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260" yWindow="1520" windowWidth="32600" windowHeight="23560" tabRatio="500"/>
  </bookViews>
  <sheets>
    <sheet name="analysi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I2" i="1"/>
  <c r="H2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2" i="1"/>
</calcChain>
</file>

<file path=xl/sharedStrings.xml><?xml version="1.0" encoding="utf-8"?>
<sst xmlns="http://schemas.openxmlformats.org/spreadsheetml/2006/main" count="9" uniqueCount="9">
  <si>
    <t>Row</t>
  </si>
  <si>
    <t>Num Theatres ^ 4</t>
  </si>
  <si>
    <t>Production Budget</t>
  </si>
  <si>
    <t>Predicted</t>
  </si>
  <si>
    <t>Actual</t>
  </si>
  <si>
    <t>Actual Num Theatre</t>
  </si>
  <si>
    <t>Error</t>
  </si>
  <si>
    <t>Error Pct</t>
  </si>
  <si>
    <t>Revenue /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</si>
</sst>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</a:t>
            </a:r>
            <a:r>
              <a:rPr lang="en-US" baseline="0"/>
              <a:t> by Number of Theatres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47625">
              <a:noFill/>
            </a:ln>
          </c:spPr>
          <c:xVal>
            <c:numRef>
              <c:f>analysis.txt!$C$2:$C$115</c:f>
              <c:numCache>
                <c:formatCode>General</c:formatCode>
                <c:ptCount val="114"/>
                <c:pt idx="0">
                  <c:v>9.000000000000001</c:v>
                </c:pt>
                <c:pt idx="1">
                  <c:v>1.0</c:v>
                </c:pt>
                <c:pt idx="2">
                  <c:v>3110.0</c:v>
                </c:pt>
                <c:pt idx="3">
                  <c:v>1.0</c:v>
                </c:pt>
                <c:pt idx="4">
                  <c:v>1.0</c:v>
                </c:pt>
                <c:pt idx="5">
                  <c:v>90.0</c:v>
                </c:pt>
                <c:pt idx="6">
                  <c:v>2.0</c:v>
                </c:pt>
                <c:pt idx="7">
                  <c:v>4010.999999999998</c:v>
                </c:pt>
                <c:pt idx="8">
                  <c:v>3303.0</c:v>
                </c:pt>
                <c:pt idx="9">
                  <c:v>5</c:v>
                </c:pt>
                <c:pt idx="10">
                  <c:v>1845.0</c:v>
                </c:pt>
                <c:pt idx="11">
                  <c:v>3.0</c:v>
                </c:pt>
                <c:pt idx="12">
                  <c:v>1.0</c:v>
                </c:pt>
                <c:pt idx="13">
                  <c:v>1.0</c:v>
                </c:pt>
                <c:pt idx="14">
                  <c:v>38</c:v>
                </c:pt>
                <c:pt idx="15">
                  <c:v>6.0</c:v>
                </c:pt>
                <c:pt idx="16">
                  <c:v>2.0</c:v>
                </c:pt>
                <c:pt idx="17">
                  <c:v>157</c:v>
                </c:pt>
                <c:pt idx="18">
                  <c:v>4.0</c:v>
                </c:pt>
                <c:pt idx="19">
                  <c:v>3.0</c:v>
                </c:pt>
                <c:pt idx="20">
                  <c:v>2.0</c:v>
                </c:pt>
                <c:pt idx="21">
                  <c:v>12.0</c:v>
                </c:pt>
                <c:pt idx="22">
                  <c:v>815.9999999999999</c:v>
                </c:pt>
                <c:pt idx="23">
                  <c:v>2558.000000000001</c:v>
                </c:pt>
                <c:pt idx="24">
                  <c:v>2775.0</c:v>
                </c:pt>
                <c:pt idx="25">
                  <c:v>2.0</c:v>
                </c:pt>
                <c:pt idx="26">
                  <c:v>1132.0</c:v>
                </c:pt>
                <c:pt idx="27">
                  <c:v>3012.999999999999</c:v>
                </c:pt>
                <c:pt idx="28">
                  <c:v>3206.999999999998</c:v>
                </c:pt>
                <c:pt idx="29">
                  <c:v>1304.0</c:v>
                </c:pt>
                <c:pt idx="30">
                  <c:v>139</c:v>
                </c:pt>
                <c:pt idx="31">
                  <c:v>1795</c:v>
                </c:pt>
                <c:pt idx="32">
                  <c:v>4.0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9.000000000000001</c:v>
                </c:pt>
                <c:pt idx="37">
                  <c:v>6.0</c:v>
                </c:pt>
                <c:pt idx="38">
                  <c:v>2551</c:v>
                </c:pt>
                <c:pt idx="39">
                  <c:v>2014</c:v>
                </c:pt>
                <c:pt idx="40">
                  <c:v>489.0000000000002</c:v>
                </c:pt>
                <c:pt idx="41">
                  <c:v>3.0</c:v>
                </c:pt>
                <c:pt idx="42">
                  <c:v>1.0</c:v>
                </c:pt>
                <c:pt idx="43">
                  <c:v>3365.0</c:v>
                </c:pt>
                <c:pt idx="44">
                  <c:v>2.0</c:v>
                </c:pt>
                <c:pt idx="45">
                  <c:v>5</c:v>
                </c:pt>
                <c:pt idx="46">
                  <c:v>26.0</c:v>
                </c:pt>
                <c:pt idx="47">
                  <c:v>1004</c:v>
                </c:pt>
                <c:pt idx="48">
                  <c:v>1652</c:v>
                </c:pt>
                <c:pt idx="49">
                  <c:v>4.0</c:v>
                </c:pt>
                <c:pt idx="50">
                  <c:v>5</c:v>
                </c:pt>
                <c:pt idx="51">
                  <c:v>3.0</c:v>
                </c:pt>
                <c:pt idx="52">
                  <c:v>2650.0</c:v>
                </c:pt>
                <c:pt idx="53">
                  <c:v>10.0</c:v>
                </c:pt>
                <c:pt idx="54">
                  <c:v>2961</c:v>
                </c:pt>
                <c:pt idx="55">
                  <c:v>3644.999999999998</c:v>
                </c:pt>
                <c:pt idx="56">
                  <c:v>2.0</c:v>
                </c:pt>
                <c:pt idx="57">
                  <c:v>3.0</c:v>
                </c:pt>
                <c:pt idx="58">
                  <c:v>3908.000000000003</c:v>
                </c:pt>
                <c:pt idx="59">
                  <c:v>4.0</c:v>
                </c:pt>
                <c:pt idx="60">
                  <c:v>1.0</c:v>
                </c:pt>
                <c:pt idx="61">
                  <c:v>1.0</c:v>
                </c:pt>
                <c:pt idx="62">
                  <c:v>2277</c:v>
                </c:pt>
                <c:pt idx="63">
                  <c:v>1.0</c:v>
                </c:pt>
                <c:pt idx="64">
                  <c:v>2772.0</c:v>
                </c:pt>
                <c:pt idx="65">
                  <c:v>1.0</c:v>
                </c:pt>
                <c:pt idx="66">
                  <c:v>5</c:v>
                </c:pt>
                <c:pt idx="67">
                  <c:v>1510.0</c:v>
                </c:pt>
                <c:pt idx="68">
                  <c:v>2925.000000000001</c:v>
                </c:pt>
                <c:pt idx="69">
                  <c:v>1695</c:v>
                </c:pt>
                <c:pt idx="70">
                  <c:v>17.0</c:v>
                </c:pt>
                <c:pt idx="71">
                  <c:v>2362.0</c:v>
                </c:pt>
                <c:pt idx="72">
                  <c:v>1.0</c:v>
                </c:pt>
                <c:pt idx="73">
                  <c:v>2999.000000000002</c:v>
                </c:pt>
                <c:pt idx="74">
                  <c:v>48.00000000000001</c:v>
                </c:pt>
                <c:pt idx="75">
                  <c:v>92.00000000000001</c:v>
                </c:pt>
                <c:pt idx="76">
                  <c:v>10.0</c:v>
                </c:pt>
                <c:pt idx="77">
                  <c:v>2261.0</c:v>
                </c:pt>
                <c:pt idx="78">
                  <c:v>1.0</c:v>
                </c:pt>
                <c:pt idx="79">
                  <c:v>7.999999999999998</c:v>
                </c:pt>
                <c:pt idx="80">
                  <c:v>1019.0</c:v>
                </c:pt>
                <c:pt idx="81">
                  <c:v>6.0</c:v>
                </c:pt>
                <c:pt idx="82">
                  <c:v>2784.000000000001</c:v>
                </c:pt>
                <c:pt idx="83">
                  <c:v>3286.999999999998</c:v>
                </c:pt>
                <c:pt idx="84">
                  <c:v>5</c:v>
                </c:pt>
                <c:pt idx="85">
                  <c:v>1.0</c:v>
                </c:pt>
                <c:pt idx="86">
                  <c:v>2854.0</c:v>
                </c:pt>
                <c:pt idx="87">
                  <c:v>1.0</c:v>
                </c:pt>
                <c:pt idx="88">
                  <c:v>42.00000000000001</c:v>
                </c:pt>
                <c:pt idx="89">
                  <c:v>9.000000000000001</c:v>
                </c:pt>
                <c:pt idx="90">
                  <c:v>7</c:v>
                </c:pt>
                <c:pt idx="91">
                  <c:v>5</c:v>
                </c:pt>
                <c:pt idx="92">
                  <c:v>1749.0</c:v>
                </c:pt>
                <c:pt idx="93">
                  <c:v>1.0</c:v>
                </c:pt>
                <c:pt idx="94">
                  <c:v>1.0</c:v>
                </c:pt>
                <c:pt idx="95">
                  <c:v>2.0</c:v>
                </c:pt>
                <c:pt idx="96">
                  <c:v>114.0</c:v>
                </c:pt>
                <c:pt idx="97">
                  <c:v>2957.000000000001</c:v>
                </c:pt>
                <c:pt idx="98">
                  <c:v>3908.000000000003</c:v>
                </c:pt>
                <c:pt idx="99">
                  <c:v>3.0</c:v>
                </c:pt>
                <c:pt idx="100">
                  <c:v>3689.999999999997</c:v>
                </c:pt>
                <c:pt idx="101">
                  <c:v>3479.999999999998</c:v>
                </c:pt>
                <c:pt idx="102">
                  <c:v>7</c:v>
                </c:pt>
                <c:pt idx="103">
                  <c:v>7</c:v>
                </c:pt>
                <c:pt idx="104">
                  <c:v>3131.000000000001</c:v>
                </c:pt>
                <c:pt idx="105">
                  <c:v>1.0</c:v>
                </c:pt>
                <c:pt idx="106">
                  <c:v>3206</c:v>
                </c:pt>
                <c:pt idx="107">
                  <c:v>6.0</c:v>
                </c:pt>
                <c:pt idx="108">
                  <c:v>3222.999999999999</c:v>
                </c:pt>
                <c:pt idx="109">
                  <c:v>1.0</c:v>
                </c:pt>
                <c:pt idx="110">
                  <c:v>1.0</c:v>
                </c:pt>
                <c:pt idx="111">
                  <c:v>2362.0</c:v>
                </c:pt>
                <c:pt idx="112">
                  <c:v>2501.0</c:v>
                </c:pt>
                <c:pt idx="113">
                  <c:v>1.0</c:v>
                </c:pt>
              </c:numCache>
            </c:numRef>
          </c:xVal>
          <c:yVal>
            <c:numRef>
              <c:f>analysis.txt!$F$2:$F$115</c:f>
              <c:numCache>
                <c:formatCode>"$"#,##0</c:formatCode>
                <c:ptCount val="114"/>
                <c:pt idx="0">
                  <c:v>85327.0</c:v>
                </c:pt>
                <c:pt idx="1">
                  <c:v>7276.0</c:v>
                </c:pt>
                <c:pt idx="2">
                  <c:v>2.4255205E7</c:v>
                </c:pt>
                <c:pt idx="3">
                  <c:v>1765.0</c:v>
                </c:pt>
                <c:pt idx="4">
                  <c:v>6321.0</c:v>
                </c:pt>
                <c:pt idx="5">
                  <c:v>118086.0</c:v>
                </c:pt>
                <c:pt idx="6">
                  <c:v>46908.0</c:v>
                </c:pt>
                <c:pt idx="7">
                  <c:v>1.50405412E8</c:v>
                </c:pt>
                <c:pt idx="8">
                  <c:v>1.654072E7</c:v>
                </c:pt>
                <c:pt idx="9">
                  <c:v>20840.0</c:v>
                </c:pt>
                <c:pt idx="10">
                  <c:v>6.583135E6</c:v>
                </c:pt>
                <c:pt idx="11">
                  <c:v>60886.0</c:v>
                </c:pt>
                <c:pt idx="12">
                  <c:v>270.0</c:v>
                </c:pt>
                <c:pt idx="13">
                  <c:v>1592.0</c:v>
                </c:pt>
                <c:pt idx="14">
                  <c:v>180271.0</c:v>
                </c:pt>
                <c:pt idx="15">
                  <c:v>76324.0</c:v>
                </c:pt>
                <c:pt idx="16">
                  <c:v>5583.0</c:v>
                </c:pt>
                <c:pt idx="17">
                  <c:v>3.582554E6</c:v>
                </c:pt>
                <c:pt idx="18">
                  <c:v>23326.0</c:v>
                </c:pt>
                <c:pt idx="19">
                  <c:v>11456.0</c:v>
                </c:pt>
                <c:pt idx="20">
                  <c:v>2085.0</c:v>
                </c:pt>
                <c:pt idx="21">
                  <c:v>25829.0</c:v>
                </c:pt>
                <c:pt idx="22">
                  <c:v>1.241079E6</c:v>
                </c:pt>
                <c:pt idx="23">
                  <c:v>9.06488E6</c:v>
                </c:pt>
                <c:pt idx="24">
                  <c:v>5.815474E6</c:v>
                </c:pt>
                <c:pt idx="25">
                  <c:v>8527.0</c:v>
                </c:pt>
                <c:pt idx="26">
                  <c:v>2.525364E6</c:v>
                </c:pt>
                <c:pt idx="27">
                  <c:v>1.1585121E7</c:v>
                </c:pt>
                <c:pt idx="28">
                  <c:v>2.6857181E7</c:v>
                </c:pt>
                <c:pt idx="29">
                  <c:v>676048.0</c:v>
                </c:pt>
                <c:pt idx="30">
                  <c:v>1.008308E6</c:v>
                </c:pt>
                <c:pt idx="31">
                  <c:v>1.147836E7</c:v>
                </c:pt>
                <c:pt idx="32">
                  <c:v>24591.0</c:v>
                </c:pt>
                <c:pt idx="33">
                  <c:v>4568.0</c:v>
                </c:pt>
                <c:pt idx="34">
                  <c:v>17234.0</c:v>
                </c:pt>
                <c:pt idx="35">
                  <c:v>3025.0</c:v>
                </c:pt>
                <c:pt idx="36">
                  <c:v>211559.0</c:v>
                </c:pt>
                <c:pt idx="37">
                  <c:v>85007.0</c:v>
                </c:pt>
                <c:pt idx="38">
                  <c:v>7.603376E6</c:v>
                </c:pt>
                <c:pt idx="39">
                  <c:v>5.914722E6</c:v>
                </c:pt>
                <c:pt idx="40">
                  <c:v>519489.0</c:v>
                </c:pt>
                <c:pt idx="41">
                  <c:v>41367.0</c:v>
                </c:pt>
                <c:pt idx="42">
                  <c:v>2740.0</c:v>
                </c:pt>
                <c:pt idx="43">
                  <c:v>2.564264E7</c:v>
                </c:pt>
                <c:pt idx="44">
                  <c:v>7951.0</c:v>
                </c:pt>
                <c:pt idx="45">
                  <c:v>197703.0</c:v>
                </c:pt>
                <c:pt idx="46">
                  <c:v>55304.0</c:v>
                </c:pt>
                <c:pt idx="47">
                  <c:v>9.40418E6</c:v>
                </c:pt>
                <c:pt idx="48">
                  <c:v>6.021106E6</c:v>
                </c:pt>
                <c:pt idx="49">
                  <c:v>111708.0</c:v>
                </c:pt>
                <c:pt idx="50">
                  <c:v>32018.0</c:v>
                </c:pt>
                <c:pt idx="51">
                  <c:v>16525.0</c:v>
                </c:pt>
                <c:pt idx="52">
                  <c:v>4.174383E6</c:v>
                </c:pt>
                <c:pt idx="53">
                  <c:v>60465.0</c:v>
                </c:pt>
                <c:pt idx="54">
                  <c:v>2.2347341E7</c:v>
                </c:pt>
                <c:pt idx="55">
                  <c:v>1.6047174E7</c:v>
                </c:pt>
                <c:pt idx="56">
                  <c:v>4015.0</c:v>
                </c:pt>
                <c:pt idx="57">
                  <c:v>15471.0</c:v>
                </c:pt>
                <c:pt idx="58">
                  <c:v>1.00561125E8</c:v>
                </c:pt>
                <c:pt idx="59">
                  <c:v>14170.0</c:v>
                </c:pt>
                <c:pt idx="60">
                  <c:v>12268.0</c:v>
                </c:pt>
                <c:pt idx="61">
                  <c:v>7540.0</c:v>
                </c:pt>
                <c:pt idx="62">
                  <c:v>9.820089E6</c:v>
                </c:pt>
                <c:pt idx="63">
                  <c:v>29400.0</c:v>
                </c:pt>
                <c:pt idx="64">
                  <c:v>1.6797265E7</c:v>
                </c:pt>
                <c:pt idx="65">
                  <c:v>4837.0</c:v>
                </c:pt>
                <c:pt idx="66">
                  <c:v>56280.0</c:v>
                </c:pt>
                <c:pt idx="67">
                  <c:v>4.248465E6</c:v>
                </c:pt>
                <c:pt idx="68">
                  <c:v>3.390072E7</c:v>
                </c:pt>
                <c:pt idx="69">
                  <c:v>1.112958E7</c:v>
                </c:pt>
                <c:pt idx="70">
                  <c:v>48120.0</c:v>
                </c:pt>
                <c:pt idx="71">
                  <c:v>1.0826287E7</c:v>
                </c:pt>
                <c:pt idx="72">
                  <c:v>9527.0</c:v>
                </c:pt>
                <c:pt idx="73">
                  <c:v>2.1607203E7</c:v>
                </c:pt>
                <c:pt idx="74">
                  <c:v>134006.0</c:v>
                </c:pt>
                <c:pt idx="75">
                  <c:v>506878.0</c:v>
                </c:pt>
                <c:pt idx="76">
                  <c:v>63967.0</c:v>
                </c:pt>
                <c:pt idx="77">
                  <c:v>2.4113565E7</c:v>
                </c:pt>
                <c:pt idx="78">
                  <c:v>11185.0</c:v>
                </c:pt>
                <c:pt idx="79">
                  <c:v>58526.0</c:v>
                </c:pt>
                <c:pt idx="80">
                  <c:v>2.756661E6</c:v>
                </c:pt>
                <c:pt idx="81">
                  <c:v>53571.0</c:v>
                </c:pt>
                <c:pt idx="82">
                  <c:v>9.610204E6</c:v>
                </c:pt>
                <c:pt idx="83">
                  <c:v>3.9699023E7</c:v>
                </c:pt>
                <c:pt idx="84">
                  <c:v>45364.0</c:v>
                </c:pt>
                <c:pt idx="85">
                  <c:v>4268.0</c:v>
                </c:pt>
                <c:pt idx="86">
                  <c:v>9.684809E6</c:v>
                </c:pt>
                <c:pt idx="87">
                  <c:v>12705.0</c:v>
                </c:pt>
                <c:pt idx="88">
                  <c:v>20146.0</c:v>
                </c:pt>
                <c:pt idx="89">
                  <c:v>76190.0</c:v>
                </c:pt>
                <c:pt idx="90">
                  <c:v>28094.0</c:v>
                </c:pt>
                <c:pt idx="91">
                  <c:v>20393.0</c:v>
                </c:pt>
                <c:pt idx="92">
                  <c:v>2.805754E6</c:v>
                </c:pt>
                <c:pt idx="93">
                  <c:v>4763.0</c:v>
                </c:pt>
                <c:pt idx="94">
                  <c:v>11749.0</c:v>
                </c:pt>
                <c:pt idx="95">
                  <c:v>32847.0</c:v>
                </c:pt>
                <c:pt idx="96">
                  <c:v>400782.0</c:v>
                </c:pt>
                <c:pt idx="97">
                  <c:v>2.6531879E7</c:v>
                </c:pt>
                <c:pt idx="98">
                  <c:v>1.00561125E8</c:v>
                </c:pt>
                <c:pt idx="99">
                  <c:v>42808.0</c:v>
                </c:pt>
                <c:pt idx="100">
                  <c:v>1.02750665E8</c:v>
                </c:pt>
                <c:pt idx="101">
                  <c:v>1.2712272E7</c:v>
                </c:pt>
                <c:pt idx="102">
                  <c:v>108223.0</c:v>
                </c:pt>
                <c:pt idx="103">
                  <c:v>28451.0</c:v>
                </c:pt>
                <c:pt idx="104">
                  <c:v>2.152556E7</c:v>
                </c:pt>
                <c:pt idx="105">
                  <c:v>1340.0</c:v>
                </c:pt>
                <c:pt idx="106">
                  <c:v>2.4321341E7</c:v>
                </c:pt>
                <c:pt idx="107">
                  <c:v>28550.0</c:v>
                </c:pt>
                <c:pt idx="108">
                  <c:v>1.3427872E7</c:v>
                </c:pt>
                <c:pt idx="109">
                  <c:v>4534.0</c:v>
                </c:pt>
                <c:pt idx="110">
                  <c:v>7062.0</c:v>
                </c:pt>
                <c:pt idx="111">
                  <c:v>1.339561E7</c:v>
                </c:pt>
                <c:pt idx="112">
                  <c:v>4.510408E6</c:v>
                </c:pt>
                <c:pt idx="113">
                  <c:v>9920.0</c:v>
                </c:pt>
              </c:numCache>
            </c:numRef>
          </c:yVal>
          <c:smooth val="0"/>
        </c:ser>
        <c:ser>
          <c:idx val="1"/>
          <c:order val="1"/>
          <c:tx>
            <c:v>Predicted</c:v>
          </c:tx>
          <c:spPr>
            <a:ln w="47625">
              <a:noFill/>
            </a:ln>
          </c:spPr>
          <c:xVal>
            <c:numRef>
              <c:f>analysis.txt!$C$2:$C$115</c:f>
              <c:numCache>
                <c:formatCode>General</c:formatCode>
                <c:ptCount val="114"/>
                <c:pt idx="0">
                  <c:v>9.000000000000001</c:v>
                </c:pt>
                <c:pt idx="1">
                  <c:v>1.0</c:v>
                </c:pt>
                <c:pt idx="2">
                  <c:v>3110.0</c:v>
                </c:pt>
                <c:pt idx="3">
                  <c:v>1.0</c:v>
                </c:pt>
                <c:pt idx="4">
                  <c:v>1.0</c:v>
                </c:pt>
                <c:pt idx="5">
                  <c:v>90.0</c:v>
                </c:pt>
                <c:pt idx="6">
                  <c:v>2.0</c:v>
                </c:pt>
                <c:pt idx="7">
                  <c:v>4010.999999999998</c:v>
                </c:pt>
                <c:pt idx="8">
                  <c:v>3303.0</c:v>
                </c:pt>
                <c:pt idx="9">
                  <c:v>5</c:v>
                </c:pt>
                <c:pt idx="10">
                  <c:v>1845.0</c:v>
                </c:pt>
                <c:pt idx="11">
                  <c:v>3.0</c:v>
                </c:pt>
                <c:pt idx="12">
                  <c:v>1.0</c:v>
                </c:pt>
                <c:pt idx="13">
                  <c:v>1.0</c:v>
                </c:pt>
                <c:pt idx="14">
                  <c:v>38</c:v>
                </c:pt>
                <c:pt idx="15">
                  <c:v>6.0</c:v>
                </c:pt>
                <c:pt idx="16">
                  <c:v>2.0</c:v>
                </c:pt>
                <c:pt idx="17">
                  <c:v>157</c:v>
                </c:pt>
                <c:pt idx="18">
                  <c:v>4.0</c:v>
                </c:pt>
                <c:pt idx="19">
                  <c:v>3.0</c:v>
                </c:pt>
                <c:pt idx="20">
                  <c:v>2.0</c:v>
                </c:pt>
                <c:pt idx="21">
                  <c:v>12.0</c:v>
                </c:pt>
                <c:pt idx="22">
                  <c:v>815.9999999999999</c:v>
                </c:pt>
                <c:pt idx="23">
                  <c:v>2558.000000000001</c:v>
                </c:pt>
                <c:pt idx="24">
                  <c:v>2775.0</c:v>
                </c:pt>
                <c:pt idx="25">
                  <c:v>2.0</c:v>
                </c:pt>
                <c:pt idx="26">
                  <c:v>1132.0</c:v>
                </c:pt>
                <c:pt idx="27">
                  <c:v>3012.999999999999</c:v>
                </c:pt>
                <c:pt idx="28">
                  <c:v>3206.999999999998</c:v>
                </c:pt>
                <c:pt idx="29">
                  <c:v>1304.0</c:v>
                </c:pt>
                <c:pt idx="30">
                  <c:v>139</c:v>
                </c:pt>
                <c:pt idx="31">
                  <c:v>1795</c:v>
                </c:pt>
                <c:pt idx="32">
                  <c:v>4.0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9.000000000000001</c:v>
                </c:pt>
                <c:pt idx="37">
                  <c:v>6.0</c:v>
                </c:pt>
                <c:pt idx="38">
                  <c:v>2551</c:v>
                </c:pt>
                <c:pt idx="39">
                  <c:v>2014</c:v>
                </c:pt>
                <c:pt idx="40">
                  <c:v>489.0000000000002</c:v>
                </c:pt>
                <c:pt idx="41">
                  <c:v>3.0</c:v>
                </c:pt>
                <c:pt idx="42">
                  <c:v>1.0</c:v>
                </c:pt>
                <c:pt idx="43">
                  <c:v>3365.0</c:v>
                </c:pt>
                <c:pt idx="44">
                  <c:v>2.0</c:v>
                </c:pt>
                <c:pt idx="45">
                  <c:v>5</c:v>
                </c:pt>
                <c:pt idx="46">
                  <c:v>26.0</c:v>
                </c:pt>
                <c:pt idx="47">
                  <c:v>1004</c:v>
                </c:pt>
                <c:pt idx="48">
                  <c:v>1652</c:v>
                </c:pt>
                <c:pt idx="49">
                  <c:v>4.0</c:v>
                </c:pt>
                <c:pt idx="50">
                  <c:v>5</c:v>
                </c:pt>
                <c:pt idx="51">
                  <c:v>3.0</c:v>
                </c:pt>
                <c:pt idx="52">
                  <c:v>2650.0</c:v>
                </c:pt>
                <c:pt idx="53">
                  <c:v>10.0</c:v>
                </c:pt>
                <c:pt idx="54">
                  <c:v>2961</c:v>
                </c:pt>
                <c:pt idx="55">
                  <c:v>3644.999999999998</c:v>
                </c:pt>
                <c:pt idx="56">
                  <c:v>2.0</c:v>
                </c:pt>
                <c:pt idx="57">
                  <c:v>3.0</c:v>
                </c:pt>
                <c:pt idx="58">
                  <c:v>3908.000000000003</c:v>
                </c:pt>
                <c:pt idx="59">
                  <c:v>4.0</c:v>
                </c:pt>
                <c:pt idx="60">
                  <c:v>1.0</c:v>
                </c:pt>
                <c:pt idx="61">
                  <c:v>1.0</c:v>
                </c:pt>
                <c:pt idx="62">
                  <c:v>2277</c:v>
                </c:pt>
                <c:pt idx="63">
                  <c:v>1.0</c:v>
                </c:pt>
                <c:pt idx="64">
                  <c:v>2772.0</c:v>
                </c:pt>
                <c:pt idx="65">
                  <c:v>1.0</c:v>
                </c:pt>
                <c:pt idx="66">
                  <c:v>5</c:v>
                </c:pt>
                <c:pt idx="67">
                  <c:v>1510.0</c:v>
                </c:pt>
                <c:pt idx="68">
                  <c:v>2925.000000000001</c:v>
                </c:pt>
                <c:pt idx="69">
                  <c:v>1695</c:v>
                </c:pt>
                <c:pt idx="70">
                  <c:v>17.0</c:v>
                </c:pt>
                <c:pt idx="71">
                  <c:v>2362.0</c:v>
                </c:pt>
                <c:pt idx="72">
                  <c:v>1.0</c:v>
                </c:pt>
                <c:pt idx="73">
                  <c:v>2999.000000000002</c:v>
                </c:pt>
                <c:pt idx="74">
                  <c:v>48.00000000000001</c:v>
                </c:pt>
                <c:pt idx="75">
                  <c:v>92.00000000000001</c:v>
                </c:pt>
                <c:pt idx="76">
                  <c:v>10.0</c:v>
                </c:pt>
                <c:pt idx="77">
                  <c:v>2261.0</c:v>
                </c:pt>
                <c:pt idx="78">
                  <c:v>1.0</c:v>
                </c:pt>
                <c:pt idx="79">
                  <c:v>7.999999999999998</c:v>
                </c:pt>
                <c:pt idx="80">
                  <c:v>1019.0</c:v>
                </c:pt>
                <c:pt idx="81">
                  <c:v>6.0</c:v>
                </c:pt>
                <c:pt idx="82">
                  <c:v>2784.000000000001</c:v>
                </c:pt>
                <c:pt idx="83">
                  <c:v>3286.999999999998</c:v>
                </c:pt>
                <c:pt idx="84">
                  <c:v>5</c:v>
                </c:pt>
                <c:pt idx="85">
                  <c:v>1.0</c:v>
                </c:pt>
                <c:pt idx="86">
                  <c:v>2854.0</c:v>
                </c:pt>
                <c:pt idx="87">
                  <c:v>1.0</c:v>
                </c:pt>
                <c:pt idx="88">
                  <c:v>42.00000000000001</c:v>
                </c:pt>
                <c:pt idx="89">
                  <c:v>9.000000000000001</c:v>
                </c:pt>
                <c:pt idx="90">
                  <c:v>7</c:v>
                </c:pt>
                <c:pt idx="91">
                  <c:v>5</c:v>
                </c:pt>
                <c:pt idx="92">
                  <c:v>1749.0</c:v>
                </c:pt>
                <c:pt idx="93">
                  <c:v>1.0</c:v>
                </c:pt>
                <c:pt idx="94">
                  <c:v>1.0</c:v>
                </c:pt>
                <c:pt idx="95">
                  <c:v>2.0</c:v>
                </c:pt>
                <c:pt idx="96">
                  <c:v>114.0</c:v>
                </c:pt>
                <c:pt idx="97">
                  <c:v>2957.000000000001</c:v>
                </c:pt>
                <c:pt idx="98">
                  <c:v>3908.000000000003</c:v>
                </c:pt>
                <c:pt idx="99">
                  <c:v>3.0</c:v>
                </c:pt>
                <c:pt idx="100">
                  <c:v>3689.999999999997</c:v>
                </c:pt>
                <c:pt idx="101">
                  <c:v>3479.999999999998</c:v>
                </c:pt>
                <c:pt idx="102">
                  <c:v>7</c:v>
                </c:pt>
                <c:pt idx="103">
                  <c:v>7</c:v>
                </c:pt>
                <c:pt idx="104">
                  <c:v>3131.000000000001</c:v>
                </c:pt>
                <c:pt idx="105">
                  <c:v>1.0</c:v>
                </c:pt>
                <c:pt idx="106">
                  <c:v>3206</c:v>
                </c:pt>
                <c:pt idx="107">
                  <c:v>6.0</c:v>
                </c:pt>
                <c:pt idx="108">
                  <c:v>3222.999999999999</c:v>
                </c:pt>
                <c:pt idx="109">
                  <c:v>1.0</c:v>
                </c:pt>
                <c:pt idx="110">
                  <c:v>1.0</c:v>
                </c:pt>
                <c:pt idx="111">
                  <c:v>2362.0</c:v>
                </c:pt>
                <c:pt idx="112">
                  <c:v>2501.0</c:v>
                </c:pt>
                <c:pt idx="113">
                  <c:v>1.0</c:v>
                </c:pt>
              </c:numCache>
            </c:numRef>
          </c:xVal>
          <c:yVal>
            <c:numRef>
              <c:f>analysis.txt!$E$2:$E$115</c:f>
              <c:numCache>
                <c:formatCode>"$"#,##0</c:formatCode>
                <c:ptCount val="114"/>
                <c:pt idx="0">
                  <c:v>424740.998200748</c:v>
                </c:pt>
                <c:pt idx="1">
                  <c:v>1000.0</c:v>
                </c:pt>
                <c:pt idx="2">
                  <c:v>2.22764041553421E7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106185.249227941</c:v>
                </c:pt>
                <c:pt idx="7">
                  <c:v>6.73845347294472E7</c:v>
                </c:pt>
                <c:pt idx="8">
                  <c:v>2.70118893590286E7</c:v>
                </c:pt>
                <c:pt idx="9">
                  <c:v>1000.0</c:v>
                </c:pt>
                <c:pt idx="10">
                  <c:v>2.29889976516408E6</c:v>
                </c:pt>
                <c:pt idx="11">
                  <c:v>504379.933833713</c:v>
                </c:pt>
                <c:pt idx="12">
                  <c:v>1000.0</c:v>
                </c:pt>
                <c:pt idx="13">
                  <c:v>1000.0</c:v>
                </c:pt>
                <c:pt idx="14">
                  <c:v>955667.656707108</c:v>
                </c:pt>
                <c:pt idx="15">
                  <c:v>318555.747931423</c:v>
                </c:pt>
                <c:pt idx="16">
                  <c:v>1000.0</c:v>
                </c:pt>
                <c:pt idx="17">
                  <c:v>2.26725797793308E6</c:v>
                </c:pt>
                <c:pt idx="18">
                  <c:v>1000.0</c:v>
                </c:pt>
                <c:pt idx="19">
                  <c:v>1000.0</c:v>
                </c:pt>
                <c:pt idx="20">
                  <c:v>1000.0</c:v>
                </c:pt>
                <c:pt idx="21">
                  <c:v>1000.0</c:v>
                </c:pt>
                <c:pt idx="22">
                  <c:v>87962.01894832611</c:v>
                </c:pt>
                <c:pt idx="23">
                  <c:v>1.1680035840665E7</c:v>
                </c:pt>
                <c:pt idx="24">
                  <c:v>1.44194841943939E7</c:v>
                </c:pt>
                <c:pt idx="25">
                  <c:v>79638.9369217495</c:v>
                </c:pt>
                <c:pt idx="26">
                  <c:v>2.98040811185015E6</c:v>
                </c:pt>
                <c:pt idx="27">
                  <c:v>1.63505016059162E7</c:v>
                </c:pt>
                <c:pt idx="28">
                  <c:v>2.57643712544037E7</c:v>
                </c:pt>
                <c:pt idx="29">
                  <c:v>1.52931449771023E6</c:v>
                </c:pt>
                <c:pt idx="30">
                  <c:v>3.18563153845637E6</c:v>
                </c:pt>
                <c:pt idx="31">
                  <c:v>3.97097945607393E6</c:v>
                </c:pt>
                <c:pt idx="32">
                  <c:v>1000.0</c:v>
                </c:pt>
                <c:pt idx="33">
                  <c:v>392885.422134812</c:v>
                </c:pt>
                <c:pt idx="34">
                  <c:v>1000.0</c:v>
                </c:pt>
                <c:pt idx="35">
                  <c:v>1000.0</c:v>
                </c:pt>
                <c:pt idx="36">
                  <c:v>1.27422299199888E6</c:v>
                </c:pt>
                <c:pt idx="37">
                  <c:v>1000.0</c:v>
                </c:pt>
                <c:pt idx="38">
                  <c:v>8.40187833515227E6</c:v>
                </c:pt>
                <c:pt idx="39">
                  <c:v>6.98065109079631E6</c:v>
                </c:pt>
                <c:pt idx="40">
                  <c:v>2.66597532916157E6</c:v>
                </c:pt>
                <c:pt idx="41">
                  <c:v>637111.495364671</c:v>
                </c:pt>
                <c:pt idx="42">
                  <c:v>1000.0</c:v>
                </c:pt>
                <c:pt idx="43">
                  <c:v>3.07467859839385E7</c:v>
                </c:pt>
                <c:pt idx="44">
                  <c:v>1000.0</c:v>
                </c:pt>
                <c:pt idx="45">
                  <c:v>998141.342836807</c:v>
                </c:pt>
                <c:pt idx="46">
                  <c:v>743296.835235922</c:v>
                </c:pt>
                <c:pt idx="47">
                  <c:v>201590.195100688</c:v>
                </c:pt>
                <c:pt idx="48">
                  <c:v>1.59711911534765E6</c:v>
                </c:pt>
                <c:pt idx="49">
                  <c:v>159277.873887939</c:v>
                </c:pt>
                <c:pt idx="50">
                  <c:v>1000.0</c:v>
                </c:pt>
                <c:pt idx="51">
                  <c:v>1000.0</c:v>
                </c:pt>
                <c:pt idx="52">
                  <c:v>1.35005198958355E7</c:v>
                </c:pt>
                <c:pt idx="53">
                  <c:v>1000.0</c:v>
                </c:pt>
                <c:pt idx="54">
                  <c:v>1.83300162328373E7</c:v>
                </c:pt>
                <c:pt idx="55">
                  <c:v>3.82062463453287E7</c:v>
                </c:pt>
                <c:pt idx="56">
                  <c:v>1000.0</c:v>
                </c:pt>
                <c:pt idx="57">
                  <c:v>1000.0</c:v>
                </c:pt>
                <c:pt idx="58">
                  <c:v>6.02921291563684E7</c:v>
                </c:pt>
                <c:pt idx="59">
                  <c:v>1000.0</c:v>
                </c:pt>
                <c:pt idx="60">
                  <c:v>1000.0</c:v>
                </c:pt>
                <c:pt idx="61">
                  <c:v>1000.0</c:v>
                </c:pt>
                <c:pt idx="62">
                  <c:v>7.98781656758287E6</c:v>
                </c:pt>
                <c:pt idx="63">
                  <c:v>1000.0</c:v>
                </c:pt>
                <c:pt idx="64">
                  <c:v>1.17140603645525E7</c:v>
                </c:pt>
                <c:pt idx="65">
                  <c:v>1000.0</c:v>
                </c:pt>
                <c:pt idx="66">
                  <c:v>1000.0</c:v>
                </c:pt>
                <c:pt idx="67">
                  <c:v>3.15514112147903E6</c:v>
                </c:pt>
                <c:pt idx="68">
                  <c:v>1.8769797963068E7</c:v>
                </c:pt>
                <c:pt idx="69">
                  <c:v>3.23039960726932E6</c:v>
                </c:pt>
                <c:pt idx="70">
                  <c:v>849482.0103684301</c:v>
                </c:pt>
                <c:pt idx="71">
                  <c:v>9.14843104460448E6</c:v>
                </c:pt>
                <c:pt idx="72">
                  <c:v>1000.0</c:v>
                </c:pt>
                <c:pt idx="73">
                  <c:v>1.76414993641348E7</c:v>
                </c:pt>
                <c:pt idx="74">
                  <c:v>1000.0</c:v>
                </c:pt>
                <c:pt idx="75">
                  <c:v>2.65464544362268E6</c:v>
                </c:pt>
                <c:pt idx="76">
                  <c:v>1.69896398958023E6</c:v>
                </c:pt>
                <c:pt idx="77">
                  <c:v>8.37041472032506E6</c:v>
                </c:pt>
                <c:pt idx="78">
                  <c:v>1000.0</c:v>
                </c:pt>
                <c:pt idx="79">
                  <c:v>1000.0</c:v>
                </c:pt>
                <c:pt idx="80">
                  <c:v>213910.099611858</c:v>
                </c:pt>
                <c:pt idx="81">
                  <c:v>1000.0</c:v>
                </c:pt>
                <c:pt idx="82">
                  <c:v>1.19182221905946E7</c:v>
                </c:pt>
                <c:pt idx="83">
                  <c:v>2.31597235074836E7</c:v>
                </c:pt>
                <c:pt idx="84">
                  <c:v>1000.0</c:v>
                </c:pt>
                <c:pt idx="85">
                  <c:v>1000.0</c:v>
                </c:pt>
                <c:pt idx="86">
                  <c:v>2.16576849957597E7</c:v>
                </c:pt>
                <c:pt idx="87">
                  <c:v>1000.0</c:v>
                </c:pt>
                <c:pt idx="88">
                  <c:v>1000.0</c:v>
                </c:pt>
                <c:pt idx="89">
                  <c:v>1000.0</c:v>
                </c:pt>
                <c:pt idx="90">
                  <c:v>371648.372763034</c:v>
                </c:pt>
                <c:pt idx="91">
                  <c:v>1000.0</c:v>
                </c:pt>
                <c:pt idx="92">
                  <c:v>1.97329880811255E6</c:v>
                </c:pt>
                <c:pt idx="93">
                  <c:v>1000.0</c:v>
                </c:pt>
                <c:pt idx="94">
                  <c:v>1000.0</c:v>
                </c:pt>
                <c:pt idx="95">
                  <c:v>53092.6246155578</c:v>
                </c:pt>
                <c:pt idx="96">
                  <c:v>2.65466473903986E6</c:v>
                </c:pt>
                <c:pt idx="97">
                  <c:v>2.20704439685913E7</c:v>
                </c:pt>
                <c:pt idx="98">
                  <c:v>6.02921291563684E7</c:v>
                </c:pt>
                <c:pt idx="99">
                  <c:v>1000.0</c:v>
                </c:pt>
                <c:pt idx="100">
                  <c:v>5.27101836263403E7</c:v>
                </c:pt>
                <c:pt idx="101">
                  <c:v>3.54683370984925E7</c:v>
                </c:pt>
                <c:pt idx="102">
                  <c:v>1000.0</c:v>
                </c:pt>
                <c:pt idx="103">
                  <c:v>180514.924158454</c:v>
                </c:pt>
                <c:pt idx="104">
                  <c:v>2.48003211164853E7</c:v>
                </c:pt>
                <c:pt idx="105">
                  <c:v>1000.0</c:v>
                </c:pt>
                <c:pt idx="106">
                  <c:v>2.57382082093802E7</c:v>
                </c:pt>
                <c:pt idx="107">
                  <c:v>1000.0</c:v>
                </c:pt>
                <c:pt idx="108">
                  <c:v>2.83100254203851E7</c:v>
                </c:pt>
                <c:pt idx="109">
                  <c:v>1000.0</c:v>
                </c:pt>
                <c:pt idx="110">
                  <c:v>1000.0</c:v>
                </c:pt>
                <c:pt idx="111">
                  <c:v>1.52009902504162E7</c:v>
                </c:pt>
                <c:pt idx="112">
                  <c:v>1.14787640151147E7</c:v>
                </c:pt>
                <c:pt idx="113">
                  <c:v>1000.0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99320"/>
        <c:axId val="2126964984"/>
      </c:scatterChart>
      <c:valAx>
        <c:axId val="1563699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Numer of Theatres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6964984"/>
        <c:crosses val="autoZero"/>
        <c:crossBetween val="midCat"/>
      </c:valAx>
      <c:valAx>
        <c:axId val="2126964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layout/>
          <c:overlay val="0"/>
        </c:title>
        <c:numFmt formatCode="&quot;$&quot;#,##0" sourceLinked="1"/>
        <c:majorTickMark val="none"/>
        <c:minorTickMark val="none"/>
        <c:tickLblPos val="nextTo"/>
        <c:crossAx val="1563699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17</xdr:row>
      <xdr:rowOff>25400</xdr:rowOff>
    </xdr:from>
    <xdr:to>
      <xdr:col>21</xdr:col>
      <xdr:colOff>165100</xdr:colOff>
      <xdr:row>50</xdr:row>
      <xdr:rowOff>25400</xdr:rowOff>
    </xdr:to>
    <xdr:graphicFrame macro="">
      <xdr:nvGraphicFramePr>
        <xdr:cNvPr id="2" name="Chart 1" title="Revenue by Number of Theat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K3" sqref="K3"/>
    </sheetView>
  </sheetViews>
  <sheetFormatPr baseColWidth="10" defaultRowHeight="15" x14ac:dyDescent="0"/>
  <cols>
    <col min="2" max="2" width="15.6640625" bestFit="1" customWidth="1"/>
    <col min="3" max="3" width="17.5" bestFit="1" customWidth="1"/>
    <col min="4" max="4" width="16.6640625" style="1" bestFit="1" customWidth="1"/>
    <col min="5" max="5" width="11.33203125" style="1" bestFit="1" customWidth="1"/>
    <col min="6" max="6" width="12.33203125" style="1" bestFit="1" customWidth="1"/>
    <col min="7" max="7" width="11.33203125" style="1" bestFit="1" customWidth="1"/>
    <col min="9" max="9" width="20.1640625" style="1" customWidth="1"/>
  </cols>
  <sheetData>
    <row r="1" spans="1:11">
      <c r="A1" t="s">
        <v>0</v>
      </c>
      <c r="B1" t="s">
        <v>1</v>
      </c>
      <c r="C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t="s">
        <v>7</v>
      </c>
      <c r="I1" s="1" t="s">
        <v>8</v>
      </c>
    </row>
    <row r="2" spans="1:11">
      <c r="A2">
        <v>0</v>
      </c>
      <c r="B2">
        <v>6561</v>
      </c>
      <c r="C2">
        <f>B2^(1/4)</f>
        <v>9.0000000000000018</v>
      </c>
      <c r="D2" s="1">
        <v>4000000</v>
      </c>
      <c r="E2" s="1">
        <v>424740.998200748</v>
      </c>
      <c r="F2" s="1">
        <v>85327</v>
      </c>
      <c r="G2" s="1">
        <f>ABS(E2-F2)</f>
        <v>339413.998200748</v>
      </c>
      <c r="H2">
        <f>G2/F2</f>
        <v>3.9778030189828306</v>
      </c>
      <c r="I2" s="1">
        <f>F2/C2</f>
        <v>9480.7777777777756</v>
      </c>
      <c r="K2" s="1">
        <f>AVERAGE(I2:I25)</f>
        <v>6937.6652620691311</v>
      </c>
    </row>
    <row r="3" spans="1:11">
      <c r="A3">
        <v>1</v>
      </c>
      <c r="B3">
        <v>1</v>
      </c>
      <c r="C3">
        <f t="shared" ref="C3:C66" si="0">B3^(1/4)</f>
        <v>1</v>
      </c>
      <c r="D3" s="1">
        <v>0</v>
      </c>
      <c r="E3" s="1">
        <v>1000</v>
      </c>
      <c r="F3" s="1">
        <v>7276</v>
      </c>
      <c r="G3" s="1">
        <f t="shared" ref="G3:G66" si="1">ABS(E3-F3)</f>
        <v>6276</v>
      </c>
      <c r="H3">
        <f t="shared" ref="H3:H66" si="2">G3/F3</f>
        <v>0.86256184716877404</v>
      </c>
      <c r="I3" s="1">
        <f t="shared" ref="I3:I66" si="3">F3/C3</f>
        <v>7276</v>
      </c>
    </row>
    <row r="4" spans="1:11">
      <c r="A4">
        <v>2</v>
      </c>
      <c r="B4">
        <v>93549518410000</v>
      </c>
      <c r="C4">
        <f t="shared" si="0"/>
        <v>3110</v>
      </c>
      <c r="D4" s="1">
        <v>35000000</v>
      </c>
      <c r="E4" s="1">
        <v>22276404.155342098</v>
      </c>
      <c r="F4" s="1">
        <v>24255205</v>
      </c>
      <c r="G4" s="1">
        <f t="shared" si="1"/>
        <v>1978800.8446579017</v>
      </c>
      <c r="H4">
        <f t="shared" si="2"/>
        <v>8.1582524025581388E-2</v>
      </c>
      <c r="I4" s="1">
        <f t="shared" si="3"/>
        <v>7799.1012861736335</v>
      </c>
    </row>
    <row r="5" spans="1:11">
      <c r="A5">
        <v>3</v>
      </c>
      <c r="B5">
        <v>1</v>
      </c>
      <c r="C5">
        <f t="shared" si="0"/>
        <v>1</v>
      </c>
      <c r="D5" s="1">
        <v>0</v>
      </c>
      <c r="E5" s="1">
        <v>1000</v>
      </c>
      <c r="F5" s="1">
        <v>1765</v>
      </c>
      <c r="G5" s="1">
        <f t="shared" si="1"/>
        <v>765</v>
      </c>
      <c r="H5">
        <f t="shared" si="2"/>
        <v>0.43342776203966005</v>
      </c>
      <c r="I5" s="1">
        <f t="shared" si="3"/>
        <v>1765</v>
      </c>
    </row>
    <row r="6" spans="1:11">
      <c r="A6">
        <v>4</v>
      </c>
      <c r="B6">
        <v>1</v>
      </c>
      <c r="C6">
        <f t="shared" si="0"/>
        <v>1</v>
      </c>
      <c r="D6" s="1">
        <v>0</v>
      </c>
      <c r="E6" s="1">
        <v>1000</v>
      </c>
      <c r="F6" s="1">
        <v>6321</v>
      </c>
      <c r="G6" s="1">
        <f t="shared" si="1"/>
        <v>5321</v>
      </c>
      <c r="H6">
        <f t="shared" si="2"/>
        <v>0.84179718398987502</v>
      </c>
      <c r="I6" s="1">
        <f t="shared" si="3"/>
        <v>6321</v>
      </c>
    </row>
    <row r="7" spans="1:11">
      <c r="A7">
        <v>5</v>
      </c>
      <c r="B7">
        <v>65610000</v>
      </c>
      <c r="C7">
        <f t="shared" si="0"/>
        <v>90</v>
      </c>
      <c r="D7" s="1">
        <v>0</v>
      </c>
      <c r="E7" s="1">
        <v>1000</v>
      </c>
      <c r="F7" s="1">
        <v>118086</v>
      </c>
      <c r="G7" s="1">
        <f t="shared" si="1"/>
        <v>117086</v>
      </c>
      <c r="H7">
        <f t="shared" si="2"/>
        <v>0.99153159561675386</v>
      </c>
      <c r="I7" s="1">
        <f t="shared" si="3"/>
        <v>1312.0666666666666</v>
      </c>
    </row>
    <row r="8" spans="1:11">
      <c r="A8">
        <v>6</v>
      </c>
      <c r="B8">
        <v>16</v>
      </c>
      <c r="C8">
        <f t="shared" si="0"/>
        <v>2</v>
      </c>
      <c r="D8" s="1">
        <v>1000000</v>
      </c>
      <c r="E8" s="1">
        <v>106185.24922794101</v>
      </c>
      <c r="F8" s="1">
        <v>46908</v>
      </c>
      <c r="G8" s="1">
        <f t="shared" si="1"/>
        <v>59277.249227941007</v>
      </c>
      <c r="H8">
        <f t="shared" si="2"/>
        <v>1.2636916779214848</v>
      </c>
      <c r="I8" s="1">
        <f t="shared" si="3"/>
        <v>23454</v>
      </c>
    </row>
    <row r="9" spans="1:11">
      <c r="A9">
        <v>7</v>
      </c>
      <c r="B9">
        <v>258827637310641</v>
      </c>
      <c r="C9">
        <f t="shared" si="0"/>
        <v>4010.9999999999982</v>
      </c>
      <c r="D9" s="1">
        <v>151000000</v>
      </c>
      <c r="E9" s="1">
        <v>67384534.729447201</v>
      </c>
      <c r="F9" s="1">
        <v>150405412</v>
      </c>
      <c r="G9" s="1">
        <f t="shared" si="1"/>
        <v>83020877.270552799</v>
      </c>
      <c r="H9">
        <f t="shared" si="2"/>
        <v>0.55198065127172946</v>
      </c>
      <c r="I9" s="1">
        <f t="shared" si="3"/>
        <v>37498.232859636017</v>
      </c>
    </row>
    <row r="10" spans="1:11">
      <c r="A10">
        <v>8</v>
      </c>
      <c r="B10">
        <v>119023932416481</v>
      </c>
      <c r="C10">
        <f t="shared" si="0"/>
        <v>3303.0000000000005</v>
      </c>
      <c r="D10" s="1">
        <v>32000000</v>
      </c>
      <c r="E10" s="1">
        <v>27011889.3590286</v>
      </c>
      <c r="F10" s="1">
        <v>16540720</v>
      </c>
      <c r="G10" s="1">
        <f t="shared" si="1"/>
        <v>10471169.3590286</v>
      </c>
      <c r="H10">
        <f t="shared" si="2"/>
        <v>0.63305402419172807</v>
      </c>
      <c r="I10" s="1">
        <f t="shared" si="3"/>
        <v>5007.7868604299119</v>
      </c>
    </row>
    <row r="11" spans="1:11">
      <c r="A11">
        <v>9</v>
      </c>
      <c r="B11">
        <v>6250000</v>
      </c>
      <c r="C11">
        <f t="shared" si="0"/>
        <v>49.999999999999993</v>
      </c>
      <c r="D11" s="1">
        <v>0</v>
      </c>
      <c r="E11" s="1">
        <v>1000</v>
      </c>
      <c r="F11" s="1">
        <v>20840</v>
      </c>
      <c r="G11" s="1">
        <f t="shared" si="1"/>
        <v>19840</v>
      </c>
      <c r="H11">
        <f t="shared" si="2"/>
        <v>0.95201535508637236</v>
      </c>
      <c r="I11" s="1">
        <f t="shared" si="3"/>
        <v>416.80000000000007</v>
      </c>
    </row>
    <row r="12" spans="1:11">
      <c r="A12">
        <v>10</v>
      </c>
      <c r="B12">
        <v>11587386200625</v>
      </c>
      <c r="C12">
        <f t="shared" si="0"/>
        <v>1845</v>
      </c>
      <c r="D12" s="1">
        <v>0</v>
      </c>
      <c r="E12" s="1">
        <v>2298899.7651640801</v>
      </c>
      <c r="F12" s="1">
        <v>6583135</v>
      </c>
      <c r="G12" s="1">
        <f t="shared" si="1"/>
        <v>4284235.2348359199</v>
      </c>
      <c r="H12">
        <f t="shared" si="2"/>
        <v>0.65078951515287475</v>
      </c>
      <c r="I12" s="1">
        <f t="shared" si="3"/>
        <v>3568.0948509485097</v>
      </c>
    </row>
    <row r="13" spans="1:11">
      <c r="A13">
        <v>11</v>
      </c>
      <c r="B13">
        <v>81</v>
      </c>
      <c r="C13">
        <f t="shared" si="0"/>
        <v>3.0000000000000004</v>
      </c>
      <c r="D13" s="1">
        <v>4750000</v>
      </c>
      <c r="E13" s="1">
        <v>504379.933833713</v>
      </c>
      <c r="F13" s="1">
        <v>60886</v>
      </c>
      <c r="G13" s="1">
        <f t="shared" si="1"/>
        <v>443493.933833713</v>
      </c>
      <c r="H13">
        <f t="shared" si="2"/>
        <v>7.2840050887513224</v>
      </c>
      <c r="I13" s="1">
        <f t="shared" si="3"/>
        <v>20295.333333333332</v>
      </c>
    </row>
    <row r="14" spans="1:11">
      <c r="A14">
        <v>12</v>
      </c>
      <c r="B14">
        <v>1</v>
      </c>
      <c r="C14">
        <f t="shared" si="0"/>
        <v>1</v>
      </c>
      <c r="D14" s="1">
        <v>0</v>
      </c>
      <c r="E14" s="1">
        <v>1000</v>
      </c>
      <c r="F14" s="1">
        <v>270</v>
      </c>
      <c r="G14" s="1">
        <f t="shared" si="1"/>
        <v>730</v>
      </c>
      <c r="H14">
        <f t="shared" si="2"/>
        <v>2.7037037037037037</v>
      </c>
      <c r="I14" s="1">
        <f t="shared" si="3"/>
        <v>270</v>
      </c>
    </row>
    <row r="15" spans="1:11">
      <c r="A15">
        <v>13</v>
      </c>
      <c r="B15">
        <v>1</v>
      </c>
      <c r="C15">
        <f t="shared" si="0"/>
        <v>1</v>
      </c>
      <c r="D15" s="1">
        <v>0</v>
      </c>
      <c r="E15" s="1">
        <v>1000</v>
      </c>
      <c r="F15" s="1">
        <v>1592</v>
      </c>
      <c r="G15" s="1">
        <f t="shared" si="1"/>
        <v>592</v>
      </c>
      <c r="H15">
        <f t="shared" si="2"/>
        <v>0.37185929648241206</v>
      </c>
      <c r="I15" s="1">
        <f t="shared" si="3"/>
        <v>1592</v>
      </c>
    </row>
    <row r="16" spans="1:11">
      <c r="A16">
        <v>14</v>
      </c>
      <c r="B16">
        <v>2085136</v>
      </c>
      <c r="C16">
        <f t="shared" si="0"/>
        <v>37.999999999999993</v>
      </c>
      <c r="D16" s="1">
        <v>9000000</v>
      </c>
      <c r="E16" s="1">
        <v>955667.65670710802</v>
      </c>
      <c r="F16" s="1">
        <v>180271</v>
      </c>
      <c r="G16" s="1">
        <f t="shared" si="1"/>
        <v>775396.65670710802</v>
      </c>
      <c r="H16">
        <f t="shared" si="2"/>
        <v>4.3012833828353312</v>
      </c>
      <c r="I16" s="1">
        <f t="shared" si="3"/>
        <v>4743.9736842105276</v>
      </c>
    </row>
    <row r="17" spans="1:9">
      <c r="A17">
        <v>15</v>
      </c>
      <c r="B17">
        <v>1296</v>
      </c>
      <c r="C17">
        <f t="shared" si="0"/>
        <v>6</v>
      </c>
      <c r="D17" s="1">
        <v>3000000</v>
      </c>
      <c r="E17" s="1">
        <v>318555.74793142301</v>
      </c>
      <c r="F17" s="1">
        <v>76324</v>
      </c>
      <c r="G17" s="1">
        <f t="shared" si="1"/>
        <v>242231.74793142301</v>
      </c>
      <c r="H17">
        <f t="shared" si="2"/>
        <v>3.1737297302476679</v>
      </c>
      <c r="I17" s="1">
        <f t="shared" si="3"/>
        <v>12720.666666666666</v>
      </c>
    </row>
    <row r="18" spans="1:9">
      <c r="A18">
        <v>16</v>
      </c>
      <c r="B18">
        <v>16</v>
      </c>
      <c r="C18">
        <f t="shared" si="0"/>
        <v>2</v>
      </c>
      <c r="D18" s="1">
        <v>0</v>
      </c>
      <c r="E18" s="1">
        <v>1000</v>
      </c>
      <c r="F18" s="1">
        <v>5583</v>
      </c>
      <c r="G18" s="1">
        <f t="shared" si="1"/>
        <v>4583</v>
      </c>
      <c r="H18">
        <f t="shared" si="2"/>
        <v>0.82088482894501169</v>
      </c>
      <c r="I18" s="1">
        <f t="shared" si="3"/>
        <v>2791.5</v>
      </c>
    </row>
    <row r="19" spans="1:9">
      <c r="A19">
        <v>17</v>
      </c>
      <c r="B19">
        <v>6075732010000</v>
      </c>
      <c r="C19">
        <f t="shared" si="0"/>
        <v>1569.9999999999998</v>
      </c>
      <c r="D19" s="1">
        <v>10000000</v>
      </c>
      <c r="E19" s="1">
        <v>2267257.9779330799</v>
      </c>
      <c r="F19" s="1">
        <v>3582554</v>
      </c>
      <c r="G19" s="1">
        <f t="shared" si="1"/>
        <v>1315296.0220669201</v>
      </c>
      <c r="H19">
        <f t="shared" si="2"/>
        <v>0.36713920350312096</v>
      </c>
      <c r="I19" s="1">
        <f t="shared" si="3"/>
        <v>2281.8815286624208</v>
      </c>
    </row>
    <row r="20" spans="1:9">
      <c r="A20">
        <v>18</v>
      </c>
      <c r="B20">
        <v>256</v>
      </c>
      <c r="C20">
        <f t="shared" si="0"/>
        <v>4</v>
      </c>
      <c r="D20" s="1">
        <v>0</v>
      </c>
      <c r="E20" s="1">
        <v>1000</v>
      </c>
      <c r="F20" s="1">
        <v>23326</v>
      </c>
      <c r="G20" s="1">
        <f t="shared" si="1"/>
        <v>22326</v>
      </c>
      <c r="H20">
        <f t="shared" si="2"/>
        <v>0.957129383520535</v>
      </c>
      <c r="I20" s="1">
        <f t="shared" si="3"/>
        <v>5831.5</v>
      </c>
    </row>
    <row r="21" spans="1:9">
      <c r="A21">
        <v>19</v>
      </c>
      <c r="B21">
        <v>81</v>
      </c>
      <c r="C21">
        <f t="shared" si="0"/>
        <v>3.0000000000000004</v>
      </c>
      <c r="D21" s="1">
        <v>0</v>
      </c>
      <c r="E21" s="1">
        <v>1000</v>
      </c>
      <c r="F21" s="1">
        <v>11456</v>
      </c>
      <c r="G21" s="1">
        <f t="shared" si="1"/>
        <v>10456</v>
      </c>
      <c r="H21">
        <f t="shared" si="2"/>
        <v>0.91270949720670391</v>
      </c>
      <c r="I21" s="1">
        <f t="shared" si="3"/>
        <v>3818.6666666666661</v>
      </c>
    </row>
    <row r="22" spans="1:9">
      <c r="A22">
        <v>20</v>
      </c>
      <c r="B22">
        <v>16</v>
      </c>
      <c r="C22">
        <f t="shared" si="0"/>
        <v>2</v>
      </c>
      <c r="D22" s="1">
        <v>0</v>
      </c>
      <c r="E22" s="1">
        <v>1000</v>
      </c>
      <c r="F22" s="1">
        <v>2085</v>
      </c>
      <c r="G22" s="1">
        <f t="shared" si="1"/>
        <v>1085</v>
      </c>
      <c r="H22">
        <f t="shared" si="2"/>
        <v>0.52038369304556353</v>
      </c>
      <c r="I22" s="1">
        <f t="shared" si="3"/>
        <v>1042.5</v>
      </c>
    </row>
    <row r="23" spans="1:9">
      <c r="A23">
        <v>21</v>
      </c>
      <c r="B23">
        <v>20736</v>
      </c>
      <c r="C23">
        <f t="shared" si="0"/>
        <v>12</v>
      </c>
      <c r="D23" s="1">
        <v>0</v>
      </c>
      <c r="E23" s="1">
        <v>1000</v>
      </c>
      <c r="F23" s="1">
        <v>25829</v>
      </c>
      <c r="G23" s="1">
        <f t="shared" si="1"/>
        <v>24829</v>
      </c>
      <c r="H23">
        <f t="shared" si="2"/>
        <v>0.96128382825506209</v>
      </c>
      <c r="I23" s="1">
        <f t="shared" si="3"/>
        <v>2152.4166666666665</v>
      </c>
    </row>
    <row r="24" spans="1:9">
      <c r="A24">
        <v>22</v>
      </c>
      <c r="B24">
        <v>443364212736</v>
      </c>
      <c r="C24">
        <f t="shared" si="0"/>
        <v>815.99999999999989</v>
      </c>
      <c r="D24" s="1">
        <v>0</v>
      </c>
      <c r="E24" s="1">
        <v>87962.018948326106</v>
      </c>
      <c r="F24" s="1">
        <v>1241079</v>
      </c>
      <c r="G24" s="1">
        <f t="shared" si="1"/>
        <v>1153116.9810516739</v>
      </c>
      <c r="H24">
        <f t="shared" si="2"/>
        <v>0.9291245610083434</v>
      </c>
      <c r="I24" s="1">
        <f t="shared" si="3"/>
        <v>1520.9301470588236</v>
      </c>
    </row>
    <row r="25" spans="1:9">
      <c r="A25">
        <v>23</v>
      </c>
      <c r="B25">
        <v>42815612436496</v>
      </c>
      <c r="C25">
        <f t="shared" si="0"/>
        <v>2558.0000000000009</v>
      </c>
      <c r="D25" s="1">
        <v>30000000</v>
      </c>
      <c r="E25" s="1">
        <v>11680035.840664901</v>
      </c>
      <c r="F25" s="1">
        <v>9064880</v>
      </c>
      <c r="G25" s="1">
        <f t="shared" si="1"/>
        <v>2615155.8406649008</v>
      </c>
      <c r="H25">
        <f t="shared" si="2"/>
        <v>0.28849315607762055</v>
      </c>
      <c r="I25" s="1">
        <f t="shared" si="3"/>
        <v>3543.7372947615313</v>
      </c>
    </row>
    <row r="26" spans="1:9">
      <c r="A26">
        <v>24</v>
      </c>
      <c r="B26">
        <v>59299625390625</v>
      </c>
      <c r="C26">
        <f t="shared" si="0"/>
        <v>2775</v>
      </c>
      <c r="D26" s="1">
        <v>25000000</v>
      </c>
      <c r="E26" s="1">
        <v>14419484.194393899</v>
      </c>
      <c r="F26" s="1">
        <v>5815474</v>
      </c>
      <c r="G26" s="1">
        <f t="shared" si="1"/>
        <v>8604010.1943938993</v>
      </c>
      <c r="H26">
        <f t="shared" si="2"/>
        <v>1.479502822021713</v>
      </c>
      <c r="I26" s="1">
        <f t="shared" si="3"/>
        <v>2095.6663063063065</v>
      </c>
    </row>
    <row r="27" spans="1:9">
      <c r="A27">
        <v>25</v>
      </c>
      <c r="B27">
        <v>16</v>
      </c>
      <c r="C27">
        <f t="shared" si="0"/>
        <v>2</v>
      </c>
      <c r="D27" s="1">
        <v>750000</v>
      </c>
      <c r="E27" s="1">
        <v>79638.936921749497</v>
      </c>
      <c r="F27" s="1">
        <v>8527</v>
      </c>
      <c r="G27" s="1">
        <f t="shared" si="1"/>
        <v>71111.936921749497</v>
      </c>
      <c r="H27">
        <f t="shared" si="2"/>
        <v>8.3396196694909701</v>
      </c>
      <c r="I27" s="1">
        <f t="shared" si="3"/>
        <v>4263.5</v>
      </c>
    </row>
    <row r="28" spans="1:9">
      <c r="A28">
        <v>26</v>
      </c>
      <c r="B28">
        <v>1642047467776</v>
      </c>
      <c r="C28">
        <f t="shared" si="0"/>
        <v>1132.0000000000002</v>
      </c>
      <c r="D28" s="1">
        <v>25000000</v>
      </c>
      <c r="E28" s="1">
        <v>2980408.1118501499</v>
      </c>
      <c r="F28" s="1">
        <v>2525364</v>
      </c>
      <c r="G28" s="1">
        <f t="shared" si="1"/>
        <v>455044.11185014993</v>
      </c>
      <c r="H28">
        <f t="shared" si="2"/>
        <v>0.18018951400675307</v>
      </c>
      <c r="I28" s="1">
        <f t="shared" si="3"/>
        <v>2230.8869257950528</v>
      </c>
    </row>
    <row r="29" spans="1:9">
      <c r="A29">
        <v>27</v>
      </c>
      <c r="B29">
        <v>82413152392561</v>
      </c>
      <c r="C29">
        <f t="shared" si="0"/>
        <v>3012.9999999999986</v>
      </c>
      <c r="D29" s="1">
        <v>0</v>
      </c>
      <c r="E29" s="1">
        <v>16350501.6059162</v>
      </c>
      <c r="F29" s="1">
        <v>11585121</v>
      </c>
      <c r="G29" s="1">
        <f t="shared" si="1"/>
        <v>4765380.6059162002</v>
      </c>
      <c r="H29">
        <f t="shared" si="2"/>
        <v>0.41133628262632738</v>
      </c>
      <c r="I29" s="1">
        <f t="shared" si="3"/>
        <v>3845.045137736477</v>
      </c>
    </row>
    <row r="30" spans="1:9">
      <c r="A30">
        <v>28</v>
      </c>
      <c r="B30">
        <v>105778118952801</v>
      </c>
      <c r="C30">
        <f t="shared" si="0"/>
        <v>3206.9999999999977</v>
      </c>
      <c r="D30" s="1">
        <v>45000000</v>
      </c>
      <c r="E30" s="1">
        <v>25764371.254403699</v>
      </c>
      <c r="F30" s="1">
        <v>26857181</v>
      </c>
      <c r="G30" s="1">
        <f t="shared" si="1"/>
        <v>1092809.7455963008</v>
      </c>
      <c r="H30">
        <f t="shared" si="2"/>
        <v>4.0689666782090822E-2</v>
      </c>
      <c r="I30" s="1">
        <f t="shared" si="3"/>
        <v>8374.5497349547932</v>
      </c>
    </row>
    <row r="31" spans="1:9">
      <c r="A31">
        <v>29</v>
      </c>
      <c r="B31">
        <v>2891414573056</v>
      </c>
      <c r="C31">
        <f t="shared" si="0"/>
        <v>1304.0000000000002</v>
      </c>
      <c r="D31" s="1">
        <v>9000000</v>
      </c>
      <c r="E31" s="1">
        <v>1529314.4977102301</v>
      </c>
      <c r="F31" s="1">
        <v>676048</v>
      </c>
      <c r="G31" s="1">
        <f t="shared" si="1"/>
        <v>853266.49771023006</v>
      </c>
      <c r="H31">
        <f t="shared" si="2"/>
        <v>1.2621389275764887</v>
      </c>
      <c r="I31" s="1">
        <f t="shared" si="3"/>
        <v>518.44171779141095</v>
      </c>
    </row>
    <row r="32" spans="1:9">
      <c r="A32">
        <v>30</v>
      </c>
      <c r="B32">
        <v>373301041</v>
      </c>
      <c r="C32">
        <f t="shared" si="0"/>
        <v>138.99999999999997</v>
      </c>
      <c r="D32" s="1">
        <v>30000000</v>
      </c>
      <c r="E32" s="1">
        <v>3185631.5384563701</v>
      </c>
      <c r="F32" s="1">
        <v>1008308</v>
      </c>
      <c r="G32" s="1">
        <f t="shared" si="1"/>
        <v>2177323.5384563701</v>
      </c>
      <c r="H32">
        <f t="shared" si="2"/>
        <v>2.1593833813243277</v>
      </c>
      <c r="I32" s="1">
        <f t="shared" si="3"/>
        <v>7254.0143884892104</v>
      </c>
    </row>
    <row r="33" spans="1:9">
      <c r="A33">
        <v>31</v>
      </c>
      <c r="B33">
        <v>10381445100625</v>
      </c>
      <c r="C33">
        <f t="shared" si="0"/>
        <v>1794.9999999999998</v>
      </c>
      <c r="D33" s="1">
        <v>18000000</v>
      </c>
      <c r="E33" s="1">
        <v>3970979.45607393</v>
      </c>
      <c r="F33" s="1">
        <v>11478360</v>
      </c>
      <c r="G33" s="1">
        <f t="shared" si="1"/>
        <v>7507380.5439260695</v>
      </c>
      <c r="H33">
        <f t="shared" si="2"/>
        <v>0.65404644425911629</v>
      </c>
      <c r="I33" s="1">
        <f t="shared" si="3"/>
        <v>6394.6295264623959</v>
      </c>
    </row>
    <row r="34" spans="1:9">
      <c r="A34">
        <v>32</v>
      </c>
      <c r="B34">
        <v>256</v>
      </c>
      <c r="C34">
        <f t="shared" si="0"/>
        <v>4</v>
      </c>
      <c r="D34" s="1">
        <v>0</v>
      </c>
      <c r="E34" s="1">
        <v>1000</v>
      </c>
      <c r="F34" s="1">
        <v>24591</v>
      </c>
      <c r="G34" s="1">
        <f t="shared" si="1"/>
        <v>23591</v>
      </c>
      <c r="H34">
        <f t="shared" si="2"/>
        <v>0.95933471595299091</v>
      </c>
      <c r="I34" s="1">
        <f t="shared" si="3"/>
        <v>6147.75</v>
      </c>
    </row>
    <row r="35" spans="1:9">
      <c r="A35">
        <v>33</v>
      </c>
      <c r="B35">
        <v>16</v>
      </c>
      <c r="C35">
        <f t="shared" si="0"/>
        <v>2</v>
      </c>
      <c r="D35" s="1">
        <v>3700000</v>
      </c>
      <c r="E35" s="1">
        <v>392885.42213481199</v>
      </c>
      <c r="F35" s="1">
        <v>4568</v>
      </c>
      <c r="G35" s="1">
        <f t="shared" si="1"/>
        <v>388317.42213481199</v>
      </c>
      <c r="H35">
        <f t="shared" si="2"/>
        <v>85.008192236167247</v>
      </c>
      <c r="I35" s="1">
        <f t="shared" si="3"/>
        <v>2284</v>
      </c>
    </row>
    <row r="36" spans="1:9">
      <c r="A36">
        <v>34</v>
      </c>
      <c r="B36">
        <v>1</v>
      </c>
      <c r="C36">
        <f t="shared" si="0"/>
        <v>1</v>
      </c>
      <c r="D36" s="1">
        <v>0</v>
      </c>
      <c r="E36" s="1">
        <v>1000</v>
      </c>
      <c r="F36" s="1">
        <v>17234</v>
      </c>
      <c r="G36" s="1">
        <f t="shared" si="1"/>
        <v>16234</v>
      </c>
      <c r="H36">
        <f t="shared" si="2"/>
        <v>0.94197516537077874</v>
      </c>
      <c r="I36" s="1">
        <f t="shared" si="3"/>
        <v>17234</v>
      </c>
    </row>
    <row r="37" spans="1:9">
      <c r="A37">
        <v>35</v>
      </c>
      <c r="B37">
        <v>1</v>
      </c>
      <c r="C37">
        <f t="shared" si="0"/>
        <v>1</v>
      </c>
      <c r="D37" s="1">
        <v>0</v>
      </c>
      <c r="E37" s="1">
        <v>1000</v>
      </c>
      <c r="F37" s="1">
        <v>3025</v>
      </c>
      <c r="G37" s="1">
        <f t="shared" si="1"/>
        <v>2025</v>
      </c>
      <c r="H37">
        <f t="shared" si="2"/>
        <v>0.66942148760330578</v>
      </c>
      <c r="I37" s="1">
        <f t="shared" si="3"/>
        <v>3025</v>
      </c>
    </row>
    <row r="38" spans="1:9">
      <c r="A38">
        <v>36</v>
      </c>
      <c r="B38">
        <v>6561</v>
      </c>
      <c r="C38">
        <f t="shared" si="0"/>
        <v>9.0000000000000018</v>
      </c>
      <c r="D38" s="1">
        <v>12000000</v>
      </c>
      <c r="E38" s="1">
        <v>1274222.9919988799</v>
      </c>
      <c r="F38" s="1">
        <v>211559</v>
      </c>
      <c r="G38" s="1">
        <f t="shared" si="1"/>
        <v>1062663.9919988799</v>
      </c>
      <c r="H38">
        <f t="shared" si="2"/>
        <v>5.023014818555958</v>
      </c>
      <c r="I38" s="1">
        <f t="shared" si="3"/>
        <v>23506.555555555551</v>
      </c>
    </row>
    <row r="39" spans="1:9">
      <c r="A39">
        <v>37</v>
      </c>
      <c r="B39">
        <v>1296</v>
      </c>
      <c r="C39">
        <f t="shared" si="0"/>
        <v>6</v>
      </c>
      <c r="D39" s="1">
        <v>0</v>
      </c>
      <c r="E39" s="1">
        <v>1000</v>
      </c>
      <c r="F39" s="1">
        <v>85007</v>
      </c>
      <c r="G39" s="1">
        <f t="shared" si="1"/>
        <v>84007</v>
      </c>
      <c r="H39">
        <f t="shared" si="2"/>
        <v>0.98823626289599675</v>
      </c>
      <c r="I39" s="1">
        <f t="shared" si="3"/>
        <v>14167.833333333334</v>
      </c>
    </row>
    <row r="40" spans="1:9">
      <c r="A40">
        <v>38</v>
      </c>
      <c r="B40">
        <v>42348870775201</v>
      </c>
      <c r="C40">
        <f t="shared" si="0"/>
        <v>2550.9999999999991</v>
      </c>
      <c r="D40" s="1">
        <v>0</v>
      </c>
      <c r="E40" s="1">
        <v>8401878.3351522703</v>
      </c>
      <c r="F40" s="1">
        <v>7603376</v>
      </c>
      <c r="G40" s="1">
        <f t="shared" si="1"/>
        <v>798502.33515227027</v>
      </c>
      <c r="H40">
        <f t="shared" si="2"/>
        <v>0.10501944598718652</v>
      </c>
      <c r="I40" s="1">
        <f t="shared" si="3"/>
        <v>2980.5472363778922</v>
      </c>
    </row>
    <row r="41" spans="1:9">
      <c r="A41">
        <v>39</v>
      </c>
      <c r="B41">
        <v>16452725990416</v>
      </c>
      <c r="C41">
        <f t="shared" si="0"/>
        <v>2013.9999999999991</v>
      </c>
      <c r="D41" s="1">
        <v>35000000</v>
      </c>
      <c r="E41" s="1">
        <v>6980651.0907963105</v>
      </c>
      <c r="F41" s="1">
        <v>5914722</v>
      </c>
      <c r="G41" s="1">
        <f t="shared" si="1"/>
        <v>1065929.0907963105</v>
      </c>
      <c r="H41">
        <f t="shared" si="2"/>
        <v>0.18021626220071044</v>
      </c>
      <c r="I41" s="1">
        <f t="shared" si="3"/>
        <v>2936.8033763654435</v>
      </c>
    </row>
    <row r="42" spans="1:9">
      <c r="A42">
        <v>40</v>
      </c>
      <c r="B42">
        <v>57178852641</v>
      </c>
      <c r="C42">
        <f t="shared" si="0"/>
        <v>489.00000000000017</v>
      </c>
      <c r="D42" s="1">
        <v>25000000</v>
      </c>
      <c r="E42" s="1">
        <v>2665975.3291615699</v>
      </c>
      <c r="F42" s="1">
        <v>519489</v>
      </c>
      <c r="G42" s="1">
        <f t="shared" si="1"/>
        <v>2146486.3291615699</v>
      </c>
      <c r="H42">
        <f t="shared" si="2"/>
        <v>4.131918730062754</v>
      </c>
      <c r="I42" s="1">
        <f t="shared" si="3"/>
        <v>1062.3496932515334</v>
      </c>
    </row>
    <row r="43" spans="1:9">
      <c r="A43">
        <v>41</v>
      </c>
      <c r="B43">
        <v>81</v>
      </c>
      <c r="C43">
        <f t="shared" si="0"/>
        <v>3.0000000000000004</v>
      </c>
      <c r="D43" s="1">
        <v>6000000</v>
      </c>
      <c r="E43" s="1">
        <v>637111.49536467099</v>
      </c>
      <c r="F43" s="1">
        <v>41367</v>
      </c>
      <c r="G43" s="1">
        <f t="shared" si="1"/>
        <v>595744.49536467099</v>
      </c>
      <c r="H43">
        <f t="shared" si="2"/>
        <v>14.401443067292067</v>
      </c>
      <c r="I43" s="1">
        <f t="shared" si="3"/>
        <v>13788.999999999998</v>
      </c>
    </row>
    <row r="44" spans="1:9">
      <c r="A44">
        <v>42</v>
      </c>
      <c r="B44">
        <v>1</v>
      </c>
      <c r="C44">
        <f t="shared" si="0"/>
        <v>1</v>
      </c>
      <c r="D44" s="1">
        <v>0</v>
      </c>
      <c r="E44" s="1">
        <v>1000</v>
      </c>
      <c r="F44" s="1">
        <v>2740</v>
      </c>
      <c r="G44" s="1">
        <f t="shared" si="1"/>
        <v>1740</v>
      </c>
      <c r="H44">
        <f t="shared" si="2"/>
        <v>0.63503649635036497</v>
      </c>
      <c r="I44" s="1">
        <f t="shared" si="3"/>
        <v>2740</v>
      </c>
    </row>
    <row r="45" spans="1:9">
      <c r="A45">
        <v>43</v>
      </c>
      <c r="B45">
        <v>128215424400625</v>
      </c>
      <c r="C45">
        <f t="shared" si="0"/>
        <v>3365.0000000000005</v>
      </c>
      <c r="D45" s="1">
        <v>50000000</v>
      </c>
      <c r="E45" s="1">
        <v>30746785.9839385</v>
      </c>
      <c r="F45" s="1">
        <v>25642640</v>
      </c>
      <c r="G45" s="1">
        <f t="shared" si="1"/>
        <v>5104145.9839385003</v>
      </c>
      <c r="H45">
        <f t="shared" si="2"/>
        <v>0.19904916123840993</v>
      </c>
      <c r="I45" s="1">
        <f t="shared" si="3"/>
        <v>7620.3982169390774</v>
      </c>
    </row>
    <row r="46" spans="1:9">
      <c r="A46">
        <v>44</v>
      </c>
      <c r="B46">
        <v>16</v>
      </c>
      <c r="C46">
        <f t="shared" si="0"/>
        <v>2</v>
      </c>
      <c r="D46" s="1">
        <v>0</v>
      </c>
      <c r="E46" s="1">
        <v>1000</v>
      </c>
      <c r="F46" s="1">
        <v>7951</v>
      </c>
      <c r="G46" s="1">
        <f t="shared" si="1"/>
        <v>6951</v>
      </c>
      <c r="H46">
        <f t="shared" si="2"/>
        <v>0.87422965664696262</v>
      </c>
      <c r="I46" s="1">
        <f t="shared" si="3"/>
        <v>3975.5</v>
      </c>
    </row>
    <row r="47" spans="1:9">
      <c r="A47">
        <v>45</v>
      </c>
      <c r="B47">
        <v>625</v>
      </c>
      <c r="C47">
        <f t="shared" si="0"/>
        <v>4.9999999999999991</v>
      </c>
      <c r="D47" s="1">
        <v>9400000</v>
      </c>
      <c r="E47" s="1">
        <v>998141.34283680702</v>
      </c>
      <c r="F47" s="1">
        <v>197703</v>
      </c>
      <c r="G47" s="1">
        <f t="shared" si="1"/>
        <v>800438.34283680702</v>
      </c>
      <c r="H47">
        <f t="shared" si="2"/>
        <v>4.0486909295094513</v>
      </c>
      <c r="I47" s="1">
        <f t="shared" si="3"/>
        <v>39540.600000000006</v>
      </c>
    </row>
    <row r="48" spans="1:9">
      <c r="A48">
        <v>46</v>
      </c>
      <c r="B48">
        <v>456976</v>
      </c>
      <c r="C48">
        <f t="shared" si="0"/>
        <v>26.000000000000004</v>
      </c>
      <c r="D48" s="1">
        <v>7000000</v>
      </c>
      <c r="E48" s="1">
        <v>743296.83523592202</v>
      </c>
      <c r="F48" s="1">
        <v>55304</v>
      </c>
      <c r="G48" s="1">
        <f t="shared" si="1"/>
        <v>687992.83523592202</v>
      </c>
      <c r="H48">
        <f t="shared" si="2"/>
        <v>12.440200261028533</v>
      </c>
      <c r="I48" s="1">
        <f t="shared" si="3"/>
        <v>2127.0769230769229</v>
      </c>
    </row>
    <row r="49" spans="1:9">
      <c r="A49">
        <v>47</v>
      </c>
      <c r="B49">
        <v>1016096256256</v>
      </c>
      <c r="C49">
        <f t="shared" si="0"/>
        <v>1003.9999999999998</v>
      </c>
      <c r="D49" s="1">
        <v>0</v>
      </c>
      <c r="E49" s="1">
        <v>201590.195100688</v>
      </c>
      <c r="F49" s="1">
        <v>9404180</v>
      </c>
      <c r="G49" s="1">
        <f t="shared" si="1"/>
        <v>9202589.8048993126</v>
      </c>
      <c r="H49">
        <f t="shared" si="2"/>
        <v>0.97856376684615909</v>
      </c>
      <c r="I49" s="1">
        <f t="shared" si="3"/>
        <v>9366.7131474103608</v>
      </c>
    </row>
    <row r="50" spans="1:9">
      <c r="A50">
        <v>48</v>
      </c>
      <c r="B50">
        <v>7448008642816</v>
      </c>
      <c r="C50">
        <f t="shared" si="0"/>
        <v>1651.9999999999995</v>
      </c>
      <c r="D50" s="1">
        <v>1125000</v>
      </c>
      <c r="E50" s="1">
        <v>1597119.1153476499</v>
      </c>
      <c r="F50" s="1">
        <v>6021106</v>
      </c>
      <c r="G50" s="1">
        <f t="shared" si="1"/>
        <v>4423986.8846523501</v>
      </c>
      <c r="H50">
        <f t="shared" si="2"/>
        <v>0.73474655398067235</v>
      </c>
      <c r="I50" s="1">
        <f t="shared" si="3"/>
        <v>3644.7372881355941</v>
      </c>
    </row>
    <row r="51" spans="1:9">
      <c r="A51">
        <v>49</v>
      </c>
      <c r="B51">
        <v>256</v>
      </c>
      <c r="C51">
        <f t="shared" si="0"/>
        <v>4</v>
      </c>
      <c r="D51" s="1">
        <v>1500000</v>
      </c>
      <c r="E51" s="1">
        <v>159277.873887939</v>
      </c>
      <c r="F51" s="1">
        <v>111708</v>
      </c>
      <c r="G51" s="1">
        <f t="shared" si="1"/>
        <v>47569.873887939</v>
      </c>
      <c r="H51">
        <f t="shared" si="2"/>
        <v>0.42584124581891181</v>
      </c>
      <c r="I51" s="1">
        <f t="shared" si="3"/>
        <v>27927</v>
      </c>
    </row>
    <row r="52" spans="1:9">
      <c r="A52">
        <v>50</v>
      </c>
      <c r="B52">
        <v>625</v>
      </c>
      <c r="C52">
        <f t="shared" si="0"/>
        <v>4.9999999999999991</v>
      </c>
      <c r="D52" s="1">
        <v>0</v>
      </c>
      <c r="E52" s="1">
        <v>1000</v>
      </c>
      <c r="F52" s="1">
        <v>32018</v>
      </c>
      <c r="G52" s="1">
        <f t="shared" si="1"/>
        <v>31018</v>
      </c>
      <c r="H52">
        <f t="shared" si="2"/>
        <v>0.96876756824286336</v>
      </c>
      <c r="I52" s="1">
        <f t="shared" si="3"/>
        <v>6403.6000000000013</v>
      </c>
    </row>
    <row r="53" spans="1:9">
      <c r="A53">
        <v>51</v>
      </c>
      <c r="B53">
        <v>81</v>
      </c>
      <c r="C53">
        <f t="shared" si="0"/>
        <v>3.0000000000000004</v>
      </c>
      <c r="D53" s="1">
        <v>0</v>
      </c>
      <c r="E53" s="1">
        <v>1000</v>
      </c>
      <c r="F53" s="1">
        <v>16525</v>
      </c>
      <c r="G53" s="1">
        <f t="shared" si="1"/>
        <v>15525</v>
      </c>
      <c r="H53">
        <f t="shared" si="2"/>
        <v>0.93948562783661116</v>
      </c>
      <c r="I53" s="1">
        <f t="shared" si="3"/>
        <v>5508.3333333333321</v>
      </c>
    </row>
    <row r="54" spans="1:9">
      <c r="A54">
        <v>52</v>
      </c>
      <c r="B54">
        <v>49315506250000</v>
      </c>
      <c r="C54">
        <f t="shared" si="0"/>
        <v>2650</v>
      </c>
      <c r="D54" s="1">
        <v>35000000</v>
      </c>
      <c r="E54" s="1">
        <v>13500519.8958355</v>
      </c>
      <c r="F54" s="1">
        <v>4174383</v>
      </c>
      <c r="G54" s="1">
        <f t="shared" si="1"/>
        <v>9326136.8958355002</v>
      </c>
      <c r="H54">
        <f t="shared" si="2"/>
        <v>2.2341354149428789</v>
      </c>
      <c r="I54" s="1">
        <f t="shared" si="3"/>
        <v>1575.2388679245282</v>
      </c>
    </row>
    <row r="55" spans="1:9">
      <c r="A55">
        <v>53</v>
      </c>
      <c r="B55">
        <v>10000</v>
      </c>
      <c r="C55">
        <f t="shared" si="0"/>
        <v>10.000000000000002</v>
      </c>
      <c r="D55" s="1">
        <v>0</v>
      </c>
      <c r="E55" s="1">
        <v>1000</v>
      </c>
      <c r="F55" s="1">
        <v>60465</v>
      </c>
      <c r="G55" s="1">
        <f t="shared" si="1"/>
        <v>59465</v>
      </c>
      <c r="H55">
        <f t="shared" si="2"/>
        <v>0.98346150665674359</v>
      </c>
      <c r="I55" s="1">
        <f t="shared" si="3"/>
        <v>6046.4999999999991</v>
      </c>
    </row>
    <row r="56" spans="1:9">
      <c r="A56">
        <v>54</v>
      </c>
      <c r="B56">
        <v>76869424485441</v>
      </c>
      <c r="C56">
        <f t="shared" si="0"/>
        <v>2960.9999999999991</v>
      </c>
      <c r="D56" s="1">
        <v>29000000</v>
      </c>
      <c r="E56" s="1">
        <v>18330016.232837301</v>
      </c>
      <c r="F56" s="1">
        <v>22347341</v>
      </c>
      <c r="G56" s="1">
        <f t="shared" si="1"/>
        <v>4017324.7671626993</v>
      </c>
      <c r="H56">
        <f t="shared" si="2"/>
        <v>0.17976746169321439</v>
      </c>
      <c r="I56" s="1">
        <f t="shared" si="3"/>
        <v>7547.2276258020966</v>
      </c>
    </row>
    <row r="57" spans="1:9">
      <c r="A57">
        <v>55</v>
      </c>
      <c r="B57">
        <v>176518460300625</v>
      </c>
      <c r="C57">
        <f t="shared" si="0"/>
        <v>3644.9999999999977</v>
      </c>
      <c r="D57" s="1">
        <v>30000000</v>
      </c>
      <c r="E57" s="1">
        <v>38206246.345328704</v>
      </c>
      <c r="F57" s="1">
        <v>16047174</v>
      </c>
      <c r="G57" s="1">
        <f t="shared" si="1"/>
        <v>22159072.345328704</v>
      </c>
      <c r="H57">
        <f t="shared" si="2"/>
        <v>1.3808706969419478</v>
      </c>
      <c r="I57" s="1">
        <f t="shared" si="3"/>
        <v>4402.5168724279865</v>
      </c>
    </row>
    <row r="58" spans="1:9">
      <c r="A58">
        <v>56</v>
      </c>
      <c r="B58">
        <v>16</v>
      </c>
      <c r="C58">
        <f t="shared" si="0"/>
        <v>2</v>
      </c>
      <c r="D58" s="1">
        <v>0</v>
      </c>
      <c r="E58" s="1">
        <v>1000</v>
      </c>
      <c r="F58" s="1">
        <v>4015</v>
      </c>
      <c r="G58" s="1">
        <f t="shared" si="1"/>
        <v>3015</v>
      </c>
      <c r="H58">
        <f t="shared" si="2"/>
        <v>0.75093399750933998</v>
      </c>
      <c r="I58" s="1">
        <f t="shared" si="3"/>
        <v>2007.5</v>
      </c>
    </row>
    <row r="59" spans="1:9">
      <c r="A59">
        <v>57</v>
      </c>
      <c r="B59">
        <v>81</v>
      </c>
      <c r="C59">
        <f t="shared" si="0"/>
        <v>3.0000000000000004</v>
      </c>
      <c r="D59" s="1">
        <v>0</v>
      </c>
      <c r="E59" s="1">
        <v>1000</v>
      </c>
      <c r="F59" s="1">
        <v>15471</v>
      </c>
      <c r="G59" s="1">
        <f t="shared" si="1"/>
        <v>14471</v>
      </c>
      <c r="H59">
        <f t="shared" si="2"/>
        <v>0.93536293710813778</v>
      </c>
      <c r="I59" s="1">
        <f t="shared" si="3"/>
        <v>5156.9999999999991</v>
      </c>
    </row>
    <row r="60" spans="1:9">
      <c r="A60">
        <v>58</v>
      </c>
      <c r="B60">
        <v>233248156631296</v>
      </c>
      <c r="C60">
        <f t="shared" si="0"/>
        <v>3908.0000000000027</v>
      </c>
      <c r="D60" s="1">
        <v>132000000</v>
      </c>
      <c r="E60" s="1">
        <v>60292129.156368397</v>
      </c>
      <c r="F60" s="1">
        <v>100561125</v>
      </c>
      <c r="G60" s="1">
        <f t="shared" si="1"/>
        <v>40268995.843631603</v>
      </c>
      <c r="H60">
        <f t="shared" si="2"/>
        <v>0.40044297280516306</v>
      </c>
      <c r="I60" s="1">
        <f t="shared" si="3"/>
        <v>25732.120010235398</v>
      </c>
    </row>
    <row r="61" spans="1:9">
      <c r="A61">
        <v>59</v>
      </c>
      <c r="B61">
        <v>256</v>
      </c>
      <c r="C61">
        <f t="shared" si="0"/>
        <v>4</v>
      </c>
      <c r="D61" s="1">
        <v>0</v>
      </c>
      <c r="E61" s="1">
        <v>1000</v>
      </c>
      <c r="F61" s="1">
        <v>14170</v>
      </c>
      <c r="G61" s="1">
        <f t="shared" si="1"/>
        <v>13170</v>
      </c>
      <c r="H61">
        <f t="shared" si="2"/>
        <v>0.92942836979534227</v>
      </c>
      <c r="I61" s="1">
        <f t="shared" si="3"/>
        <v>3542.5</v>
      </c>
    </row>
    <row r="62" spans="1:9">
      <c r="A62">
        <v>60</v>
      </c>
      <c r="B62">
        <v>1</v>
      </c>
      <c r="C62">
        <f t="shared" si="0"/>
        <v>1</v>
      </c>
      <c r="D62" s="1">
        <v>0</v>
      </c>
      <c r="E62" s="1">
        <v>1000</v>
      </c>
      <c r="F62" s="1">
        <v>12268</v>
      </c>
      <c r="G62" s="1">
        <f t="shared" si="1"/>
        <v>11268</v>
      </c>
      <c r="H62">
        <f t="shared" si="2"/>
        <v>0.91848712096511254</v>
      </c>
      <c r="I62" s="1">
        <f t="shared" si="3"/>
        <v>12268</v>
      </c>
    </row>
    <row r="63" spans="1:9">
      <c r="A63">
        <v>61</v>
      </c>
      <c r="B63">
        <v>1</v>
      </c>
      <c r="C63">
        <f t="shared" si="0"/>
        <v>1</v>
      </c>
      <c r="D63" s="1">
        <v>0</v>
      </c>
      <c r="E63" s="1">
        <v>1000</v>
      </c>
      <c r="F63" s="1">
        <v>7540</v>
      </c>
      <c r="G63" s="1">
        <f t="shared" si="1"/>
        <v>6540</v>
      </c>
      <c r="H63">
        <f t="shared" si="2"/>
        <v>0.86737400530503983</v>
      </c>
      <c r="I63" s="1">
        <f t="shared" si="3"/>
        <v>7540</v>
      </c>
    </row>
    <row r="64" spans="1:9">
      <c r="A64">
        <v>62</v>
      </c>
      <c r="B64">
        <v>26881414803441</v>
      </c>
      <c r="C64">
        <f t="shared" si="0"/>
        <v>2276.9999999999995</v>
      </c>
      <c r="D64" s="1">
        <v>25000000</v>
      </c>
      <c r="E64" s="1">
        <v>7987816.5675828699</v>
      </c>
      <c r="F64" s="1">
        <v>9820089</v>
      </c>
      <c r="G64" s="1">
        <f t="shared" si="1"/>
        <v>1832272.4324171301</v>
      </c>
      <c r="H64">
        <f t="shared" si="2"/>
        <v>0.18658409637806034</v>
      </c>
      <c r="I64" s="1">
        <f t="shared" si="3"/>
        <v>4312.7312252964439</v>
      </c>
    </row>
    <row r="65" spans="1:9">
      <c r="A65">
        <v>63</v>
      </c>
      <c r="B65">
        <v>1</v>
      </c>
      <c r="C65">
        <f t="shared" si="0"/>
        <v>1</v>
      </c>
      <c r="D65" s="1">
        <v>0</v>
      </c>
      <c r="E65" s="1">
        <v>1000</v>
      </c>
      <c r="F65" s="1">
        <v>29400</v>
      </c>
      <c r="G65" s="1">
        <f t="shared" si="1"/>
        <v>28400</v>
      </c>
      <c r="H65">
        <f t="shared" si="2"/>
        <v>0.96598639455782309</v>
      </c>
      <c r="I65" s="1">
        <f t="shared" si="3"/>
        <v>29400</v>
      </c>
    </row>
    <row r="66" spans="1:9">
      <c r="A66">
        <v>64</v>
      </c>
      <c r="B66">
        <v>59043610112256</v>
      </c>
      <c r="C66">
        <f t="shared" si="0"/>
        <v>2772.0000000000005</v>
      </c>
      <c r="D66" s="1">
        <v>0</v>
      </c>
      <c r="E66" s="1">
        <v>11714060.3645525</v>
      </c>
      <c r="F66" s="1">
        <v>16797265</v>
      </c>
      <c r="G66" s="1">
        <f t="shared" si="1"/>
        <v>5083204.6354475003</v>
      </c>
      <c r="H66">
        <f t="shared" si="2"/>
        <v>0.30262097046438813</v>
      </c>
      <c r="I66" s="1">
        <f t="shared" si="3"/>
        <v>6059.6194083694072</v>
      </c>
    </row>
    <row r="67" spans="1:9">
      <c r="A67">
        <v>65</v>
      </c>
      <c r="B67">
        <v>1</v>
      </c>
      <c r="C67">
        <f t="shared" ref="C67:C115" si="4">B67^(1/4)</f>
        <v>1</v>
      </c>
      <c r="D67" s="1">
        <v>0</v>
      </c>
      <c r="E67" s="1">
        <v>1000</v>
      </c>
      <c r="F67" s="1">
        <v>4837</v>
      </c>
      <c r="G67" s="1">
        <f t="shared" ref="G67:G115" si="5">ABS(E67-F67)</f>
        <v>3837</v>
      </c>
      <c r="H67">
        <f t="shared" ref="H67:H115" si="6">G67/F67</f>
        <v>0.79326028530080628</v>
      </c>
      <c r="I67" s="1">
        <f t="shared" ref="I67:I115" si="7">F67/C67</f>
        <v>4837</v>
      </c>
    </row>
    <row r="68" spans="1:9">
      <c r="A68">
        <v>66</v>
      </c>
      <c r="B68">
        <v>625</v>
      </c>
      <c r="C68">
        <f t="shared" si="4"/>
        <v>4.9999999999999991</v>
      </c>
      <c r="D68" s="1">
        <v>0</v>
      </c>
      <c r="E68" s="1">
        <v>1000</v>
      </c>
      <c r="F68" s="1">
        <v>56280</v>
      </c>
      <c r="G68" s="1">
        <f t="shared" si="5"/>
        <v>55280</v>
      </c>
      <c r="H68">
        <f t="shared" si="6"/>
        <v>0.98223169864960913</v>
      </c>
      <c r="I68" s="1">
        <f t="shared" si="7"/>
        <v>11256.000000000002</v>
      </c>
    </row>
    <row r="69" spans="1:9">
      <c r="A69">
        <v>67</v>
      </c>
      <c r="B69">
        <v>5198856010000</v>
      </c>
      <c r="C69">
        <f t="shared" si="4"/>
        <v>1510.0000000000002</v>
      </c>
      <c r="D69" s="1">
        <v>20000000</v>
      </c>
      <c r="E69" s="1">
        <v>3155141.1214790298</v>
      </c>
      <c r="F69" s="1">
        <v>4248465</v>
      </c>
      <c r="G69" s="1">
        <f t="shared" si="5"/>
        <v>1093323.8785209702</v>
      </c>
      <c r="H69">
        <f t="shared" si="6"/>
        <v>0.25734562448342407</v>
      </c>
      <c r="I69" s="1">
        <f t="shared" si="7"/>
        <v>2813.5529801324501</v>
      </c>
    </row>
    <row r="70" spans="1:9">
      <c r="A70">
        <v>68</v>
      </c>
      <c r="B70">
        <v>73198719140625</v>
      </c>
      <c r="C70">
        <f t="shared" si="4"/>
        <v>2925.0000000000014</v>
      </c>
      <c r="D70" s="1">
        <v>40000000</v>
      </c>
      <c r="E70" s="1">
        <v>18769797.963068001</v>
      </c>
      <c r="F70" s="1">
        <v>33900720</v>
      </c>
      <c r="G70" s="1">
        <f t="shared" si="5"/>
        <v>15130922.036931999</v>
      </c>
      <c r="H70">
        <f t="shared" si="6"/>
        <v>0.44633040351154779</v>
      </c>
      <c r="I70" s="1">
        <f t="shared" si="7"/>
        <v>11589.989743589738</v>
      </c>
    </row>
    <row r="71" spans="1:9">
      <c r="A71">
        <v>69</v>
      </c>
      <c r="B71">
        <v>8254272650625</v>
      </c>
      <c r="C71">
        <f t="shared" si="4"/>
        <v>1694.9999999999998</v>
      </c>
      <c r="D71" s="1">
        <v>15000000</v>
      </c>
      <c r="E71" s="1">
        <v>3230399.6072693202</v>
      </c>
      <c r="F71" s="1">
        <v>11129580</v>
      </c>
      <c r="G71" s="1">
        <f t="shared" si="5"/>
        <v>7899180.3927306794</v>
      </c>
      <c r="H71">
        <f t="shared" si="6"/>
        <v>0.70974649472223383</v>
      </c>
      <c r="I71" s="1">
        <f t="shared" si="7"/>
        <v>6566.1238938053102</v>
      </c>
    </row>
    <row r="72" spans="1:9">
      <c r="A72">
        <v>70</v>
      </c>
      <c r="B72">
        <v>83521</v>
      </c>
      <c r="C72">
        <f t="shared" si="4"/>
        <v>17</v>
      </c>
      <c r="D72" s="1">
        <v>8000000</v>
      </c>
      <c r="E72" s="1">
        <v>849482.01036843006</v>
      </c>
      <c r="F72" s="1">
        <v>48120</v>
      </c>
      <c r="G72" s="1">
        <f t="shared" si="5"/>
        <v>801362.01036843006</v>
      </c>
      <c r="H72">
        <f t="shared" si="6"/>
        <v>16.653408361771199</v>
      </c>
      <c r="I72" s="1">
        <f t="shared" si="7"/>
        <v>2830.5882352941176</v>
      </c>
    </row>
    <row r="73" spans="1:9">
      <c r="A73">
        <v>71</v>
      </c>
      <c r="B73">
        <v>31125731953936</v>
      </c>
      <c r="C73">
        <f t="shared" si="4"/>
        <v>2362</v>
      </c>
      <c r="D73" s="1">
        <v>28000000</v>
      </c>
      <c r="E73" s="1">
        <v>9148431.0446044803</v>
      </c>
      <c r="F73" s="1">
        <v>10826287</v>
      </c>
      <c r="G73" s="1">
        <f t="shared" si="5"/>
        <v>1677855.9553955197</v>
      </c>
      <c r="H73">
        <f t="shared" si="6"/>
        <v>0.15497981490750429</v>
      </c>
      <c r="I73" s="1">
        <f t="shared" si="7"/>
        <v>4583.5254022015242</v>
      </c>
    </row>
    <row r="74" spans="1:9">
      <c r="A74">
        <v>72</v>
      </c>
      <c r="B74">
        <v>1</v>
      </c>
      <c r="C74">
        <f t="shared" si="4"/>
        <v>1</v>
      </c>
      <c r="D74" s="1">
        <v>0</v>
      </c>
      <c r="E74" s="1">
        <v>1000</v>
      </c>
      <c r="F74" s="1">
        <v>9527</v>
      </c>
      <c r="G74" s="1">
        <f t="shared" si="5"/>
        <v>8527</v>
      </c>
      <c r="H74">
        <f t="shared" si="6"/>
        <v>0.89503516322032117</v>
      </c>
      <c r="I74" s="1">
        <f t="shared" si="7"/>
        <v>9527</v>
      </c>
    </row>
    <row r="75" spans="1:9">
      <c r="A75">
        <v>73</v>
      </c>
      <c r="B75">
        <v>80892053988001</v>
      </c>
      <c r="C75">
        <f t="shared" si="4"/>
        <v>2999.0000000000023</v>
      </c>
      <c r="D75" s="1">
        <v>15000000</v>
      </c>
      <c r="E75" s="1">
        <v>17641499.3641348</v>
      </c>
      <c r="F75" s="1">
        <v>21607203</v>
      </c>
      <c r="G75" s="1">
        <f t="shared" si="5"/>
        <v>3965703.6358652003</v>
      </c>
      <c r="H75">
        <f t="shared" si="6"/>
        <v>0.18353618632940139</v>
      </c>
      <c r="I75" s="1">
        <f t="shared" si="7"/>
        <v>7204.8026008669503</v>
      </c>
    </row>
    <row r="76" spans="1:9">
      <c r="A76">
        <v>74</v>
      </c>
      <c r="B76">
        <v>5308416</v>
      </c>
      <c r="C76">
        <f t="shared" si="4"/>
        <v>48.000000000000007</v>
      </c>
      <c r="D76" s="1">
        <v>0</v>
      </c>
      <c r="E76" s="1">
        <v>1000</v>
      </c>
      <c r="F76" s="1">
        <v>134006</v>
      </c>
      <c r="G76" s="1">
        <f t="shared" si="5"/>
        <v>133006</v>
      </c>
      <c r="H76">
        <f t="shared" si="6"/>
        <v>0.99253764756801932</v>
      </c>
      <c r="I76" s="1">
        <f t="shared" si="7"/>
        <v>2791.7916666666661</v>
      </c>
    </row>
    <row r="77" spans="1:9">
      <c r="A77">
        <v>75</v>
      </c>
      <c r="B77">
        <v>71639296</v>
      </c>
      <c r="C77">
        <f t="shared" si="4"/>
        <v>92.000000000000014</v>
      </c>
      <c r="D77" s="1">
        <v>25000000</v>
      </c>
      <c r="E77" s="1">
        <v>2654645.4436226799</v>
      </c>
      <c r="F77" s="1">
        <v>506878</v>
      </c>
      <c r="G77" s="1">
        <f t="shared" si="5"/>
        <v>2147767.4436226799</v>
      </c>
      <c r="H77">
        <f t="shared" si="6"/>
        <v>4.2372473132049127</v>
      </c>
      <c r="I77" s="1">
        <f t="shared" si="7"/>
        <v>5509.5434782608691</v>
      </c>
    </row>
    <row r="78" spans="1:9">
      <c r="A78">
        <v>76</v>
      </c>
      <c r="B78">
        <v>10000</v>
      </c>
      <c r="C78">
        <f t="shared" si="4"/>
        <v>10.000000000000002</v>
      </c>
      <c r="D78" s="1">
        <v>16000000</v>
      </c>
      <c r="E78" s="1">
        <v>1698963.9895802301</v>
      </c>
      <c r="F78" s="1">
        <v>63967</v>
      </c>
      <c r="G78" s="1">
        <f t="shared" si="5"/>
        <v>1634996.9895802301</v>
      </c>
      <c r="H78">
        <f t="shared" si="6"/>
        <v>25.560007340976288</v>
      </c>
      <c r="I78" s="1">
        <f t="shared" si="7"/>
        <v>6396.6999999999989</v>
      </c>
    </row>
    <row r="79" spans="1:9">
      <c r="A79">
        <v>77</v>
      </c>
      <c r="B79">
        <v>26133781118641</v>
      </c>
      <c r="C79">
        <f t="shared" si="4"/>
        <v>2261</v>
      </c>
      <c r="D79" s="1">
        <v>30000000</v>
      </c>
      <c r="E79" s="1">
        <v>8370414.7203250602</v>
      </c>
      <c r="F79" s="1">
        <v>24113565</v>
      </c>
      <c r="G79" s="1">
        <f t="shared" si="5"/>
        <v>15743150.27967494</v>
      </c>
      <c r="H79">
        <f t="shared" si="6"/>
        <v>0.65287527081437102</v>
      </c>
      <c r="I79" s="1">
        <f t="shared" si="7"/>
        <v>10665</v>
      </c>
    </row>
    <row r="80" spans="1:9">
      <c r="A80">
        <v>78</v>
      </c>
      <c r="B80">
        <v>1</v>
      </c>
      <c r="C80">
        <f t="shared" si="4"/>
        <v>1</v>
      </c>
      <c r="D80" s="1">
        <v>0</v>
      </c>
      <c r="E80" s="1">
        <v>1000</v>
      </c>
      <c r="F80" s="1">
        <v>11185</v>
      </c>
      <c r="G80" s="1">
        <f t="shared" si="5"/>
        <v>10185</v>
      </c>
      <c r="H80">
        <f t="shared" si="6"/>
        <v>0.91059454626732228</v>
      </c>
      <c r="I80" s="1">
        <f t="shared" si="7"/>
        <v>11185</v>
      </c>
    </row>
    <row r="81" spans="1:9">
      <c r="A81">
        <v>79</v>
      </c>
      <c r="B81">
        <v>4096</v>
      </c>
      <c r="C81">
        <f t="shared" si="4"/>
        <v>7.9999999999999982</v>
      </c>
      <c r="D81" s="1">
        <v>0</v>
      </c>
      <c r="E81" s="1">
        <v>1000</v>
      </c>
      <c r="F81" s="1">
        <v>58526</v>
      </c>
      <c r="G81" s="1">
        <f t="shared" si="5"/>
        <v>57526</v>
      </c>
      <c r="H81">
        <f t="shared" si="6"/>
        <v>0.98291357687181768</v>
      </c>
      <c r="I81" s="1">
        <f t="shared" si="7"/>
        <v>7315.7500000000018</v>
      </c>
    </row>
    <row r="82" spans="1:9">
      <c r="A82">
        <v>80</v>
      </c>
      <c r="B82">
        <v>1078193566321</v>
      </c>
      <c r="C82">
        <f t="shared" si="4"/>
        <v>1019.0000000000002</v>
      </c>
      <c r="D82" s="1">
        <v>0</v>
      </c>
      <c r="E82" s="1">
        <v>213910.09961185799</v>
      </c>
      <c r="F82" s="1">
        <v>2756661</v>
      </c>
      <c r="G82" s="1">
        <f t="shared" si="5"/>
        <v>2542750.9003881421</v>
      </c>
      <c r="H82">
        <f t="shared" si="6"/>
        <v>0.92240246457150232</v>
      </c>
      <c r="I82" s="1">
        <f t="shared" si="7"/>
        <v>2705.2610402355244</v>
      </c>
    </row>
    <row r="83" spans="1:9">
      <c r="A83">
        <v>81</v>
      </c>
      <c r="B83">
        <v>1296</v>
      </c>
      <c r="C83">
        <f t="shared" si="4"/>
        <v>6</v>
      </c>
      <c r="D83" s="1">
        <v>0</v>
      </c>
      <c r="E83" s="1">
        <v>1000</v>
      </c>
      <c r="F83" s="1">
        <v>53571</v>
      </c>
      <c r="G83" s="1">
        <f t="shared" si="5"/>
        <v>52571</v>
      </c>
      <c r="H83">
        <f t="shared" si="6"/>
        <v>0.98133318399880531</v>
      </c>
      <c r="I83" s="1">
        <f t="shared" si="7"/>
        <v>8928.5</v>
      </c>
    </row>
    <row r="84" spans="1:9">
      <c r="A84">
        <v>82</v>
      </c>
      <c r="B84">
        <v>60072668430336</v>
      </c>
      <c r="C84">
        <f t="shared" si="4"/>
        <v>2784.0000000000014</v>
      </c>
      <c r="D84" s="1">
        <v>0</v>
      </c>
      <c r="E84" s="1">
        <v>11918222.190594601</v>
      </c>
      <c r="F84" s="1">
        <v>9610204</v>
      </c>
      <c r="G84" s="1">
        <f t="shared" si="5"/>
        <v>2308018.1905946005</v>
      </c>
      <c r="H84">
        <f t="shared" si="6"/>
        <v>0.24016328795877803</v>
      </c>
      <c r="I84" s="1">
        <f t="shared" si="7"/>
        <v>3451.9410919540214</v>
      </c>
    </row>
    <row r="85" spans="1:9">
      <c r="A85">
        <v>83</v>
      </c>
      <c r="B85">
        <v>116734389488161</v>
      </c>
      <c r="C85">
        <f t="shared" si="4"/>
        <v>3286.9999999999977</v>
      </c>
      <c r="D85" s="1">
        <v>0</v>
      </c>
      <c r="E85" s="1">
        <v>23159723.507483602</v>
      </c>
      <c r="F85" s="1">
        <v>39699023</v>
      </c>
      <c r="G85" s="1">
        <f t="shared" si="5"/>
        <v>16539299.492516398</v>
      </c>
      <c r="H85">
        <f t="shared" si="6"/>
        <v>0.41661729288694077</v>
      </c>
      <c r="I85" s="1">
        <f t="shared" si="7"/>
        <v>12077.58533617281</v>
      </c>
    </row>
    <row r="86" spans="1:9">
      <c r="A86">
        <v>84</v>
      </c>
      <c r="B86">
        <v>625</v>
      </c>
      <c r="C86">
        <f t="shared" si="4"/>
        <v>4.9999999999999991</v>
      </c>
      <c r="D86" s="1">
        <v>0</v>
      </c>
      <c r="E86" s="1">
        <v>1000</v>
      </c>
      <c r="F86" s="1">
        <v>45364</v>
      </c>
      <c r="G86" s="1">
        <f t="shared" si="5"/>
        <v>44364</v>
      </c>
      <c r="H86">
        <f t="shared" si="6"/>
        <v>0.97795608852834848</v>
      </c>
      <c r="I86" s="1">
        <f t="shared" si="7"/>
        <v>9072.8000000000011</v>
      </c>
    </row>
    <row r="87" spans="1:9">
      <c r="A87">
        <v>85</v>
      </c>
      <c r="B87">
        <v>1</v>
      </c>
      <c r="C87">
        <f t="shared" si="4"/>
        <v>1</v>
      </c>
      <c r="D87" s="1">
        <v>0</v>
      </c>
      <c r="E87" s="1">
        <v>1000</v>
      </c>
      <c r="F87" s="1">
        <v>4268</v>
      </c>
      <c r="G87" s="1">
        <f t="shared" si="5"/>
        <v>3268</v>
      </c>
      <c r="H87">
        <f t="shared" si="6"/>
        <v>0.76569821930646675</v>
      </c>
      <c r="I87" s="1">
        <f t="shared" si="7"/>
        <v>4268</v>
      </c>
    </row>
    <row r="88" spans="1:9">
      <c r="A88">
        <v>86</v>
      </c>
      <c r="B88">
        <v>66346172739856</v>
      </c>
      <c r="C88">
        <f t="shared" si="4"/>
        <v>2854.0000000000005</v>
      </c>
      <c r="D88" s="1">
        <v>80000000</v>
      </c>
      <c r="E88" s="1">
        <v>21657684.995759699</v>
      </c>
      <c r="F88" s="1">
        <v>9684809</v>
      </c>
      <c r="G88" s="1">
        <f t="shared" si="5"/>
        <v>11972875.995759699</v>
      </c>
      <c r="H88">
        <f t="shared" si="6"/>
        <v>1.2362531874154359</v>
      </c>
      <c r="I88" s="1">
        <f t="shared" si="7"/>
        <v>3393.4159074982476</v>
      </c>
    </row>
    <row r="89" spans="1:9">
      <c r="A89">
        <v>87</v>
      </c>
      <c r="B89">
        <v>1</v>
      </c>
      <c r="C89">
        <f t="shared" si="4"/>
        <v>1</v>
      </c>
      <c r="D89" s="1">
        <v>0</v>
      </c>
      <c r="E89" s="1">
        <v>1000</v>
      </c>
      <c r="F89" s="1">
        <v>12705</v>
      </c>
      <c r="G89" s="1">
        <f t="shared" si="5"/>
        <v>11705</v>
      </c>
      <c r="H89">
        <f t="shared" si="6"/>
        <v>0.92129083038173942</v>
      </c>
      <c r="I89" s="1">
        <f t="shared" si="7"/>
        <v>12705</v>
      </c>
    </row>
    <row r="90" spans="1:9">
      <c r="A90">
        <v>88</v>
      </c>
      <c r="B90">
        <v>3111696</v>
      </c>
      <c r="C90">
        <f t="shared" si="4"/>
        <v>42.000000000000007</v>
      </c>
      <c r="D90" s="1">
        <v>0</v>
      </c>
      <c r="E90" s="1">
        <v>1000</v>
      </c>
      <c r="F90" s="1">
        <v>20146</v>
      </c>
      <c r="G90" s="1">
        <f t="shared" si="5"/>
        <v>19146</v>
      </c>
      <c r="H90">
        <f t="shared" si="6"/>
        <v>0.95036235480988784</v>
      </c>
      <c r="I90" s="1">
        <f t="shared" si="7"/>
        <v>479.66666666666657</v>
      </c>
    </row>
    <row r="91" spans="1:9">
      <c r="A91">
        <v>89</v>
      </c>
      <c r="B91">
        <v>6561</v>
      </c>
      <c r="C91">
        <f t="shared" si="4"/>
        <v>9.0000000000000018</v>
      </c>
      <c r="D91" s="1">
        <v>0</v>
      </c>
      <c r="E91" s="1">
        <v>1000</v>
      </c>
      <c r="F91" s="1">
        <v>76190</v>
      </c>
      <c r="G91" s="1">
        <f t="shared" si="5"/>
        <v>75190</v>
      </c>
      <c r="H91">
        <f t="shared" si="6"/>
        <v>0.98687491796823734</v>
      </c>
      <c r="I91" s="1">
        <f t="shared" si="7"/>
        <v>8465.5555555555547</v>
      </c>
    </row>
    <row r="92" spans="1:9">
      <c r="A92">
        <v>90</v>
      </c>
      <c r="B92">
        <v>2401</v>
      </c>
      <c r="C92">
        <f t="shared" si="4"/>
        <v>6.9999999999999991</v>
      </c>
      <c r="D92" s="1">
        <v>3500000</v>
      </c>
      <c r="E92" s="1">
        <v>371648.37276303401</v>
      </c>
      <c r="F92" s="1">
        <v>28094</v>
      </c>
      <c r="G92" s="1">
        <f t="shared" si="5"/>
        <v>343554.37276303401</v>
      </c>
      <c r="H92">
        <f t="shared" si="6"/>
        <v>12.22874538204008</v>
      </c>
      <c r="I92" s="1">
        <f t="shared" si="7"/>
        <v>4013.428571428572</v>
      </c>
    </row>
    <row r="93" spans="1:9">
      <c r="A93">
        <v>91</v>
      </c>
      <c r="B93">
        <v>625</v>
      </c>
      <c r="C93">
        <f t="shared" si="4"/>
        <v>4.9999999999999991</v>
      </c>
      <c r="D93" s="1">
        <v>0</v>
      </c>
      <c r="E93" s="1">
        <v>1000</v>
      </c>
      <c r="F93" s="1">
        <v>20393</v>
      </c>
      <c r="G93" s="1">
        <f t="shared" si="5"/>
        <v>19393</v>
      </c>
      <c r="H93">
        <f t="shared" si="6"/>
        <v>0.95096356592948561</v>
      </c>
      <c r="I93" s="1">
        <f t="shared" si="7"/>
        <v>4078.6000000000008</v>
      </c>
    </row>
    <row r="94" spans="1:9">
      <c r="A94">
        <v>92</v>
      </c>
      <c r="B94">
        <v>9357487118001</v>
      </c>
      <c r="C94">
        <f t="shared" si="4"/>
        <v>1749.0000000000002</v>
      </c>
      <c r="D94" s="1">
        <v>1100000</v>
      </c>
      <c r="E94" s="1">
        <v>1973298.8081125501</v>
      </c>
      <c r="F94" s="1">
        <v>2805754</v>
      </c>
      <c r="G94" s="1">
        <f t="shared" si="5"/>
        <v>832455.19188744994</v>
      </c>
      <c r="H94">
        <f t="shared" si="6"/>
        <v>0.29669571597775496</v>
      </c>
      <c r="I94" s="1">
        <f t="shared" si="7"/>
        <v>1604.2046883933674</v>
      </c>
    </row>
    <row r="95" spans="1:9">
      <c r="A95">
        <v>93</v>
      </c>
      <c r="B95">
        <v>1</v>
      </c>
      <c r="C95">
        <f t="shared" si="4"/>
        <v>1</v>
      </c>
      <c r="D95" s="1">
        <v>0</v>
      </c>
      <c r="E95" s="1">
        <v>1000</v>
      </c>
      <c r="F95" s="1">
        <v>4763</v>
      </c>
      <c r="G95" s="1">
        <f t="shared" si="5"/>
        <v>3763</v>
      </c>
      <c r="H95">
        <f t="shared" si="6"/>
        <v>0.7900482888935545</v>
      </c>
      <c r="I95" s="1">
        <f t="shared" si="7"/>
        <v>4763</v>
      </c>
    </row>
    <row r="96" spans="1:9">
      <c r="A96">
        <v>94</v>
      </c>
      <c r="B96">
        <v>1</v>
      </c>
      <c r="C96">
        <f t="shared" si="4"/>
        <v>1</v>
      </c>
      <c r="D96" s="1">
        <v>0</v>
      </c>
      <c r="E96" s="1">
        <v>1000</v>
      </c>
      <c r="F96" s="1">
        <v>11749</v>
      </c>
      <c r="G96" s="1">
        <f t="shared" si="5"/>
        <v>10749</v>
      </c>
      <c r="H96">
        <f t="shared" si="6"/>
        <v>0.91488637330836664</v>
      </c>
      <c r="I96" s="1">
        <f t="shared" si="7"/>
        <v>11749</v>
      </c>
    </row>
    <row r="97" spans="1:9">
      <c r="A97">
        <v>95</v>
      </c>
      <c r="B97">
        <v>16</v>
      </c>
      <c r="C97">
        <f t="shared" si="4"/>
        <v>2</v>
      </c>
      <c r="D97" s="1">
        <v>500000</v>
      </c>
      <c r="E97" s="1">
        <v>53092.624615557797</v>
      </c>
      <c r="F97" s="1">
        <v>32847</v>
      </c>
      <c r="G97" s="1">
        <f t="shared" si="5"/>
        <v>20245.624615557797</v>
      </c>
      <c r="H97">
        <f t="shared" si="6"/>
        <v>0.61636145205217518</v>
      </c>
      <c r="I97" s="1">
        <f t="shared" si="7"/>
        <v>16423.5</v>
      </c>
    </row>
    <row r="98" spans="1:9">
      <c r="A98">
        <v>96</v>
      </c>
      <c r="B98">
        <v>168896016</v>
      </c>
      <c r="C98">
        <f t="shared" si="4"/>
        <v>114.00000000000003</v>
      </c>
      <c r="D98" s="1">
        <v>25000000</v>
      </c>
      <c r="E98" s="1">
        <v>2654664.7390398602</v>
      </c>
      <c r="F98" s="1">
        <v>400782</v>
      </c>
      <c r="G98" s="1">
        <f t="shared" si="5"/>
        <v>2253882.7390398602</v>
      </c>
      <c r="H98">
        <f t="shared" si="6"/>
        <v>5.6237124896823216</v>
      </c>
      <c r="I98" s="1">
        <f t="shared" si="7"/>
        <v>3515.6315789473674</v>
      </c>
    </row>
    <row r="99" spans="1:9">
      <c r="A99">
        <v>97</v>
      </c>
      <c r="B99">
        <v>76454895334801</v>
      </c>
      <c r="C99">
        <f t="shared" si="4"/>
        <v>2957.0000000000009</v>
      </c>
      <c r="D99" s="1">
        <v>65000000</v>
      </c>
      <c r="E99" s="1">
        <v>22070443.968591299</v>
      </c>
      <c r="F99" s="1">
        <v>26531879</v>
      </c>
      <c r="G99" s="1">
        <f t="shared" si="5"/>
        <v>4461435.0314087011</v>
      </c>
      <c r="H99">
        <f t="shared" si="6"/>
        <v>0.16815375312878145</v>
      </c>
      <c r="I99" s="1">
        <f t="shared" si="7"/>
        <v>8972.5664524856238</v>
      </c>
    </row>
    <row r="100" spans="1:9">
      <c r="A100">
        <v>98</v>
      </c>
      <c r="B100">
        <v>233248156631296</v>
      </c>
      <c r="C100">
        <f t="shared" si="4"/>
        <v>3908.0000000000027</v>
      </c>
      <c r="D100" s="1">
        <v>132000000</v>
      </c>
      <c r="E100" s="1">
        <v>60292129.156368397</v>
      </c>
      <c r="F100" s="1">
        <v>100561125</v>
      </c>
      <c r="G100" s="1">
        <f t="shared" si="5"/>
        <v>40268995.843631603</v>
      </c>
      <c r="H100">
        <f t="shared" si="6"/>
        <v>0.40044297280516306</v>
      </c>
      <c r="I100" s="1">
        <f t="shared" si="7"/>
        <v>25732.120010235398</v>
      </c>
    </row>
    <row r="101" spans="1:9">
      <c r="A101">
        <v>99</v>
      </c>
      <c r="B101">
        <v>81</v>
      </c>
      <c r="C101">
        <f t="shared" si="4"/>
        <v>3.0000000000000004</v>
      </c>
      <c r="D101" s="1">
        <v>0</v>
      </c>
      <c r="E101" s="1">
        <v>1000</v>
      </c>
      <c r="F101" s="1">
        <v>42808</v>
      </c>
      <c r="G101" s="1">
        <f t="shared" si="5"/>
        <v>41808</v>
      </c>
      <c r="H101">
        <f t="shared" si="6"/>
        <v>0.97663988039618765</v>
      </c>
      <c r="I101" s="1">
        <f t="shared" si="7"/>
        <v>14269.333333333332</v>
      </c>
    </row>
    <row r="102" spans="1:9">
      <c r="A102">
        <v>100</v>
      </c>
      <c r="B102">
        <v>185398179210000</v>
      </c>
      <c r="C102">
        <f t="shared" si="4"/>
        <v>3689.9999999999973</v>
      </c>
      <c r="D102" s="1">
        <v>150000000</v>
      </c>
      <c r="E102" s="1">
        <v>52710183.6263403</v>
      </c>
      <c r="F102" s="1">
        <v>102750665</v>
      </c>
      <c r="G102" s="1">
        <f t="shared" si="5"/>
        <v>50040481.3736597</v>
      </c>
      <c r="H102">
        <f t="shared" si="6"/>
        <v>0.48700883224122882</v>
      </c>
      <c r="I102" s="1">
        <f t="shared" si="7"/>
        <v>27845.708672086741</v>
      </c>
    </row>
    <row r="103" spans="1:9">
      <c r="A103">
        <v>101</v>
      </c>
      <c r="B103">
        <v>146661788160000</v>
      </c>
      <c r="C103">
        <f t="shared" si="4"/>
        <v>3479.9999999999982</v>
      </c>
      <c r="D103" s="1">
        <v>60000000</v>
      </c>
      <c r="E103" s="1">
        <v>35468337.098492503</v>
      </c>
      <c r="F103" s="1">
        <v>12712272</v>
      </c>
      <c r="G103" s="1">
        <f t="shared" si="5"/>
        <v>22756065.098492503</v>
      </c>
      <c r="H103">
        <f t="shared" si="6"/>
        <v>1.7900863904180546</v>
      </c>
      <c r="I103" s="1">
        <f t="shared" si="7"/>
        <v>3652.9517241379331</v>
      </c>
    </row>
    <row r="104" spans="1:9">
      <c r="A104">
        <v>102</v>
      </c>
      <c r="B104">
        <v>2401</v>
      </c>
      <c r="C104">
        <f t="shared" si="4"/>
        <v>6.9999999999999991</v>
      </c>
      <c r="D104" s="1">
        <v>0</v>
      </c>
      <c r="E104" s="1">
        <v>1000</v>
      </c>
      <c r="F104" s="1">
        <v>108223</v>
      </c>
      <c r="G104" s="1">
        <f t="shared" si="5"/>
        <v>107223</v>
      </c>
      <c r="H104">
        <f t="shared" si="6"/>
        <v>0.99075982000129359</v>
      </c>
      <c r="I104" s="1">
        <f t="shared" si="7"/>
        <v>15460.428571428574</v>
      </c>
    </row>
    <row r="105" spans="1:9">
      <c r="A105">
        <v>103</v>
      </c>
      <c r="B105">
        <v>2401</v>
      </c>
      <c r="C105">
        <f t="shared" si="4"/>
        <v>6.9999999999999991</v>
      </c>
      <c r="D105" s="1">
        <v>1700000</v>
      </c>
      <c r="E105" s="1">
        <v>180514.924158454</v>
      </c>
      <c r="F105" s="1">
        <v>28451</v>
      </c>
      <c r="G105" s="1">
        <f t="shared" si="5"/>
        <v>152063.924158454</v>
      </c>
      <c r="H105">
        <f t="shared" si="6"/>
        <v>5.3447655322643843</v>
      </c>
      <c r="I105" s="1">
        <f t="shared" si="7"/>
        <v>4064.428571428572</v>
      </c>
    </row>
    <row r="106" spans="1:9">
      <c r="A106">
        <v>104</v>
      </c>
      <c r="B106">
        <v>96101965591921</v>
      </c>
      <c r="C106">
        <f t="shared" si="4"/>
        <v>3131.0000000000009</v>
      </c>
      <c r="D106" s="1">
        <v>54000000</v>
      </c>
      <c r="E106" s="1">
        <v>24800321.116485301</v>
      </c>
      <c r="F106" s="1">
        <v>21525560</v>
      </c>
      <c r="G106" s="1">
        <f t="shared" si="5"/>
        <v>3274761.1164853014</v>
      </c>
      <c r="H106">
        <f t="shared" si="6"/>
        <v>0.15213360843970153</v>
      </c>
      <c r="I106" s="1">
        <f t="shared" si="7"/>
        <v>6874.9792398594682</v>
      </c>
    </row>
    <row r="107" spans="1:9">
      <c r="A107">
        <v>105</v>
      </c>
      <c r="B107">
        <v>1</v>
      </c>
      <c r="C107">
        <f t="shared" si="4"/>
        <v>1</v>
      </c>
      <c r="D107" s="1">
        <v>0</v>
      </c>
      <c r="E107" s="1">
        <v>1000</v>
      </c>
      <c r="F107" s="1">
        <v>1340</v>
      </c>
      <c r="G107" s="1">
        <f t="shared" si="5"/>
        <v>340</v>
      </c>
      <c r="H107">
        <f t="shared" si="6"/>
        <v>0.2537313432835821</v>
      </c>
      <c r="I107" s="1">
        <f t="shared" si="7"/>
        <v>1340</v>
      </c>
    </row>
    <row r="108" spans="1:9">
      <c r="A108">
        <v>106</v>
      </c>
      <c r="B108">
        <v>105646246606096</v>
      </c>
      <c r="C108">
        <f t="shared" si="4"/>
        <v>3205.9999999999991</v>
      </c>
      <c r="D108" s="1">
        <v>45000000</v>
      </c>
      <c r="E108" s="1">
        <v>25738208.209380198</v>
      </c>
      <c r="F108" s="1">
        <v>24321341</v>
      </c>
      <c r="G108" s="1">
        <f t="shared" si="5"/>
        <v>1416867.2093801983</v>
      </c>
      <c r="H108">
        <f t="shared" si="6"/>
        <v>5.8256130259437516E-2</v>
      </c>
      <c r="I108" s="1">
        <f t="shared" si="7"/>
        <v>7586.194946974425</v>
      </c>
    </row>
    <row r="109" spans="1:9">
      <c r="A109">
        <v>107</v>
      </c>
      <c r="B109">
        <v>1296</v>
      </c>
      <c r="C109">
        <f t="shared" si="4"/>
        <v>6</v>
      </c>
      <c r="D109" s="1">
        <v>0</v>
      </c>
      <c r="E109" s="1">
        <v>1000</v>
      </c>
      <c r="F109" s="1">
        <v>28550</v>
      </c>
      <c r="G109" s="1">
        <f t="shared" si="5"/>
        <v>27550</v>
      </c>
      <c r="H109">
        <f t="shared" si="6"/>
        <v>0.96497373029772326</v>
      </c>
      <c r="I109" s="1">
        <f t="shared" si="7"/>
        <v>4758.333333333333</v>
      </c>
    </row>
    <row r="110" spans="1:9">
      <c r="A110">
        <v>108</v>
      </c>
      <c r="B110">
        <v>107904913777441</v>
      </c>
      <c r="C110">
        <f t="shared" si="4"/>
        <v>3222.9999999999986</v>
      </c>
      <c r="D110" s="1">
        <v>65000000</v>
      </c>
      <c r="E110" s="1">
        <v>28310025.4203851</v>
      </c>
      <c r="F110" s="1">
        <v>13427872</v>
      </c>
      <c r="G110" s="1">
        <f t="shared" si="5"/>
        <v>14882153.4203851</v>
      </c>
      <c r="H110">
        <f t="shared" si="6"/>
        <v>1.1083031935652277</v>
      </c>
      <c r="I110" s="1">
        <f t="shared" si="7"/>
        <v>4166.2649705243575</v>
      </c>
    </row>
    <row r="111" spans="1:9">
      <c r="A111">
        <v>109</v>
      </c>
      <c r="B111">
        <v>1</v>
      </c>
      <c r="C111">
        <f t="shared" si="4"/>
        <v>1</v>
      </c>
      <c r="D111" s="1">
        <v>0</v>
      </c>
      <c r="E111" s="1">
        <v>1000</v>
      </c>
      <c r="F111" s="1">
        <v>4534</v>
      </c>
      <c r="G111" s="1">
        <f t="shared" si="5"/>
        <v>3534</v>
      </c>
      <c r="H111">
        <f t="shared" si="6"/>
        <v>0.7794441993824438</v>
      </c>
      <c r="I111" s="1">
        <f t="shared" si="7"/>
        <v>4534</v>
      </c>
    </row>
    <row r="112" spans="1:9">
      <c r="A112">
        <v>110</v>
      </c>
      <c r="B112">
        <v>1</v>
      </c>
      <c r="C112">
        <f t="shared" si="4"/>
        <v>1</v>
      </c>
      <c r="D112" s="1">
        <v>0</v>
      </c>
      <c r="E112" s="1">
        <v>1000</v>
      </c>
      <c r="F112" s="1">
        <v>7062</v>
      </c>
      <c r="G112" s="1">
        <f t="shared" si="5"/>
        <v>6062</v>
      </c>
      <c r="H112">
        <f t="shared" si="6"/>
        <v>0.85839705465873695</v>
      </c>
      <c r="I112" s="1">
        <f t="shared" si="7"/>
        <v>7062</v>
      </c>
    </row>
    <row r="113" spans="1:9">
      <c r="A113">
        <v>111</v>
      </c>
      <c r="B113">
        <v>31125731953936</v>
      </c>
      <c r="C113">
        <f t="shared" si="4"/>
        <v>2362</v>
      </c>
      <c r="D113" s="1">
        <v>85000000</v>
      </c>
      <c r="E113" s="1">
        <v>15200990.250416201</v>
      </c>
      <c r="F113" s="1">
        <v>13395610</v>
      </c>
      <c r="G113" s="1">
        <f t="shared" si="5"/>
        <v>1805380.2504162006</v>
      </c>
      <c r="H113">
        <f t="shared" si="6"/>
        <v>0.13477402301322602</v>
      </c>
      <c r="I113" s="1">
        <f t="shared" si="7"/>
        <v>5671.2997459779845</v>
      </c>
    </row>
    <row r="114" spans="1:9">
      <c r="A114">
        <v>112</v>
      </c>
      <c r="B114">
        <v>39125037510001</v>
      </c>
      <c r="C114">
        <f t="shared" si="4"/>
        <v>2501.0000000000005</v>
      </c>
      <c r="D114" s="1">
        <v>35000000</v>
      </c>
      <c r="E114" s="1">
        <v>11478764.0151147</v>
      </c>
      <c r="F114" s="1">
        <v>4510408</v>
      </c>
      <c r="G114" s="1">
        <f t="shared" si="5"/>
        <v>6968356.0151147004</v>
      </c>
      <c r="H114">
        <f t="shared" si="6"/>
        <v>1.5449502606226977</v>
      </c>
      <c r="I114" s="1">
        <f t="shared" si="7"/>
        <v>1803.4418232706914</v>
      </c>
    </row>
    <row r="115" spans="1:9">
      <c r="A115">
        <v>113</v>
      </c>
      <c r="B115">
        <v>1</v>
      </c>
      <c r="C115">
        <f t="shared" si="4"/>
        <v>1</v>
      </c>
      <c r="D115" s="1">
        <v>0</v>
      </c>
      <c r="E115" s="1">
        <v>1000</v>
      </c>
      <c r="F115" s="1">
        <v>9920</v>
      </c>
      <c r="G115" s="1">
        <f t="shared" si="5"/>
        <v>8920</v>
      </c>
      <c r="H115">
        <f t="shared" si="6"/>
        <v>0.89919354838709675</v>
      </c>
      <c r="I115" s="1">
        <f t="shared" si="7"/>
        <v>9920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analysis.txt</vt:lpstr>
    </vt:vector>
  </TitlesOfParts>
  <Company>Riparian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Wihl</dc:creator>
  <cp:lastModifiedBy>David Wihl</cp:lastModifiedBy>
  <dcterms:created xsi:type="dcterms:W3CDTF">2014-02-27T01:49:59Z</dcterms:created>
  <dcterms:modified xsi:type="dcterms:W3CDTF">2014-02-27T18:31:33Z</dcterms:modified>
</cp:coreProperties>
</file>