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45" windowWidth="8595" windowHeight="12075" activeTab="3"/>
  </bookViews>
  <sheets>
    <sheet name="ЭЦ 1.00.00 Верстак" sheetId="1" r:id="rId1"/>
    <sheet name="ЭЦ 1.00.00 заявка" sheetId="2" r:id="rId2"/>
    <sheet name="Заявка" sheetId="4" r:id="rId3"/>
    <sheet name="ЭЦ 1.00.00 Заготовка" sheetId="5" r:id="rId4"/>
  </sheets>
  <definedNames>
    <definedName name="_xlnm.Database" localSheetId="3">'ЭЦ 1.00.00 Заготовка'!$E$2:$P$105</definedName>
    <definedName name="_xlnm.Database" localSheetId="1">'ЭЦ 1.00.00 заявка'!$C$2:$P$98</definedName>
    <definedName name="_xlnm.Database">'ЭЦ 1.00.00 Верстак'!$B$2:$P$98</definedName>
    <definedName name="_xlnm.Print_Area" localSheetId="2">Заявка!$E$14:$F$20</definedName>
    <definedName name="_xlnm.Print_Area" localSheetId="3">'ЭЦ 1.00.00 Заготовка'!$A$22:$D$33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AH34" i="5"/>
  <c r="AH24"/>
  <c r="AH25"/>
  <c r="AH26"/>
  <c r="AH27"/>
  <c r="AH28"/>
  <c r="AH29"/>
  <c r="AH30"/>
  <c r="AH31"/>
  <c r="AH32"/>
  <c r="AH33"/>
  <c r="AH23"/>
  <c r="AG25"/>
  <c r="AG26"/>
  <c r="AG27"/>
  <c r="AG28"/>
  <c r="AG29"/>
  <c r="AG30"/>
  <c r="AG31"/>
  <c r="AG32"/>
  <c r="AG33"/>
  <c r="AG23"/>
  <c r="D105"/>
  <c r="D103"/>
  <c r="D96"/>
  <c r="D95"/>
  <c r="D94"/>
  <c r="D93"/>
  <c r="D92"/>
  <c r="D91"/>
  <c r="D90"/>
  <c r="D88"/>
  <c r="D87"/>
  <c r="D85"/>
  <c r="D84"/>
  <c r="D81"/>
  <c r="D80"/>
  <c r="D79"/>
  <c r="D78"/>
  <c r="D77"/>
  <c r="D76"/>
  <c r="D75"/>
  <c r="D70"/>
  <c r="D69"/>
  <c r="D68"/>
  <c r="D67"/>
  <c r="D66"/>
  <c r="D65"/>
  <c r="D64"/>
  <c r="D19"/>
  <c r="D18"/>
  <c r="D28"/>
  <c r="D15"/>
  <c r="D14"/>
  <c r="D13"/>
  <c r="D12"/>
  <c r="D11"/>
  <c r="D27"/>
  <c r="D10"/>
  <c r="D36"/>
  <c r="D35"/>
  <c r="D33"/>
  <c r="D31"/>
  <c r="D29"/>
  <c r="D25"/>
  <c r="D23"/>
  <c r="D21"/>
  <c r="D9"/>
  <c r="D8"/>
  <c r="D7"/>
  <c r="D6"/>
  <c r="D44"/>
  <c r="D43"/>
  <c r="D42"/>
  <c r="D41"/>
  <c r="D57"/>
  <c r="D56"/>
  <c r="D5"/>
  <c r="D4"/>
  <c r="D39"/>
  <c r="D38"/>
  <c r="D49"/>
  <c r="D30"/>
  <c r="D32"/>
  <c r="D3"/>
  <c r="D26"/>
  <c r="D47"/>
  <c r="D2"/>
  <c r="A2" i="4"/>
  <c r="B2"/>
  <c r="A3"/>
  <c r="B3"/>
  <c r="A4"/>
  <c r="B4"/>
  <c r="A5"/>
  <c r="B5"/>
  <c r="A6"/>
  <c r="B6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B1"/>
  <c r="A1"/>
  <c r="O20" i="2"/>
  <c r="O21"/>
  <c r="I98"/>
  <c r="I96"/>
  <c r="I89"/>
  <c r="I88"/>
  <c r="I87"/>
  <c r="I86"/>
  <c r="I85"/>
  <c r="I84"/>
  <c r="I83"/>
  <c r="I81"/>
  <c r="I80"/>
  <c r="I78"/>
  <c r="I77"/>
  <c r="I74"/>
  <c r="I73"/>
  <c r="I72"/>
  <c r="I71"/>
  <c r="I70"/>
  <c r="I69"/>
  <c r="I68"/>
  <c r="I63"/>
  <c r="I62"/>
  <c r="I61"/>
  <c r="I60"/>
  <c r="I59"/>
  <c r="I58"/>
  <c r="I57"/>
  <c r="I23"/>
  <c r="O23" s="1"/>
  <c r="I22"/>
  <c r="O22" s="1"/>
  <c r="I34"/>
  <c r="O34" s="1"/>
  <c r="I19"/>
  <c r="O19" s="1"/>
  <c r="I18"/>
  <c r="O18" s="1"/>
  <c r="I17"/>
  <c r="O17" s="1"/>
  <c r="I16"/>
  <c r="O16" s="1"/>
  <c r="I15"/>
  <c r="O15" s="1"/>
  <c r="I33"/>
  <c r="O33" s="1"/>
  <c r="I14"/>
  <c r="O14" s="1"/>
  <c r="I36"/>
  <c r="O36" s="1"/>
  <c r="I35"/>
  <c r="O35" s="1"/>
  <c r="I32"/>
  <c r="O32" s="1"/>
  <c r="I31"/>
  <c r="O31" s="1"/>
  <c r="I30"/>
  <c r="O30" s="1"/>
  <c r="I29"/>
  <c r="O29" s="1"/>
  <c r="I25"/>
  <c r="O25" s="1"/>
  <c r="I24"/>
  <c r="O24" s="1"/>
  <c r="I13"/>
  <c r="O13" s="1"/>
  <c r="I12"/>
  <c r="O12" s="1"/>
  <c r="I11"/>
  <c r="O11" s="1"/>
  <c r="I10"/>
  <c r="O10" s="1"/>
  <c r="I5"/>
  <c r="O5" s="1"/>
  <c r="I4"/>
  <c r="O4" s="1"/>
  <c r="I3"/>
  <c r="O3" s="1"/>
  <c r="I2"/>
  <c r="O2" s="1"/>
  <c r="I50"/>
  <c r="I49"/>
  <c r="I9"/>
  <c r="O9" s="1"/>
  <c r="I8"/>
  <c r="O8" s="1"/>
  <c r="I38"/>
  <c r="I37"/>
  <c r="I42"/>
  <c r="I28"/>
  <c r="O28" s="1"/>
  <c r="I27"/>
  <c r="O27" s="1"/>
  <c r="I7"/>
  <c r="O7" s="1"/>
  <c r="I26"/>
  <c r="O26" s="1"/>
  <c r="I40"/>
  <c r="I6"/>
  <c r="O6" s="1"/>
  <c r="H50" i="1"/>
  <c r="H49"/>
  <c r="H20"/>
  <c r="H46"/>
  <c r="H45"/>
  <c r="H16"/>
  <c r="H40"/>
  <c r="H17"/>
  <c r="H41"/>
  <c r="H42"/>
  <c r="H68"/>
  <c r="H69"/>
  <c r="H43"/>
  <c r="H44"/>
  <c r="H39"/>
  <c r="H15"/>
  <c r="H37"/>
  <c r="H25"/>
  <c r="H23"/>
  <c r="H24"/>
  <c r="H26"/>
  <c r="H38"/>
  <c r="H96"/>
  <c r="H89"/>
  <c r="H88"/>
  <c r="H87"/>
  <c r="H86"/>
  <c r="H85"/>
  <c r="H84"/>
  <c r="H83"/>
  <c r="H81"/>
  <c r="H80"/>
  <c r="H78"/>
  <c r="H77"/>
  <c r="H22"/>
  <c r="H71"/>
  <c r="H72"/>
  <c r="H73"/>
  <c r="H57"/>
  <c r="H58"/>
  <c r="H59"/>
  <c r="H60"/>
  <c r="H61"/>
  <c r="H62"/>
  <c r="H63"/>
  <c r="H70"/>
  <c r="H21"/>
  <c r="H8"/>
  <c r="H9"/>
  <c r="H27"/>
  <c r="H28"/>
  <c r="H29"/>
  <c r="H30"/>
  <c r="H31"/>
  <c r="H32"/>
  <c r="H33"/>
  <c r="H34"/>
  <c r="H35"/>
  <c r="H36"/>
  <c r="H7"/>
  <c r="H6"/>
  <c r="H10"/>
  <c r="H74"/>
  <c r="H98"/>
  <c r="H3"/>
  <c r="H4"/>
</calcChain>
</file>

<file path=xl/sharedStrings.xml><?xml version="1.0" encoding="utf-8"?>
<sst xmlns="http://schemas.openxmlformats.org/spreadsheetml/2006/main" count="1129" uniqueCount="147">
  <si>
    <t>Сборочные единицы</t>
  </si>
  <si>
    <t>A4</t>
  </si>
  <si>
    <t>ЭЦ 1.01.00</t>
  </si>
  <si>
    <t>Рама</t>
  </si>
  <si>
    <t>ЭЦ 1.10.00</t>
  </si>
  <si>
    <t>Ящик</t>
  </si>
  <si>
    <t>Детали</t>
  </si>
  <si>
    <t>ЭЦ 1.00.01</t>
  </si>
  <si>
    <t>Полка</t>
  </si>
  <si>
    <t>1 ФОРМАТ</t>
  </si>
  <si>
    <t>2 ЗОНА</t>
  </si>
  <si>
    <t>3 ПОЗ</t>
  </si>
  <si>
    <t>4 Обозначение</t>
  </si>
  <si>
    <t>5 Наименование</t>
  </si>
  <si>
    <t>6 Кол-во</t>
  </si>
  <si>
    <t>7 Кол-во узлов</t>
  </si>
  <si>
    <t>8 Кол-во общее</t>
  </si>
  <si>
    <t>9 Примеч.</t>
  </si>
  <si>
    <t>10 Входит в:</t>
  </si>
  <si>
    <t>11 Материал</t>
  </si>
  <si>
    <t>12 Размеры</t>
  </si>
  <si>
    <t>13 Размер1</t>
  </si>
  <si>
    <t>14 Размер2</t>
  </si>
  <si>
    <t>15 м/кв.м</t>
  </si>
  <si>
    <t>16 Размеры заготовок</t>
  </si>
  <si>
    <t>17 Отрезка</t>
  </si>
  <si>
    <t>18 Рубка ГЗ</t>
  </si>
  <si>
    <t>19 Точение</t>
  </si>
  <si>
    <t>20 Фрезер.</t>
  </si>
  <si>
    <t>21 Слесар.</t>
  </si>
  <si>
    <t>22 Сварка</t>
  </si>
  <si>
    <t>23 Сборка</t>
  </si>
  <si>
    <t>24 Покраска</t>
  </si>
  <si>
    <t>25 Испытания</t>
  </si>
  <si>
    <t>размер проката</t>
  </si>
  <si>
    <t>материал
проката</t>
  </si>
  <si>
    <t>периметр</t>
  </si>
  <si>
    <t>26 готовность</t>
  </si>
  <si>
    <t>0 номер строки</t>
  </si>
  <si>
    <t>ЭЦ 1.10.00-01</t>
  </si>
  <si>
    <t>ЭЦ 1.00.00</t>
  </si>
  <si>
    <t>A1</t>
  </si>
  <si>
    <t>ЭЦ 1.01.00 СБ</t>
  </si>
  <si>
    <t>Рама. Сборочный чертеж</t>
  </si>
  <si>
    <t>ЭЦ 1.01.01</t>
  </si>
  <si>
    <t>ЭЦ 1.01.02</t>
  </si>
  <si>
    <t>Пластина</t>
  </si>
  <si>
    <t>ЭЦ 1.01.03</t>
  </si>
  <si>
    <t>Уголок</t>
  </si>
  <si>
    <t>ЭЦ 1.01.04</t>
  </si>
  <si>
    <t>БЧ</t>
  </si>
  <si>
    <t>ЭЦ 1.01.06</t>
  </si>
  <si>
    <t>ЭЦ 1.01.07</t>
  </si>
  <si>
    <t>ЭЦ 1.01.08</t>
  </si>
  <si>
    <t>ЭЦ 1.01.09</t>
  </si>
  <si>
    <t>ЭЦ 1.01.10</t>
  </si>
  <si>
    <t>ЭЦ 1.01.11</t>
  </si>
  <si>
    <t>ЭЦ 1.01.12</t>
  </si>
  <si>
    <t>ЭЦ 1.01.13</t>
  </si>
  <si>
    <t>ЭЦ 1.01.14</t>
  </si>
  <si>
    <t>ЭЦ 1.01.15</t>
  </si>
  <si>
    <t>A3</t>
  </si>
  <si>
    <t>ЭЦ 1.10.00 СБ</t>
  </si>
  <si>
    <t>Ящик. Сборочный чертеж</t>
  </si>
  <si>
    <t>А4</t>
  </si>
  <si>
    <t>ЭЦ 1.12.00</t>
  </si>
  <si>
    <t>Колесо</t>
  </si>
  <si>
    <t>Стандартные изделия</t>
  </si>
  <si>
    <t>Ось 6-10 d11x50.Ст3сп ГОСТ 9650-80</t>
  </si>
  <si>
    <t>Шайба C.10.02.Ст3кп.019 ГОСТ 11371-78</t>
  </si>
  <si>
    <t>Шплинт 3,2x14.019 ГОСТ 397-79</t>
  </si>
  <si>
    <t>Переменные данные для исполнений:</t>
  </si>
  <si>
    <t>ЭЦ 1.11.00</t>
  </si>
  <si>
    <t>Корпус</t>
  </si>
  <si>
    <t>ЭЦ 1.11.00-01</t>
  </si>
  <si>
    <t>ЭЦ 1.12.01</t>
  </si>
  <si>
    <t>Втулка</t>
  </si>
  <si>
    <t>ЭЦ 1.12.02</t>
  </si>
  <si>
    <t>Шайба</t>
  </si>
  <si>
    <t>ЭЦ 1.12.03</t>
  </si>
  <si>
    <t>Шланг L=25-0,4 Рукав высокого давления EN853-2SN 730208</t>
  </si>
  <si>
    <t>Пластина Лист2 480-1,6х700-1,6</t>
  </si>
  <si>
    <t>Пластина Лист2 490-1,6х745-1,6</t>
  </si>
  <si>
    <t>Пластина Лист2 600-1,6х2436-4</t>
  </si>
  <si>
    <t>Пластина Лист2 700-1,6х1290-2,4</t>
  </si>
  <si>
    <t>Пластина Лист6 1250-2,4х1300-2,4</t>
  </si>
  <si>
    <t>Труба Тр60x40x3 L=750-1,6</t>
  </si>
  <si>
    <t>Уголок Уг50x50x5 L=370-1</t>
  </si>
  <si>
    <t>Уголок Уг50x50x5 L=1185-2,4</t>
  </si>
  <si>
    <t>Уголок Уг50x50x5 L=2480-4</t>
  </si>
  <si>
    <t>Уголок Уг50x50x5 L=2490-4</t>
  </si>
  <si>
    <t>Лист2</t>
  </si>
  <si>
    <t>480-1,6х700-1,6</t>
  </si>
  <si>
    <t>490-1,6х745-1,6</t>
  </si>
  <si>
    <t>600-1,6х2436-4</t>
  </si>
  <si>
    <t>700-1,6х1290-2,4</t>
  </si>
  <si>
    <t>Лист6</t>
  </si>
  <si>
    <t>1250-2,4х1300-2,4</t>
  </si>
  <si>
    <t>Тр60x40x3</t>
  </si>
  <si>
    <t>L=750-1,6</t>
  </si>
  <si>
    <t>Уг50x50x5</t>
  </si>
  <si>
    <t>L=370-1</t>
  </si>
  <si>
    <t>L=1185-2,4</t>
  </si>
  <si>
    <t>L=2480-4</t>
  </si>
  <si>
    <t>L=2490-4</t>
  </si>
  <si>
    <t>Шланг</t>
  </si>
  <si>
    <t>L=25-0,4</t>
  </si>
  <si>
    <t xml:space="preserve">ЭЦ 1.00.00 </t>
  </si>
  <si>
    <t>Верстак</t>
  </si>
  <si>
    <t>270х2554</t>
  </si>
  <si>
    <t>483х1235</t>
  </si>
  <si>
    <t>ЭЦ 1.11.00 СБ</t>
  </si>
  <si>
    <t>Корпус. Сборочный чертеж</t>
  </si>
  <si>
    <t>ЭЦ 1.11.01</t>
  </si>
  <si>
    <t>Кожух</t>
  </si>
  <si>
    <t>ЭЦ 1.11.02</t>
  </si>
  <si>
    <t>ЭЦ 1.11.03</t>
  </si>
  <si>
    <t>ЭЦ 1.11.05</t>
  </si>
  <si>
    <t>Дверца</t>
  </si>
  <si>
    <t>ЭЦ 1.11.06</t>
  </si>
  <si>
    <t>ЭЦ 1.11.07</t>
  </si>
  <si>
    <t>Пластина Лист2 240-1 x 486-1,6</t>
  </si>
  <si>
    <t>Уголок Уг50x50x5 L=486-1,6</t>
  </si>
  <si>
    <t>Пластина Лист2 290-1 x 390-1</t>
  </si>
  <si>
    <t>Пластина Лист2 296-1 x 486-1,6</t>
  </si>
  <si>
    <t>Пластина Лист2 290-1 x 590-1,6</t>
  </si>
  <si>
    <t>Пластина Лист2 496-1,6 x 486-1,6</t>
  </si>
  <si>
    <t>240-1х486-1,6</t>
  </si>
  <si>
    <t>L=486-1,6</t>
  </si>
  <si>
    <t>290-1х390-1</t>
  </si>
  <si>
    <t>296-1х486-1,6</t>
  </si>
  <si>
    <t>290-1х590-1,6</t>
  </si>
  <si>
    <t>496-1,6х486-1,6</t>
  </si>
  <si>
    <t>290х390</t>
  </si>
  <si>
    <t>290х590</t>
  </si>
  <si>
    <t>ЭЦ 1.11.05-01</t>
  </si>
  <si>
    <t>нет чертежа</t>
  </si>
  <si>
    <t>Кр30</t>
  </si>
  <si>
    <t>+</t>
  </si>
  <si>
    <t>пл</t>
  </si>
  <si>
    <t>переделать</t>
  </si>
  <si>
    <t>Названия строк</t>
  </si>
  <si>
    <t>Общий итог</t>
  </si>
  <si>
    <t>Сумма по полю 15 м/кв.м</t>
  </si>
  <si>
    <t>Материал</t>
  </si>
  <si>
    <t>м/кв.м</t>
  </si>
  <si>
    <t>Отрезка ЭЦ 1…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</si>
</sst>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2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4"/>
      <color rgb="FFFF0000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</cellStyleXfs>
  <cellXfs count="69">
    <xf numFmtId="0" fontId="0" fillId="0" borderId="0" xfId="0"/>
    <xf numFmtId="1" fontId="0" fillId="0" borderId="0" xfId="0" applyNumberFormat="1"/>
    <xf numFmtId="1" fontId="18" fillId="0" borderId="10" xfId="0" applyNumberFormat="1" applyFont="1" applyBorder="1" applyAlignment="1">
      <alignment horizontal="left" vertical="center" wrapText="1"/>
    </xf>
    <xf numFmtId="1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2" fontId="18" fillId="0" borderId="10" xfId="0" applyNumberFormat="1" applyFont="1" applyFill="1" applyBorder="1" applyAlignment="1">
      <alignment horizontal="center" vertical="center" wrapText="1"/>
    </xf>
    <xf numFmtId="165" fontId="18" fillId="0" borderId="10" xfId="0" applyNumberFormat="1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0" fillId="35" borderId="11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0" xfId="0" applyFont="1"/>
    <xf numFmtId="0" fontId="21" fillId="0" borderId="0" xfId="0" applyFont="1"/>
    <xf numFmtId="1" fontId="16" fillId="0" borderId="10" xfId="0" applyNumberFormat="1" applyFont="1" applyBorder="1"/>
    <xf numFmtId="0" fontId="0" fillId="0" borderId="0" xfId="0"/>
    <xf numFmtId="1" fontId="0" fillId="0" borderId="0" xfId="0" applyNumberFormat="1"/>
    <xf numFmtId="0" fontId="16" fillId="0" borderId="10" xfId="0" applyFont="1" applyBorder="1"/>
    <xf numFmtId="1" fontId="0" fillId="0" borderId="10" xfId="0" applyNumberFormat="1" applyBorder="1"/>
    <xf numFmtId="0" fontId="0" fillId="0" borderId="10" xfId="0" applyBorder="1"/>
    <xf numFmtId="164" fontId="0" fillId="0" borderId="10" xfId="0" applyNumberFormat="1" applyBorder="1"/>
    <xf numFmtId="0" fontId="0" fillId="0" borderId="10" xfId="0" applyNumberFormat="1" applyBorder="1"/>
    <xf numFmtId="1" fontId="0" fillId="0" borderId="10" xfId="0" applyNumberFormat="1" applyFont="1" applyBorder="1"/>
    <xf numFmtId="1" fontId="23" fillId="0" borderId="10" xfId="0" applyNumberFormat="1" applyFont="1" applyBorder="1"/>
    <xf numFmtId="0" fontId="23" fillId="0" borderId="10" xfId="0" applyFont="1" applyBorder="1"/>
    <xf numFmtId="0" fontId="23" fillId="0" borderId="10" xfId="0" applyNumberFormat="1" applyFont="1" applyBorder="1"/>
    <xf numFmtId="0" fontId="24" fillId="0" borderId="10" xfId="0" applyFont="1" applyBorder="1"/>
    <xf numFmtId="0" fontId="23" fillId="0" borderId="0" xfId="0" applyFont="1"/>
    <xf numFmtId="0" fontId="0" fillId="0" borderId="0" xfId="0"/>
    <xf numFmtId="0" fontId="16" fillId="34" borderId="10" xfId="0" applyFont="1" applyFill="1" applyBorder="1"/>
    <xf numFmtId="0" fontId="0" fillId="34" borderId="10" xfId="0" applyFill="1" applyBorder="1"/>
    <xf numFmtId="0" fontId="23" fillId="34" borderId="10" xfId="0" applyFont="1" applyFill="1" applyBorder="1"/>
    <xf numFmtId="0" fontId="0" fillId="34" borderId="0" xfId="0" applyFill="1"/>
    <xf numFmtId="0" fontId="16" fillId="33" borderId="10" xfId="0" applyFont="1" applyFill="1" applyBorder="1"/>
    <xf numFmtId="0" fontId="0" fillId="33" borderId="10" xfId="0" applyFill="1" applyBorder="1"/>
    <xf numFmtId="0" fontId="23" fillId="33" borderId="10" xfId="0" applyFont="1" applyFill="1" applyBorder="1"/>
    <xf numFmtId="0" fontId="0" fillId="33" borderId="0" xfId="0" applyFill="1"/>
    <xf numFmtId="1" fontId="14" fillId="0" borderId="10" xfId="0" applyNumberFormat="1" applyFont="1" applyBorder="1"/>
    <xf numFmtId="0" fontId="14" fillId="0" borderId="10" xfId="0" applyFont="1" applyBorder="1"/>
    <xf numFmtId="0" fontId="14" fillId="0" borderId="10" xfId="0" applyNumberFormat="1" applyFont="1" applyBorder="1"/>
    <xf numFmtId="0" fontId="14" fillId="33" borderId="10" xfId="0" applyFont="1" applyFill="1" applyBorder="1"/>
    <xf numFmtId="0" fontId="14" fillId="34" borderId="10" xfId="0" applyFont="1" applyFill="1" applyBorder="1"/>
    <xf numFmtId="0" fontId="25" fillId="0" borderId="10" xfId="0" applyFont="1" applyBorder="1"/>
    <xf numFmtId="0" fontId="14" fillId="0" borderId="0" xfId="0" applyFont="1"/>
    <xf numFmtId="1" fontId="25" fillId="0" borderId="10" xfId="0" applyNumberFormat="1" applyFont="1" applyBorder="1"/>
    <xf numFmtId="0" fontId="25" fillId="0" borderId="10" xfId="0" applyNumberFormat="1" applyFont="1" applyBorder="1"/>
    <xf numFmtId="0" fontId="25" fillId="33" borderId="10" xfId="0" applyFont="1" applyFill="1" applyBorder="1"/>
    <xf numFmtId="0" fontId="25" fillId="34" borderId="10" xfId="0" applyFont="1" applyFill="1" applyBorder="1"/>
    <xf numFmtId="0" fontId="25" fillId="0" borderId="0" xfId="0" applyFont="1"/>
    <xf numFmtId="2" fontId="16" fillId="0" borderId="10" xfId="0" applyNumberFormat="1" applyFont="1" applyBorder="1"/>
    <xf numFmtId="2" fontId="0" fillId="0" borderId="10" xfId="0" applyNumberFormat="1" applyFon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10" xfId="0" applyNumberFormat="1" applyBorder="1"/>
    <xf numFmtId="0" fontId="18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1" fontId="16" fillId="0" borderId="10" xfId="0" applyNumberFormat="1" applyFont="1" applyBorder="1" applyAlignment="1">
      <alignment horizontal="left"/>
    </xf>
    <xf numFmtId="1" fontId="0" fillId="0" borderId="10" xfId="0" applyNumberForma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1" fontId="26" fillId="0" borderId="10" xfId="0" applyNumberFormat="1" applyFont="1" applyBorder="1"/>
  </cellXfs>
  <cellStyles count="43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kb_hazovaa" refreshedDate="42717.771698842589" createdVersion="3" refreshedVersion="3" minRefreshableVersion="3" recordCount="35">
  <cacheSource type="worksheet">
    <worksheetSource ref="A1:B36" sheet="Заявка"/>
  </cacheSource>
  <cacheFields count="2">
    <cacheField name="11 Материал" numFmtId="0">
      <sharedItems count="6">
        <s v="Кр30"/>
        <s v="Лист2"/>
        <s v="Лист6"/>
        <s v="Тр60x40x3"/>
        <s v="Уг50x50x5"/>
        <s v="Шланг"/>
      </sharedItems>
    </cacheField>
    <cacheField name="15 м/кв.м" numFmtId="2">
      <sharedItems containsSemiMixedTypes="0" containsString="0" containsNumber="1" minValue="0" maxValue="19.8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0.98"/>
  </r>
  <r>
    <x v="0"/>
    <n v="7.0000000000000007E-2"/>
  </r>
  <r>
    <x v="0"/>
    <n v="0.16800000000000001"/>
  </r>
  <r>
    <x v="0"/>
    <n v="1.2E-2"/>
  </r>
  <r>
    <x v="1"/>
    <n v="2.7583199999999999"/>
  </r>
  <r>
    <x v="1"/>
    <n v="1.789515"/>
  </r>
  <r>
    <x v="1"/>
    <n v="0.79169999999999996"/>
  </r>
  <r>
    <x v="1"/>
    <n v="0.3422"/>
  </r>
  <r>
    <x v="1"/>
    <n v="0.67200000000000004"/>
  </r>
  <r>
    <x v="1"/>
    <n v="0.73009999999999997"/>
  </r>
  <r>
    <x v="1"/>
    <n v="2.9232"/>
  </r>
  <r>
    <x v="1"/>
    <n v="0.90300000000000002"/>
  </r>
  <r>
    <x v="1"/>
    <n v="1.63296"/>
  </r>
  <r>
    <x v="1"/>
    <n v="0.79169999999999996"/>
  </r>
  <r>
    <x v="1"/>
    <n v="1.0069920000000001"/>
  </r>
  <r>
    <x v="1"/>
    <n v="0"/>
  </r>
  <r>
    <x v="1"/>
    <n v="0"/>
  </r>
  <r>
    <x v="1"/>
    <n v="0.46655999999999997"/>
  </r>
  <r>
    <x v="1"/>
    <n v="0"/>
  </r>
  <r>
    <x v="1"/>
    <n v="0"/>
  </r>
  <r>
    <x v="1"/>
    <n v="0.3422"/>
  </r>
  <r>
    <x v="1"/>
    <n v="0.48211199999999999"/>
  </r>
  <r>
    <x v="2"/>
    <n v="3.25"/>
  </r>
  <r>
    <x v="3"/>
    <n v="10.5"/>
  </r>
  <r>
    <x v="4"/>
    <n v="0.87"/>
  </r>
  <r>
    <x v="4"/>
    <n v="7.47"/>
  </r>
  <r>
    <x v="4"/>
    <n v="1.3"/>
  </r>
  <r>
    <x v="4"/>
    <n v="4.07"/>
  </r>
  <r>
    <x v="4"/>
    <n v="7.11"/>
  </r>
  <r>
    <x v="4"/>
    <n v="19.84"/>
  </r>
  <r>
    <x v="4"/>
    <n v="4.9800000000000004"/>
  </r>
  <r>
    <x v="4"/>
    <n v="6.8040000000000003"/>
  </r>
  <r>
    <x v="4"/>
    <n v="1.944"/>
  </r>
  <r>
    <x v="5"/>
    <n v="0.7"/>
  </r>
  <r>
    <x v="5"/>
    <n v="0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C2:D9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15 м/кв.м" fld="1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9"/>
  <sheetViews>
    <sheetView zoomScale="115" zoomScaleNormal="115" workbookViewId="0">
      <pane ySplit="1" topLeftCell="A2" activePane="bottomLeft" state="frozen"/>
      <selection pane="bottomLeft" activeCell="M16" sqref="M16"/>
    </sheetView>
  </sheetViews>
  <sheetFormatPr defaultRowHeight="15"/>
  <cols>
    <col min="1" max="1" width="18" style="1" bestFit="1" customWidth="1"/>
    <col min="2" max="4" width="8.7109375" style="1" hidden="1" customWidth="1"/>
    <col min="5" max="5" width="31.85546875" style="1" customWidth="1"/>
    <col min="6" max="8" width="8.7109375" style="1" customWidth="1"/>
    <col min="9" max="9" width="12.28515625" style="1" bestFit="1" customWidth="1"/>
    <col min="10" max="10" width="13.5703125" style="1" bestFit="1" customWidth="1"/>
    <col min="11" max="11" width="12.28515625" style="1" bestFit="1" customWidth="1"/>
    <col min="12" max="12" width="17.7109375" style="1" bestFit="1" customWidth="1"/>
    <col min="13" max="16" width="8.7109375" style="1" customWidth="1"/>
    <col min="17" max="17" width="9.140625" style="41"/>
    <col min="19" max="19" width="9.140625" style="41"/>
    <col min="21" max="21" width="9.140625" style="41"/>
    <col min="22" max="28" width="0" hidden="1" customWidth="1"/>
    <col min="29" max="29" width="9.140625" style="37"/>
    <col min="33" max="33" width="6.85546875" bestFit="1" customWidth="1"/>
    <col min="34" max="34" width="10.140625" bestFit="1" customWidth="1"/>
    <col min="35" max="35" width="16.7109375" bestFit="1" customWidth="1"/>
    <col min="36" max="36" width="9.5703125" bestFit="1" customWidth="1"/>
    <col min="37" max="37" width="9.7109375" bestFit="1" customWidth="1"/>
    <col min="38" max="38" width="10.5703125" bestFit="1" customWidth="1"/>
    <col min="39" max="39" width="7.140625" bestFit="1" customWidth="1"/>
  </cols>
  <sheetData>
    <row r="1" spans="1:42" s="16" customFormat="1" ht="39.75" customHeight="1">
      <c r="A1" s="4" t="s">
        <v>12</v>
      </c>
      <c r="B1" s="2" t="s">
        <v>9</v>
      </c>
      <c r="C1" s="3" t="s">
        <v>10</v>
      </c>
      <c r="D1" s="3" t="s">
        <v>11</v>
      </c>
      <c r="E1" s="5" t="s">
        <v>13</v>
      </c>
      <c r="F1" s="5" t="s">
        <v>14</v>
      </c>
      <c r="G1" s="5" t="s">
        <v>15</v>
      </c>
      <c r="H1" s="3" t="s">
        <v>16</v>
      </c>
      <c r="I1" s="6" t="s">
        <v>17</v>
      </c>
      <c r="J1" s="5" t="s">
        <v>18</v>
      </c>
      <c r="K1" s="5" t="s">
        <v>19</v>
      </c>
      <c r="L1" s="5" t="s">
        <v>20</v>
      </c>
      <c r="M1" s="3" t="s">
        <v>21</v>
      </c>
      <c r="N1" s="3" t="s">
        <v>22</v>
      </c>
      <c r="O1" s="7" t="s">
        <v>23</v>
      </c>
      <c r="P1" s="5" t="s">
        <v>24</v>
      </c>
      <c r="Q1" s="8" t="s">
        <v>25</v>
      </c>
      <c r="R1" s="9" t="s">
        <v>26</v>
      </c>
      <c r="S1" s="8" t="s">
        <v>27</v>
      </c>
      <c r="T1" s="10" t="s">
        <v>28</v>
      </c>
      <c r="U1" s="8" t="s">
        <v>29</v>
      </c>
      <c r="V1" s="5" t="s">
        <v>30</v>
      </c>
      <c r="W1" s="8" t="s">
        <v>31</v>
      </c>
      <c r="X1" s="5" t="s">
        <v>32</v>
      </c>
      <c r="Y1" s="8" t="s">
        <v>33</v>
      </c>
      <c r="Z1" s="11" t="s">
        <v>34</v>
      </c>
      <c r="AA1" s="11" t="s">
        <v>35</v>
      </c>
      <c r="AB1" s="7" t="s">
        <v>36</v>
      </c>
      <c r="AC1" s="12" t="s">
        <v>37</v>
      </c>
      <c r="AD1" s="9" t="s">
        <v>38</v>
      </c>
      <c r="AE1" s="13"/>
      <c r="AF1" s="14"/>
      <c r="AG1" s="15"/>
      <c r="AP1" s="4"/>
    </row>
    <row r="2" spans="1:42" s="17" customFormat="1">
      <c r="A2" s="19" t="s">
        <v>107</v>
      </c>
      <c r="B2" s="19"/>
      <c r="C2" s="19"/>
      <c r="D2" s="19"/>
      <c r="E2" s="19" t="s">
        <v>108</v>
      </c>
      <c r="F2" s="19">
        <v>1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38"/>
      <c r="R2" s="22"/>
      <c r="S2" s="38"/>
      <c r="T2" s="22"/>
      <c r="U2" s="38"/>
      <c r="V2" s="22"/>
      <c r="W2" s="22"/>
      <c r="X2" s="22"/>
      <c r="Y2" s="22"/>
      <c r="Z2" s="22"/>
      <c r="AA2" s="22"/>
      <c r="AB2" s="22"/>
      <c r="AC2" s="34"/>
      <c r="AD2" s="22">
        <v>1</v>
      </c>
    </row>
    <row r="3" spans="1:42" s="17" customFormat="1">
      <c r="A3" s="19" t="s">
        <v>7</v>
      </c>
      <c r="B3" s="19" t="s">
        <v>1</v>
      </c>
      <c r="C3" s="23"/>
      <c r="D3" s="19">
        <v>6</v>
      </c>
      <c r="E3" s="19" t="s">
        <v>8</v>
      </c>
      <c r="F3" s="19">
        <v>4</v>
      </c>
      <c r="G3" s="19">
        <v>1</v>
      </c>
      <c r="H3" s="19">
        <f>F3*G3</f>
        <v>4</v>
      </c>
      <c r="I3" s="19"/>
      <c r="J3" s="19" t="s">
        <v>40</v>
      </c>
      <c r="K3" s="19" t="s">
        <v>91</v>
      </c>
      <c r="L3" s="19" t="s">
        <v>109</v>
      </c>
      <c r="M3" s="19"/>
      <c r="N3" s="19"/>
      <c r="O3" s="19"/>
      <c r="P3" s="19"/>
      <c r="Q3" s="38"/>
      <c r="R3" s="22"/>
      <c r="S3" s="38"/>
      <c r="T3" s="22"/>
      <c r="U3" s="38"/>
      <c r="V3" s="22"/>
      <c r="W3" s="22"/>
      <c r="X3" s="22"/>
      <c r="Y3" s="22"/>
      <c r="Z3" s="22"/>
      <c r="AA3" s="22"/>
      <c r="AB3" s="22"/>
      <c r="AC3" s="34"/>
      <c r="AD3" s="22">
        <v>65</v>
      </c>
    </row>
    <row r="4" spans="1:42" s="17" customFormat="1">
      <c r="A4" s="19" t="s">
        <v>2</v>
      </c>
      <c r="B4" s="19" t="s">
        <v>1</v>
      </c>
      <c r="C4" s="19"/>
      <c r="D4" s="19">
        <v>1</v>
      </c>
      <c r="E4" s="19" t="s">
        <v>3</v>
      </c>
      <c r="F4" s="19">
        <v>1</v>
      </c>
      <c r="G4" s="19">
        <v>1</v>
      </c>
      <c r="H4" s="19">
        <f>F4*G4</f>
        <v>1</v>
      </c>
      <c r="I4" s="19"/>
      <c r="J4" s="19" t="s">
        <v>40</v>
      </c>
      <c r="K4" s="19"/>
      <c r="L4" s="19"/>
      <c r="M4" s="19"/>
      <c r="N4" s="19"/>
      <c r="O4" s="19"/>
      <c r="P4" s="19"/>
      <c r="Q4" s="38"/>
      <c r="R4" s="22"/>
      <c r="S4" s="38"/>
      <c r="T4" s="22"/>
      <c r="U4" s="38"/>
      <c r="V4" s="22"/>
      <c r="W4" s="22"/>
      <c r="X4" s="22"/>
      <c r="Y4" s="22"/>
      <c r="Z4" s="22"/>
      <c r="AA4" s="22"/>
      <c r="AB4" s="22"/>
      <c r="AC4" s="34"/>
      <c r="AD4" s="22">
        <v>3</v>
      </c>
    </row>
    <row r="5" spans="1:42" s="17" customFormat="1">
      <c r="A5" s="23" t="s">
        <v>42</v>
      </c>
      <c r="B5" s="23" t="s">
        <v>41</v>
      </c>
      <c r="C5" s="24"/>
      <c r="D5" s="24"/>
      <c r="E5" s="23" t="s">
        <v>43</v>
      </c>
      <c r="F5" s="24"/>
      <c r="G5" s="24"/>
      <c r="H5" s="25"/>
      <c r="I5" s="24"/>
      <c r="J5" s="24"/>
      <c r="K5" s="24"/>
      <c r="L5" s="24"/>
      <c r="M5" s="24"/>
      <c r="N5" s="24"/>
      <c r="O5" s="24"/>
      <c r="P5" s="24"/>
      <c r="Q5" s="39"/>
      <c r="R5" s="24"/>
      <c r="S5" s="39"/>
      <c r="T5" s="24"/>
      <c r="U5" s="39"/>
      <c r="V5" s="24"/>
      <c r="W5" s="24"/>
      <c r="X5" s="24"/>
      <c r="Y5" s="24"/>
      <c r="Z5" s="24"/>
      <c r="AA5" s="24"/>
      <c r="AB5" s="24"/>
      <c r="AC5" s="35"/>
      <c r="AD5" s="22">
        <v>4</v>
      </c>
    </row>
    <row r="6" spans="1:42">
      <c r="A6" s="23" t="s">
        <v>44</v>
      </c>
      <c r="B6" s="23" t="s">
        <v>1</v>
      </c>
      <c r="C6" s="24"/>
      <c r="D6" s="23">
        <v>1</v>
      </c>
      <c r="E6" s="23" t="s">
        <v>8</v>
      </c>
      <c r="F6" s="26">
        <v>2</v>
      </c>
      <c r="G6" s="27">
        <v>1</v>
      </c>
      <c r="H6" s="27">
        <f>F6*G6</f>
        <v>2</v>
      </c>
      <c r="I6" s="24"/>
      <c r="J6" s="23" t="s">
        <v>42</v>
      </c>
      <c r="K6" s="24" t="s">
        <v>100</v>
      </c>
      <c r="L6" s="24">
        <v>435</v>
      </c>
      <c r="M6" s="24"/>
      <c r="N6" s="24"/>
      <c r="O6" s="24"/>
      <c r="P6" s="24"/>
      <c r="Q6" s="39"/>
      <c r="R6" s="24"/>
      <c r="S6" s="39"/>
      <c r="T6" s="24"/>
      <c r="U6" s="39" t="s">
        <v>138</v>
      </c>
      <c r="V6" s="24"/>
      <c r="W6" s="24"/>
      <c r="X6" s="24"/>
      <c r="Y6" s="24"/>
      <c r="Z6" s="24"/>
      <c r="AA6" s="24"/>
      <c r="AB6" s="24"/>
      <c r="AC6" s="35"/>
      <c r="AD6" s="22">
        <v>6</v>
      </c>
      <c r="AG6" s="20"/>
      <c r="AH6" s="20"/>
      <c r="AI6" s="20"/>
      <c r="AJ6" s="20"/>
      <c r="AK6" s="20"/>
      <c r="AL6" s="20"/>
      <c r="AM6" s="20"/>
      <c r="AN6" s="20"/>
      <c r="AO6" s="20"/>
    </row>
    <row r="7" spans="1:42">
      <c r="A7" s="23" t="s">
        <v>45</v>
      </c>
      <c r="B7" s="23" t="s">
        <v>1</v>
      </c>
      <c r="C7" s="24"/>
      <c r="D7" s="23">
        <v>2</v>
      </c>
      <c r="E7" s="23" t="s">
        <v>46</v>
      </c>
      <c r="F7" s="26">
        <v>3</v>
      </c>
      <c r="G7" s="27">
        <v>1</v>
      </c>
      <c r="H7" s="27">
        <f>F7*G7</f>
        <v>3</v>
      </c>
      <c r="I7" s="24"/>
      <c r="J7" s="23" t="s">
        <v>42</v>
      </c>
      <c r="K7" s="24" t="s">
        <v>91</v>
      </c>
      <c r="L7" s="24" t="s">
        <v>110</v>
      </c>
      <c r="M7" s="24"/>
      <c r="N7" s="24"/>
      <c r="O7" s="24"/>
      <c r="P7" s="24"/>
      <c r="Q7" s="39"/>
      <c r="R7" s="24" t="s">
        <v>139</v>
      </c>
      <c r="S7" s="39"/>
      <c r="T7" s="24"/>
      <c r="U7" s="39"/>
      <c r="V7" s="24"/>
      <c r="W7" s="24"/>
      <c r="X7" s="24"/>
      <c r="Y7" s="24"/>
      <c r="Z7" s="24"/>
      <c r="AA7" s="24"/>
      <c r="AB7" s="24"/>
      <c r="AC7" s="35"/>
      <c r="AD7" s="22">
        <v>7</v>
      </c>
    </row>
    <row r="8" spans="1:42">
      <c r="A8" s="23" t="s">
        <v>47</v>
      </c>
      <c r="B8" s="23" t="s">
        <v>1</v>
      </c>
      <c r="C8" s="24"/>
      <c r="D8" s="23">
        <v>3</v>
      </c>
      <c r="E8" s="23" t="s">
        <v>48</v>
      </c>
      <c r="F8" s="26">
        <v>3</v>
      </c>
      <c r="G8" s="27">
        <v>1</v>
      </c>
      <c r="H8" s="27">
        <f>F8*G8</f>
        <v>3</v>
      </c>
      <c r="I8" s="24"/>
      <c r="J8" s="23" t="s">
        <v>42</v>
      </c>
      <c r="K8" s="24" t="s">
        <v>100</v>
      </c>
      <c r="L8" s="24">
        <v>2490</v>
      </c>
      <c r="M8" s="24"/>
      <c r="N8" s="24"/>
      <c r="O8" s="24"/>
      <c r="P8" s="24"/>
      <c r="Q8" s="39"/>
      <c r="R8" s="24"/>
      <c r="S8" s="39"/>
      <c r="T8" s="24"/>
      <c r="U8" s="39" t="s">
        <v>138</v>
      </c>
      <c r="V8" s="24"/>
      <c r="W8" s="24"/>
      <c r="X8" s="24"/>
      <c r="Y8" s="24"/>
      <c r="Z8" s="24"/>
      <c r="AA8" s="24"/>
      <c r="AB8" s="24"/>
      <c r="AC8" s="35"/>
      <c r="AD8" s="22">
        <v>8</v>
      </c>
    </row>
    <row r="9" spans="1:42">
      <c r="A9" s="23" t="s">
        <v>49</v>
      </c>
      <c r="B9" s="23" t="s">
        <v>1</v>
      </c>
      <c r="C9" s="24"/>
      <c r="D9" s="23">
        <v>4</v>
      </c>
      <c r="E9" s="23" t="s">
        <v>48</v>
      </c>
      <c r="F9" s="26">
        <v>1</v>
      </c>
      <c r="G9" s="27">
        <v>1</v>
      </c>
      <c r="H9" s="27">
        <f>F9*G9</f>
        <v>1</v>
      </c>
      <c r="I9" s="24"/>
      <c r="J9" s="23" t="s">
        <v>42</v>
      </c>
      <c r="K9" s="24" t="s">
        <v>100</v>
      </c>
      <c r="L9" s="24">
        <v>1300</v>
      </c>
      <c r="M9" s="24"/>
      <c r="N9" s="24"/>
      <c r="O9" s="24"/>
      <c r="P9" s="24"/>
      <c r="Q9" s="39"/>
      <c r="R9" s="24"/>
      <c r="S9" s="39"/>
      <c r="T9" s="24"/>
      <c r="U9" s="39" t="s">
        <v>138</v>
      </c>
      <c r="V9" s="24"/>
      <c r="W9" s="24"/>
      <c r="X9" s="24"/>
      <c r="Y9" s="24"/>
      <c r="Z9" s="24"/>
      <c r="AA9" s="24"/>
      <c r="AB9" s="24"/>
      <c r="AC9" s="35"/>
      <c r="AD9" s="22">
        <v>9</v>
      </c>
    </row>
    <row r="10" spans="1:42">
      <c r="A10" s="19" t="s">
        <v>4</v>
      </c>
      <c r="B10" s="19" t="s">
        <v>1</v>
      </c>
      <c r="C10" s="19"/>
      <c r="D10" s="19">
        <v>2</v>
      </c>
      <c r="E10" s="19" t="s">
        <v>5</v>
      </c>
      <c r="F10" s="19">
        <v>7</v>
      </c>
      <c r="G10" s="19">
        <v>1</v>
      </c>
      <c r="H10" s="19">
        <f>F10*G10</f>
        <v>7</v>
      </c>
      <c r="I10" s="19"/>
      <c r="J10" s="19" t="s">
        <v>40</v>
      </c>
      <c r="K10" s="19"/>
      <c r="L10" s="19"/>
      <c r="M10" s="19"/>
      <c r="N10" s="19"/>
      <c r="O10" s="19"/>
      <c r="P10" s="19"/>
      <c r="Q10" s="38"/>
      <c r="R10" s="22"/>
      <c r="S10" s="38"/>
      <c r="T10" s="22"/>
      <c r="U10" s="38"/>
      <c r="V10" s="22"/>
      <c r="W10" s="22"/>
      <c r="X10" s="22"/>
      <c r="Y10" s="22"/>
      <c r="Z10" s="22"/>
      <c r="AA10" s="22"/>
      <c r="AB10" s="22"/>
      <c r="AC10" s="34"/>
      <c r="AD10" s="22">
        <v>21</v>
      </c>
    </row>
    <row r="11" spans="1:42">
      <c r="A11" s="23" t="s">
        <v>62</v>
      </c>
      <c r="B11" s="23" t="s">
        <v>61</v>
      </c>
      <c r="C11" s="24"/>
      <c r="D11" s="24"/>
      <c r="E11" s="23" t="s">
        <v>63</v>
      </c>
      <c r="F11" s="24"/>
      <c r="G11" s="24"/>
      <c r="H11" s="25"/>
      <c r="I11" s="24"/>
      <c r="J11" s="24"/>
      <c r="K11" s="24"/>
      <c r="L11" s="24"/>
      <c r="M11" s="24"/>
      <c r="N11" s="24"/>
      <c r="O11" s="23"/>
      <c r="P11" s="23"/>
      <c r="Q11" s="39"/>
      <c r="R11" s="24"/>
      <c r="S11" s="39"/>
      <c r="T11" s="24"/>
      <c r="U11" s="39"/>
      <c r="V11" s="24"/>
      <c r="W11" s="24"/>
      <c r="X11" s="24"/>
      <c r="Y11" s="24"/>
      <c r="Z11" s="24"/>
      <c r="AA11" s="24"/>
      <c r="AB11" s="24"/>
      <c r="AC11" s="35"/>
      <c r="AD11" s="22">
        <v>22</v>
      </c>
    </row>
    <row r="12" spans="1:42">
      <c r="A12" s="23" t="s">
        <v>62</v>
      </c>
      <c r="B12" s="23" t="s">
        <v>61</v>
      </c>
      <c r="C12" s="23"/>
      <c r="D12" s="24"/>
      <c r="E12" s="23" t="s">
        <v>63</v>
      </c>
      <c r="F12" s="24"/>
      <c r="G12" s="24"/>
      <c r="H12" s="25"/>
      <c r="I12" s="24"/>
      <c r="J12" s="24"/>
      <c r="K12" s="24"/>
      <c r="L12" s="24"/>
      <c r="M12" s="24"/>
      <c r="N12" s="24"/>
      <c r="O12" s="23"/>
      <c r="P12" s="23"/>
      <c r="Q12" s="39"/>
      <c r="R12" s="24"/>
      <c r="S12" s="39"/>
      <c r="T12" s="24"/>
      <c r="U12" s="39"/>
      <c r="V12" s="24"/>
      <c r="W12" s="24"/>
      <c r="X12" s="24"/>
      <c r="Y12" s="24"/>
      <c r="Z12" s="24"/>
      <c r="AA12" s="24"/>
      <c r="AB12" s="24"/>
      <c r="AC12" s="35"/>
      <c r="AD12" s="22">
        <v>42</v>
      </c>
    </row>
    <row r="13" spans="1:42">
      <c r="A13" s="23" t="s">
        <v>111</v>
      </c>
      <c r="B13" s="23" t="s">
        <v>61</v>
      </c>
      <c r="C13" s="24"/>
      <c r="D13" s="24"/>
      <c r="E13" s="23" t="s">
        <v>112</v>
      </c>
      <c r="F13" s="24"/>
      <c r="G13" s="24"/>
      <c r="H13" s="25"/>
      <c r="I13" s="24"/>
      <c r="J13" s="24"/>
      <c r="K13" s="24"/>
      <c r="L13" s="24"/>
      <c r="M13" s="24"/>
      <c r="N13" s="24"/>
      <c r="O13" s="23"/>
      <c r="P13" s="23"/>
      <c r="Q13" s="39"/>
      <c r="R13" s="24"/>
      <c r="S13" s="39"/>
      <c r="T13" s="24"/>
      <c r="U13" s="39"/>
      <c r="V13" s="24"/>
      <c r="W13" s="24"/>
      <c r="X13" s="24"/>
      <c r="Y13" s="24"/>
      <c r="Z13" s="24"/>
      <c r="AA13" s="24"/>
      <c r="AB13" s="24"/>
      <c r="AC13" s="35"/>
      <c r="AD13" s="22">
        <v>36.01</v>
      </c>
    </row>
    <row r="14" spans="1:42">
      <c r="A14" s="23" t="s">
        <v>111</v>
      </c>
      <c r="B14" s="23" t="s">
        <v>61</v>
      </c>
      <c r="C14" s="24"/>
      <c r="D14" s="24"/>
      <c r="E14" s="23" t="s">
        <v>112</v>
      </c>
      <c r="F14" s="24"/>
      <c r="G14" s="24"/>
      <c r="H14" s="25"/>
      <c r="I14" s="24"/>
      <c r="J14" s="24"/>
      <c r="K14" s="24"/>
      <c r="L14" s="24"/>
      <c r="M14" s="24"/>
      <c r="N14" s="24"/>
      <c r="O14" s="23"/>
      <c r="P14" s="23"/>
      <c r="Q14" s="39"/>
      <c r="R14" s="24"/>
      <c r="S14" s="39"/>
      <c r="T14" s="24"/>
      <c r="U14" s="39"/>
      <c r="V14" s="24"/>
      <c r="W14" s="24"/>
      <c r="X14" s="24"/>
      <c r="Y14" s="24"/>
      <c r="Z14" s="24"/>
      <c r="AA14" s="24"/>
      <c r="AB14" s="24"/>
      <c r="AC14" s="35"/>
      <c r="AD14" s="22">
        <v>58.01</v>
      </c>
    </row>
    <row r="15" spans="1:42" s="48" customFormat="1">
      <c r="A15" s="42" t="s">
        <v>113</v>
      </c>
      <c r="B15" s="42" t="s">
        <v>1</v>
      </c>
      <c r="C15" s="43"/>
      <c r="D15" s="42">
        <v>1</v>
      </c>
      <c r="E15" s="42" t="s">
        <v>114</v>
      </c>
      <c r="F15" s="44">
        <v>1</v>
      </c>
      <c r="G15" s="43">
        <v>7</v>
      </c>
      <c r="H15" s="42">
        <f>F15*G15</f>
        <v>7</v>
      </c>
      <c r="I15" s="43" t="s">
        <v>136</v>
      </c>
      <c r="J15" s="42" t="s">
        <v>111</v>
      </c>
      <c r="K15" s="43" t="s">
        <v>136</v>
      </c>
      <c r="L15" s="43"/>
      <c r="M15" s="43"/>
      <c r="N15" s="43"/>
      <c r="O15" s="42"/>
      <c r="P15" s="42"/>
      <c r="Q15" s="45"/>
      <c r="R15" s="43"/>
      <c r="S15" s="45"/>
      <c r="T15" s="43"/>
      <c r="U15" s="45"/>
      <c r="V15" s="43"/>
      <c r="W15" s="43"/>
      <c r="X15" s="43"/>
      <c r="Y15" s="43"/>
      <c r="Z15" s="43"/>
      <c r="AA15" s="43"/>
      <c r="AB15" s="43"/>
      <c r="AC15" s="46"/>
      <c r="AD15" s="47">
        <v>36.03</v>
      </c>
    </row>
    <row r="16" spans="1:42" s="48" customFormat="1">
      <c r="A16" s="42" t="s">
        <v>113</v>
      </c>
      <c r="B16" s="42" t="s">
        <v>1</v>
      </c>
      <c r="C16" s="43"/>
      <c r="D16" s="42">
        <v>1</v>
      </c>
      <c r="E16" s="42" t="s">
        <v>114</v>
      </c>
      <c r="F16" s="44">
        <v>1</v>
      </c>
      <c r="G16" s="43">
        <v>2</v>
      </c>
      <c r="H16" s="42">
        <f>F16*G16</f>
        <v>2</v>
      </c>
      <c r="I16" s="43" t="s">
        <v>136</v>
      </c>
      <c r="J16" s="42" t="s">
        <v>74</v>
      </c>
      <c r="K16" s="43" t="s">
        <v>136</v>
      </c>
      <c r="L16" s="43"/>
      <c r="M16" s="43"/>
      <c r="N16" s="43"/>
      <c r="O16" s="42"/>
      <c r="P16" s="42"/>
      <c r="Q16" s="45"/>
      <c r="R16" s="43"/>
      <c r="S16" s="45"/>
      <c r="T16" s="43"/>
      <c r="U16" s="45"/>
      <c r="V16" s="43"/>
      <c r="W16" s="43"/>
      <c r="X16" s="43"/>
      <c r="Y16" s="43"/>
      <c r="Z16" s="43"/>
      <c r="AA16" s="43"/>
      <c r="AB16" s="43"/>
      <c r="AC16" s="46"/>
      <c r="AD16" s="47">
        <v>58.03</v>
      </c>
    </row>
    <row r="17" spans="1:41">
      <c r="A17" s="23" t="s">
        <v>117</v>
      </c>
      <c r="B17" s="23" t="s">
        <v>1</v>
      </c>
      <c r="C17" s="24"/>
      <c r="D17" s="23">
        <v>6</v>
      </c>
      <c r="E17" s="23" t="s">
        <v>118</v>
      </c>
      <c r="F17" s="26">
        <v>1</v>
      </c>
      <c r="G17" s="24">
        <v>7</v>
      </c>
      <c r="H17" s="27">
        <f>F17*G17</f>
        <v>7</v>
      </c>
      <c r="I17" s="23"/>
      <c r="J17" s="23" t="s">
        <v>111</v>
      </c>
      <c r="K17" s="24" t="s">
        <v>91</v>
      </c>
      <c r="L17" s="23" t="s">
        <v>133</v>
      </c>
      <c r="M17" s="23"/>
      <c r="N17" s="23"/>
      <c r="O17" s="23"/>
      <c r="P17" s="23"/>
      <c r="Q17" s="39"/>
      <c r="R17" s="24" t="s">
        <v>139</v>
      </c>
      <c r="S17" s="39"/>
      <c r="T17" s="24"/>
      <c r="U17" s="39"/>
      <c r="V17" s="24"/>
      <c r="W17" s="24"/>
      <c r="X17" s="24"/>
      <c r="Y17" s="24"/>
      <c r="Z17" s="24"/>
      <c r="AA17" s="24"/>
      <c r="AB17" s="24"/>
      <c r="AC17" s="35"/>
      <c r="AD17" s="22">
        <v>36.090000000000003</v>
      </c>
      <c r="AG17" s="20"/>
      <c r="AH17" s="20"/>
      <c r="AI17" s="20"/>
      <c r="AJ17" s="20"/>
      <c r="AK17" s="20"/>
      <c r="AL17" s="20"/>
      <c r="AM17" s="20"/>
      <c r="AN17" s="20"/>
      <c r="AO17" s="20"/>
    </row>
    <row r="18" spans="1:41">
      <c r="A18" s="23" t="s">
        <v>117</v>
      </c>
      <c r="B18" s="23" t="s">
        <v>1</v>
      </c>
      <c r="C18" s="24"/>
      <c r="D18" s="23">
        <v>6</v>
      </c>
      <c r="E18" s="23" t="s">
        <v>118</v>
      </c>
      <c r="F18" s="26">
        <v>1</v>
      </c>
      <c r="G18" s="24"/>
      <c r="H18" s="27"/>
      <c r="I18" s="23"/>
      <c r="J18" s="23" t="s">
        <v>111</v>
      </c>
      <c r="K18" s="23"/>
      <c r="L18" s="23"/>
      <c r="M18" s="23"/>
      <c r="N18" s="23"/>
      <c r="O18" s="23"/>
      <c r="P18" s="23"/>
      <c r="Q18" s="39"/>
      <c r="R18" s="24"/>
      <c r="S18" s="39"/>
      <c r="T18" s="24"/>
      <c r="U18" s="39"/>
      <c r="V18" s="24"/>
      <c r="W18" s="24"/>
      <c r="X18" s="24"/>
      <c r="Y18" s="24"/>
      <c r="Z18" s="24"/>
      <c r="AA18" s="24"/>
      <c r="AB18" s="24"/>
      <c r="AC18" s="35"/>
      <c r="AD18" s="22">
        <v>36.1400000000001</v>
      </c>
      <c r="AG18" s="20"/>
      <c r="AH18" s="20"/>
      <c r="AI18" s="20"/>
      <c r="AJ18" s="20"/>
      <c r="AK18" s="20"/>
      <c r="AL18" s="20"/>
      <c r="AM18" s="20"/>
      <c r="AN18" s="20"/>
      <c r="AO18" s="20"/>
    </row>
    <row r="19" spans="1:41">
      <c r="A19" s="23" t="s">
        <v>117</v>
      </c>
      <c r="B19" s="23" t="s">
        <v>1</v>
      </c>
      <c r="C19" s="24"/>
      <c r="D19" s="23">
        <v>6</v>
      </c>
      <c r="E19" s="23" t="s">
        <v>118</v>
      </c>
      <c r="F19" s="26">
        <v>1</v>
      </c>
      <c r="G19" s="24"/>
      <c r="H19" s="27"/>
      <c r="I19" s="23"/>
      <c r="J19" s="23" t="s">
        <v>74</v>
      </c>
      <c r="K19" s="23"/>
      <c r="L19" s="23"/>
      <c r="M19" s="23"/>
      <c r="N19" s="23"/>
      <c r="O19" s="23"/>
      <c r="P19" s="23"/>
      <c r="Q19" s="39"/>
      <c r="R19" s="24"/>
      <c r="S19" s="39"/>
      <c r="T19" s="24"/>
      <c r="U19" s="39"/>
      <c r="V19" s="24"/>
      <c r="W19" s="24"/>
      <c r="X19" s="24"/>
      <c r="Y19" s="24"/>
      <c r="Z19" s="24"/>
      <c r="AA19" s="24"/>
      <c r="AB19" s="24"/>
      <c r="AC19" s="35"/>
      <c r="AD19" s="22">
        <v>58.09</v>
      </c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23" t="s">
        <v>135</v>
      </c>
      <c r="B20" s="23" t="s">
        <v>1</v>
      </c>
      <c r="C20" s="24"/>
      <c r="D20" s="23">
        <v>6</v>
      </c>
      <c r="E20" s="23" t="s">
        <v>118</v>
      </c>
      <c r="F20" s="26">
        <v>1</v>
      </c>
      <c r="G20" s="24">
        <v>2</v>
      </c>
      <c r="H20" s="27">
        <f t="shared" ref="H20:H26" si="0">F20*G20</f>
        <v>2</v>
      </c>
      <c r="I20" s="23"/>
      <c r="J20" s="23" t="s">
        <v>74</v>
      </c>
      <c r="K20" s="24" t="s">
        <v>91</v>
      </c>
      <c r="L20" s="23" t="s">
        <v>134</v>
      </c>
      <c r="M20" s="23"/>
      <c r="N20" s="23"/>
      <c r="O20" s="23"/>
      <c r="P20" s="23"/>
      <c r="Q20" s="39"/>
      <c r="R20" s="24" t="s">
        <v>139</v>
      </c>
      <c r="S20" s="39"/>
      <c r="T20" s="24"/>
      <c r="U20" s="39"/>
      <c r="V20" s="24"/>
      <c r="W20" s="24"/>
      <c r="X20" s="24"/>
      <c r="Y20" s="24"/>
      <c r="Z20" s="24"/>
      <c r="AA20" s="24"/>
      <c r="AB20" s="24"/>
      <c r="AC20" s="35"/>
      <c r="AD20" s="22">
        <v>58.1400000000001</v>
      </c>
      <c r="AG20" s="20"/>
      <c r="AH20" s="20"/>
      <c r="AI20" s="20"/>
      <c r="AJ20" s="20"/>
      <c r="AK20" s="20"/>
      <c r="AL20" s="20"/>
      <c r="AM20" s="20"/>
      <c r="AN20" s="20"/>
      <c r="AO20" s="20"/>
    </row>
    <row r="21" spans="1:41">
      <c r="A21" s="28" t="s">
        <v>65</v>
      </c>
      <c r="B21" s="28" t="s">
        <v>64</v>
      </c>
      <c r="C21" s="29"/>
      <c r="D21" s="28">
        <v>1</v>
      </c>
      <c r="E21" s="28" t="s">
        <v>66</v>
      </c>
      <c r="F21" s="30">
        <v>4</v>
      </c>
      <c r="G21" s="29">
        <v>7</v>
      </c>
      <c r="H21" s="28">
        <f t="shared" si="0"/>
        <v>28</v>
      </c>
      <c r="I21" s="29"/>
      <c r="J21" s="28" t="s">
        <v>62</v>
      </c>
      <c r="K21" s="29"/>
      <c r="L21" s="29"/>
      <c r="M21" s="29"/>
      <c r="N21" s="29"/>
      <c r="O21" s="28"/>
      <c r="P21" s="28"/>
      <c r="Q21" s="40"/>
      <c r="R21" s="29"/>
      <c r="S21" s="40"/>
      <c r="T21" s="29"/>
      <c r="U21" s="40"/>
      <c r="V21" s="29"/>
      <c r="W21" s="29"/>
      <c r="X21" s="29"/>
      <c r="Y21" s="29"/>
      <c r="Z21" s="29"/>
      <c r="AA21" s="29"/>
      <c r="AB21" s="29"/>
      <c r="AC21" s="36"/>
      <c r="AD21" s="31">
        <v>24</v>
      </c>
      <c r="AG21" s="20"/>
      <c r="AH21" s="20"/>
      <c r="AI21" s="20"/>
      <c r="AJ21" s="20"/>
      <c r="AK21" s="20"/>
      <c r="AL21" s="20"/>
      <c r="AM21" s="20"/>
      <c r="AN21" s="20"/>
      <c r="AO21" s="20"/>
    </row>
    <row r="22" spans="1:41">
      <c r="A22" s="23" t="s">
        <v>65</v>
      </c>
      <c r="B22" s="23" t="s">
        <v>64</v>
      </c>
      <c r="C22" s="23"/>
      <c r="D22" s="23">
        <v>1</v>
      </c>
      <c r="E22" s="23" t="s">
        <v>66</v>
      </c>
      <c r="F22" s="26">
        <v>4</v>
      </c>
      <c r="G22" s="24">
        <v>2</v>
      </c>
      <c r="H22" s="27">
        <f t="shared" si="0"/>
        <v>8</v>
      </c>
      <c r="I22" s="24"/>
      <c r="J22" s="23"/>
      <c r="K22" s="24"/>
      <c r="L22" s="24"/>
      <c r="M22" s="24"/>
      <c r="N22" s="24"/>
      <c r="O22" s="23"/>
      <c r="P22" s="23"/>
      <c r="Q22" s="39"/>
      <c r="R22" s="24"/>
      <c r="S22" s="39"/>
      <c r="T22" s="24"/>
      <c r="U22" s="39"/>
      <c r="V22" s="24"/>
      <c r="W22" s="24"/>
      <c r="X22" s="24"/>
      <c r="Y22" s="24"/>
      <c r="Z22" s="24"/>
      <c r="AA22" s="24"/>
      <c r="AB22" s="24"/>
      <c r="AC22" s="35"/>
      <c r="AD22" s="22">
        <v>44</v>
      </c>
      <c r="AG22" s="20"/>
      <c r="AH22" s="20"/>
      <c r="AI22" s="20"/>
      <c r="AJ22" s="20"/>
      <c r="AK22" s="20"/>
      <c r="AL22" s="20"/>
      <c r="AM22" s="20"/>
      <c r="AN22" s="20"/>
      <c r="AO22" s="20"/>
    </row>
    <row r="23" spans="1:41">
      <c r="A23" s="23" t="s">
        <v>75</v>
      </c>
      <c r="B23" s="23" t="s">
        <v>1</v>
      </c>
      <c r="C23" s="24"/>
      <c r="D23" s="23">
        <v>1</v>
      </c>
      <c r="E23" s="23" t="s">
        <v>76</v>
      </c>
      <c r="F23" s="23">
        <v>1</v>
      </c>
      <c r="G23" s="24">
        <v>28</v>
      </c>
      <c r="H23" s="27">
        <f t="shared" si="0"/>
        <v>28</v>
      </c>
      <c r="I23" s="24"/>
      <c r="J23" s="23" t="s">
        <v>65</v>
      </c>
      <c r="K23" s="24" t="s">
        <v>137</v>
      </c>
      <c r="L23" s="24">
        <v>35</v>
      </c>
      <c r="M23" s="24"/>
      <c r="N23" s="24"/>
      <c r="O23" s="24"/>
      <c r="P23" s="24"/>
      <c r="Q23" s="39"/>
      <c r="R23" s="24"/>
      <c r="S23" s="39" t="s">
        <v>138</v>
      </c>
      <c r="T23" s="24"/>
      <c r="U23" s="39"/>
      <c r="V23" s="24"/>
      <c r="W23" s="24"/>
      <c r="X23" s="24"/>
      <c r="Y23" s="24"/>
      <c r="Z23" s="24"/>
      <c r="AA23" s="24"/>
      <c r="AB23" s="24"/>
      <c r="AC23" s="35"/>
      <c r="AD23" s="22">
        <v>26</v>
      </c>
      <c r="AG23" s="20"/>
      <c r="AH23" s="20"/>
      <c r="AI23" s="20"/>
      <c r="AJ23" s="20"/>
      <c r="AK23" s="20"/>
      <c r="AL23" s="20"/>
      <c r="AM23" s="20"/>
      <c r="AN23" s="20"/>
      <c r="AO23" s="20"/>
    </row>
    <row r="24" spans="1:41">
      <c r="A24" s="23" t="s">
        <v>75</v>
      </c>
      <c r="B24" s="23" t="s">
        <v>1</v>
      </c>
      <c r="C24" s="23"/>
      <c r="D24" s="23">
        <v>1</v>
      </c>
      <c r="E24" s="23" t="s">
        <v>76</v>
      </c>
      <c r="F24" s="23">
        <v>1</v>
      </c>
      <c r="G24" s="24">
        <v>2</v>
      </c>
      <c r="H24" s="27">
        <f t="shared" si="0"/>
        <v>2</v>
      </c>
      <c r="I24" s="24"/>
      <c r="J24" s="23" t="s">
        <v>65</v>
      </c>
      <c r="K24" s="24" t="s">
        <v>137</v>
      </c>
      <c r="L24" s="24">
        <v>35</v>
      </c>
      <c r="M24" s="24"/>
      <c r="N24" s="24"/>
      <c r="O24" s="24"/>
      <c r="P24" s="24"/>
      <c r="Q24" s="39"/>
      <c r="R24" s="24"/>
      <c r="S24" s="39" t="s">
        <v>138</v>
      </c>
      <c r="T24" s="24"/>
      <c r="U24" s="39"/>
      <c r="V24" s="24"/>
      <c r="W24" s="24"/>
      <c r="X24" s="24"/>
      <c r="Y24" s="24"/>
      <c r="Z24" s="24"/>
      <c r="AA24" s="24"/>
      <c r="AB24" s="24"/>
      <c r="AC24" s="35"/>
      <c r="AD24" s="22">
        <v>61</v>
      </c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1">
      <c r="A25" s="23" t="s">
        <v>77</v>
      </c>
      <c r="B25" s="23" t="s">
        <v>1</v>
      </c>
      <c r="C25" s="24"/>
      <c r="D25" s="23">
        <v>2</v>
      </c>
      <c r="E25" s="23" t="s">
        <v>78</v>
      </c>
      <c r="F25" s="23">
        <v>1</v>
      </c>
      <c r="G25" s="24">
        <v>28</v>
      </c>
      <c r="H25" s="27">
        <f t="shared" si="0"/>
        <v>28</v>
      </c>
      <c r="I25" s="24"/>
      <c r="J25" s="23" t="s">
        <v>65</v>
      </c>
      <c r="K25" s="24" t="s">
        <v>137</v>
      </c>
      <c r="L25" s="24">
        <v>6</v>
      </c>
      <c r="M25" s="24"/>
      <c r="N25" s="24"/>
      <c r="O25" s="24"/>
      <c r="P25" s="24"/>
      <c r="Q25" s="39"/>
      <c r="R25" s="24"/>
      <c r="S25" s="39" t="s">
        <v>138</v>
      </c>
      <c r="T25" s="24"/>
      <c r="U25" s="39"/>
      <c r="V25" s="24"/>
      <c r="W25" s="24"/>
      <c r="X25" s="24"/>
      <c r="Y25" s="24"/>
      <c r="Z25" s="24"/>
      <c r="AA25" s="24"/>
      <c r="AB25" s="24"/>
      <c r="AC25" s="35"/>
      <c r="AD25" s="22">
        <v>27</v>
      </c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1" s="32" customFormat="1">
      <c r="A26" s="23" t="s">
        <v>77</v>
      </c>
      <c r="B26" s="23" t="s">
        <v>1</v>
      </c>
      <c r="C26" s="23"/>
      <c r="D26" s="23">
        <v>2</v>
      </c>
      <c r="E26" s="23" t="s">
        <v>78</v>
      </c>
      <c r="F26" s="23">
        <v>1</v>
      </c>
      <c r="G26" s="23">
        <v>2</v>
      </c>
      <c r="H26" s="27">
        <f t="shared" si="0"/>
        <v>2</v>
      </c>
      <c r="I26" s="24"/>
      <c r="J26" s="23" t="s">
        <v>65</v>
      </c>
      <c r="K26" s="24" t="s">
        <v>137</v>
      </c>
      <c r="L26" s="24">
        <v>6</v>
      </c>
      <c r="M26" s="24"/>
      <c r="N26" s="24"/>
      <c r="O26" s="24"/>
      <c r="P26" s="24"/>
      <c r="Q26" s="39"/>
      <c r="R26" s="24"/>
      <c r="S26" s="39" t="s">
        <v>138</v>
      </c>
      <c r="T26" s="24"/>
      <c r="U26" s="39"/>
      <c r="V26" s="24"/>
      <c r="W26" s="24"/>
      <c r="X26" s="24"/>
      <c r="Y26" s="24"/>
      <c r="Z26" s="24"/>
      <c r="AA26" s="24"/>
      <c r="AB26" s="24"/>
      <c r="AC26" s="35"/>
      <c r="AD26" s="22">
        <v>62</v>
      </c>
      <c r="AG26" s="20"/>
      <c r="AH26" s="20"/>
      <c r="AI26" s="20"/>
      <c r="AJ26" s="20"/>
      <c r="AK26" s="20"/>
      <c r="AL26" s="20"/>
      <c r="AM26" s="20"/>
      <c r="AN26" s="20"/>
      <c r="AO26" s="20"/>
    </row>
    <row r="27" spans="1:41">
      <c r="A27" s="23" t="s">
        <v>51</v>
      </c>
      <c r="B27" s="23" t="s">
        <v>50</v>
      </c>
      <c r="C27" s="24"/>
      <c r="D27" s="23">
        <v>6</v>
      </c>
      <c r="E27" s="23" t="s">
        <v>81</v>
      </c>
      <c r="F27" s="26">
        <v>2</v>
      </c>
      <c r="G27" s="27">
        <v>1</v>
      </c>
      <c r="H27" s="27">
        <f t="shared" ref="H27:H46" si="1">F27*G27</f>
        <v>2</v>
      </c>
      <c r="I27" s="24"/>
      <c r="J27" s="23" t="s">
        <v>42</v>
      </c>
      <c r="K27" s="24" t="s">
        <v>91</v>
      </c>
      <c r="L27" s="24" t="s">
        <v>92</v>
      </c>
      <c r="M27" s="24"/>
      <c r="N27" s="24"/>
      <c r="O27" s="24"/>
      <c r="P27" s="24"/>
      <c r="Q27" s="39"/>
      <c r="R27" s="24"/>
      <c r="S27" s="39"/>
      <c r="T27" s="24"/>
      <c r="U27" s="39"/>
      <c r="V27" s="24"/>
      <c r="W27" s="24"/>
      <c r="X27" s="24"/>
      <c r="Y27" s="24"/>
      <c r="Z27" s="24"/>
      <c r="AA27" s="24"/>
      <c r="AB27" s="24"/>
      <c r="AC27" s="35"/>
      <c r="AD27" s="22">
        <v>11</v>
      </c>
      <c r="AG27" s="20"/>
      <c r="AH27" s="20"/>
      <c r="AI27" s="20"/>
      <c r="AJ27" s="20"/>
      <c r="AK27" s="20"/>
      <c r="AL27" s="20"/>
      <c r="AM27" s="20"/>
      <c r="AN27" s="20"/>
      <c r="AO27" s="20"/>
    </row>
    <row r="28" spans="1:41" s="17" customFormat="1">
      <c r="A28" s="23" t="s">
        <v>52</v>
      </c>
      <c r="B28" s="23" t="s">
        <v>50</v>
      </c>
      <c r="C28" s="24"/>
      <c r="D28" s="23">
        <v>7</v>
      </c>
      <c r="E28" s="23" t="s">
        <v>82</v>
      </c>
      <c r="F28" s="26">
        <v>2</v>
      </c>
      <c r="G28" s="27">
        <v>1</v>
      </c>
      <c r="H28" s="27">
        <f t="shared" si="1"/>
        <v>2</v>
      </c>
      <c r="I28" s="23"/>
      <c r="J28" s="23" t="s">
        <v>42</v>
      </c>
      <c r="K28" s="24" t="s">
        <v>91</v>
      </c>
      <c r="L28" s="24" t="s">
        <v>93</v>
      </c>
      <c r="M28" s="23"/>
      <c r="N28" s="23"/>
      <c r="O28" s="23"/>
      <c r="P28" s="23"/>
      <c r="Q28" s="39"/>
      <c r="R28" s="24"/>
      <c r="S28" s="39"/>
      <c r="T28" s="24"/>
      <c r="U28" s="39"/>
      <c r="V28" s="24"/>
      <c r="W28" s="24"/>
      <c r="X28" s="24"/>
      <c r="Y28" s="24"/>
      <c r="Z28" s="24"/>
      <c r="AA28" s="24"/>
      <c r="AB28" s="24"/>
      <c r="AC28" s="35"/>
      <c r="AD28" s="22">
        <v>12</v>
      </c>
      <c r="AG28" s="20"/>
      <c r="AH28" s="20"/>
      <c r="AI28" s="20"/>
      <c r="AJ28" s="20"/>
      <c r="AK28" s="20"/>
      <c r="AL28" s="20"/>
      <c r="AM28" s="20"/>
      <c r="AN28" s="20"/>
      <c r="AO28" s="20"/>
    </row>
    <row r="29" spans="1:41">
      <c r="A29" s="23" t="s">
        <v>53</v>
      </c>
      <c r="B29" s="23" t="s">
        <v>50</v>
      </c>
      <c r="C29" s="24"/>
      <c r="D29" s="23">
        <v>8</v>
      </c>
      <c r="E29" s="23" t="s">
        <v>83</v>
      </c>
      <c r="F29" s="26">
        <v>2</v>
      </c>
      <c r="G29" s="27">
        <v>1</v>
      </c>
      <c r="H29" s="27">
        <f t="shared" si="1"/>
        <v>2</v>
      </c>
      <c r="I29" s="23"/>
      <c r="J29" s="23" t="s">
        <v>42</v>
      </c>
      <c r="K29" s="24" t="s">
        <v>91</v>
      </c>
      <c r="L29" s="24" t="s">
        <v>94</v>
      </c>
      <c r="M29" s="23"/>
      <c r="N29" s="23"/>
      <c r="O29" s="23"/>
      <c r="P29" s="23"/>
      <c r="Q29" s="39"/>
      <c r="R29" s="24"/>
      <c r="S29" s="39"/>
      <c r="T29" s="24"/>
      <c r="U29" s="39"/>
      <c r="V29" s="24"/>
      <c r="W29" s="24"/>
      <c r="X29" s="24"/>
      <c r="Y29" s="24"/>
      <c r="Z29" s="24"/>
      <c r="AA29" s="24"/>
      <c r="AB29" s="24"/>
      <c r="AC29" s="35"/>
      <c r="AD29" s="22">
        <v>13</v>
      </c>
      <c r="AG29" s="20"/>
      <c r="AH29" s="20"/>
      <c r="AI29" s="20"/>
      <c r="AJ29" s="20"/>
      <c r="AK29" s="20"/>
      <c r="AL29" s="20"/>
      <c r="AM29" s="20"/>
      <c r="AN29" s="20"/>
      <c r="AO29" s="20"/>
    </row>
    <row r="30" spans="1:41">
      <c r="A30" s="23" t="s">
        <v>54</v>
      </c>
      <c r="B30" s="23" t="s">
        <v>50</v>
      </c>
      <c r="C30" s="24"/>
      <c r="D30" s="23">
        <v>9</v>
      </c>
      <c r="E30" s="23" t="s">
        <v>84</v>
      </c>
      <c r="F30" s="26">
        <v>1</v>
      </c>
      <c r="G30" s="27">
        <v>1</v>
      </c>
      <c r="H30" s="27">
        <f t="shared" si="1"/>
        <v>1</v>
      </c>
      <c r="I30" s="23"/>
      <c r="J30" s="23" t="s">
        <v>42</v>
      </c>
      <c r="K30" s="24" t="s">
        <v>91</v>
      </c>
      <c r="L30" s="24" t="s">
        <v>95</v>
      </c>
      <c r="M30" s="23"/>
      <c r="N30" s="23"/>
      <c r="O30" s="23"/>
      <c r="P30" s="23"/>
      <c r="Q30" s="39"/>
      <c r="R30" s="24"/>
      <c r="S30" s="39"/>
      <c r="T30" s="24"/>
      <c r="U30" s="39"/>
      <c r="V30" s="24"/>
      <c r="W30" s="24"/>
      <c r="X30" s="24"/>
      <c r="Y30" s="24"/>
      <c r="Z30" s="24"/>
      <c r="AA30" s="24"/>
      <c r="AB30" s="24"/>
      <c r="AC30" s="35"/>
      <c r="AD30" s="22">
        <v>14</v>
      </c>
      <c r="AG30" s="20"/>
      <c r="AH30" s="20"/>
      <c r="AI30" s="20"/>
      <c r="AJ30" s="20"/>
      <c r="AK30" s="20"/>
      <c r="AL30" s="20"/>
      <c r="AM30" s="20"/>
      <c r="AN30" s="20"/>
      <c r="AO30" s="20"/>
    </row>
    <row r="31" spans="1:41">
      <c r="A31" s="23" t="s">
        <v>55</v>
      </c>
      <c r="B31" s="23" t="s">
        <v>50</v>
      </c>
      <c r="C31" s="24"/>
      <c r="D31" s="23">
        <v>10</v>
      </c>
      <c r="E31" s="23" t="s">
        <v>85</v>
      </c>
      <c r="F31" s="26">
        <v>2</v>
      </c>
      <c r="G31" s="27">
        <v>1</v>
      </c>
      <c r="H31" s="27">
        <f t="shared" si="1"/>
        <v>2</v>
      </c>
      <c r="I31" s="23"/>
      <c r="J31" s="23" t="s">
        <v>42</v>
      </c>
      <c r="K31" s="24" t="s">
        <v>96</v>
      </c>
      <c r="L31" s="24" t="s">
        <v>97</v>
      </c>
      <c r="M31" s="23"/>
      <c r="N31" s="23"/>
      <c r="O31" s="23"/>
      <c r="P31" s="23"/>
      <c r="Q31" s="39"/>
      <c r="R31" s="24"/>
      <c r="S31" s="39"/>
      <c r="T31" s="24"/>
      <c r="U31" s="39"/>
      <c r="V31" s="24"/>
      <c r="W31" s="24"/>
      <c r="X31" s="24"/>
      <c r="Y31" s="24"/>
      <c r="Z31" s="24"/>
      <c r="AA31" s="24"/>
      <c r="AB31" s="24"/>
      <c r="AC31" s="35"/>
      <c r="AD31" s="22">
        <v>15</v>
      </c>
      <c r="AG31" s="20"/>
      <c r="AH31" s="20"/>
      <c r="AI31" s="20"/>
      <c r="AJ31" s="20"/>
      <c r="AK31" s="20"/>
      <c r="AL31" s="20"/>
      <c r="AM31" s="20"/>
      <c r="AN31" s="20"/>
      <c r="AO31" s="20"/>
    </row>
    <row r="32" spans="1:41">
      <c r="A32" s="23" t="s">
        <v>56</v>
      </c>
      <c r="B32" s="23" t="s">
        <v>50</v>
      </c>
      <c r="C32" s="24"/>
      <c r="D32" s="23">
        <v>11</v>
      </c>
      <c r="E32" s="23" t="s">
        <v>86</v>
      </c>
      <c r="F32" s="26">
        <v>14</v>
      </c>
      <c r="G32" s="27">
        <v>1</v>
      </c>
      <c r="H32" s="27">
        <f t="shared" si="1"/>
        <v>14</v>
      </c>
      <c r="I32" s="23"/>
      <c r="J32" s="23" t="s">
        <v>42</v>
      </c>
      <c r="K32" s="24" t="s">
        <v>98</v>
      </c>
      <c r="L32" s="24" t="s">
        <v>99</v>
      </c>
      <c r="M32" s="23"/>
      <c r="N32" s="23"/>
      <c r="O32" s="23"/>
      <c r="P32" s="23"/>
      <c r="Q32" s="39"/>
      <c r="R32" s="24"/>
      <c r="S32" s="39"/>
      <c r="T32" s="24"/>
      <c r="U32" s="39"/>
      <c r="V32" s="24"/>
      <c r="W32" s="24"/>
      <c r="X32" s="24"/>
      <c r="Y32" s="24"/>
      <c r="Z32" s="24"/>
      <c r="AA32" s="24"/>
      <c r="AB32" s="24"/>
      <c r="AC32" s="35"/>
      <c r="AD32" s="22">
        <v>16</v>
      </c>
      <c r="AG32" s="20"/>
      <c r="AH32" s="20"/>
      <c r="AI32" s="20"/>
      <c r="AJ32" s="20"/>
      <c r="AK32" s="20"/>
      <c r="AL32" s="20"/>
      <c r="AM32" s="20"/>
      <c r="AN32" s="20"/>
      <c r="AO32" s="20"/>
    </row>
    <row r="33" spans="1:41">
      <c r="A33" s="23" t="s">
        <v>57</v>
      </c>
      <c r="B33" s="23" t="s">
        <v>50</v>
      </c>
      <c r="C33" s="24"/>
      <c r="D33" s="23">
        <v>12</v>
      </c>
      <c r="E33" s="23" t="s">
        <v>87</v>
      </c>
      <c r="F33" s="26">
        <v>11</v>
      </c>
      <c r="G33" s="27">
        <v>1</v>
      </c>
      <c r="H33" s="27">
        <f t="shared" si="1"/>
        <v>11</v>
      </c>
      <c r="I33" s="23"/>
      <c r="J33" s="23" t="s">
        <v>42</v>
      </c>
      <c r="K33" s="24" t="s">
        <v>100</v>
      </c>
      <c r="L33" s="24" t="s">
        <v>101</v>
      </c>
      <c r="M33" s="23"/>
      <c r="N33" s="23"/>
      <c r="O33" s="23"/>
      <c r="P33" s="23"/>
      <c r="Q33" s="39"/>
      <c r="R33" s="24"/>
      <c r="S33" s="39"/>
      <c r="T33" s="24"/>
      <c r="U33" s="39"/>
      <c r="V33" s="24"/>
      <c r="W33" s="24"/>
      <c r="X33" s="24"/>
      <c r="Y33" s="24"/>
      <c r="Z33" s="24"/>
      <c r="AA33" s="24"/>
      <c r="AB33" s="24"/>
      <c r="AC33" s="35"/>
      <c r="AD33" s="22">
        <v>17</v>
      </c>
      <c r="AG33" s="20"/>
      <c r="AH33" s="20"/>
      <c r="AI33" s="20"/>
      <c r="AJ33" s="20"/>
      <c r="AK33" s="20"/>
      <c r="AL33" s="20"/>
      <c r="AM33" s="20"/>
      <c r="AN33" s="20"/>
      <c r="AO33" s="20"/>
    </row>
    <row r="34" spans="1:41" s="18" customFormat="1" ht="18.75">
      <c r="A34" s="23" t="s">
        <v>58</v>
      </c>
      <c r="B34" s="23" t="s">
        <v>50</v>
      </c>
      <c r="C34" s="24"/>
      <c r="D34" s="23">
        <v>13</v>
      </c>
      <c r="E34" s="23" t="s">
        <v>88</v>
      </c>
      <c r="F34" s="26">
        <v>6</v>
      </c>
      <c r="G34" s="27">
        <v>1</v>
      </c>
      <c r="H34" s="27">
        <f t="shared" si="1"/>
        <v>6</v>
      </c>
      <c r="I34" s="23"/>
      <c r="J34" s="23" t="s">
        <v>42</v>
      </c>
      <c r="K34" s="29" t="s">
        <v>100</v>
      </c>
      <c r="L34" s="29" t="s">
        <v>102</v>
      </c>
      <c r="M34" s="23"/>
      <c r="N34" s="23"/>
      <c r="O34" s="23"/>
      <c r="P34" s="23"/>
      <c r="Q34" s="39"/>
      <c r="R34" s="24"/>
      <c r="S34" s="39"/>
      <c r="T34" s="24"/>
      <c r="U34" s="39"/>
      <c r="V34" s="24"/>
      <c r="W34" s="24"/>
      <c r="X34" s="24"/>
      <c r="Y34" s="24"/>
      <c r="Z34" s="24"/>
      <c r="AA34" s="24"/>
      <c r="AB34" s="24"/>
      <c r="AC34" s="35"/>
      <c r="AD34" s="22">
        <v>18</v>
      </c>
      <c r="AG34" s="20"/>
      <c r="AH34" s="20"/>
      <c r="AI34" s="20"/>
      <c r="AJ34" s="20"/>
      <c r="AK34" s="20"/>
      <c r="AL34" s="20"/>
      <c r="AM34" s="20"/>
      <c r="AN34" s="20"/>
      <c r="AO34" s="20"/>
    </row>
    <row r="35" spans="1:41" s="20" customFormat="1">
      <c r="A35" s="23" t="s">
        <v>59</v>
      </c>
      <c r="B35" s="23" t="s">
        <v>50</v>
      </c>
      <c r="C35" s="24"/>
      <c r="D35" s="23">
        <v>14</v>
      </c>
      <c r="E35" s="23" t="s">
        <v>89</v>
      </c>
      <c r="F35" s="26">
        <v>8</v>
      </c>
      <c r="G35" s="27">
        <v>1</v>
      </c>
      <c r="H35" s="27">
        <f t="shared" si="1"/>
        <v>8</v>
      </c>
      <c r="I35" s="23"/>
      <c r="J35" s="23" t="s">
        <v>42</v>
      </c>
      <c r="K35" s="24" t="s">
        <v>100</v>
      </c>
      <c r="L35" s="24" t="s">
        <v>103</v>
      </c>
      <c r="M35" s="23"/>
      <c r="N35" s="23"/>
      <c r="O35" s="23"/>
      <c r="P35" s="23"/>
      <c r="Q35" s="39"/>
      <c r="R35" s="24"/>
      <c r="S35" s="39"/>
      <c r="T35" s="24"/>
      <c r="U35" s="39"/>
      <c r="V35" s="24"/>
      <c r="W35" s="24"/>
      <c r="X35" s="24"/>
      <c r="Y35" s="24"/>
      <c r="Z35" s="24"/>
      <c r="AA35" s="24"/>
      <c r="AB35" s="24"/>
      <c r="AC35" s="35"/>
      <c r="AD35" s="22">
        <v>19</v>
      </c>
    </row>
    <row r="36" spans="1:41" s="20" customFormat="1">
      <c r="A36" s="23" t="s">
        <v>60</v>
      </c>
      <c r="B36" s="23" t="s">
        <v>50</v>
      </c>
      <c r="C36" s="24"/>
      <c r="D36" s="23">
        <v>15</v>
      </c>
      <c r="E36" s="23" t="s">
        <v>90</v>
      </c>
      <c r="F36" s="26">
        <v>2</v>
      </c>
      <c r="G36" s="27">
        <v>1</v>
      </c>
      <c r="H36" s="27">
        <f t="shared" si="1"/>
        <v>2</v>
      </c>
      <c r="I36" s="23"/>
      <c r="J36" s="23" t="s">
        <v>42</v>
      </c>
      <c r="K36" s="22" t="s">
        <v>100</v>
      </c>
      <c r="L36" s="22" t="s">
        <v>104</v>
      </c>
      <c r="M36" s="23"/>
      <c r="N36" s="23"/>
      <c r="O36" s="23"/>
      <c r="P36" s="23"/>
      <c r="Q36" s="39"/>
      <c r="R36" s="24"/>
      <c r="S36" s="39"/>
      <c r="T36" s="24"/>
      <c r="U36" s="39"/>
      <c r="V36" s="24"/>
      <c r="W36" s="24"/>
      <c r="X36" s="24"/>
      <c r="Y36" s="24"/>
      <c r="Z36" s="24"/>
      <c r="AA36" s="24"/>
      <c r="AB36" s="24"/>
      <c r="AC36" s="35"/>
      <c r="AD36" s="22">
        <v>20</v>
      </c>
    </row>
    <row r="37" spans="1:41" s="20" customFormat="1">
      <c r="A37" s="23" t="s">
        <v>79</v>
      </c>
      <c r="B37" s="23" t="s">
        <v>50</v>
      </c>
      <c r="C37" s="24"/>
      <c r="D37" s="23">
        <v>3</v>
      </c>
      <c r="E37" s="23" t="s">
        <v>80</v>
      </c>
      <c r="F37" s="23">
        <v>1</v>
      </c>
      <c r="G37" s="24">
        <v>28</v>
      </c>
      <c r="H37" s="27">
        <f t="shared" si="1"/>
        <v>28</v>
      </c>
      <c r="I37" s="24"/>
      <c r="J37" s="23" t="s">
        <v>65</v>
      </c>
      <c r="K37" s="24" t="s">
        <v>105</v>
      </c>
      <c r="L37" s="24" t="s">
        <v>106</v>
      </c>
      <c r="M37" s="24"/>
      <c r="N37" s="24"/>
      <c r="O37" s="24"/>
      <c r="P37" s="24"/>
      <c r="Q37" s="39"/>
      <c r="R37" s="24"/>
      <c r="S37" s="39"/>
      <c r="T37" s="24"/>
      <c r="U37" s="39"/>
      <c r="V37" s="24"/>
      <c r="W37" s="24"/>
      <c r="X37" s="24"/>
      <c r="Y37" s="24"/>
      <c r="Z37" s="24"/>
      <c r="AA37" s="24"/>
      <c r="AB37" s="24"/>
      <c r="AC37" s="35"/>
      <c r="AD37" s="22">
        <v>28</v>
      </c>
    </row>
    <row r="38" spans="1:41" s="20" customFormat="1">
      <c r="A38" s="23" t="s">
        <v>79</v>
      </c>
      <c r="B38" s="23" t="s">
        <v>50</v>
      </c>
      <c r="C38" s="23"/>
      <c r="D38" s="23">
        <v>3</v>
      </c>
      <c r="E38" s="23" t="s">
        <v>80</v>
      </c>
      <c r="F38" s="23">
        <v>1</v>
      </c>
      <c r="G38" s="24">
        <v>2</v>
      </c>
      <c r="H38" s="27">
        <f t="shared" si="1"/>
        <v>2</v>
      </c>
      <c r="I38" s="24"/>
      <c r="J38" s="23" t="s">
        <v>65</v>
      </c>
      <c r="K38" s="24" t="s">
        <v>105</v>
      </c>
      <c r="L38" s="24" t="s">
        <v>106</v>
      </c>
      <c r="M38" s="24"/>
      <c r="N38" s="24"/>
      <c r="O38" s="24"/>
      <c r="P38" s="24"/>
      <c r="Q38" s="39"/>
      <c r="R38" s="24"/>
      <c r="S38" s="39"/>
      <c r="T38" s="24"/>
      <c r="U38" s="39"/>
      <c r="V38" s="24"/>
      <c r="W38" s="24"/>
      <c r="X38" s="24"/>
      <c r="Y38" s="24"/>
      <c r="Z38" s="24"/>
      <c r="AA38" s="24"/>
      <c r="AB38" s="24"/>
      <c r="AC38" s="35"/>
      <c r="AD38" s="22">
        <v>63</v>
      </c>
      <c r="AH38" s="33"/>
    </row>
    <row r="39" spans="1:41" s="20" customFormat="1">
      <c r="A39" s="23" t="s">
        <v>115</v>
      </c>
      <c r="B39" s="23" t="s">
        <v>50</v>
      </c>
      <c r="C39" s="24"/>
      <c r="D39" s="23">
        <v>2</v>
      </c>
      <c r="E39" s="23" t="s">
        <v>121</v>
      </c>
      <c r="F39" s="26">
        <v>2</v>
      </c>
      <c r="G39" s="24">
        <v>7</v>
      </c>
      <c r="H39" s="27">
        <f t="shared" si="1"/>
        <v>14</v>
      </c>
      <c r="I39" s="24"/>
      <c r="J39" s="23" t="s">
        <v>111</v>
      </c>
      <c r="K39" s="24" t="s">
        <v>91</v>
      </c>
      <c r="L39" s="24" t="s">
        <v>127</v>
      </c>
      <c r="M39" s="24"/>
      <c r="N39" s="24"/>
      <c r="O39" s="23"/>
      <c r="P39" s="23"/>
      <c r="Q39" s="39"/>
      <c r="R39" s="24"/>
      <c r="S39" s="39"/>
      <c r="T39" s="24"/>
      <c r="U39" s="39"/>
      <c r="V39" s="24"/>
      <c r="W39" s="24"/>
      <c r="X39" s="24"/>
      <c r="Y39" s="24"/>
      <c r="Z39" s="24"/>
      <c r="AA39" s="24"/>
      <c r="AB39" s="24"/>
      <c r="AC39" s="35"/>
      <c r="AD39" s="22">
        <v>36.04</v>
      </c>
      <c r="AH39" s="33"/>
    </row>
    <row r="40" spans="1:41">
      <c r="A40" s="23" t="s">
        <v>116</v>
      </c>
      <c r="B40" s="23" t="s">
        <v>50</v>
      </c>
      <c r="C40" s="24"/>
      <c r="D40" s="23">
        <v>3</v>
      </c>
      <c r="E40" s="23" t="s">
        <v>122</v>
      </c>
      <c r="F40" s="26">
        <v>2</v>
      </c>
      <c r="G40" s="24">
        <v>7</v>
      </c>
      <c r="H40" s="27">
        <f t="shared" si="1"/>
        <v>14</v>
      </c>
      <c r="I40" s="24"/>
      <c r="J40" s="23" t="s">
        <v>111</v>
      </c>
      <c r="K40" s="24" t="s">
        <v>100</v>
      </c>
      <c r="L40" s="24" t="s">
        <v>128</v>
      </c>
      <c r="M40" s="24"/>
      <c r="N40" s="24"/>
      <c r="O40" s="23"/>
      <c r="P40" s="23"/>
      <c r="Q40" s="39"/>
      <c r="R40" s="24"/>
      <c r="S40" s="39"/>
      <c r="T40" s="24"/>
      <c r="U40" s="39"/>
      <c r="V40" s="24"/>
      <c r="W40" s="24"/>
      <c r="X40" s="24"/>
      <c r="Y40" s="24"/>
      <c r="Z40" s="24"/>
      <c r="AA40" s="24"/>
      <c r="AB40" s="24"/>
      <c r="AC40" s="35"/>
      <c r="AD40" s="22">
        <v>36.049999999999997</v>
      </c>
      <c r="AG40" s="20"/>
      <c r="AH40" s="33"/>
      <c r="AK40" s="20"/>
      <c r="AL40" s="20"/>
      <c r="AM40" s="20"/>
      <c r="AN40" s="20"/>
      <c r="AO40" s="20"/>
    </row>
    <row r="41" spans="1:41">
      <c r="A41" s="23" t="s">
        <v>119</v>
      </c>
      <c r="B41" s="23" t="s">
        <v>50</v>
      </c>
      <c r="C41" s="24"/>
      <c r="D41" s="23">
        <v>7</v>
      </c>
      <c r="E41" s="23" t="s">
        <v>123</v>
      </c>
      <c r="F41" s="26">
        <v>1</v>
      </c>
      <c r="G41" s="24">
        <v>7</v>
      </c>
      <c r="H41" s="27">
        <f t="shared" si="1"/>
        <v>7</v>
      </c>
      <c r="I41" s="23"/>
      <c r="J41" s="23" t="s">
        <v>111</v>
      </c>
      <c r="K41" s="24" t="s">
        <v>91</v>
      </c>
      <c r="L41" s="24" t="s">
        <v>129</v>
      </c>
      <c r="M41" s="23"/>
      <c r="N41" s="23"/>
      <c r="O41" s="23"/>
      <c r="P41" s="23"/>
      <c r="Q41" s="39"/>
      <c r="R41" s="24"/>
      <c r="S41" s="39"/>
      <c r="T41" s="24"/>
      <c r="U41" s="39"/>
      <c r="V41" s="24"/>
      <c r="W41" s="24"/>
      <c r="X41" s="24"/>
      <c r="Y41" s="24"/>
      <c r="Z41" s="24"/>
      <c r="AA41" s="24"/>
      <c r="AB41" s="24"/>
      <c r="AC41" s="35"/>
      <c r="AD41" s="22">
        <v>36.1</v>
      </c>
      <c r="AG41" s="20"/>
      <c r="AH41" s="33"/>
      <c r="AK41" s="20"/>
      <c r="AL41" s="20"/>
      <c r="AM41" s="20"/>
      <c r="AN41" s="20"/>
      <c r="AO41" s="20"/>
    </row>
    <row r="42" spans="1:41">
      <c r="A42" s="23" t="s">
        <v>120</v>
      </c>
      <c r="B42" s="23" t="s">
        <v>50</v>
      </c>
      <c r="C42" s="24"/>
      <c r="D42" s="23">
        <v>8</v>
      </c>
      <c r="E42" s="23" t="s">
        <v>124</v>
      </c>
      <c r="F42" s="26">
        <v>1</v>
      </c>
      <c r="G42" s="24">
        <v>7</v>
      </c>
      <c r="H42" s="27">
        <f t="shared" si="1"/>
        <v>7</v>
      </c>
      <c r="I42" s="23"/>
      <c r="J42" s="23" t="s">
        <v>111</v>
      </c>
      <c r="K42" s="24" t="s">
        <v>91</v>
      </c>
      <c r="L42" s="24" t="s">
        <v>130</v>
      </c>
      <c r="M42" s="23"/>
      <c r="N42" s="23"/>
      <c r="O42" s="23"/>
      <c r="P42" s="23"/>
      <c r="Q42" s="39"/>
      <c r="R42" s="24"/>
      <c r="S42" s="39"/>
      <c r="T42" s="24"/>
      <c r="U42" s="39"/>
      <c r="V42" s="24"/>
      <c r="W42" s="24"/>
      <c r="X42" s="24"/>
      <c r="Y42" s="24"/>
      <c r="Z42" s="24"/>
      <c r="AA42" s="24"/>
      <c r="AB42" s="24"/>
      <c r="AC42" s="35"/>
      <c r="AD42" s="22">
        <v>36.11</v>
      </c>
      <c r="AG42" s="20"/>
      <c r="AH42" s="33"/>
      <c r="AK42" s="20"/>
      <c r="AL42" s="20"/>
      <c r="AM42" s="20"/>
      <c r="AN42" s="20"/>
      <c r="AO42" s="20"/>
    </row>
    <row r="43" spans="1:41">
      <c r="A43" s="23" t="s">
        <v>119</v>
      </c>
      <c r="B43" s="23" t="s">
        <v>50</v>
      </c>
      <c r="C43" s="24"/>
      <c r="D43" s="23">
        <v>7</v>
      </c>
      <c r="E43" s="23" t="s">
        <v>125</v>
      </c>
      <c r="F43" s="26">
        <v>1</v>
      </c>
      <c r="G43" s="24"/>
      <c r="H43" s="27">
        <f t="shared" si="1"/>
        <v>0</v>
      </c>
      <c r="I43" s="23"/>
      <c r="J43" s="23" t="s">
        <v>111</v>
      </c>
      <c r="K43" s="24" t="s">
        <v>91</v>
      </c>
      <c r="L43" s="24" t="s">
        <v>131</v>
      </c>
      <c r="M43" s="23"/>
      <c r="N43" s="23"/>
      <c r="O43" s="23"/>
      <c r="P43" s="23"/>
      <c r="Q43" s="39"/>
      <c r="R43" s="24"/>
      <c r="S43" s="39"/>
      <c r="T43" s="24"/>
      <c r="U43" s="39"/>
      <c r="V43" s="24"/>
      <c r="W43" s="24"/>
      <c r="X43" s="24"/>
      <c r="Y43" s="24"/>
      <c r="Z43" s="24"/>
      <c r="AA43" s="24"/>
      <c r="AB43" s="24"/>
      <c r="AC43" s="35"/>
      <c r="AD43" s="22">
        <v>36.150000000000098</v>
      </c>
      <c r="AH43" s="33"/>
    </row>
    <row r="44" spans="1:41">
      <c r="A44" s="23" t="s">
        <v>120</v>
      </c>
      <c r="B44" s="23" t="s">
        <v>50</v>
      </c>
      <c r="C44" s="24"/>
      <c r="D44" s="23">
        <v>8</v>
      </c>
      <c r="E44" s="23" t="s">
        <v>126</v>
      </c>
      <c r="F44" s="26">
        <v>1</v>
      </c>
      <c r="G44" s="24"/>
      <c r="H44" s="27">
        <f t="shared" si="1"/>
        <v>0</v>
      </c>
      <c r="I44" s="23"/>
      <c r="J44" s="23" t="s">
        <v>111</v>
      </c>
      <c r="K44" s="24" t="s">
        <v>91</v>
      </c>
      <c r="L44" s="24" t="s">
        <v>132</v>
      </c>
      <c r="M44" s="23"/>
      <c r="N44" s="23"/>
      <c r="O44" s="23"/>
      <c r="P44" s="23"/>
      <c r="Q44" s="39"/>
      <c r="R44" s="24"/>
      <c r="S44" s="39"/>
      <c r="T44" s="24"/>
      <c r="U44" s="39"/>
      <c r="V44" s="24"/>
      <c r="W44" s="24"/>
      <c r="X44" s="24"/>
      <c r="Y44" s="24"/>
      <c r="Z44" s="24"/>
      <c r="AA44" s="24"/>
      <c r="AB44" s="24"/>
      <c r="AC44" s="35"/>
      <c r="AD44" s="22">
        <v>36.160000000000103</v>
      </c>
      <c r="AH44" s="33"/>
    </row>
    <row r="45" spans="1:41">
      <c r="A45" s="23" t="s">
        <v>115</v>
      </c>
      <c r="B45" s="23" t="s">
        <v>50</v>
      </c>
      <c r="C45" s="24"/>
      <c r="D45" s="23">
        <v>2</v>
      </c>
      <c r="E45" s="23" t="s">
        <v>121</v>
      </c>
      <c r="F45" s="26">
        <v>2</v>
      </c>
      <c r="G45" s="24">
        <v>2</v>
      </c>
      <c r="H45" s="27">
        <f t="shared" si="1"/>
        <v>4</v>
      </c>
      <c r="I45" s="24"/>
      <c r="J45" s="23" t="s">
        <v>74</v>
      </c>
      <c r="K45" s="24" t="s">
        <v>91</v>
      </c>
      <c r="L45" s="24" t="s">
        <v>127</v>
      </c>
      <c r="M45" s="24"/>
      <c r="N45" s="24"/>
      <c r="O45" s="23"/>
      <c r="P45" s="23"/>
      <c r="Q45" s="39"/>
      <c r="R45" s="24"/>
      <c r="S45" s="39"/>
      <c r="T45" s="24"/>
      <c r="U45" s="39"/>
      <c r="V45" s="24"/>
      <c r="W45" s="24"/>
      <c r="X45" s="24"/>
      <c r="Y45" s="24"/>
      <c r="Z45" s="24"/>
      <c r="AA45" s="24"/>
      <c r="AB45" s="24"/>
      <c r="AC45" s="35"/>
      <c r="AD45" s="22">
        <v>58.04</v>
      </c>
      <c r="AH45" s="33"/>
    </row>
    <row r="46" spans="1:41">
      <c r="A46" s="23" t="s">
        <v>116</v>
      </c>
      <c r="B46" s="23" t="s">
        <v>50</v>
      </c>
      <c r="C46" s="24"/>
      <c r="D46" s="23">
        <v>3</v>
      </c>
      <c r="E46" s="23" t="s">
        <v>122</v>
      </c>
      <c r="F46" s="26">
        <v>2</v>
      </c>
      <c r="G46" s="24">
        <v>2</v>
      </c>
      <c r="H46" s="27">
        <f t="shared" si="1"/>
        <v>4</v>
      </c>
      <c r="I46" s="24"/>
      <c r="J46" s="23" t="s">
        <v>74</v>
      </c>
      <c r="K46" s="24" t="s">
        <v>100</v>
      </c>
      <c r="L46" s="24" t="s">
        <v>128</v>
      </c>
      <c r="M46" s="24"/>
      <c r="N46" s="24"/>
      <c r="O46" s="23"/>
      <c r="P46" s="23"/>
      <c r="Q46" s="39"/>
      <c r="R46" s="24"/>
      <c r="S46" s="39"/>
      <c r="T46" s="24"/>
      <c r="U46" s="39"/>
      <c r="V46" s="24"/>
      <c r="W46" s="24"/>
      <c r="X46" s="24"/>
      <c r="Y46" s="24"/>
      <c r="Z46" s="24"/>
      <c r="AA46" s="24"/>
      <c r="AB46" s="24"/>
      <c r="AC46" s="35"/>
      <c r="AD46" s="22">
        <v>58.05</v>
      </c>
      <c r="AH46" s="33"/>
    </row>
    <row r="47" spans="1:41">
      <c r="A47" s="23" t="s">
        <v>119</v>
      </c>
      <c r="B47" s="23" t="s">
        <v>50</v>
      </c>
      <c r="C47" s="24"/>
      <c r="D47" s="23">
        <v>7</v>
      </c>
      <c r="E47" s="23" t="s">
        <v>123</v>
      </c>
      <c r="F47" s="26">
        <v>1</v>
      </c>
      <c r="G47" s="24"/>
      <c r="H47" s="27"/>
      <c r="I47" s="23"/>
      <c r="J47" s="23" t="s">
        <v>74</v>
      </c>
      <c r="K47" s="24" t="s">
        <v>91</v>
      </c>
      <c r="L47" s="24" t="s">
        <v>129</v>
      </c>
      <c r="M47" s="23"/>
      <c r="N47" s="23"/>
      <c r="O47" s="23"/>
      <c r="P47" s="23"/>
      <c r="Q47" s="39"/>
      <c r="R47" s="24"/>
      <c r="S47" s="39"/>
      <c r="T47" s="24"/>
      <c r="U47" s="39"/>
      <c r="V47" s="24"/>
      <c r="W47" s="24"/>
      <c r="X47" s="24"/>
      <c r="Y47" s="24"/>
      <c r="Z47" s="24"/>
      <c r="AA47" s="24"/>
      <c r="AB47" s="24"/>
      <c r="AC47" s="35"/>
      <c r="AD47" s="22">
        <v>58.1</v>
      </c>
      <c r="AH47" s="33"/>
    </row>
    <row r="48" spans="1:41">
      <c r="A48" s="23" t="s">
        <v>120</v>
      </c>
      <c r="B48" s="23" t="s">
        <v>50</v>
      </c>
      <c r="C48" s="24"/>
      <c r="D48" s="23">
        <v>8</v>
      </c>
      <c r="E48" s="23" t="s">
        <v>124</v>
      </c>
      <c r="F48" s="26">
        <v>1</v>
      </c>
      <c r="G48" s="24"/>
      <c r="H48" s="27"/>
      <c r="I48" s="23"/>
      <c r="J48" s="23" t="s">
        <v>74</v>
      </c>
      <c r="K48" s="24" t="s">
        <v>91</v>
      </c>
      <c r="L48" s="24" t="s">
        <v>130</v>
      </c>
      <c r="M48" s="23"/>
      <c r="N48" s="23"/>
      <c r="O48" s="23"/>
      <c r="P48" s="23"/>
      <c r="Q48" s="39"/>
      <c r="R48" s="24"/>
      <c r="S48" s="39"/>
      <c r="T48" s="24"/>
      <c r="U48" s="39"/>
      <c r="V48" s="24"/>
      <c r="W48" s="24"/>
      <c r="X48" s="24"/>
      <c r="Y48" s="24"/>
      <c r="Z48" s="24"/>
      <c r="AA48" s="24"/>
      <c r="AB48" s="24"/>
      <c r="AC48" s="35"/>
      <c r="AD48" s="22">
        <v>58.11</v>
      </c>
      <c r="AH48" s="33"/>
    </row>
    <row r="49" spans="1:34">
      <c r="A49" s="23" t="s">
        <v>119</v>
      </c>
      <c r="B49" s="23" t="s">
        <v>50</v>
      </c>
      <c r="C49" s="24"/>
      <c r="D49" s="23">
        <v>7</v>
      </c>
      <c r="E49" s="23" t="s">
        <v>125</v>
      </c>
      <c r="F49" s="26">
        <v>1</v>
      </c>
      <c r="G49" s="24">
        <v>2</v>
      </c>
      <c r="H49" s="27">
        <f>F49*G49</f>
        <v>2</v>
      </c>
      <c r="I49" s="23"/>
      <c r="J49" s="23" t="s">
        <v>74</v>
      </c>
      <c r="K49" s="24" t="s">
        <v>91</v>
      </c>
      <c r="L49" s="24" t="s">
        <v>131</v>
      </c>
      <c r="M49" s="23"/>
      <c r="N49" s="23"/>
      <c r="O49" s="23"/>
      <c r="P49" s="23"/>
      <c r="Q49" s="39"/>
      <c r="R49" s="24"/>
      <c r="S49" s="39"/>
      <c r="T49" s="24"/>
      <c r="U49" s="39"/>
      <c r="V49" s="24"/>
      <c r="W49" s="24"/>
      <c r="X49" s="24"/>
      <c r="Y49" s="24"/>
      <c r="Z49" s="24"/>
      <c r="AA49" s="24"/>
      <c r="AB49" s="24"/>
      <c r="AC49" s="35"/>
      <c r="AD49" s="22">
        <v>58.150000000000098</v>
      </c>
      <c r="AH49" s="33"/>
    </row>
    <row r="50" spans="1:34">
      <c r="A50" s="23" t="s">
        <v>120</v>
      </c>
      <c r="B50" s="23" t="s">
        <v>50</v>
      </c>
      <c r="C50" s="24"/>
      <c r="D50" s="23">
        <v>8</v>
      </c>
      <c r="E50" s="23" t="s">
        <v>126</v>
      </c>
      <c r="F50" s="26">
        <v>1</v>
      </c>
      <c r="G50" s="24">
        <v>2</v>
      </c>
      <c r="H50" s="27">
        <f>F50*G50</f>
        <v>2</v>
      </c>
      <c r="I50" s="23"/>
      <c r="J50" s="23" t="s">
        <v>74</v>
      </c>
      <c r="K50" s="24" t="s">
        <v>91</v>
      </c>
      <c r="L50" s="24" t="s">
        <v>132</v>
      </c>
      <c r="M50" s="23"/>
      <c r="N50" s="23"/>
      <c r="O50" s="23"/>
      <c r="P50" s="23"/>
      <c r="Q50" s="39"/>
      <c r="R50" s="24"/>
      <c r="S50" s="39"/>
      <c r="T50" s="24"/>
      <c r="U50" s="39"/>
      <c r="V50" s="24"/>
      <c r="W50" s="24"/>
      <c r="X50" s="24"/>
      <c r="Y50" s="24"/>
      <c r="Z50" s="24"/>
      <c r="AA50" s="24"/>
      <c r="AB50" s="24"/>
      <c r="AC50" s="35"/>
      <c r="AD50" s="22">
        <v>58.160000000000103</v>
      </c>
      <c r="AH50" s="33"/>
    </row>
    <row r="51" spans="1:34">
      <c r="A51" s="19"/>
      <c r="B51" s="19"/>
      <c r="C51" s="19"/>
      <c r="D51" s="19"/>
      <c r="E51" s="19" t="s">
        <v>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8"/>
      <c r="R51" s="22"/>
      <c r="S51" s="38"/>
      <c r="T51" s="22"/>
      <c r="U51" s="38"/>
      <c r="V51" s="22"/>
      <c r="W51" s="22"/>
      <c r="X51" s="22"/>
      <c r="Y51" s="22"/>
      <c r="Z51" s="22"/>
      <c r="AA51" s="22"/>
      <c r="AB51" s="22"/>
      <c r="AC51" s="34"/>
      <c r="AD51" s="22">
        <v>2</v>
      </c>
      <c r="AH51" s="33"/>
    </row>
    <row r="52" spans="1:34">
      <c r="A52" s="24"/>
      <c r="B52" s="24"/>
      <c r="C52" s="24"/>
      <c r="D52" s="24"/>
      <c r="E52" s="23" t="s">
        <v>6</v>
      </c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39"/>
      <c r="R52" s="24"/>
      <c r="S52" s="39"/>
      <c r="T52" s="24"/>
      <c r="U52" s="39"/>
      <c r="V52" s="24"/>
      <c r="W52" s="24"/>
      <c r="X52" s="24"/>
      <c r="Y52" s="24"/>
      <c r="Z52" s="24"/>
      <c r="AA52" s="24"/>
      <c r="AB52" s="24"/>
      <c r="AC52" s="35"/>
      <c r="AD52" s="22">
        <v>5</v>
      </c>
      <c r="AH52" s="33"/>
    </row>
    <row r="53" spans="1:34">
      <c r="A53" s="24"/>
      <c r="B53" s="24"/>
      <c r="C53" s="24"/>
      <c r="D53" s="23">
        <v>5</v>
      </c>
      <c r="E53" s="24"/>
      <c r="F53" s="24"/>
      <c r="G53" s="27"/>
      <c r="H53" s="27"/>
      <c r="I53" s="24"/>
      <c r="J53" s="23" t="s">
        <v>42</v>
      </c>
      <c r="K53" s="24"/>
      <c r="L53" s="24"/>
      <c r="M53" s="24"/>
      <c r="N53" s="24"/>
      <c r="O53" s="24"/>
      <c r="P53" s="24"/>
      <c r="Q53" s="39"/>
      <c r="R53" s="24"/>
      <c r="S53" s="39"/>
      <c r="T53" s="24"/>
      <c r="U53" s="39"/>
      <c r="V53" s="24"/>
      <c r="W53" s="24"/>
      <c r="X53" s="24"/>
      <c r="Y53" s="24"/>
      <c r="Z53" s="24"/>
      <c r="AA53" s="24"/>
      <c r="AB53" s="24"/>
      <c r="AC53" s="35"/>
      <c r="AD53" s="22">
        <v>10</v>
      </c>
    </row>
    <row r="54" spans="1:34">
      <c r="A54" s="24"/>
      <c r="B54" s="24"/>
      <c r="C54" s="24"/>
      <c r="D54" s="24"/>
      <c r="E54" s="23" t="s">
        <v>0</v>
      </c>
      <c r="F54" s="24"/>
      <c r="G54" s="24"/>
      <c r="H54" s="24"/>
      <c r="I54" s="24"/>
      <c r="J54" s="24"/>
      <c r="K54" s="24"/>
      <c r="L54" s="24"/>
      <c r="M54" s="24"/>
      <c r="N54" s="24"/>
      <c r="O54" s="23"/>
      <c r="P54" s="23"/>
      <c r="Q54" s="39"/>
      <c r="R54" s="24"/>
      <c r="S54" s="39"/>
      <c r="T54" s="24"/>
      <c r="U54" s="39"/>
      <c r="V54" s="24"/>
      <c r="W54" s="24"/>
      <c r="X54" s="24"/>
      <c r="Y54" s="24"/>
      <c r="Z54" s="24"/>
      <c r="AA54" s="24"/>
      <c r="AB54" s="24"/>
      <c r="AC54" s="35"/>
      <c r="AD54" s="22">
        <v>23</v>
      </c>
    </row>
    <row r="55" spans="1:34">
      <c r="A55" s="24"/>
      <c r="B55" s="24"/>
      <c r="C55" s="24"/>
      <c r="D55" s="24"/>
      <c r="E55" s="23" t="s">
        <v>6</v>
      </c>
      <c r="F55" s="24"/>
      <c r="G55" s="24"/>
      <c r="H55" s="27"/>
      <c r="I55" s="24"/>
      <c r="J55" s="24"/>
      <c r="K55" s="24"/>
      <c r="L55" s="24"/>
      <c r="M55" s="24"/>
      <c r="N55" s="24"/>
      <c r="O55" s="24"/>
      <c r="P55" s="24"/>
      <c r="Q55" s="39"/>
      <c r="R55" s="24"/>
      <c r="S55" s="39"/>
      <c r="T55" s="24"/>
      <c r="U55" s="39"/>
      <c r="V55" s="24"/>
      <c r="W55" s="24"/>
      <c r="X55" s="24"/>
      <c r="Y55" s="24"/>
      <c r="Z55" s="24"/>
      <c r="AA55" s="24"/>
      <c r="AB55" s="24"/>
      <c r="AC55" s="35"/>
      <c r="AD55" s="22">
        <v>25</v>
      </c>
    </row>
    <row r="56" spans="1:34">
      <c r="A56" s="24"/>
      <c r="B56" s="24"/>
      <c r="C56" s="24"/>
      <c r="D56" s="24"/>
      <c r="E56" s="23" t="s">
        <v>67</v>
      </c>
      <c r="F56" s="24"/>
      <c r="G56" s="24"/>
      <c r="H56" s="27"/>
      <c r="I56" s="24"/>
      <c r="J56" s="23" t="s">
        <v>62</v>
      </c>
      <c r="K56" s="24"/>
      <c r="L56" s="24"/>
      <c r="M56" s="24"/>
      <c r="N56" s="24"/>
      <c r="O56" s="23"/>
      <c r="P56" s="23"/>
      <c r="Q56" s="39"/>
      <c r="R56" s="24"/>
      <c r="S56" s="39"/>
      <c r="T56" s="24"/>
      <c r="U56" s="39"/>
      <c r="V56" s="24"/>
      <c r="W56" s="24"/>
      <c r="X56" s="24"/>
      <c r="Y56" s="24"/>
      <c r="Z56" s="24"/>
      <c r="AA56" s="24"/>
      <c r="AB56" s="24"/>
      <c r="AC56" s="35"/>
      <c r="AD56" s="22">
        <v>29</v>
      </c>
    </row>
    <row r="57" spans="1:34">
      <c r="A57" s="24"/>
      <c r="B57" s="23"/>
      <c r="C57" s="23"/>
      <c r="D57" s="23">
        <v>4</v>
      </c>
      <c r="E57" s="23" t="s">
        <v>68</v>
      </c>
      <c r="F57" s="26">
        <v>4</v>
      </c>
      <c r="G57" s="24">
        <v>7</v>
      </c>
      <c r="H57" s="27">
        <f t="shared" ref="H57:H63" si="2">F57*G57</f>
        <v>28</v>
      </c>
      <c r="I57" s="23"/>
      <c r="J57" s="23" t="s">
        <v>62</v>
      </c>
      <c r="K57" s="23"/>
      <c r="L57" s="23"/>
      <c r="M57" s="23"/>
      <c r="N57" s="23"/>
      <c r="O57" s="23"/>
      <c r="P57" s="23"/>
      <c r="Q57" s="39"/>
      <c r="R57" s="24"/>
      <c r="S57" s="39"/>
      <c r="T57" s="24"/>
      <c r="U57" s="39"/>
      <c r="V57" s="24"/>
      <c r="W57" s="24"/>
      <c r="X57" s="24"/>
      <c r="Y57" s="24"/>
      <c r="Z57" s="24"/>
      <c r="AA57" s="24"/>
      <c r="AB57" s="24"/>
      <c r="AC57" s="35"/>
      <c r="AD57" s="22">
        <v>30</v>
      </c>
    </row>
    <row r="58" spans="1:34">
      <c r="A58" s="24"/>
      <c r="B58" s="23"/>
      <c r="C58" s="23"/>
      <c r="D58" s="23">
        <v>5</v>
      </c>
      <c r="E58" s="23" t="s">
        <v>69</v>
      </c>
      <c r="F58" s="26">
        <v>8</v>
      </c>
      <c r="G58" s="23">
        <v>7</v>
      </c>
      <c r="H58" s="27">
        <f t="shared" si="2"/>
        <v>56</v>
      </c>
      <c r="I58" s="23"/>
      <c r="J58" s="23" t="s">
        <v>62</v>
      </c>
      <c r="K58" s="23"/>
      <c r="L58" s="23"/>
      <c r="M58" s="23"/>
      <c r="N58" s="23"/>
      <c r="O58" s="23"/>
      <c r="P58" s="23"/>
      <c r="Q58" s="39"/>
      <c r="R58" s="24"/>
      <c r="S58" s="39"/>
      <c r="T58" s="24"/>
      <c r="U58" s="39"/>
      <c r="V58" s="24"/>
      <c r="W58" s="24"/>
      <c r="X58" s="24"/>
      <c r="Y58" s="24"/>
      <c r="Z58" s="24"/>
      <c r="AA58" s="24"/>
      <c r="AB58" s="24"/>
      <c r="AC58" s="35"/>
      <c r="AD58" s="22">
        <v>31</v>
      </c>
    </row>
    <row r="59" spans="1:34">
      <c r="A59" s="24"/>
      <c r="B59" s="23"/>
      <c r="C59" s="23"/>
      <c r="D59" s="23">
        <v>6</v>
      </c>
      <c r="E59" s="23" t="s">
        <v>70</v>
      </c>
      <c r="F59" s="26">
        <v>4</v>
      </c>
      <c r="G59" s="24">
        <v>7</v>
      </c>
      <c r="H59" s="27">
        <f t="shared" si="2"/>
        <v>28</v>
      </c>
      <c r="I59" s="23"/>
      <c r="J59" s="23" t="s">
        <v>62</v>
      </c>
      <c r="K59" s="23"/>
      <c r="L59" s="23"/>
      <c r="M59" s="23"/>
      <c r="N59" s="23"/>
      <c r="O59" s="23"/>
      <c r="P59" s="23"/>
      <c r="Q59" s="39"/>
      <c r="R59" s="24"/>
      <c r="S59" s="39"/>
      <c r="T59" s="24"/>
      <c r="U59" s="39"/>
      <c r="V59" s="24"/>
      <c r="W59" s="24"/>
      <c r="X59" s="24"/>
      <c r="Y59" s="24"/>
      <c r="Z59" s="24"/>
      <c r="AA59" s="24"/>
      <c r="AB59" s="24"/>
      <c r="AC59" s="35"/>
      <c r="AD59" s="22">
        <v>32</v>
      </c>
    </row>
    <row r="60" spans="1:34">
      <c r="A60" s="23" t="s">
        <v>71</v>
      </c>
      <c r="B60" s="23"/>
      <c r="C60" s="23"/>
      <c r="D60" s="24"/>
      <c r="E60" s="24"/>
      <c r="F60" s="24"/>
      <c r="G60" s="24">
        <v>7</v>
      </c>
      <c r="H60" s="27">
        <f t="shared" si="2"/>
        <v>0</v>
      </c>
      <c r="I60" s="23"/>
      <c r="J60" s="23" t="s">
        <v>62</v>
      </c>
      <c r="K60" s="23"/>
      <c r="L60" s="23"/>
      <c r="M60" s="23"/>
      <c r="N60" s="23"/>
      <c r="O60" s="23"/>
      <c r="P60" s="23"/>
      <c r="Q60" s="39"/>
      <c r="R60" s="24"/>
      <c r="S60" s="39"/>
      <c r="T60" s="24"/>
      <c r="U60" s="39"/>
      <c r="V60" s="24"/>
      <c r="W60" s="24"/>
      <c r="X60" s="24"/>
      <c r="Y60" s="24"/>
      <c r="Z60" s="24"/>
      <c r="AA60" s="24"/>
      <c r="AB60" s="24"/>
      <c r="AC60" s="35"/>
      <c r="AD60" s="22">
        <v>33</v>
      </c>
    </row>
    <row r="61" spans="1:34">
      <c r="A61" s="24"/>
      <c r="B61" s="23"/>
      <c r="C61" s="23"/>
      <c r="D61" s="24"/>
      <c r="E61" s="23" t="s">
        <v>4</v>
      </c>
      <c r="F61" s="24"/>
      <c r="G61" s="24">
        <v>7</v>
      </c>
      <c r="H61" s="27">
        <f t="shared" si="2"/>
        <v>0</v>
      </c>
      <c r="I61" s="23"/>
      <c r="J61" s="23" t="s">
        <v>62</v>
      </c>
      <c r="K61" s="23"/>
      <c r="L61" s="23"/>
      <c r="M61" s="23"/>
      <c r="N61" s="23"/>
      <c r="O61" s="23"/>
      <c r="P61" s="23"/>
      <c r="Q61" s="39"/>
      <c r="R61" s="24"/>
      <c r="S61" s="39"/>
      <c r="T61" s="24"/>
      <c r="U61" s="39"/>
      <c r="V61" s="24"/>
      <c r="W61" s="24"/>
      <c r="X61" s="24"/>
      <c r="Y61" s="24"/>
      <c r="Z61" s="24"/>
      <c r="AA61" s="24"/>
      <c r="AB61" s="24"/>
      <c r="AC61" s="35"/>
      <c r="AD61" s="22">
        <v>34</v>
      </c>
    </row>
    <row r="62" spans="1:34" s="20" customFormat="1">
      <c r="A62" s="24"/>
      <c r="B62" s="23"/>
      <c r="C62" s="23"/>
      <c r="D62" s="24"/>
      <c r="E62" s="23" t="s">
        <v>0</v>
      </c>
      <c r="F62" s="24"/>
      <c r="G62" s="24">
        <v>7</v>
      </c>
      <c r="H62" s="27">
        <f t="shared" si="2"/>
        <v>0</v>
      </c>
      <c r="I62" s="23"/>
      <c r="J62" s="23" t="s">
        <v>62</v>
      </c>
      <c r="K62" s="23"/>
      <c r="L62" s="23"/>
      <c r="M62" s="23"/>
      <c r="N62" s="23"/>
      <c r="O62" s="23"/>
      <c r="P62" s="23"/>
      <c r="Q62" s="39"/>
      <c r="R62" s="24"/>
      <c r="S62" s="39"/>
      <c r="T62" s="24"/>
      <c r="U62" s="39"/>
      <c r="V62" s="24"/>
      <c r="W62" s="24"/>
      <c r="X62" s="24"/>
      <c r="Y62" s="24"/>
      <c r="Z62" s="24"/>
      <c r="AA62" s="24"/>
      <c r="AB62" s="24"/>
      <c r="AC62" s="35"/>
      <c r="AD62" s="22">
        <v>35</v>
      </c>
    </row>
    <row r="63" spans="1:34">
      <c r="A63" s="23" t="s">
        <v>72</v>
      </c>
      <c r="B63" s="23"/>
      <c r="C63" s="23"/>
      <c r="D63" s="23">
        <v>9</v>
      </c>
      <c r="E63" s="23" t="s">
        <v>73</v>
      </c>
      <c r="F63" s="26">
        <v>1</v>
      </c>
      <c r="G63" s="24">
        <v>7</v>
      </c>
      <c r="H63" s="27">
        <f t="shared" si="2"/>
        <v>7</v>
      </c>
      <c r="I63" s="23"/>
      <c r="J63" s="23" t="s">
        <v>62</v>
      </c>
      <c r="K63" s="23"/>
      <c r="L63" s="23"/>
      <c r="M63" s="23"/>
      <c r="N63" s="23"/>
      <c r="O63" s="23"/>
      <c r="P63" s="23"/>
      <c r="Q63" s="39"/>
      <c r="R63" s="24"/>
      <c r="S63" s="39"/>
      <c r="T63" s="24"/>
      <c r="U63" s="39"/>
      <c r="V63" s="24"/>
      <c r="W63" s="24"/>
      <c r="X63" s="24"/>
      <c r="Y63" s="24"/>
      <c r="Z63" s="24"/>
      <c r="AA63" s="24"/>
      <c r="AB63" s="24"/>
      <c r="AC63" s="35"/>
      <c r="AD63" s="22">
        <v>36</v>
      </c>
    </row>
    <row r="64" spans="1:34">
      <c r="A64" s="24"/>
      <c r="B64" s="24"/>
      <c r="C64" s="24"/>
      <c r="D64" s="24"/>
      <c r="E64" s="23" t="s">
        <v>6</v>
      </c>
      <c r="F64" s="24"/>
      <c r="G64" s="24"/>
      <c r="H64" s="24"/>
      <c r="I64" s="24"/>
      <c r="J64" s="24"/>
      <c r="K64" s="24"/>
      <c r="L64" s="24"/>
      <c r="M64" s="24"/>
      <c r="N64" s="24"/>
      <c r="O64" s="23"/>
      <c r="P64" s="23"/>
      <c r="Q64" s="39"/>
      <c r="R64" s="24"/>
      <c r="S64" s="39"/>
      <c r="T64" s="24"/>
      <c r="U64" s="39"/>
      <c r="V64" s="24"/>
      <c r="W64" s="24"/>
      <c r="X64" s="24"/>
      <c r="Y64" s="24"/>
      <c r="Z64" s="24"/>
      <c r="AA64" s="24"/>
      <c r="AB64" s="24"/>
      <c r="AC64" s="35"/>
      <c r="AD64" s="22">
        <v>36.020000000000003</v>
      </c>
    </row>
    <row r="65" spans="1:30" s="20" customFormat="1">
      <c r="A65" s="23" t="s">
        <v>71</v>
      </c>
      <c r="B65" s="24"/>
      <c r="C65" s="24"/>
      <c r="D65" s="24"/>
      <c r="E65" s="24"/>
      <c r="F65" s="24"/>
      <c r="G65" s="24"/>
      <c r="H65" s="27"/>
      <c r="I65" s="24"/>
      <c r="J65" s="23" t="s">
        <v>111</v>
      </c>
      <c r="K65" s="24"/>
      <c r="L65" s="24"/>
      <c r="M65" s="24"/>
      <c r="N65" s="24"/>
      <c r="O65" s="23"/>
      <c r="P65" s="23"/>
      <c r="Q65" s="39"/>
      <c r="R65" s="24"/>
      <c r="S65" s="39"/>
      <c r="T65" s="24"/>
      <c r="U65" s="39"/>
      <c r="V65" s="24"/>
      <c r="W65" s="24"/>
      <c r="X65" s="24"/>
      <c r="Y65" s="24"/>
      <c r="Z65" s="24"/>
      <c r="AA65" s="24"/>
      <c r="AB65" s="24"/>
      <c r="AC65" s="35"/>
      <c r="AD65" s="22">
        <v>36.06</v>
      </c>
    </row>
    <row r="66" spans="1:30">
      <c r="A66" s="24"/>
      <c r="B66" s="24"/>
      <c r="C66" s="24"/>
      <c r="D66" s="24"/>
      <c r="E66" s="23" t="s">
        <v>72</v>
      </c>
      <c r="F66" s="24"/>
      <c r="G66" s="24"/>
      <c r="H66" s="27"/>
      <c r="I66" s="23"/>
      <c r="J66" s="23" t="s">
        <v>111</v>
      </c>
      <c r="K66" s="23"/>
      <c r="L66" s="23"/>
      <c r="M66" s="23"/>
      <c r="N66" s="23"/>
      <c r="O66" s="23"/>
      <c r="P66" s="23"/>
      <c r="Q66" s="39"/>
      <c r="R66" s="24"/>
      <c r="S66" s="39"/>
      <c r="T66" s="24"/>
      <c r="U66" s="39"/>
      <c r="V66" s="24"/>
      <c r="W66" s="24"/>
      <c r="X66" s="24"/>
      <c r="Y66" s="24"/>
      <c r="Z66" s="24"/>
      <c r="AA66" s="24"/>
      <c r="AB66" s="24"/>
      <c r="AC66" s="35"/>
      <c r="AD66" s="22">
        <v>36.07</v>
      </c>
    </row>
    <row r="67" spans="1:30">
      <c r="A67" s="24"/>
      <c r="B67" s="24"/>
      <c r="C67" s="24"/>
      <c r="D67" s="24"/>
      <c r="E67" s="23" t="s">
        <v>6</v>
      </c>
      <c r="F67" s="24"/>
      <c r="G67" s="24"/>
      <c r="H67" s="27"/>
      <c r="I67" s="23"/>
      <c r="J67" s="23" t="s">
        <v>111</v>
      </c>
      <c r="K67" s="23"/>
      <c r="L67" s="23"/>
      <c r="M67" s="23"/>
      <c r="N67" s="23"/>
      <c r="O67" s="23"/>
      <c r="P67" s="23"/>
      <c r="Q67" s="39"/>
      <c r="R67" s="24"/>
      <c r="S67" s="39"/>
      <c r="T67" s="24"/>
      <c r="U67" s="39"/>
      <c r="V67" s="24"/>
      <c r="W67" s="24"/>
      <c r="X67" s="24"/>
      <c r="Y67" s="24"/>
      <c r="Z67" s="24"/>
      <c r="AA67" s="24"/>
      <c r="AB67" s="24"/>
      <c r="AC67" s="35"/>
      <c r="AD67" s="22">
        <v>36.08</v>
      </c>
    </row>
    <row r="68" spans="1:30" s="20" customFormat="1">
      <c r="A68" s="24"/>
      <c r="B68" s="24"/>
      <c r="C68" s="24"/>
      <c r="D68" s="24"/>
      <c r="E68" s="23" t="s">
        <v>74</v>
      </c>
      <c r="F68" s="24"/>
      <c r="G68" s="24"/>
      <c r="H68" s="27">
        <f t="shared" ref="H68:H74" si="3">F68*G68</f>
        <v>0</v>
      </c>
      <c r="I68" s="23"/>
      <c r="J68" s="23" t="s">
        <v>111</v>
      </c>
      <c r="K68" s="23"/>
      <c r="L68" s="23"/>
      <c r="M68" s="23"/>
      <c r="N68" s="23"/>
      <c r="O68" s="23"/>
      <c r="P68" s="23"/>
      <c r="Q68" s="39"/>
      <c r="R68" s="24"/>
      <c r="S68" s="39"/>
      <c r="T68" s="24"/>
      <c r="U68" s="39"/>
      <c r="V68" s="24"/>
      <c r="W68" s="24"/>
      <c r="X68" s="24"/>
      <c r="Y68" s="24"/>
      <c r="Z68" s="24"/>
      <c r="AA68" s="24"/>
      <c r="AB68" s="24"/>
      <c r="AC68" s="35"/>
      <c r="AD68" s="22">
        <v>36.120000000000097</v>
      </c>
    </row>
    <row r="69" spans="1:30">
      <c r="A69" s="24"/>
      <c r="B69" s="24"/>
      <c r="C69" s="24"/>
      <c r="D69" s="24"/>
      <c r="E69" s="23" t="s">
        <v>6</v>
      </c>
      <c r="F69" s="24"/>
      <c r="G69" s="24"/>
      <c r="H69" s="27">
        <f t="shared" si="3"/>
        <v>0</v>
      </c>
      <c r="I69" s="23"/>
      <c r="J69" s="23" t="s">
        <v>111</v>
      </c>
      <c r="K69" s="23"/>
      <c r="L69" s="23"/>
      <c r="M69" s="23"/>
      <c r="N69" s="23"/>
      <c r="O69" s="23"/>
      <c r="P69" s="23"/>
      <c r="Q69" s="39"/>
      <c r="R69" s="24"/>
      <c r="S69" s="39"/>
      <c r="T69" s="24"/>
      <c r="U69" s="39"/>
      <c r="V69" s="24"/>
      <c r="W69" s="24"/>
      <c r="X69" s="24"/>
      <c r="Y69" s="24"/>
      <c r="Z69" s="24"/>
      <c r="AA69" s="24"/>
      <c r="AB69" s="24"/>
      <c r="AC69" s="35"/>
      <c r="AD69" s="22">
        <v>36.130000000000102</v>
      </c>
    </row>
    <row r="70" spans="1:30">
      <c r="A70" s="24"/>
      <c r="B70" s="23"/>
      <c r="C70" s="23"/>
      <c r="D70" s="24"/>
      <c r="E70" s="23" t="s">
        <v>39</v>
      </c>
      <c r="F70" s="24"/>
      <c r="G70" s="24">
        <v>7</v>
      </c>
      <c r="H70" s="27">
        <f t="shared" si="3"/>
        <v>0</v>
      </c>
      <c r="I70" s="23"/>
      <c r="J70" s="23" t="s">
        <v>62</v>
      </c>
      <c r="K70" s="23"/>
      <c r="L70" s="23"/>
      <c r="M70" s="23"/>
      <c r="N70" s="23"/>
      <c r="O70" s="23"/>
      <c r="P70" s="23"/>
      <c r="Q70" s="39"/>
      <c r="R70" s="24"/>
      <c r="S70" s="39"/>
      <c r="T70" s="24"/>
      <c r="U70" s="39"/>
      <c r="V70" s="24"/>
      <c r="W70" s="24"/>
      <c r="X70" s="24"/>
      <c r="Y70" s="24"/>
      <c r="Z70" s="24"/>
      <c r="AA70" s="24"/>
      <c r="AB70" s="24"/>
      <c r="AC70" s="35"/>
      <c r="AD70" s="22">
        <v>37</v>
      </c>
    </row>
    <row r="71" spans="1:30">
      <c r="A71" s="24"/>
      <c r="B71" s="23"/>
      <c r="C71" s="23"/>
      <c r="D71" s="24"/>
      <c r="E71" s="23" t="s">
        <v>0</v>
      </c>
      <c r="F71" s="24"/>
      <c r="G71" s="24">
        <v>7</v>
      </c>
      <c r="H71" s="27">
        <f t="shared" si="3"/>
        <v>0</v>
      </c>
      <c r="I71" s="23"/>
      <c r="J71" s="23"/>
      <c r="K71" s="23"/>
      <c r="L71" s="23"/>
      <c r="M71" s="23"/>
      <c r="N71" s="23"/>
      <c r="O71" s="23"/>
      <c r="P71" s="23"/>
      <c r="Q71" s="39"/>
      <c r="R71" s="24"/>
      <c r="S71" s="39"/>
      <c r="T71" s="24"/>
      <c r="U71" s="39"/>
      <c r="V71" s="24"/>
      <c r="W71" s="24"/>
      <c r="X71" s="24"/>
      <c r="Y71" s="24"/>
      <c r="Z71" s="24"/>
      <c r="AA71" s="24"/>
      <c r="AB71" s="24"/>
      <c r="AC71" s="35"/>
      <c r="AD71" s="22">
        <v>38</v>
      </c>
    </row>
    <row r="72" spans="1:30">
      <c r="A72" s="23" t="s">
        <v>74</v>
      </c>
      <c r="B72" s="23"/>
      <c r="C72" s="23"/>
      <c r="D72" s="23">
        <v>9</v>
      </c>
      <c r="E72" s="23" t="s">
        <v>73</v>
      </c>
      <c r="F72" s="26">
        <v>1</v>
      </c>
      <c r="G72" s="24">
        <v>0</v>
      </c>
      <c r="H72" s="27">
        <f t="shared" si="3"/>
        <v>0</v>
      </c>
      <c r="I72" s="23"/>
      <c r="J72" s="23"/>
      <c r="K72" s="23"/>
      <c r="L72" s="23"/>
      <c r="M72" s="23"/>
      <c r="N72" s="23"/>
      <c r="O72" s="23"/>
      <c r="P72" s="23"/>
      <c r="Q72" s="39"/>
      <c r="R72" s="24"/>
      <c r="S72" s="39"/>
      <c r="T72" s="24"/>
      <c r="U72" s="39"/>
      <c r="V72" s="24"/>
      <c r="W72" s="24"/>
      <c r="X72" s="24"/>
      <c r="Y72" s="24"/>
      <c r="Z72" s="24"/>
      <c r="AA72" s="24"/>
      <c r="AB72" s="24"/>
      <c r="AC72" s="35"/>
      <c r="AD72" s="22">
        <v>39</v>
      </c>
    </row>
    <row r="73" spans="1:30">
      <c r="A73" s="23" t="s">
        <v>65</v>
      </c>
      <c r="B73" s="23"/>
      <c r="C73" s="23"/>
      <c r="D73" s="23">
        <v>10</v>
      </c>
      <c r="E73" s="23" t="s">
        <v>66</v>
      </c>
      <c r="F73" s="26">
        <v>1</v>
      </c>
      <c r="G73" s="23">
        <v>0</v>
      </c>
      <c r="H73" s="27">
        <f t="shared" si="3"/>
        <v>0</v>
      </c>
      <c r="I73" s="23"/>
      <c r="J73" s="23"/>
      <c r="K73" s="23"/>
      <c r="L73" s="23"/>
      <c r="M73" s="23"/>
      <c r="N73" s="23"/>
      <c r="O73" s="23"/>
      <c r="P73" s="23"/>
      <c r="Q73" s="39"/>
      <c r="R73" s="24"/>
      <c r="S73" s="39"/>
      <c r="T73" s="24"/>
      <c r="U73" s="39"/>
      <c r="V73" s="24"/>
      <c r="W73" s="24"/>
      <c r="X73" s="24"/>
      <c r="Y73" s="24"/>
      <c r="Z73" s="24"/>
      <c r="AA73" s="24"/>
      <c r="AB73" s="24"/>
      <c r="AC73" s="35"/>
      <c r="AD73" s="22">
        <v>40</v>
      </c>
    </row>
    <row r="74" spans="1:30">
      <c r="A74" s="19" t="s">
        <v>39</v>
      </c>
      <c r="B74" s="19"/>
      <c r="C74" s="23"/>
      <c r="D74" s="19">
        <v>3</v>
      </c>
      <c r="E74" s="19" t="s">
        <v>5</v>
      </c>
      <c r="F74" s="19">
        <v>2</v>
      </c>
      <c r="G74" s="19">
        <v>1</v>
      </c>
      <c r="H74" s="19">
        <f t="shared" si="3"/>
        <v>2</v>
      </c>
      <c r="I74" s="19"/>
      <c r="J74" s="19" t="s">
        <v>40</v>
      </c>
      <c r="K74" s="19"/>
      <c r="L74" s="19"/>
      <c r="M74" s="19"/>
      <c r="N74" s="19"/>
      <c r="O74" s="19"/>
      <c r="P74" s="19"/>
      <c r="Q74" s="38"/>
      <c r="R74" s="22"/>
      <c r="S74" s="38"/>
      <c r="T74" s="22"/>
      <c r="U74" s="38"/>
      <c r="V74" s="22"/>
      <c r="W74" s="22"/>
      <c r="X74" s="22"/>
      <c r="Y74" s="22"/>
      <c r="Z74" s="22"/>
      <c r="AA74" s="22"/>
      <c r="AB74" s="22"/>
      <c r="AC74" s="34"/>
      <c r="AD74" s="22">
        <v>41</v>
      </c>
    </row>
    <row r="75" spans="1:30">
      <c r="A75" s="24"/>
      <c r="B75" s="24"/>
      <c r="C75" s="23"/>
      <c r="D75" s="24"/>
      <c r="E75" s="23" t="s"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3"/>
      <c r="P75" s="23"/>
      <c r="Q75" s="39"/>
      <c r="R75" s="24"/>
      <c r="S75" s="39"/>
      <c r="T75" s="24"/>
      <c r="U75" s="39"/>
      <c r="V75" s="24"/>
      <c r="W75" s="24"/>
      <c r="X75" s="24"/>
      <c r="Y75" s="24"/>
      <c r="Z75" s="24"/>
      <c r="AA75" s="24"/>
      <c r="AB75" s="24"/>
      <c r="AC75" s="35"/>
      <c r="AD75" s="22">
        <v>43</v>
      </c>
    </row>
    <row r="76" spans="1:30">
      <c r="A76" s="23"/>
      <c r="B76" s="23"/>
      <c r="C76" s="23"/>
      <c r="D76" s="23"/>
      <c r="E76" s="23"/>
      <c r="F76" s="26"/>
      <c r="G76" s="24"/>
      <c r="H76" s="27"/>
      <c r="I76" s="24"/>
      <c r="J76" s="23"/>
      <c r="K76" s="24"/>
      <c r="L76" s="24"/>
      <c r="M76" s="24"/>
      <c r="N76" s="24"/>
      <c r="O76" s="23"/>
      <c r="P76" s="23"/>
      <c r="Q76" s="39"/>
      <c r="R76" s="24"/>
      <c r="S76" s="39"/>
      <c r="T76" s="24"/>
      <c r="U76" s="39"/>
      <c r="V76" s="24"/>
      <c r="W76" s="24"/>
      <c r="X76" s="24"/>
      <c r="Y76" s="24"/>
      <c r="Z76" s="24"/>
      <c r="AA76" s="24"/>
      <c r="AB76" s="24"/>
      <c r="AC76" s="35"/>
      <c r="AD76" s="22">
        <v>45</v>
      </c>
    </row>
    <row r="77" spans="1:30">
      <c r="A77" s="24"/>
      <c r="B77" s="24"/>
      <c r="C77" s="23"/>
      <c r="D77" s="24"/>
      <c r="E77" s="23" t="s">
        <v>67</v>
      </c>
      <c r="F77" s="24"/>
      <c r="G77" s="24">
        <v>2</v>
      </c>
      <c r="H77" s="27">
        <f>F77*G77</f>
        <v>0</v>
      </c>
      <c r="I77" s="24"/>
      <c r="J77" s="23"/>
      <c r="K77" s="24"/>
      <c r="L77" s="24"/>
      <c r="M77" s="24"/>
      <c r="N77" s="24"/>
      <c r="O77" s="23"/>
      <c r="P77" s="23"/>
      <c r="Q77" s="39"/>
      <c r="R77" s="24"/>
      <c r="S77" s="39"/>
      <c r="T77" s="24"/>
      <c r="U77" s="39"/>
      <c r="V77" s="24"/>
      <c r="W77" s="24"/>
      <c r="X77" s="24"/>
      <c r="Y77" s="24"/>
      <c r="Z77" s="24"/>
      <c r="AA77" s="24"/>
      <c r="AB77" s="24"/>
      <c r="AC77" s="35"/>
      <c r="AD77" s="22">
        <v>46</v>
      </c>
    </row>
    <row r="78" spans="1:30">
      <c r="A78" s="24"/>
      <c r="B78" s="23"/>
      <c r="C78" s="23"/>
      <c r="D78" s="23">
        <v>4</v>
      </c>
      <c r="E78" s="23" t="s">
        <v>68</v>
      </c>
      <c r="F78" s="26">
        <v>4</v>
      </c>
      <c r="G78" s="24">
        <v>2</v>
      </c>
      <c r="H78" s="27">
        <f>F78*G78</f>
        <v>8</v>
      </c>
      <c r="I78" s="23"/>
      <c r="J78" s="23"/>
      <c r="K78" s="23"/>
      <c r="L78" s="23"/>
      <c r="M78" s="23"/>
      <c r="N78" s="23"/>
      <c r="O78" s="23"/>
      <c r="P78" s="23"/>
      <c r="Q78" s="39"/>
      <c r="R78" s="24"/>
      <c r="S78" s="39"/>
      <c r="T78" s="24"/>
      <c r="U78" s="39"/>
      <c r="V78" s="24"/>
      <c r="W78" s="24"/>
      <c r="X78" s="24"/>
      <c r="Y78" s="24"/>
      <c r="Z78" s="24"/>
      <c r="AA78" s="24"/>
      <c r="AB78" s="24"/>
      <c r="AC78" s="35"/>
      <c r="AD78" s="22">
        <v>47</v>
      </c>
    </row>
    <row r="79" spans="1:30">
      <c r="A79" s="24"/>
      <c r="B79" s="23"/>
      <c r="C79" s="23"/>
      <c r="D79" s="23"/>
      <c r="E79" s="23"/>
      <c r="F79" s="26"/>
      <c r="G79" s="24"/>
      <c r="H79" s="27"/>
      <c r="I79" s="23"/>
      <c r="J79" s="23"/>
      <c r="K79" s="23"/>
      <c r="L79" s="23"/>
      <c r="M79" s="23"/>
      <c r="N79" s="23"/>
      <c r="O79" s="23"/>
      <c r="P79" s="23"/>
      <c r="Q79" s="39"/>
      <c r="R79" s="24"/>
      <c r="S79" s="39"/>
      <c r="T79" s="24"/>
      <c r="U79" s="39"/>
      <c r="V79" s="24"/>
      <c r="W79" s="24"/>
      <c r="X79" s="24"/>
      <c r="Y79" s="24"/>
      <c r="Z79" s="24"/>
      <c r="AA79" s="24"/>
      <c r="AB79" s="24"/>
      <c r="AC79" s="35"/>
      <c r="AD79" s="22">
        <v>48</v>
      </c>
    </row>
    <row r="80" spans="1:30" s="33" customFormat="1">
      <c r="A80" s="24"/>
      <c r="B80" s="23"/>
      <c r="C80" s="23"/>
      <c r="D80" s="23">
        <v>5</v>
      </c>
      <c r="E80" s="23" t="s">
        <v>69</v>
      </c>
      <c r="F80" s="26">
        <v>8</v>
      </c>
      <c r="G80" s="24">
        <v>2</v>
      </c>
      <c r="H80" s="27">
        <f>F80*G80</f>
        <v>16</v>
      </c>
      <c r="I80" s="23"/>
      <c r="J80" s="23"/>
      <c r="K80" s="23"/>
      <c r="L80" s="23"/>
      <c r="M80" s="23"/>
      <c r="N80" s="23"/>
      <c r="O80" s="23"/>
      <c r="P80" s="23"/>
      <c r="Q80" s="39"/>
      <c r="R80" s="24"/>
      <c r="S80" s="39"/>
      <c r="T80" s="24"/>
      <c r="U80" s="39"/>
      <c r="V80" s="24"/>
      <c r="W80" s="24"/>
      <c r="X80" s="24"/>
      <c r="Y80" s="24"/>
      <c r="Z80" s="24"/>
      <c r="AA80" s="24"/>
      <c r="AB80" s="24"/>
      <c r="AC80" s="35"/>
      <c r="AD80" s="22">
        <v>49</v>
      </c>
    </row>
    <row r="81" spans="1:30" s="33" customFormat="1">
      <c r="A81" s="24"/>
      <c r="B81" s="23"/>
      <c r="C81" s="23"/>
      <c r="D81" s="23">
        <v>6</v>
      </c>
      <c r="E81" s="23" t="s">
        <v>70</v>
      </c>
      <c r="F81" s="26">
        <v>4</v>
      </c>
      <c r="G81" s="24">
        <v>2</v>
      </c>
      <c r="H81" s="27">
        <f>F81*G81</f>
        <v>8</v>
      </c>
      <c r="I81" s="23"/>
      <c r="J81" s="23"/>
      <c r="K81" s="23"/>
      <c r="L81" s="23"/>
      <c r="M81" s="23"/>
      <c r="N81" s="23"/>
      <c r="O81" s="23"/>
      <c r="P81" s="23"/>
      <c r="Q81" s="39"/>
      <c r="R81" s="24"/>
      <c r="S81" s="39"/>
      <c r="T81" s="24"/>
      <c r="U81" s="39"/>
      <c r="V81" s="24"/>
      <c r="W81" s="24"/>
      <c r="X81" s="24"/>
      <c r="Y81" s="24"/>
      <c r="Z81" s="24"/>
      <c r="AA81" s="24"/>
      <c r="AB81" s="24"/>
      <c r="AC81" s="35"/>
      <c r="AD81" s="22">
        <v>50</v>
      </c>
    </row>
    <row r="82" spans="1:30" s="33" customFormat="1">
      <c r="A82" s="24"/>
      <c r="B82" s="23"/>
      <c r="C82" s="23"/>
      <c r="D82" s="23"/>
      <c r="E82" s="23"/>
      <c r="F82" s="26"/>
      <c r="G82" s="24"/>
      <c r="H82" s="27"/>
      <c r="I82" s="23"/>
      <c r="J82" s="23"/>
      <c r="K82" s="23"/>
      <c r="L82" s="23"/>
      <c r="M82" s="23"/>
      <c r="N82" s="23"/>
      <c r="O82" s="23"/>
      <c r="P82" s="23"/>
      <c r="Q82" s="39"/>
      <c r="R82" s="24"/>
      <c r="S82" s="39"/>
      <c r="T82" s="24"/>
      <c r="U82" s="39"/>
      <c r="V82" s="24"/>
      <c r="W82" s="24"/>
      <c r="X82" s="24"/>
      <c r="Y82" s="24"/>
      <c r="Z82" s="24"/>
      <c r="AA82" s="24"/>
      <c r="AB82" s="24"/>
      <c r="AC82" s="35"/>
      <c r="AD82" s="22">
        <v>51</v>
      </c>
    </row>
    <row r="83" spans="1:30" s="33" customFormat="1">
      <c r="A83" s="23" t="s">
        <v>71</v>
      </c>
      <c r="B83" s="23"/>
      <c r="C83" s="23"/>
      <c r="D83" s="24"/>
      <c r="E83" s="24"/>
      <c r="F83" s="24"/>
      <c r="G83" s="24">
        <v>0</v>
      </c>
      <c r="H83" s="27">
        <f t="shared" ref="H83:H89" si="4">F83*G83</f>
        <v>0</v>
      </c>
      <c r="I83" s="23"/>
      <c r="J83" s="23"/>
      <c r="K83" s="23"/>
      <c r="L83" s="23"/>
      <c r="M83" s="23"/>
      <c r="N83" s="23"/>
      <c r="O83" s="23"/>
      <c r="P83" s="23"/>
      <c r="Q83" s="39"/>
      <c r="R83" s="24"/>
      <c r="S83" s="39"/>
      <c r="T83" s="24"/>
      <c r="U83" s="39"/>
      <c r="V83" s="24"/>
      <c r="W83" s="24"/>
      <c r="X83" s="24"/>
      <c r="Y83" s="24"/>
      <c r="Z83" s="24"/>
      <c r="AA83" s="24"/>
      <c r="AB83" s="24"/>
      <c r="AC83" s="35"/>
      <c r="AD83" s="22">
        <v>52</v>
      </c>
    </row>
    <row r="84" spans="1:30" s="33" customFormat="1">
      <c r="A84" s="24"/>
      <c r="B84" s="23"/>
      <c r="C84" s="23"/>
      <c r="D84" s="24"/>
      <c r="E84" s="23" t="s">
        <v>4</v>
      </c>
      <c r="F84" s="24"/>
      <c r="G84" s="24">
        <v>0</v>
      </c>
      <c r="H84" s="27">
        <f t="shared" si="4"/>
        <v>0</v>
      </c>
      <c r="I84" s="23"/>
      <c r="J84" s="23"/>
      <c r="K84" s="23"/>
      <c r="L84" s="23"/>
      <c r="M84" s="23"/>
      <c r="N84" s="23"/>
      <c r="O84" s="23"/>
      <c r="P84" s="23"/>
      <c r="Q84" s="39"/>
      <c r="R84" s="24"/>
      <c r="S84" s="39"/>
      <c r="T84" s="24"/>
      <c r="U84" s="39"/>
      <c r="V84" s="24"/>
      <c r="W84" s="24"/>
      <c r="X84" s="24"/>
      <c r="Y84" s="24"/>
      <c r="Z84" s="24"/>
      <c r="AA84" s="24"/>
      <c r="AB84" s="24"/>
      <c r="AC84" s="35"/>
      <c r="AD84" s="22">
        <v>53</v>
      </c>
    </row>
    <row r="85" spans="1:30" s="33" customFormat="1">
      <c r="A85" s="24"/>
      <c r="B85" s="23"/>
      <c r="C85" s="23"/>
      <c r="D85" s="24"/>
      <c r="E85" s="23" t="s">
        <v>0</v>
      </c>
      <c r="F85" s="24"/>
      <c r="G85" s="24">
        <v>0</v>
      </c>
      <c r="H85" s="27">
        <f t="shared" si="4"/>
        <v>0</v>
      </c>
      <c r="I85" s="23"/>
      <c r="J85" s="23"/>
      <c r="K85" s="23"/>
      <c r="L85" s="23"/>
      <c r="M85" s="23"/>
      <c r="N85" s="23"/>
      <c r="O85" s="23"/>
      <c r="P85" s="23"/>
      <c r="Q85" s="39"/>
      <c r="R85" s="24"/>
      <c r="S85" s="39"/>
      <c r="T85" s="24"/>
      <c r="U85" s="39"/>
      <c r="V85" s="24"/>
      <c r="W85" s="24"/>
      <c r="X85" s="24"/>
      <c r="Y85" s="24"/>
      <c r="Z85" s="24"/>
      <c r="AA85" s="24"/>
      <c r="AB85" s="24"/>
      <c r="AC85" s="35"/>
      <c r="AD85" s="22">
        <v>54</v>
      </c>
    </row>
    <row r="86" spans="1:30" s="33" customFormat="1">
      <c r="A86" s="23" t="s">
        <v>72</v>
      </c>
      <c r="B86" s="23"/>
      <c r="C86" s="23"/>
      <c r="D86" s="23">
        <v>9</v>
      </c>
      <c r="E86" s="23" t="s">
        <v>73</v>
      </c>
      <c r="F86" s="26">
        <v>1</v>
      </c>
      <c r="G86" s="24">
        <v>0</v>
      </c>
      <c r="H86" s="27">
        <f t="shared" si="4"/>
        <v>0</v>
      </c>
      <c r="I86" s="23"/>
      <c r="J86" s="23"/>
      <c r="K86" s="23"/>
      <c r="L86" s="23"/>
      <c r="M86" s="23"/>
      <c r="N86" s="23"/>
      <c r="O86" s="23"/>
      <c r="P86" s="23"/>
      <c r="Q86" s="39"/>
      <c r="R86" s="24"/>
      <c r="S86" s="39"/>
      <c r="T86" s="24"/>
      <c r="U86" s="39"/>
      <c r="V86" s="24"/>
      <c r="W86" s="24"/>
      <c r="X86" s="24"/>
      <c r="Y86" s="24"/>
      <c r="Z86" s="24"/>
      <c r="AA86" s="24"/>
      <c r="AB86" s="24"/>
      <c r="AC86" s="35"/>
      <c r="AD86" s="22">
        <v>55</v>
      </c>
    </row>
    <row r="87" spans="1:30" s="33" customFormat="1">
      <c r="A87" s="24"/>
      <c r="B87" s="23"/>
      <c r="C87" s="23"/>
      <c r="D87" s="24"/>
      <c r="E87" s="23" t="s">
        <v>39</v>
      </c>
      <c r="F87" s="24"/>
      <c r="G87" s="24">
        <v>0</v>
      </c>
      <c r="H87" s="27">
        <f t="shared" si="4"/>
        <v>0</v>
      </c>
      <c r="I87" s="23"/>
      <c r="J87" s="23"/>
      <c r="K87" s="23"/>
      <c r="L87" s="23"/>
      <c r="M87" s="23"/>
      <c r="N87" s="23"/>
      <c r="O87" s="23"/>
      <c r="P87" s="23"/>
      <c r="Q87" s="39"/>
      <c r="R87" s="24"/>
      <c r="S87" s="39"/>
      <c r="T87" s="24"/>
      <c r="U87" s="39"/>
      <c r="V87" s="24"/>
      <c r="W87" s="24"/>
      <c r="X87" s="24"/>
      <c r="Y87" s="24"/>
      <c r="Z87" s="24"/>
      <c r="AA87" s="24"/>
      <c r="AB87" s="24"/>
      <c r="AC87" s="35"/>
      <c r="AD87" s="22">
        <v>56</v>
      </c>
    </row>
    <row r="88" spans="1:30" s="33" customFormat="1">
      <c r="A88" s="24"/>
      <c r="B88" s="23"/>
      <c r="C88" s="23"/>
      <c r="D88" s="24"/>
      <c r="E88" s="23" t="s">
        <v>0</v>
      </c>
      <c r="F88" s="24"/>
      <c r="G88" s="24">
        <v>0</v>
      </c>
      <c r="H88" s="27">
        <f t="shared" si="4"/>
        <v>0</v>
      </c>
      <c r="I88" s="23"/>
      <c r="J88" s="23"/>
      <c r="K88" s="23"/>
      <c r="L88" s="23"/>
      <c r="M88" s="23"/>
      <c r="N88" s="23"/>
      <c r="O88" s="23"/>
      <c r="P88" s="23"/>
      <c r="Q88" s="39"/>
      <c r="R88" s="24"/>
      <c r="S88" s="39"/>
      <c r="T88" s="24"/>
      <c r="U88" s="39"/>
      <c r="V88" s="24"/>
      <c r="W88" s="24"/>
      <c r="X88" s="24"/>
      <c r="Y88" s="24"/>
      <c r="Z88" s="24"/>
      <c r="AA88" s="24"/>
      <c r="AB88" s="24"/>
      <c r="AC88" s="35"/>
      <c r="AD88" s="22">
        <v>57</v>
      </c>
    </row>
    <row r="89" spans="1:30" s="33" customFormat="1">
      <c r="A89" s="23" t="s">
        <v>74</v>
      </c>
      <c r="B89" s="23"/>
      <c r="C89" s="23"/>
      <c r="D89" s="23">
        <v>9</v>
      </c>
      <c r="E89" s="23" t="s">
        <v>73</v>
      </c>
      <c r="F89" s="26">
        <v>1</v>
      </c>
      <c r="G89" s="24">
        <v>2</v>
      </c>
      <c r="H89" s="27">
        <f t="shared" si="4"/>
        <v>2</v>
      </c>
      <c r="I89" s="23"/>
      <c r="J89" s="23" t="s">
        <v>39</v>
      </c>
      <c r="K89" s="23"/>
      <c r="L89" s="23"/>
      <c r="M89" s="23"/>
      <c r="N89" s="23"/>
      <c r="O89" s="23"/>
      <c r="P89" s="23"/>
      <c r="Q89" s="39"/>
      <c r="R89" s="24"/>
      <c r="S89" s="39"/>
      <c r="T89" s="24"/>
      <c r="U89" s="39"/>
      <c r="V89" s="24"/>
      <c r="W89" s="24"/>
      <c r="X89" s="24"/>
      <c r="Y89" s="24"/>
      <c r="Z89" s="24"/>
      <c r="AA89" s="24"/>
      <c r="AB89" s="24"/>
      <c r="AC89" s="35"/>
      <c r="AD89" s="22">
        <v>58</v>
      </c>
    </row>
    <row r="90" spans="1:30" s="33" customFormat="1">
      <c r="A90" s="24"/>
      <c r="B90" s="24"/>
      <c r="C90" s="24"/>
      <c r="D90" s="24"/>
      <c r="E90" s="23" t="s">
        <v>6</v>
      </c>
      <c r="F90" s="24"/>
      <c r="G90" s="24"/>
      <c r="H90" s="24"/>
      <c r="I90" s="24"/>
      <c r="J90" s="24"/>
      <c r="K90" s="24"/>
      <c r="L90" s="24"/>
      <c r="M90" s="24"/>
      <c r="N90" s="24"/>
      <c r="O90" s="23"/>
      <c r="P90" s="23"/>
      <c r="Q90" s="39"/>
      <c r="R90" s="24"/>
      <c r="S90" s="39"/>
      <c r="T90" s="24"/>
      <c r="U90" s="39"/>
      <c r="V90" s="24"/>
      <c r="W90" s="24"/>
      <c r="X90" s="24"/>
      <c r="Y90" s="24"/>
      <c r="Z90" s="24"/>
      <c r="AA90" s="24"/>
      <c r="AB90" s="24"/>
      <c r="AC90" s="35"/>
      <c r="AD90" s="22">
        <v>58.02</v>
      </c>
    </row>
    <row r="91" spans="1:30" s="33" customFormat="1">
      <c r="A91" s="23" t="s">
        <v>71</v>
      </c>
      <c r="B91" s="24"/>
      <c r="C91" s="24"/>
      <c r="D91" s="24"/>
      <c r="E91" s="24"/>
      <c r="F91" s="24"/>
      <c r="G91" s="24"/>
      <c r="H91" s="27"/>
      <c r="I91" s="24"/>
      <c r="J91" s="23" t="s">
        <v>74</v>
      </c>
      <c r="K91" s="24"/>
      <c r="L91" s="24"/>
      <c r="M91" s="24"/>
      <c r="N91" s="24"/>
      <c r="O91" s="23"/>
      <c r="P91" s="23"/>
      <c r="Q91" s="39"/>
      <c r="R91" s="24"/>
      <c r="S91" s="39"/>
      <c r="T91" s="24"/>
      <c r="U91" s="39"/>
      <c r="V91" s="24"/>
      <c r="W91" s="24"/>
      <c r="X91" s="24"/>
      <c r="Y91" s="24"/>
      <c r="Z91" s="24"/>
      <c r="AA91" s="24"/>
      <c r="AB91" s="24"/>
      <c r="AC91" s="35"/>
      <c r="AD91" s="22">
        <v>58.06</v>
      </c>
    </row>
    <row r="92" spans="1:30" s="33" customFormat="1">
      <c r="A92" s="24"/>
      <c r="B92" s="24"/>
      <c r="C92" s="24"/>
      <c r="D92" s="24"/>
      <c r="E92" s="23" t="s">
        <v>72</v>
      </c>
      <c r="F92" s="24"/>
      <c r="G92" s="24"/>
      <c r="H92" s="27"/>
      <c r="I92" s="23"/>
      <c r="J92" s="23" t="s">
        <v>74</v>
      </c>
      <c r="K92" s="23"/>
      <c r="L92" s="23"/>
      <c r="M92" s="23"/>
      <c r="N92" s="23"/>
      <c r="O92" s="23"/>
      <c r="P92" s="23"/>
      <c r="Q92" s="39"/>
      <c r="R92" s="24"/>
      <c r="S92" s="39"/>
      <c r="T92" s="24"/>
      <c r="U92" s="39"/>
      <c r="V92" s="24"/>
      <c r="W92" s="24"/>
      <c r="X92" s="24"/>
      <c r="Y92" s="24"/>
      <c r="Z92" s="24"/>
      <c r="AA92" s="24"/>
      <c r="AB92" s="24"/>
      <c r="AC92" s="35"/>
      <c r="AD92" s="22">
        <v>58.07</v>
      </c>
    </row>
    <row r="93" spans="1:30" s="33" customFormat="1">
      <c r="A93" s="24"/>
      <c r="B93" s="24"/>
      <c r="C93" s="24"/>
      <c r="D93" s="24"/>
      <c r="E93" s="23" t="s">
        <v>6</v>
      </c>
      <c r="F93" s="24"/>
      <c r="G93" s="24"/>
      <c r="H93" s="27"/>
      <c r="I93" s="23"/>
      <c r="J93" s="23" t="s">
        <v>74</v>
      </c>
      <c r="K93" s="23"/>
      <c r="L93" s="23"/>
      <c r="M93" s="23"/>
      <c r="N93" s="23"/>
      <c r="O93" s="23"/>
      <c r="P93" s="23"/>
      <c r="Q93" s="39"/>
      <c r="R93" s="24"/>
      <c r="S93" s="39"/>
      <c r="T93" s="24"/>
      <c r="U93" s="39"/>
      <c r="V93" s="24"/>
      <c r="W93" s="24"/>
      <c r="X93" s="24"/>
      <c r="Y93" s="24"/>
      <c r="Z93" s="24"/>
      <c r="AA93" s="24"/>
      <c r="AB93" s="24"/>
      <c r="AC93" s="35"/>
      <c r="AD93" s="22">
        <v>58.08</v>
      </c>
    </row>
    <row r="94" spans="1:30" s="33" customFormat="1">
      <c r="A94" s="24"/>
      <c r="B94" s="24"/>
      <c r="C94" s="24"/>
      <c r="D94" s="24"/>
      <c r="E94" s="23" t="s">
        <v>74</v>
      </c>
      <c r="F94" s="24"/>
      <c r="G94" s="24"/>
      <c r="H94" s="27"/>
      <c r="I94" s="23"/>
      <c r="J94" s="23" t="s">
        <v>74</v>
      </c>
      <c r="K94" s="23"/>
      <c r="L94" s="23"/>
      <c r="M94" s="23"/>
      <c r="N94" s="23"/>
      <c r="O94" s="23"/>
      <c r="P94" s="23"/>
      <c r="Q94" s="39"/>
      <c r="R94" s="24"/>
      <c r="S94" s="39"/>
      <c r="T94" s="24"/>
      <c r="U94" s="39"/>
      <c r="V94" s="24"/>
      <c r="W94" s="24"/>
      <c r="X94" s="24"/>
      <c r="Y94" s="24"/>
      <c r="Z94" s="24"/>
      <c r="AA94" s="24"/>
      <c r="AB94" s="24"/>
      <c r="AC94" s="35"/>
      <c r="AD94" s="22">
        <v>58.120000000000097</v>
      </c>
    </row>
    <row r="95" spans="1:30" s="33" customFormat="1">
      <c r="A95" s="24"/>
      <c r="B95" s="24"/>
      <c r="C95" s="24"/>
      <c r="D95" s="24"/>
      <c r="E95" s="23" t="s">
        <v>6</v>
      </c>
      <c r="F95" s="24"/>
      <c r="G95" s="24"/>
      <c r="H95" s="27"/>
      <c r="I95" s="23"/>
      <c r="J95" s="23" t="s">
        <v>74</v>
      </c>
      <c r="K95" s="23"/>
      <c r="L95" s="23"/>
      <c r="M95" s="23"/>
      <c r="N95" s="23"/>
      <c r="O95" s="23"/>
      <c r="P95" s="23"/>
      <c r="Q95" s="39"/>
      <c r="R95" s="24"/>
      <c r="S95" s="39"/>
      <c r="T95" s="24"/>
      <c r="U95" s="39"/>
      <c r="V95" s="24"/>
      <c r="W95" s="24"/>
      <c r="X95" s="24"/>
      <c r="Y95" s="24"/>
      <c r="Z95" s="24"/>
      <c r="AA95" s="24"/>
      <c r="AB95" s="24"/>
      <c r="AC95" s="35"/>
      <c r="AD95" s="22">
        <v>58.130000000000102</v>
      </c>
    </row>
    <row r="96" spans="1:30">
      <c r="A96" s="23" t="s">
        <v>65</v>
      </c>
      <c r="B96" s="23"/>
      <c r="C96" s="23"/>
      <c r="D96" s="23">
        <v>10</v>
      </c>
      <c r="E96" s="23" t="s">
        <v>66</v>
      </c>
      <c r="F96" s="26">
        <v>1</v>
      </c>
      <c r="G96" s="23">
        <v>2</v>
      </c>
      <c r="H96" s="27">
        <f>F96*G96</f>
        <v>2</v>
      </c>
      <c r="I96" s="23"/>
      <c r="J96" s="23" t="s">
        <v>39</v>
      </c>
      <c r="K96" s="23"/>
      <c r="L96" s="23"/>
      <c r="M96" s="23"/>
      <c r="N96" s="23"/>
      <c r="O96" s="23"/>
      <c r="P96" s="23"/>
      <c r="Q96" s="39"/>
      <c r="R96" s="24"/>
      <c r="S96" s="39"/>
      <c r="T96" s="24"/>
      <c r="U96" s="39"/>
      <c r="V96" s="24"/>
      <c r="W96" s="24"/>
      <c r="X96" s="24"/>
      <c r="Y96" s="24"/>
      <c r="Z96" s="24"/>
      <c r="AA96" s="24"/>
      <c r="AB96" s="24"/>
      <c r="AC96" s="35"/>
      <c r="AD96" s="22">
        <v>59</v>
      </c>
    </row>
    <row r="97" spans="1:30">
      <c r="A97" s="24"/>
      <c r="B97" s="24"/>
      <c r="C97" s="23"/>
      <c r="D97" s="24"/>
      <c r="E97" s="23" t="s">
        <v>6</v>
      </c>
      <c r="F97" s="24"/>
      <c r="G97" s="24"/>
      <c r="H97" s="27"/>
      <c r="I97" s="24"/>
      <c r="J97" s="24"/>
      <c r="K97" s="24"/>
      <c r="L97" s="24"/>
      <c r="M97" s="24"/>
      <c r="N97" s="24"/>
      <c r="O97" s="24"/>
      <c r="P97" s="24"/>
      <c r="Q97" s="39"/>
      <c r="R97" s="24"/>
      <c r="S97" s="39"/>
      <c r="T97" s="24"/>
      <c r="U97" s="39"/>
      <c r="V97" s="24"/>
      <c r="W97" s="24"/>
      <c r="X97" s="24"/>
      <c r="Y97" s="24"/>
      <c r="Z97" s="24"/>
      <c r="AA97" s="24"/>
      <c r="AB97" s="24"/>
      <c r="AC97" s="35"/>
      <c r="AD97" s="22">
        <v>60</v>
      </c>
    </row>
    <row r="98" spans="1:30">
      <c r="A98" s="19"/>
      <c r="B98" s="19"/>
      <c r="C98" s="23"/>
      <c r="D98" s="19"/>
      <c r="E98" s="19" t="s">
        <v>6</v>
      </c>
      <c r="F98" s="19"/>
      <c r="G98" s="19">
        <v>1</v>
      </c>
      <c r="H98" s="19">
        <f>F98*G98</f>
        <v>0</v>
      </c>
      <c r="I98" s="19"/>
      <c r="J98" s="19" t="s">
        <v>40</v>
      </c>
      <c r="K98" s="19"/>
      <c r="L98" s="19"/>
      <c r="M98" s="19"/>
      <c r="N98" s="19"/>
      <c r="O98" s="19"/>
      <c r="P98" s="19"/>
      <c r="Q98" s="38"/>
      <c r="R98" s="22"/>
      <c r="S98" s="38"/>
      <c r="T98" s="22"/>
      <c r="U98" s="38"/>
      <c r="V98" s="22"/>
      <c r="W98" s="22"/>
      <c r="X98" s="22"/>
      <c r="Y98" s="22"/>
      <c r="Z98" s="22"/>
      <c r="AA98" s="22"/>
      <c r="AB98" s="22"/>
      <c r="AC98" s="34"/>
      <c r="AD98" s="22">
        <v>64</v>
      </c>
    </row>
    <row r="99" spans="1:30">
      <c r="C99" s="21"/>
    </row>
  </sheetData>
  <sortState ref="A2:AD26">
    <sortCondition ref="A2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98"/>
  <sheetViews>
    <sheetView zoomScaleNormal="100" workbookViewId="0">
      <pane ySplit="1" topLeftCell="A2" activePane="bottomLeft" state="frozen"/>
      <selection pane="bottomLeft" activeCell="F29" sqref="F29"/>
    </sheetView>
  </sheetViews>
  <sheetFormatPr defaultRowHeight="15"/>
  <cols>
    <col min="1" max="1" width="12.28515625" style="21" bestFit="1" customWidth="1"/>
    <col min="2" max="2" width="18" style="21" bestFit="1" customWidth="1"/>
    <col min="3" max="5" width="8.7109375" style="21" hidden="1" customWidth="1"/>
    <col min="6" max="6" width="57" style="21" bestFit="1" customWidth="1"/>
    <col min="7" max="8" width="8.7109375" style="21" hidden="1" customWidth="1"/>
    <col min="9" max="9" width="8.7109375" style="21" customWidth="1"/>
    <col min="10" max="10" width="12.28515625" style="21" bestFit="1" customWidth="1"/>
    <col min="11" max="11" width="13.5703125" style="21" bestFit="1" customWidth="1"/>
    <col min="12" max="12" width="17.7109375" style="21" bestFit="1" customWidth="1"/>
    <col min="13" max="16" width="8.7109375" style="21" customWidth="1"/>
    <col min="17" max="17" width="9.140625" style="41"/>
    <col min="18" max="18" width="9.140625" style="33"/>
    <col min="19" max="19" width="9.140625" style="41"/>
    <col min="20" max="20" width="9.140625" style="33"/>
    <col min="21" max="21" width="9.140625" style="41"/>
    <col min="22" max="28" width="0" style="33" hidden="1" customWidth="1"/>
    <col min="29" max="29" width="9.140625" style="37"/>
    <col min="30" max="32" width="9.140625" style="33"/>
    <col min="33" max="33" width="6.85546875" style="33" bestFit="1" customWidth="1"/>
    <col min="34" max="34" width="10.140625" style="33" bestFit="1" customWidth="1"/>
    <col min="35" max="35" width="16.7109375" style="33" bestFit="1" customWidth="1"/>
    <col min="36" max="36" width="9.5703125" style="33" bestFit="1" customWidth="1"/>
    <col min="37" max="37" width="9.7109375" style="33" bestFit="1" customWidth="1"/>
    <col min="38" max="38" width="10.5703125" style="33" bestFit="1" customWidth="1"/>
    <col min="39" max="39" width="7.140625" style="33" bestFit="1" customWidth="1"/>
    <col min="40" max="16384" width="9.140625" style="33"/>
  </cols>
  <sheetData>
    <row r="1" spans="1:42" s="16" customFormat="1" ht="39.75" customHeight="1">
      <c r="A1" s="5" t="s">
        <v>19</v>
      </c>
      <c r="B1" s="4" t="s">
        <v>12</v>
      </c>
      <c r="C1" s="2" t="s">
        <v>9</v>
      </c>
      <c r="D1" s="3" t="s">
        <v>10</v>
      </c>
      <c r="E1" s="3" t="s">
        <v>11</v>
      </c>
      <c r="F1" s="5" t="s">
        <v>13</v>
      </c>
      <c r="G1" s="5" t="s">
        <v>14</v>
      </c>
      <c r="H1" s="5" t="s">
        <v>15</v>
      </c>
      <c r="I1" s="3" t="s">
        <v>16</v>
      </c>
      <c r="J1" s="6" t="s">
        <v>17</v>
      </c>
      <c r="K1" s="5" t="s">
        <v>18</v>
      </c>
      <c r="L1" s="5" t="s">
        <v>20</v>
      </c>
      <c r="M1" s="3" t="s">
        <v>21</v>
      </c>
      <c r="N1" s="3" t="s">
        <v>22</v>
      </c>
      <c r="O1" s="7" t="s">
        <v>23</v>
      </c>
      <c r="P1" s="5" t="s">
        <v>24</v>
      </c>
      <c r="Q1" s="8" t="s">
        <v>25</v>
      </c>
      <c r="R1" s="9" t="s">
        <v>26</v>
      </c>
      <c r="S1" s="8" t="s">
        <v>27</v>
      </c>
      <c r="T1" s="10" t="s">
        <v>28</v>
      </c>
      <c r="U1" s="8" t="s">
        <v>29</v>
      </c>
      <c r="V1" s="5" t="s">
        <v>30</v>
      </c>
      <c r="W1" s="8" t="s">
        <v>31</v>
      </c>
      <c r="X1" s="5" t="s">
        <v>32</v>
      </c>
      <c r="Y1" s="8" t="s">
        <v>33</v>
      </c>
      <c r="Z1" s="11" t="s">
        <v>34</v>
      </c>
      <c r="AA1" s="11" t="s">
        <v>35</v>
      </c>
      <c r="AB1" s="7" t="s">
        <v>36</v>
      </c>
      <c r="AC1" s="12" t="s">
        <v>37</v>
      </c>
      <c r="AD1" s="9" t="s">
        <v>38</v>
      </c>
      <c r="AE1" s="13"/>
      <c r="AF1" s="14"/>
      <c r="AG1" s="15"/>
      <c r="AP1" s="4"/>
    </row>
    <row r="2" spans="1:42" s="17" customFormat="1">
      <c r="A2" s="24" t="s">
        <v>137</v>
      </c>
      <c r="B2" s="23" t="s">
        <v>75</v>
      </c>
      <c r="C2" s="23" t="s">
        <v>1</v>
      </c>
      <c r="D2" s="24"/>
      <c r="E2" s="23">
        <v>1</v>
      </c>
      <c r="F2" s="23" t="s">
        <v>76</v>
      </c>
      <c r="G2" s="23">
        <v>1</v>
      </c>
      <c r="H2" s="24">
        <v>28</v>
      </c>
      <c r="I2" s="27">
        <f t="shared" ref="I2:I19" si="0">G2*H2</f>
        <v>28</v>
      </c>
      <c r="J2" s="24"/>
      <c r="K2" s="23" t="s">
        <v>65</v>
      </c>
      <c r="L2" s="24">
        <v>35</v>
      </c>
      <c r="M2" s="24">
        <v>35</v>
      </c>
      <c r="N2" s="24"/>
      <c r="O2" s="55">
        <f>I2*M2/1000</f>
        <v>0.98</v>
      </c>
      <c r="P2" s="24"/>
      <c r="Q2" s="39"/>
      <c r="R2" s="24"/>
      <c r="S2" s="39" t="s">
        <v>138</v>
      </c>
      <c r="T2" s="24"/>
      <c r="U2" s="39"/>
      <c r="V2" s="24"/>
      <c r="W2" s="24"/>
      <c r="X2" s="24"/>
      <c r="Y2" s="24"/>
      <c r="Z2" s="24"/>
      <c r="AA2" s="24"/>
      <c r="AB2" s="24"/>
      <c r="AC2" s="35"/>
      <c r="AD2" s="22">
        <v>26</v>
      </c>
    </row>
    <row r="3" spans="1:42" s="17" customFormat="1">
      <c r="A3" s="24" t="s">
        <v>137</v>
      </c>
      <c r="B3" s="23" t="s">
        <v>75</v>
      </c>
      <c r="C3" s="23" t="s">
        <v>1</v>
      </c>
      <c r="D3" s="23"/>
      <c r="E3" s="23">
        <v>1</v>
      </c>
      <c r="F3" s="23" t="s">
        <v>76</v>
      </c>
      <c r="G3" s="23">
        <v>1</v>
      </c>
      <c r="H3" s="24">
        <v>2</v>
      </c>
      <c r="I3" s="27">
        <f t="shared" si="0"/>
        <v>2</v>
      </c>
      <c r="J3" s="24"/>
      <c r="K3" s="23" t="s">
        <v>65</v>
      </c>
      <c r="L3" s="24">
        <v>35</v>
      </c>
      <c r="M3" s="24">
        <v>35</v>
      </c>
      <c r="N3" s="24"/>
      <c r="O3" s="55">
        <f t="shared" ref="O3:O5" si="1">I3*M3/1000</f>
        <v>7.0000000000000007E-2</v>
      </c>
      <c r="P3" s="24"/>
      <c r="Q3" s="39"/>
      <c r="R3" s="24"/>
      <c r="S3" s="39" t="s">
        <v>138</v>
      </c>
      <c r="T3" s="24"/>
      <c r="U3" s="39"/>
      <c r="V3" s="24"/>
      <c r="W3" s="24"/>
      <c r="X3" s="24"/>
      <c r="Y3" s="24"/>
      <c r="Z3" s="24"/>
      <c r="AA3" s="24"/>
      <c r="AB3" s="24"/>
      <c r="AC3" s="35"/>
      <c r="AD3" s="22">
        <v>61</v>
      </c>
    </row>
    <row r="4" spans="1:42" s="17" customFormat="1">
      <c r="A4" s="24" t="s">
        <v>137</v>
      </c>
      <c r="B4" s="23" t="s">
        <v>77</v>
      </c>
      <c r="C4" s="23" t="s">
        <v>1</v>
      </c>
      <c r="D4" s="24"/>
      <c r="E4" s="23">
        <v>2</v>
      </c>
      <c r="F4" s="23" t="s">
        <v>78</v>
      </c>
      <c r="G4" s="23">
        <v>1</v>
      </c>
      <c r="H4" s="24">
        <v>28</v>
      </c>
      <c r="I4" s="27">
        <f t="shared" si="0"/>
        <v>28</v>
      </c>
      <c r="J4" s="24"/>
      <c r="K4" s="23" t="s">
        <v>65</v>
      </c>
      <c r="L4" s="24">
        <v>6</v>
      </c>
      <c r="M4" s="24">
        <v>6</v>
      </c>
      <c r="N4" s="24"/>
      <c r="O4" s="55">
        <f>I4*M4/1000</f>
        <v>0.16800000000000001</v>
      </c>
      <c r="P4" s="24"/>
      <c r="Q4" s="39"/>
      <c r="R4" s="24"/>
      <c r="S4" s="39" t="s">
        <v>138</v>
      </c>
      <c r="T4" s="24"/>
      <c r="U4" s="39"/>
      <c r="V4" s="24"/>
      <c r="W4" s="24"/>
      <c r="X4" s="24"/>
      <c r="Y4" s="24"/>
      <c r="Z4" s="24"/>
      <c r="AA4" s="24"/>
      <c r="AB4" s="24"/>
      <c r="AC4" s="35"/>
      <c r="AD4" s="22">
        <v>27</v>
      </c>
    </row>
    <row r="5" spans="1:42" s="17" customFormat="1">
      <c r="A5" s="24" t="s">
        <v>137</v>
      </c>
      <c r="B5" s="23" t="s">
        <v>77</v>
      </c>
      <c r="C5" s="23" t="s">
        <v>1</v>
      </c>
      <c r="D5" s="23"/>
      <c r="E5" s="23">
        <v>2</v>
      </c>
      <c r="F5" s="23" t="s">
        <v>78</v>
      </c>
      <c r="G5" s="23">
        <v>1</v>
      </c>
      <c r="H5" s="23">
        <v>2</v>
      </c>
      <c r="I5" s="27">
        <f t="shared" si="0"/>
        <v>2</v>
      </c>
      <c r="J5" s="24"/>
      <c r="K5" s="23" t="s">
        <v>65</v>
      </c>
      <c r="L5" s="24">
        <v>6</v>
      </c>
      <c r="M5" s="24">
        <v>6</v>
      </c>
      <c r="N5" s="24"/>
      <c r="O5" s="55">
        <f t="shared" si="1"/>
        <v>1.2E-2</v>
      </c>
      <c r="P5" s="24"/>
      <c r="Q5" s="39"/>
      <c r="R5" s="24"/>
      <c r="S5" s="39" t="s">
        <v>138</v>
      </c>
      <c r="T5" s="24"/>
      <c r="U5" s="39"/>
      <c r="V5" s="24"/>
      <c r="W5" s="24"/>
      <c r="X5" s="24"/>
      <c r="Y5" s="24"/>
      <c r="Z5" s="24"/>
      <c r="AA5" s="24"/>
      <c r="AB5" s="24"/>
      <c r="AC5" s="35"/>
      <c r="AD5" s="22">
        <v>62</v>
      </c>
    </row>
    <row r="6" spans="1:42">
      <c r="A6" s="19" t="s">
        <v>91</v>
      </c>
      <c r="B6" s="19" t="s">
        <v>7</v>
      </c>
      <c r="C6" s="19" t="s">
        <v>1</v>
      </c>
      <c r="D6" s="23"/>
      <c r="E6" s="19">
        <v>6</v>
      </c>
      <c r="F6" s="19" t="s">
        <v>8</v>
      </c>
      <c r="G6" s="19">
        <v>4</v>
      </c>
      <c r="H6" s="19">
        <v>1</v>
      </c>
      <c r="I6" s="19">
        <f t="shared" si="0"/>
        <v>4</v>
      </c>
      <c r="J6" s="19"/>
      <c r="K6" s="19" t="s">
        <v>40</v>
      </c>
      <c r="L6" s="19" t="s">
        <v>109</v>
      </c>
      <c r="M6" s="19">
        <v>270</v>
      </c>
      <c r="N6" s="19">
        <v>2554</v>
      </c>
      <c r="O6" s="54">
        <f>I6*M6*N6/1000000</f>
        <v>2.7583199999999999</v>
      </c>
      <c r="P6" s="19"/>
      <c r="Q6" s="38"/>
      <c r="R6" s="22"/>
      <c r="S6" s="38"/>
      <c r="T6" s="22"/>
      <c r="U6" s="38"/>
      <c r="V6" s="22"/>
      <c r="W6" s="22"/>
      <c r="X6" s="22"/>
      <c r="Y6" s="22"/>
      <c r="Z6" s="22"/>
      <c r="AA6" s="22"/>
      <c r="AB6" s="22"/>
      <c r="AC6" s="34"/>
      <c r="AD6" s="22">
        <v>65</v>
      </c>
    </row>
    <row r="7" spans="1:42">
      <c r="A7" s="24" t="s">
        <v>91</v>
      </c>
      <c r="B7" s="23" t="s">
        <v>45</v>
      </c>
      <c r="C7" s="23" t="s">
        <v>1</v>
      </c>
      <c r="D7" s="24"/>
      <c r="E7" s="23">
        <v>2</v>
      </c>
      <c r="F7" s="23" t="s">
        <v>46</v>
      </c>
      <c r="G7" s="26">
        <v>3</v>
      </c>
      <c r="H7" s="27">
        <v>1</v>
      </c>
      <c r="I7" s="27">
        <f t="shared" si="0"/>
        <v>3</v>
      </c>
      <c r="J7" s="24"/>
      <c r="K7" s="23" t="s">
        <v>42</v>
      </c>
      <c r="L7" s="24" t="s">
        <v>110</v>
      </c>
      <c r="M7" s="24">
        <v>483</v>
      </c>
      <c r="N7" s="24">
        <v>1235</v>
      </c>
      <c r="O7" s="55">
        <f t="shared" ref="O7:O24" si="2">I7*M7*N7/1000000</f>
        <v>1.789515</v>
      </c>
      <c r="P7" s="24"/>
      <c r="Q7" s="39"/>
      <c r="R7" s="24" t="s">
        <v>139</v>
      </c>
      <c r="S7" s="39"/>
      <c r="T7" s="24"/>
      <c r="U7" s="39"/>
      <c r="V7" s="24"/>
      <c r="W7" s="24"/>
      <c r="X7" s="24"/>
      <c r="Y7" s="24"/>
      <c r="Z7" s="24"/>
      <c r="AA7" s="24"/>
      <c r="AB7" s="24"/>
      <c r="AC7" s="35"/>
      <c r="AD7" s="22">
        <v>7</v>
      </c>
    </row>
    <row r="8" spans="1:42">
      <c r="A8" s="24" t="s">
        <v>91</v>
      </c>
      <c r="B8" s="23" t="s">
        <v>117</v>
      </c>
      <c r="C8" s="23" t="s">
        <v>1</v>
      </c>
      <c r="D8" s="24"/>
      <c r="E8" s="23">
        <v>6</v>
      </c>
      <c r="F8" s="23" t="s">
        <v>118</v>
      </c>
      <c r="G8" s="26">
        <v>1</v>
      </c>
      <c r="H8" s="24">
        <v>7</v>
      </c>
      <c r="I8" s="27">
        <f t="shared" si="0"/>
        <v>7</v>
      </c>
      <c r="J8" s="23"/>
      <c r="K8" s="23" t="s">
        <v>111</v>
      </c>
      <c r="L8" s="23" t="s">
        <v>133</v>
      </c>
      <c r="M8" s="23">
        <v>290</v>
      </c>
      <c r="N8" s="23">
        <v>390</v>
      </c>
      <c r="O8" s="55">
        <f t="shared" si="2"/>
        <v>0.79169999999999996</v>
      </c>
      <c r="P8" s="23"/>
      <c r="Q8" s="39"/>
      <c r="R8" s="24" t="s">
        <v>139</v>
      </c>
      <c r="S8" s="39"/>
      <c r="T8" s="24"/>
      <c r="U8" s="39"/>
      <c r="V8" s="24"/>
      <c r="W8" s="24"/>
      <c r="X8" s="24"/>
      <c r="Y8" s="24"/>
      <c r="Z8" s="24"/>
      <c r="AA8" s="24"/>
      <c r="AB8" s="24"/>
      <c r="AC8" s="35"/>
      <c r="AD8" s="22">
        <v>36.090000000000003</v>
      </c>
    </row>
    <row r="9" spans="1:42">
      <c r="A9" s="24" t="s">
        <v>91</v>
      </c>
      <c r="B9" s="23" t="s">
        <v>135</v>
      </c>
      <c r="C9" s="23" t="s">
        <v>1</v>
      </c>
      <c r="D9" s="24"/>
      <c r="E9" s="23">
        <v>6</v>
      </c>
      <c r="F9" s="23" t="s">
        <v>118</v>
      </c>
      <c r="G9" s="26">
        <v>1</v>
      </c>
      <c r="H9" s="24">
        <v>2</v>
      </c>
      <c r="I9" s="27">
        <f t="shared" si="0"/>
        <v>2</v>
      </c>
      <c r="J9" s="23"/>
      <c r="K9" s="23" t="s">
        <v>74</v>
      </c>
      <c r="L9" s="23" t="s">
        <v>134</v>
      </c>
      <c r="M9" s="23">
        <v>290</v>
      </c>
      <c r="N9" s="23">
        <v>590</v>
      </c>
      <c r="O9" s="55">
        <f t="shared" si="2"/>
        <v>0.3422</v>
      </c>
      <c r="P9" s="23"/>
      <c r="Q9" s="39"/>
      <c r="R9" s="24" t="s">
        <v>139</v>
      </c>
      <c r="S9" s="39"/>
      <c r="T9" s="24"/>
      <c r="U9" s="39"/>
      <c r="V9" s="24"/>
      <c r="W9" s="24"/>
      <c r="X9" s="24"/>
      <c r="Y9" s="24"/>
      <c r="Z9" s="24"/>
      <c r="AA9" s="24"/>
      <c r="AB9" s="24"/>
      <c r="AC9" s="35"/>
      <c r="AD9" s="22">
        <v>58.1400000000001</v>
      </c>
    </row>
    <row r="10" spans="1:42">
      <c r="A10" s="24" t="s">
        <v>91</v>
      </c>
      <c r="B10" s="23" t="s">
        <v>51</v>
      </c>
      <c r="C10" s="23" t="s">
        <v>50</v>
      </c>
      <c r="D10" s="24"/>
      <c r="E10" s="23">
        <v>6</v>
      </c>
      <c r="F10" s="23" t="s">
        <v>81</v>
      </c>
      <c r="G10" s="26">
        <v>2</v>
      </c>
      <c r="H10" s="27">
        <v>1</v>
      </c>
      <c r="I10" s="27">
        <f t="shared" si="0"/>
        <v>2</v>
      </c>
      <c r="J10" s="24"/>
      <c r="K10" s="23" t="s">
        <v>42</v>
      </c>
      <c r="L10" s="24" t="s">
        <v>92</v>
      </c>
      <c r="M10" s="24">
        <v>480</v>
      </c>
      <c r="N10" s="24">
        <v>700</v>
      </c>
      <c r="O10" s="55">
        <f t="shared" si="2"/>
        <v>0.67200000000000004</v>
      </c>
      <c r="P10" s="24"/>
      <c r="Q10" s="39"/>
      <c r="R10" s="24"/>
      <c r="S10" s="39"/>
      <c r="T10" s="24"/>
      <c r="U10" s="39"/>
      <c r="V10" s="24"/>
      <c r="W10" s="24"/>
      <c r="X10" s="24"/>
      <c r="Y10" s="24"/>
      <c r="Z10" s="24"/>
      <c r="AA10" s="24"/>
      <c r="AB10" s="24"/>
      <c r="AC10" s="35"/>
      <c r="AD10" s="22">
        <v>11</v>
      </c>
    </row>
    <row r="11" spans="1:42">
      <c r="A11" s="24" t="s">
        <v>91</v>
      </c>
      <c r="B11" s="23" t="s">
        <v>52</v>
      </c>
      <c r="C11" s="23" t="s">
        <v>50</v>
      </c>
      <c r="D11" s="24"/>
      <c r="E11" s="23">
        <v>7</v>
      </c>
      <c r="F11" s="23" t="s">
        <v>82</v>
      </c>
      <c r="G11" s="26">
        <v>2</v>
      </c>
      <c r="H11" s="27">
        <v>1</v>
      </c>
      <c r="I11" s="27">
        <f t="shared" si="0"/>
        <v>2</v>
      </c>
      <c r="J11" s="23"/>
      <c r="K11" s="23" t="s">
        <v>42</v>
      </c>
      <c r="L11" s="24" t="s">
        <v>93</v>
      </c>
      <c r="M11" s="23">
        <v>490</v>
      </c>
      <c r="N11" s="23">
        <v>745</v>
      </c>
      <c r="O11" s="55">
        <f t="shared" si="2"/>
        <v>0.73009999999999997</v>
      </c>
      <c r="P11" s="23"/>
      <c r="Q11" s="39"/>
      <c r="R11" s="24"/>
      <c r="S11" s="39"/>
      <c r="T11" s="24"/>
      <c r="U11" s="39"/>
      <c r="V11" s="24"/>
      <c r="W11" s="24"/>
      <c r="X11" s="24"/>
      <c r="Y11" s="24"/>
      <c r="Z11" s="24"/>
      <c r="AA11" s="24"/>
      <c r="AB11" s="24"/>
      <c r="AC11" s="35"/>
      <c r="AD11" s="22">
        <v>12</v>
      </c>
    </row>
    <row r="12" spans="1:42">
      <c r="A12" s="24" t="s">
        <v>91</v>
      </c>
      <c r="B12" s="23" t="s">
        <v>53</v>
      </c>
      <c r="C12" s="23" t="s">
        <v>50</v>
      </c>
      <c r="D12" s="24"/>
      <c r="E12" s="23">
        <v>8</v>
      </c>
      <c r="F12" s="23" t="s">
        <v>83</v>
      </c>
      <c r="G12" s="26">
        <v>2</v>
      </c>
      <c r="H12" s="27">
        <v>1</v>
      </c>
      <c r="I12" s="27">
        <f t="shared" si="0"/>
        <v>2</v>
      </c>
      <c r="J12" s="23"/>
      <c r="K12" s="23" t="s">
        <v>42</v>
      </c>
      <c r="L12" s="24" t="s">
        <v>94</v>
      </c>
      <c r="M12" s="23">
        <v>600</v>
      </c>
      <c r="N12" s="23">
        <v>2436</v>
      </c>
      <c r="O12" s="55">
        <f t="shared" si="2"/>
        <v>2.9232</v>
      </c>
      <c r="P12" s="23"/>
      <c r="Q12" s="39"/>
      <c r="R12" s="24"/>
      <c r="S12" s="39"/>
      <c r="T12" s="24"/>
      <c r="U12" s="39"/>
      <c r="V12" s="24"/>
      <c r="W12" s="24"/>
      <c r="X12" s="24"/>
      <c r="Y12" s="24"/>
      <c r="Z12" s="24"/>
      <c r="AA12" s="24"/>
      <c r="AB12" s="24"/>
      <c r="AC12" s="35"/>
      <c r="AD12" s="22">
        <v>13</v>
      </c>
    </row>
    <row r="13" spans="1:42">
      <c r="A13" s="24" t="s">
        <v>91</v>
      </c>
      <c r="B13" s="23" t="s">
        <v>54</v>
      </c>
      <c r="C13" s="23" t="s">
        <v>50</v>
      </c>
      <c r="D13" s="24"/>
      <c r="E13" s="23">
        <v>9</v>
      </c>
      <c r="F13" s="23" t="s">
        <v>84</v>
      </c>
      <c r="G13" s="26">
        <v>1</v>
      </c>
      <c r="H13" s="27">
        <v>1</v>
      </c>
      <c r="I13" s="27">
        <f t="shared" si="0"/>
        <v>1</v>
      </c>
      <c r="J13" s="23"/>
      <c r="K13" s="23" t="s">
        <v>42</v>
      </c>
      <c r="L13" s="24" t="s">
        <v>95</v>
      </c>
      <c r="M13" s="23">
        <v>700</v>
      </c>
      <c r="N13" s="23">
        <v>1290</v>
      </c>
      <c r="O13" s="55">
        <f t="shared" si="2"/>
        <v>0.90300000000000002</v>
      </c>
      <c r="P13" s="23"/>
      <c r="Q13" s="39"/>
      <c r="R13" s="24"/>
      <c r="S13" s="39"/>
      <c r="T13" s="24"/>
      <c r="U13" s="39"/>
      <c r="V13" s="24"/>
      <c r="W13" s="24"/>
      <c r="X13" s="24"/>
      <c r="Y13" s="24"/>
      <c r="Z13" s="24"/>
      <c r="AA13" s="24"/>
      <c r="AB13" s="24"/>
      <c r="AC13" s="35"/>
      <c r="AD13" s="22">
        <v>14</v>
      </c>
    </row>
    <row r="14" spans="1:42">
      <c r="A14" s="24" t="s">
        <v>91</v>
      </c>
      <c r="B14" s="23" t="s">
        <v>115</v>
      </c>
      <c r="C14" s="23" t="s">
        <v>50</v>
      </c>
      <c r="D14" s="24"/>
      <c r="E14" s="23">
        <v>2</v>
      </c>
      <c r="F14" s="23" t="s">
        <v>121</v>
      </c>
      <c r="G14" s="26">
        <v>2</v>
      </c>
      <c r="H14" s="24">
        <v>7</v>
      </c>
      <c r="I14" s="27">
        <f t="shared" si="0"/>
        <v>14</v>
      </c>
      <c r="J14" s="24"/>
      <c r="K14" s="23" t="s">
        <v>111</v>
      </c>
      <c r="L14" s="24" t="s">
        <v>127</v>
      </c>
      <c r="M14" s="24">
        <v>240</v>
      </c>
      <c r="N14" s="24">
        <v>486</v>
      </c>
      <c r="O14" s="55">
        <f t="shared" si="2"/>
        <v>1.63296</v>
      </c>
      <c r="P14" s="23"/>
      <c r="Q14" s="39"/>
      <c r="R14" s="24"/>
      <c r="S14" s="39"/>
      <c r="T14" s="24"/>
      <c r="U14" s="39"/>
      <c r="V14" s="24"/>
      <c r="W14" s="24"/>
      <c r="X14" s="24"/>
      <c r="Y14" s="24"/>
      <c r="Z14" s="24"/>
      <c r="AA14" s="24"/>
      <c r="AB14" s="24"/>
      <c r="AC14" s="35"/>
      <c r="AD14" s="22">
        <v>36.04</v>
      </c>
    </row>
    <row r="15" spans="1:42" s="48" customFormat="1">
      <c r="A15" s="24" t="s">
        <v>91</v>
      </c>
      <c r="B15" s="23" t="s">
        <v>119</v>
      </c>
      <c r="C15" s="23" t="s">
        <v>50</v>
      </c>
      <c r="D15" s="24"/>
      <c r="E15" s="23">
        <v>7</v>
      </c>
      <c r="F15" s="23" t="s">
        <v>123</v>
      </c>
      <c r="G15" s="26">
        <v>1</v>
      </c>
      <c r="H15" s="24">
        <v>7</v>
      </c>
      <c r="I15" s="27">
        <f t="shared" si="0"/>
        <v>7</v>
      </c>
      <c r="J15" s="23"/>
      <c r="K15" s="23" t="s">
        <v>111</v>
      </c>
      <c r="L15" s="24" t="s">
        <v>129</v>
      </c>
      <c r="M15" s="23">
        <v>290</v>
      </c>
      <c r="N15" s="23">
        <v>390</v>
      </c>
      <c r="O15" s="55">
        <f t="shared" si="2"/>
        <v>0.79169999999999996</v>
      </c>
      <c r="P15" s="23"/>
      <c r="Q15" s="39"/>
      <c r="R15" s="24"/>
      <c r="S15" s="39"/>
      <c r="T15" s="24"/>
      <c r="U15" s="39"/>
      <c r="V15" s="24"/>
      <c r="W15" s="24"/>
      <c r="X15" s="24"/>
      <c r="Y15" s="24"/>
      <c r="Z15" s="24"/>
      <c r="AA15" s="24"/>
      <c r="AB15" s="24"/>
      <c r="AC15" s="35"/>
      <c r="AD15" s="22">
        <v>36.1</v>
      </c>
    </row>
    <row r="16" spans="1:42" s="48" customFormat="1">
      <c r="A16" s="24" t="s">
        <v>91</v>
      </c>
      <c r="B16" s="23" t="s">
        <v>120</v>
      </c>
      <c r="C16" s="23" t="s">
        <v>50</v>
      </c>
      <c r="D16" s="24"/>
      <c r="E16" s="23">
        <v>8</v>
      </c>
      <c r="F16" s="23" t="s">
        <v>124</v>
      </c>
      <c r="G16" s="26">
        <v>1</v>
      </c>
      <c r="H16" s="24">
        <v>7</v>
      </c>
      <c r="I16" s="27">
        <f t="shared" si="0"/>
        <v>7</v>
      </c>
      <c r="J16" s="23"/>
      <c r="K16" s="23" t="s">
        <v>111</v>
      </c>
      <c r="L16" s="24" t="s">
        <v>130</v>
      </c>
      <c r="M16" s="23">
        <v>296</v>
      </c>
      <c r="N16" s="23">
        <v>486</v>
      </c>
      <c r="O16" s="55">
        <f t="shared" si="2"/>
        <v>1.0069920000000001</v>
      </c>
      <c r="P16" s="23"/>
      <c r="Q16" s="39"/>
      <c r="R16" s="24"/>
      <c r="S16" s="39"/>
      <c r="T16" s="24"/>
      <c r="U16" s="39"/>
      <c r="V16" s="24"/>
      <c r="W16" s="24"/>
      <c r="X16" s="24"/>
      <c r="Y16" s="24"/>
      <c r="Z16" s="24"/>
      <c r="AA16" s="24"/>
      <c r="AB16" s="24"/>
      <c r="AC16" s="35"/>
      <c r="AD16" s="22">
        <v>36.11</v>
      </c>
    </row>
    <row r="17" spans="1:41">
      <c r="A17" s="24" t="s">
        <v>91</v>
      </c>
      <c r="B17" s="23" t="s">
        <v>119</v>
      </c>
      <c r="C17" s="23" t="s">
        <v>50</v>
      </c>
      <c r="D17" s="24"/>
      <c r="E17" s="23">
        <v>7</v>
      </c>
      <c r="F17" s="23" t="s">
        <v>125</v>
      </c>
      <c r="G17" s="26">
        <v>1</v>
      </c>
      <c r="H17" s="24"/>
      <c r="I17" s="27">
        <f t="shared" si="0"/>
        <v>0</v>
      </c>
      <c r="J17" s="23"/>
      <c r="K17" s="23" t="s">
        <v>111</v>
      </c>
      <c r="L17" s="24" t="s">
        <v>131</v>
      </c>
      <c r="M17" s="23">
        <v>290</v>
      </c>
      <c r="N17" s="23">
        <v>590</v>
      </c>
      <c r="O17" s="55">
        <f t="shared" si="2"/>
        <v>0</v>
      </c>
      <c r="P17" s="23"/>
      <c r="Q17" s="39"/>
      <c r="R17" s="24"/>
      <c r="S17" s="39"/>
      <c r="T17" s="24"/>
      <c r="U17" s="39"/>
      <c r="V17" s="24"/>
      <c r="W17" s="24"/>
      <c r="X17" s="24"/>
      <c r="Y17" s="24"/>
      <c r="Z17" s="24"/>
      <c r="AA17" s="24"/>
      <c r="AB17" s="24"/>
      <c r="AC17" s="35"/>
      <c r="AD17" s="22">
        <v>36.150000000000098</v>
      </c>
    </row>
    <row r="18" spans="1:41">
      <c r="A18" s="24" t="s">
        <v>91</v>
      </c>
      <c r="B18" s="23" t="s">
        <v>120</v>
      </c>
      <c r="C18" s="23" t="s">
        <v>50</v>
      </c>
      <c r="D18" s="24"/>
      <c r="E18" s="23">
        <v>8</v>
      </c>
      <c r="F18" s="23" t="s">
        <v>126</v>
      </c>
      <c r="G18" s="26">
        <v>1</v>
      </c>
      <c r="H18" s="24"/>
      <c r="I18" s="27">
        <f t="shared" si="0"/>
        <v>0</v>
      </c>
      <c r="J18" s="23"/>
      <c r="K18" s="23" t="s">
        <v>111</v>
      </c>
      <c r="L18" s="24" t="s">
        <v>132</v>
      </c>
      <c r="M18" s="23">
        <v>496</v>
      </c>
      <c r="N18" s="23">
        <v>486</v>
      </c>
      <c r="O18" s="55">
        <f t="shared" si="2"/>
        <v>0</v>
      </c>
      <c r="P18" s="23"/>
      <c r="Q18" s="39"/>
      <c r="R18" s="24"/>
      <c r="S18" s="39"/>
      <c r="T18" s="24"/>
      <c r="U18" s="39"/>
      <c r="V18" s="24"/>
      <c r="W18" s="24"/>
      <c r="X18" s="24"/>
      <c r="Y18" s="24"/>
      <c r="Z18" s="24"/>
      <c r="AA18" s="24"/>
      <c r="AB18" s="24"/>
      <c r="AC18" s="35"/>
      <c r="AD18" s="22">
        <v>36.160000000000103</v>
      </c>
    </row>
    <row r="19" spans="1:41">
      <c r="A19" s="24" t="s">
        <v>91</v>
      </c>
      <c r="B19" s="23" t="s">
        <v>115</v>
      </c>
      <c r="C19" s="23" t="s">
        <v>50</v>
      </c>
      <c r="D19" s="24"/>
      <c r="E19" s="23">
        <v>2</v>
      </c>
      <c r="F19" s="23" t="s">
        <v>121</v>
      </c>
      <c r="G19" s="26">
        <v>2</v>
      </c>
      <c r="H19" s="24">
        <v>2</v>
      </c>
      <c r="I19" s="27">
        <f t="shared" si="0"/>
        <v>4</v>
      </c>
      <c r="J19" s="24"/>
      <c r="K19" s="23" t="s">
        <v>74</v>
      </c>
      <c r="L19" s="24" t="s">
        <v>127</v>
      </c>
      <c r="M19" s="24">
        <v>240</v>
      </c>
      <c r="N19" s="24">
        <v>486</v>
      </c>
      <c r="O19" s="55">
        <f t="shared" si="2"/>
        <v>0.46655999999999997</v>
      </c>
      <c r="P19" s="23"/>
      <c r="Q19" s="39"/>
      <c r="R19" s="24"/>
      <c r="S19" s="39"/>
      <c r="T19" s="24"/>
      <c r="U19" s="39"/>
      <c r="V19" s="24"/>
      <c r="W19" s="24"/>
      <c r="X19" s="24"/>
      <c r="Y19" s="24"/>
      <c r="Z19" s="24"/>
      <c r="AA19" s="24"/>
      <c r="AB19" s="24"/>
      <c r="AC19" s="35"/>
      <c r="AD19" s="22">
        <v>58.04</v>
      </c>
    </row>
    <row r="20" spans="1:41">
      <c r="A20" s="24" t="s">
        <v>91</v>
      </c>
      <c r="B20" s="23" t="s">
        <v>119</v>
      </c>
      <c r="C20" s="23" t="s">
        <v>50</v>
      </c>
      <c r="D20" s="24"/>
      <c r="E20" s="23">
        <v>7</v>
      </c>
      <c r="F20" s="23" t="s">
        <v>123</v>
      </c>
      <c r="G20" s="26">
        <v>1</v>
      </c>
      <c r="H20" s="24"/>
      <c r="I20" s="27"/>
      <c r="J20" s="23"/>
      <c r="K20" s="23" t="s">
        <v>74</v>
      </c>
      <c r="L20" s="24" t="s">
        <v>129</v>
      </c>
      <c r="M20" s="23">
        <v>290</v>
      </c>
      <c r="N20" s="23">
        <v>390</v>
      </c>
      <c r="O20" s="55">
        <f t="shared" si="2"/>
        <v>0</v>
      </c>
      <c r="P20" s="23"/>
      <c r="Q20" s="39"/>
      <c r="R20" s="24"/>
      <c r="S20" s="39"/>
      <c r="T20" s="24"/>
      <c r="U20" s="39"/>
      <c r="V20" s="24"/>
      <c r="W20" s="24"/>
      <c r="X20" s="24"/>
      <c r="Y20" s="24"/>
      <c r="Z20" s="24"/>
      <c r="AA20" s="24"/>
      <c r="AB20" s="24"/>
      <c r="AC20" s="35"/>
      <c r="AD20" s="22">
        <v>58.1</v>
      </c>
    </row>
    <row r="21" spans="1:41">
      <c r="A21" s="24" t="s">
        <v>91</v>
      </c>
      <c r="B21" s="23" t="s">
        <v>120</v>
      </c>
      <c r="C21" s="23" t="s">
        <v>50</v>
      </c>
      <c r="D21" s="24"/>
      <c r="E21" s="23">
        <v>8</v>
      </c>
      <c r="F21" s="23" t="s">
        <v>124</v>
      </c>
      <c r="G21" s="26">
        <v>1</v>
      </c>
      <c r="H21" s="24"/>
      <c r="I21" s="27"/>
      <c r="J21" s="23"/>
      <c r="K21" s="23" t="s">
        <v>74</v>
      </c>
      <c r="L21" s="24" t="s">
        <v>130</v>
      </c>
      <c r="M21" s="23">
        <v>296</v>
      </c>
      <c r="N21" s="23">
        <v>486</v>
      </c>
      <c r="O21" s="55">
        <f t="shared" si="2"/>
        <v>0</v>
      </c>
      <c r="P21" s="23"/>
      <c r="Q21" s="39"/>
      <c r="R21" s="24"/>
      <c r="S21" s="39"/>
      <c r="T21" s="24"/>
      <c r="U21" s="39"/>
      <c r="V21" s="24"/>
      <c r="W21" s="24"/>
      <c r="X21" s="24"/>
      <c r="Y21" s="24"/>
      <c r="Z21" s="24"/>
      <c r="AA21" s="24"/>
      <c r="AB21" s="24"/>
      <c r="AC21" s="35"/>
      <c r="AD21" s="22">
        <v>58.11</v>
      </c>
    </row>
    <row r="22" spans="1:41">
      <c r="A22" s="24" t="s">
        <v>91</v>
      </c>
      <c r="B22" s="23" t="s">
        <v>119</v>
      </c>
      <c r="C22" s="23" t="s">
        <v>50</v>
      </c>
      <c r="D22" s="24"/>
      <c r="E22" s="23">
        <v>7</v>
      </c>
      <c r="F22" s="23" t="s">
        <v>125</v>
      </c>
      <c r="G22" s="26">
        <v>1</v>
      </c>
      <c r="H22" s="24">
        <v>2</v>
      </c>
      <c r="I22" s="27">
        <f t="shared" ref="I22:I38" si="3">G22*H22</f>
        <v>2</v>
      </c>
      <c r="J22" s="23"/>
      <c r="K22" s="23" t="s">
        <v>74</v>
      </c>
      <c r="L22" s="24" t="s">
        <v>131</v>
      </c>
      <c r="M22" s="23">
        <v>290</v>
      </c>
      <c r="N22" s="23">
        <v>590</v>
      </c>
      <c r="O22" s="55">
        <f t="shared" si="2"/>
        <v>0.3422</v>
      </c>
      <c r="P22" s="23"/>
      <c r="Q22" s="39"/>
      <c r="R22" s="24"/>
      <c r="S22" s="39"/>
      <c r="T22" s="24"/>
      <c r="U22" s="39"/>
      <c r="V22" s="24"/>
      <c r="W22" s="24"/>
      <c r="X22" s="24"/>
      <c r="Y22" s="24"/>
      <c r="Z22" s="24"/>
      <c r="AA22" s="24"/>
      <c r="AB22" s="24"/>
      <c r="AC22" s="35"/>
      <c r="AD22" s="22">
        <v>58.150000000000098</v>
      </c>
    </row>
    <row r="23" spans="1:41">
      <c r="A23" s="24" t="s">
        <v>91</v>
      </c>
      <c r="B23" s="23" t="s">
        <v>120</v>
      </c>
      <c r="C23" s="23" t="s">
        <v>50</v>
      </c>
      <c r="D23" s="24"/>
      <c r="E23" s="23">
        <v>8</v>
      </c>
      <c r="F23" s="23" t="s">
        <v>126</v>
      </c>
      <c r="G23" s="26">
        <v>1</v>
      </c>
      <c r="H23" s="24">
        <v>2</v>
      </c>
      <c r="I23" s="27">
        <f t="shared" si="3"/>
        <v>2</v>
      </c>
      <c r="J23" s="23"/>
      <c r="K23" s="23" t="s">
        <v>74</v>
      </c>
      <c r="L23" s="24" t="s">
        <v>132</v>
      </c>
      <c r="M23" s="23">
        <v>496</v>
      </c>
      <c r="N23" s="23">
        <v>486</v>
      </c>
      <c r="O23" s="55">
        <f t="shared" si="2"/>
        <v>0.48211199999999999</v>
      </c>
      <c r="P23" s="23"/>
      <c r="Q23" s="39"/>
      <c r="R23" s="24"/>
      <c r="S23" s="39"/>
      <c r="T23" s="24"/>
      <c r="U23" s="39"/>
      <c r="V23" s="24"/>
      <c r="W23" s="24"/>
      <c r="X23" s="24"/>
      <c r="Y23" s="24"/>
      <c r="Z23" s="24"/>
      <c r="AA23" s="24"/>
      <c r="AB23" s="24"/>
      <c r="AC23" s="35"/>
      <c r="AD23" s="22">
        <v>58.160000000000103</v>
      </c>
    </row>
    <row r="24" spans="1:41">
      <c r="A24" s="24" t="s">
        <v>96</v>
      </c>
      <c r="B24" s="23" t="s">
        <v>55</v>
      </c>
      <c r="C24" s="23" t="s">
        <v>50</v>
      </c>
      <c r="D24" s="24"/>
      <c r="E24" s="23">
        <v>10</v>
      </c>
      <c r="F24" s="23" t="s">
        <v>85</v>
      </c>
      <c r="G24" s="26">
        <v>2</v>
      </c>
      <c r="H24" s="27">
        <v>1</v>
      </c>
      <c r="I24" s="27">
        <f t="shared" si="3"/>
        <v>2</v>
      </c>
      <c r="J24" s="23"/>
      <c r="K24" s="23" t="s">
        <v>42</v>
      </c>
      <c r="L24" s="24" t="s">
        <v>97</v>
      </c>
      <c r="M24" s="23">
        <v>1250</v>
      </c>
      <c r="N24" s="23">
        <v>1300</v>
      </c>
      <c r="O24" s="55">
        <f t="shared" si="2"/>
        <v>3.25</v>
      </c>
      <c r="P24" s="23"/>
      <c r="Q24" s="39"/>
      <c r="R24" s="24"/>
      <c r="S24" s="39"/>
      <c r="T24" s="24"/>
      <c r="U24" s="39"/>
      <c r="V24" s="24"/>
      <c r="W24" s="24"/>
      <c r="X24" s="24"/>
      <c r="Y24" s="24"/>
      <c r="Z24" s="24"/>
      <c r="AA24" s="24"/>
      <c r="AB24" s="24"/>
      <c r="AC24" s="35"/>
      <c r="AD24" s="22">
        <v>15</v>
      </c>
    </row>
    <row r="25" spans="1:41">
      <c r="A25" s="24" t="s">
        <v>98</v>
      </c>
      <c r="B25" s="23" t="s">
        <v>56</v>
      </c>
      <c r="C25" s="23" t="s">
        <v>50</v>
      </c>
      <c r="D25" s="24"/>
      <c r="E25" s="23">
        <v>11</v>
      </c>
      <c r="F25" s="23" t="s">
        <v>86</v>
      </c>
      <c r="G25" s="26">
        <v>14</v>
      </c>
      <c r="H25" s="27">
        <v>1</v>
      </c>
      <c r="I25" s="27">
        <f t="shared" si="3"/>
        <v>14</v>
      </c>
      <c r="J25" s="23"/>
      <c r="K25" s="23" t="s">
        <v>42</v>
      </c>
      <c r="L25" s="24" t="s">
        <v>99</v>
      </c>
      <c r="M25" s="23">
        <v>750</v>
      </c>
      <c r="N25" s="23"/>
      <c r="O25" s="55">
        <f>I25*M25/1000</f>
        <v>10.5</v>
      </c>
      <c r="P25" s="23"/>
      <c r="Q25" s="39"/>
      <c r="R25" s="24"/>
      <c r="S25" s="39"/>
      <c r="T25" s="24"/>
      <c r="U25" s="39"/>
      <c r="V25" s="24"/>
      <c r="W25" s="24"/>
      <c r="X25" s="24"/>
      <c r="Y25" s="24"/>
      <c r="Z25" s="24"/>
      <c r="AA25" s="24"/>
      <c r="AB25" s="24"/>
      <c r="AC25" s="35"/>
      <c r="AD25" s="22">
        <v>16</v>
      </c>
    </row>
    <row r="26" spans="1:41" s="17" customFormat="1">
      <c r="A26" s="24" t="s">
        <v>100</v>
      </c>
      <c r="B26" s="23" t="s">
        <v>44</v>
      </c>
      <c r="C26" s="23" t="s">
        <v>1</v>
      </c>
      <c r="D26" s="24"/>
      <c r="E26" s="23">
        <v>1</v>
      </c>
      <c r="F26" s="23" t="s">
        <v>8</v>
      </c>
      <c r="G26" s="26">
        <v>2</v>
      </c>
      <c r="H26" s="27">
        <v>1</v>
      </c>
      <c r="I26" s="27">
        <f t="shared" si="3"/>
        <v>2</v>
      </c>
      <c r="J26" s="24"/>
      <c r="K26" s="23" t="s">
        <v>42</v>
      </c>
      <c r="L26" s="24">
        <v>435</v>
      </c>
      <c r="M26" s="24">
        <v>435</v>
      </c>
      <c r="N26" s="24"/>
      <c r="O26" s="55">
        <f t="shared" ref="O26:O36" si="4">I26*M26/1000</f>
        <v>0.87</v>
      </c>
      <c r="P26" s="24"/>
      <c r="Q26" s="39"/>
      <c r="R26" s="24"/>
      <c r="S26" s="39"/>
      <c r="T26" s="24"/>
      <c r="U26" s="39" t="s">
        <v>138</v>
      </c>
      <c r="V26" s="24"/>
      <c r="W26" s="24"/>
      <c r="X26" s="24"/>
      <c r="Y26" s="24"/>
      <c r="Z26" s="24"/>
      <c r="AA26" s="24"/>
      <c r="AB26" s="24"/>
      <c r="AC26" s="35"/>
      <c r="AD26" s="22">
        <v>6</v>
      </c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>
      <c r="A27" s="24" t="s">
        <v>100</v>
      </c>
      <c r="B27" s="23" t="s">
        <v>47</v>
      </c>
      <c r="C27" s="23" t="s">
        <v>1</v>
      </c>
      <c r="D27" s="24"/>
      <c r="E27" s="23">
        <v>3</v>
      </c>
      <c r="F27" s="23" t="s">
        <v>48</v>
      </c>
      <c r="G27" s="26">
        <v>3</v>
      </c>
      <c r="H27" s="27">
        <v>1</v>
      </c>
      <c r="I27" s="27">
        <f t="shared" si="3"/>
        <v>3</v>
      </c>
      <c r="J27" s="24"/>
      <c r="K27" s="23" t="s">
        <v>42</v>
      </c>
      <c r="L27" s="24">
        <v>2490</v>
      </c>
      <c r="M27" s="24">
        <v>2490</v>
      </c>
      <c r="N27" s="24"/>
      <c r="O27" s="55">
        <f t="shared" si="4"/>
        <v>7.47</v>
      </c>
      <c r="P27" s="24"/>
      <c r="Q27" s="39"/>
      <c r="R27" s="24"/>
      <c r="S27" s="39"/>
      <c r="T27" s="24"/>
      <c r="U27" s="39" t="s">
        <v>138</v>
      </c>
      <c r="V27" s="24"/>
      <c r="W27" s="24"/>
      <c r="X27" s="24"/>
      <c r="Y27" s="24"/>
      <c r="Z27" s="24"/>
      <c r="AA27" s="24"/>
      <c r="AB27" s="24"/>
      <c r="AC27" s="35"/>
      <c r="AD27" s="22">
        <v>8</v>
      </c>
    </row>
    <row r="28" spans="1:41">
      <c r="A28" s="24" t="s">
        <v>100</v>
      </c>
      <c r="B28" s="23" t="s">
        <v>49</v>
      </c>
      <c r="C28" s="23" t="s">
        <v>1</v>
      </c>
      <c r="D28" s="24"/>
      <c r="E28" s="23">
        <v>4</v>
      </c>
      <c r="F28" s="23" t="s">
        <v>48</v>
      </c>
      <c r="G28" s="26">
        <v>1</v>
      </c>
      <c r="H28" s="27">
        <v>1</v>
      </c>
      <c r="I28" s="27">
        <f t="shared" si="3"/>
        <v>1</v>
      </c>
      <c r="J28" s="24"/>
      <c r="K28" s="23" t="s">
        <v>42</v>
      </c>
      <c r="L28" s="24">
        <v>1300</v>
      </c>
      <c r="M28" s="24">
        <v>1300</v>
      </c>
      <c r="N28" s="24"/>
      <c r="O28" s="55">
        <f t="shared" si="4"/>
        <v>1.3</v>
      </c>
      <c r="P28" s="24"/>
      <c r="Q28" s="39"/>
      <c r="R28" s="24"/>
      <c r="S28" s="39"/>
      <c r="T28" s="24"/>
      <c r="U28" s="39" t="s">
        <v>138</v>
      </c>
      <c r="V28" s="24"/>
      <c r="W28" s="24"/>
      <c r="X28" s="24"/>
      <c r="Y28" s="24"/>
      <c r="Z28" s="24"/>
      <c r="AA28" s="24"/>
      <c r="AB28" s="24"/>
      <c r="AC28" s="35"/>
      <c r="AD28" s="22">
        <v>9</v>
      </c>
    </row>
    <row r="29" spans="1:41">
      <c r="A29" s="24" t="s">
        <v>100</v>
      </c>
      <c r="B29" s="23" t="s">
        <v>57</v>
      </c>
      <c r="C29" s="23" t="s">
        <v>50</v>
      </c>
      <c r="D29" s="24"/>
      <c r="E29" s="23">
        <v>12</v>
      </c>
      <c r="F29" s="23" t="s">
        <v>87</v>
      </c>
      <c r="G29" s="26">
        <v>11</v>
      </c>
      <c r="H29" s="27">
        <v>1</v>
      </c>
      <c r="I29" s="27">
        <f t="shared" si="3"/>
        <v>11</v>
      </c>
      <c r="J29" s="23"/>
      <c r="K29" s="23" t="s">
        <v>42</v>
      </c>
      <c r="L29" s="24" t="s">
        <v>101</v>
      </c>
      <c r="M29" s="23">
        <v>370</v>
      </c>
      <c r="N29" s="23"/>
      <c r="O29" s="55">
        <f t="shared" si="4"/>
        <v>4.07</v>
      </c>
      <c r="P29" s="23"/>
      <c r="Q29" s="39"/>
      <c r="R29" s="24"/>
      <c r="S29" s="39"/>
      <c r="T29" s="24"/>
      <c r="U29" s="39"/>
      <c r="V29" s="24"/>
      <c r="W29" s="24"/>
      <c r="X29" s="24"/>
      <c r="Y29" s="24"/>
      <c r="Z29" s="24"/>
      <c r="AA29" s="24"/>
      <c r="AB29" s="24"/>
      <c r="AC29" s="35"/>
      <c r="AD29" s="22">
        <v>17</v>
      </c>
    </row>
    <row r="30" spans="1:41">
      <c r="A30" s="29" t="s">
        <v>100</v>
      </c>
      <c r="B30" s="23" t="s">
        <v>58</v>
      </c>
      <c r="C30" s="23" t="s">
        <v>50</v>
      </c>
      <c r="D30" s="24"/>
      <c r="E30" s="23">
        <v>13</v>
      </c>
      <c r="F30" s="23" t="s">
        <v>88</v>
      </c>
      <c r="G30" s="26">
        <v>6</v>
      </c>
      <c r="H30" s="27">
        <v>1</v>
      </c>
      <c r="I30" s="27">
        <f t="shared" si="3"/>
        <v>6</v>
      </c>
      <c r="J30" s="23"/>
      <c r="K30" s="23" t="s">
        <v>42</v>
      </c>
      <c r="L30" s="29" t="s">
        <v>102</v>
      </c>
      <c r="M30" s="23">
        <v>1185</v>
      </c>
      <c r="N30" s="23"/>
      <c r="O30" s="55">
        <f t="shared" si="4"/>
        <v>7.11</v>
      </c>
      <c r="P30" s="23"/>
      <c r="Q30" s="39"/>
      <c r="R30" s="24"/>
      <c r="S30" s="39"/>
      <c r="T30" s="24"/>
      <c r="U30" s="39"/>
      <c r="V30" s="24"/>
      <c r="W30" s="24"/>
      <c r="X30" s="24"/>
      <c r="Y30" s="24"/>
      <c r="Z30" s="24"/>
      <c r="AA30" s="24"/>
      <c r="AB30" s="24"/>
      <c r="AC30" s="35"/>
      <c r="AD30" s="22">
        <v>18</v>
      </c>
    </row>
    <row r="31" spans="1:41">
      <c r="A31" s="24" t="s">
        <v>100</v>
      </c>
      <c r="B31" s="23" t="s">
        <v>59</v>
      </c>
      <c r="C31" s="23" t="s">
        <v>50</v>
      </c>
      <c r="D31" s="24"/>
      <c r="E31" s="23">
        <v>14</v>
      </c>
      <c r="F31" s="23" t="s">
        <v>89</v>
      </c>
      <c r="G31" s="26">
        <v>8</v>
      </c>
      <c r="H31" s="27">
        <v>1</v>
      </c>
      <c r="I31" s="27">
        <f t="shared" si="3"/>
        <v>8</v>
      </c>
      <c r="J31" s="23"/>
      <c r="K31" s="23" t="s">
        <v>42</v>
      </c>
      <c r="L31" s="24" t="s">
        <v>103</v>
      </c>
      <c r="M31" s="23">
        <v>2480</v>
      </c>
      <c r="N31" s="23"/>
      <c r="O31" s="55">
        <f t="shared" si="4"/>
        <v>19.84</v>
      </c>
      <c r="P31" s="23"/>
      <c r="Q31" s="39"/>
      <c r="R31" s="24"/>
      <c r="S31" s="39"/>
      <c r="T31" s="24"/>
      <c r="U31" s="39"/>
      <c r="V31" s="24"/>
      <c r="W31" s="24"/>
      <c r="X31" s="24"/>
      <c r="Y31" s="24"/>
      <c r="Z31" s="24"/>
      <c r="AA31" s="24"/>
      <c r="AB31" s="24"/>
      <c r="AC31" s="35"/>
      <c r="AD31" s="22">
        <v>19</v>
      </c>
    </row>
    <row r="32" spans="1:41" s="18" customFormat="1" ht="18.75">
      <c r="A32" s="22" t="s">
        <v>100</v>
      </c>
      <c r="B32" s="23" t="s">
        <v>60</v>
      </c>
      <c r="C32" s="23" t="s">
        <v>50</v>
      </c>
      <c r="D32" s="24"/>
      <c r="E32" s="23">
        <v>15</v>
      </c>
      <c r="F32" s="23" t="s">
        <v>90</v>
      </c>
      <c r="G32" s="26">
        <v>2</v>
      </c>
      <c r="H32" s="27">
        <v>1</v>
      </c>
      <c r="I32" s="27">
        <f t="shared" si="3"/>
        <v>2</v>
      </c>
      <c r="J32" s="23"/>
      <c r="K32" s="23" t="s">
        <v>42</v>
      </c>
      <c r="L32" s="22" t="s">
        <v>104</v>
      </c>
      <c r="M32" s="23">
        <v>2490</v>
      </c>
      <c r="N32" s="23"/>
      <c r="O32" s="55">
        <f t="shared" si="4"/>
        <v>4.9800000000000004</v>
      </c>
      <c r="P32" s="23"/>
      <c r="Q32" s="39"/>
      <c r="R32" s="24"/>
      <c r="S32" s="39"/>
      <c r="T32" s="24"/>
      <c r="U32" s="39"/>
      <c r="V32" s="24"/>
      <c r="W32" s="24"/>
      <c r="X32" s="24"/>
      <c r="Y32" s="24"/>
      <c r="Z32" s="24"/>
      <c r="AA32" s="24"/>
      <c r="AB32" s="24"/>
      <c r="AC32" s="35"/>
      <c r="AD32" s="22">
        <v>20</v>
      </c>
      <c r="AG32" s="33"/>
      <c r="AH32" s="33"/>
      <c r="AI32" s="33"/>
      <c r="AJ32" s="33"/>
      <c r="AK32" s="33"/>
      <c r="AL32" s="33"/>
      <c r="AM32" s="33"/>
      <c r="AN32" s="33"/>
      <c r="AO32" s="33"/>
    </row>
    <row r="33" spans="1:41">
      <c r="A33" s="24" t="s">
        <v>100</v>
      </c>
      <c r="B33" s="23" t="s">
        <v>116</v>
      </c>
      <c r="C33" s="23" t="s">
        <v>50</v>
      </c>
      <c r="D33" s="24"/>
      <c r="E33" s="23">
        <v>3</v>
      </c>
      <c r="F33" s="23" t="s">
        <v>122</v>
      </c>
      <c r="G33" s="26">
        <v>2</v>
      </c>
      <c r="H33" s="24">
        <v>7</v>
      </c>
      <c r="I33" s="27">
        <f t="shared" si="3"/>
        <v>14</v>
      </c>
      <c r="J33" s="24"/>
      <c r="K33" s="23" t="s">
        <v>111</v>
      </c>
      <c r="L33" s="24" t="s">
        <v>128</v>
      </c>
      <c r="M33" s="24">
        <v>486</v>
      </c>
      <c r="N33" s="24"/>
      <c r="O33" s="55">
        <f t="shared" si="4"/>
        <v>6.8040000000000003</v>
      </c>
      <c r="P33" s="23"/>
      <c r="Q33" s="39"/>
      <c r="R33" s="24"/>
      <c r="S33" s="39"/>
      <c r="T33" s="24"/>
      <c r="U33" s="39"/>
      <c r="V33" s="24"/>
      <c r="W33" s="24"/>
      <c r="X33" s="24"/>
      <c r="Y33" s="24"/>
      <c r="Z33" s="24"/>
      <c r="AA33" s="24"/>
      <c r="AB33" s="24"/>
      <c r="AC33" s="35"/>
      <c r="AD33" s="22">
        <v>36.049999999999997</v>
      </c>
    </row>
    <row r="34" spans="1:41">
      <c r="A34" s="24" t="s">
        <v>100</v>
      </c>
      <c r="B34" s="23" t="s">
        <v>116</v>
      </c>
      <c r="C34" s="23" t="s">
        <v>50</v>
      </c>
      <c r="D34" s="24"/>
      <c r="E34" s="23">
        <v>3</v>
      </c>
      <c r="F34" s="23" t="s">
        <v>122</v>
      </c>
      <c r="G34" s="26">
        <v>2</v>
      </c>
      <c r="H34" s="24">
        <v>2</v>
      </c>
      <c r="I34" s="27">
        <f t="shared" si="3"/>
        <v>4</v>
      </c>
      <c r="J34" s="24"/>
      <c r="K34" s="23" t="s">
        <v>74</v>
      </c>
      <c r="L34" s="24" t="s">
        <v>128</v>
      </c>
      <c r="M34" s="24">
        <v>486</v>
      </c>
      <c r="N34" s="24"/>
      <c r="O34" s="55">
        <f t="shared" si="4"/>
        <v>1.944</v>
      </c>
      <c r="P34" s="23"/>
      <c r="Q34" s="39"/>
      <c r="R34" s="24"/>
      <c r="S34" s="39"/>
      <c r="T34" s="24"/>
      <c r="U34" s="39"/>
      <c r="V34" s="24"/>
      <c r="W34" s="24"/>
      <c r="X34" s="24"/>
      <c r="Y34" s="24"/>
      <c r="Z34" s="24"/>
      <c r="AA34" s="24"/>
      <c r="AB34" s="24"/>
      <c r="AC34" s="35"/>
      <c r="AD34" s="22">
        <v>58.05</v>
      </c>
    </row>
    <row r="35" spans="1:41">
      <c r="A35" s="24" t="s">
        <v>105</v>
      </c>
      <c r="B35" s="23" t="s">
        <v>79</v>
      </c>
      <c r="C35" s="23" t="s">
        <v>50</v>
      </c>
      <c r="D35" s="24"/>
      <c r="E35" s="23">
        <v>3</v>
      </c>
      <c r="F35" s="23" t="s">
        <v>80</v>
      </c>
      <c r="G35" s="23">
        <v>1</v>
      </c>
      <c r="H35" s="24">
        <v>28</v>
      </c>
      <c r="I35" s="27">
        <f t="shared" si="3"/>
        <v>28</v>
      </c>
      <c r="J35" s="24"/>
      <c r="K35" s="23" t="s">
        <v>65</v>
      </c>
      <c r="L35" s="24" t="s">
        <v>106</v>
      </c>
      <c r="M35" s="24">
        <v>25</v>
      </c>
      <c r="N35" s="24"/>
      <c r="O35" s="55">
        <f t="shared" si="4"/>
        <v>0.7</v>
      </c>
      <c r="P35" s="24"/>
      <c r="Q35" s="39"/>
      <c r="R35" s="24"/>
      <c r="S35" s="39"/>
      <c r="T35" s="24"/>
      <c r="U35" s="39"/>
      <c r="V35" s="24"/>
      <c r="W35" s="24"/>
      <c r="X35" s="24"/>
      <c r="Y35" s="24"/>
      <c r="Z35" s="24"/>
      <c r="AA35" s="24"/>
      <c r="AB35" s="24"/>
      <c r="AC35" s="35"/>
      <c r="AD35" s="22">
        <v>28</v>
      </c>
    </row>
    <row r="36" spans="1:41">
      <c r="A36" s="24" t="s">
        <v>105</v>
      </c>
      <c r="B36" s="23" t="s">
        <v>79</v>
      </c>
      <c r="C36" s="23" t="s">
        <v>50</v>
      </c>
      <c r="D36" s="23"/>
      <c r="E36" s="23">
        <v>3</v>
      </c>
      <c r="F36" s="23" t="s">
        <v>80</v>
      </c>
      <c r="G36" s="23">
        <v>1</v>
      </c>
      <c r="H36" s="24">
        <v>2</v>
      </c>
      <c r="I36" s="27">
        <f t="shared" si="3"/>
        <v>2</v>
      </c>
      <c r="J36" s="24"/>
      <c r="K36" s="23" t="s">
        <v>65</v>
      </c>
      <c r="L36" s="24" t="s">
        <v>106</v>
      </c>
      <c r="M36" s="24">
        <v>25</v>
      </c>
      <c r="N36" s="24"/>
      <c r="O36" s="55">
        <f t="shared" si="4"/>
        <v>0.05</v>
      </c>
      <c r="P36" s="24"/>
      <c r="Q36" s="39"/>
      <c r="R36" s="24"/>
      <c r="S36" s="39"/>
      <c r="T36" s="24"/>
      <c r="U36" s="39"/>
      <c r="V36" s="24"/>
      <c r="W36" s="24"/>
      <c r="X36" s="24"/>
      <c r="Y36" s="24"/>
      <c r="Z36" s="24"/>
      <c r="AA36" s="24"/>
      <c r="AB36" s="24"/>
      <c r="AC36" s="35"/>
      <c r="AD36" s="22">
        <v>63</v>
      </c>
    </row>
    <row r="37" spans="1:41">
      <c r="A37" s="43" t="s">
        <v>136</v>
      </c>
      <c r="B37" s="42" t="s">
        <v>113</v>
      </c>
      <c r="C37" s="42" t="s">
        <v>1</v>
      </c>
      <c r="D37" s="43"/>
      <c r="E37" s="42">
        <v>1</v>
      </c>
      <c r="F37" s="42" t="s">
        <v>114</v>
      </c>
      <c r="G37" s="44">
        <v>1</v>
      </c>
      <c r="H37" s="43">
        <v>7</v>
      </c>
      <c r="I37" s="42">
        <f t="shared" si="3"/>
        <v>7</v>
      </c>
      <c r="J37" s="43" t="s">
        <v>136</v>
      </c>
      <c r="K37" s="42" t="s">
        <v>111</v>
      </c>
      <c r="L37" s="43"/>
      <c r="M37" s="43"/>
      <c r="N37" s="43"/>
      <c r="O37" s="55"/>
      <c r="P37" s="42"/>
      <c r="Q37" s="45"/>
      <c r="R37" s="43"/>
      <c r="S37" s="45"/>
      <c r="T37" s="43"/>
      <c r="U37" s="45"/>
      <c r="V37" s="43"/>
      <c r="W37" s="43"/>
      <c r="X37" s="43"/>
      <c r="Y37" s="43"/>
      <c r="Z37" s="43"/>
      <c r="AA37" s="43"/>
      <c r="AB37" s="43"/>
      <c r="AC37" s="46"/>
      <c r="AD37" s="47">
        <v>36.03</v>
      </c>
    </row>
    <row r="38" spans="1:41" s="32" customFormat="1">
      <c r="A38" s="43" t="s">
        <v>136</v>
      </c>
      <c r="B38" s="42" t="s">
        <v>113</v>
      </c>
      <c r="C38" s="42" t="s">
        <v>1</v>
      </c>
      <c r="D38" s="43"/>
      <c r="E38" s="42">
        <v>1</v>
      </c>
      <c r="F38" s="42" t="s">
        <v>114</v>
      </c>
      <c r="G38" s="44">
        <v>1</v>
      </c>
      <c r="H38" s="43">
        <v>2</v>
      </c>
      <c r="I38" s="42">
        <f t="shared" si="3"/>
        <v>2</v>
      </c>
      <c r="J38" s="43" t="s">
        <v>136</v>
      </c>
      <c r="K38" s="42" t="s">
        <v>74</v>
      </c>
      <c r="L38" s="43"/>
      <c r="M38" s="43"/>
      <c r="N38" s="43"/>
      <c r="O38" s="55"/>
      <c r="P38" s="42"/>
      <c r="Q38" s="45"/>
      <c r="R38" s="43"/>
      <c r="S38" s="45"/>
      <c r="T38" s="43"/>
      <c r="U38" s="45"/>
      <c r="V38" s="43"/>
      <c r="W38" s="43"/>
      <c r="X38" s="43"/>
      <c r="Y38" s="43"/>
      <c r="Z38" s="43"/>
      <c r="AA38" s="43"/>
      <c r="AB38" s="43"/>
      <c r="AC38" s="46"/>
      <c r="AD38" s="47">
        <v>58.03</v>
      </c>
      <c r="AG38" s="33"/>
      <c r="AH38" s="33"/>
      <c r="AI38" s="33"/>
      <c r="AJ38" s="33"/>
      <c r="AK38" s="33"/>
      <c r="AL38" s="33"/>
      <c r="AM38" s="33"/>
      <c r="AN38" s="33"/>
      <c r="AO38" s="33"/>
    </row>
    <row r="39" spans="1:41">
      <c r="A39" s="19"/>
      <c r="B39" s="19" t="s">
        <v>107</v>
      </c>
      <c r="C39" s="19"/>
      <c r="D39" s="19"/>
      <c r="E39" s="19"/>
      <c r="F39" s="19" t="s">
        <v>108</v>
      </c>
      <c r="G39" s="19">
        <v>1</v>
      </c>
      <c r="H39" s="19"/>
      <c r="I39" s="19"/>
      <c r="J39" s="19"/>
      <c r="K39" s="19"/>
      <c r="L39" s="19"/>
      <c r="M39" s="19"/>
      <c r="N39" s="19"/>
      <c r="O39" s="19"/>
      <c r="P39" s="19"/>
      <c r="Q39" s="38"/>
      <c r="R39" s="22"/>
      <c r="S39" s="38"/>
      <c r="T39" s="22"/>
      <c r="U39" s="38"/>
      <c r="V39" s="22"/>
      <c r="W39" s="22"/>
      <c r="X39" s="22"/>
      <c r="Y39" s="22"/>
      <c r="Z39" s="22"/>
      <c r="AA39" s="22"/>
      <c r="AB39" s="22"/>
      <c r="AC39" s="34"/>
      <c r="AD39" s="22">
        <v>1</v>
      </c>
    </row>
    <row r="40" spans="1:41">
      <c r="A40" s="19"/>
      <c r="B40" s="19" t="s">
        <v>2</v>
      </c>
      <c r="C40" s="19" t="s">
        <v>1</v>
      </c>
      <c r="D40" s="19"/>
      <c r="E40" s="19">
        <v>1</v>
      </c>
      <c r="F40" s="19" t="s">
        <v>3</v>
      </c>
      <c r="G40" s="19">
        <v>1</v>
      </c>
      <c r="H40" s="19">
        <v>1</v>
      </c>
      <c r="I40" s="19">
        <f>G40*H40</f>
        <v>1</v>
      </c>
      <c r="J40" s="19"/>
      <c r="K40" s="19" t="s">
        <v>40</v>
      </c>
      <c r="L40" s="19"/>
      <c r="M40" s="19"/>
      <c r="N40" s="19"/>
      <c r="O40" s="19"/>
      <c r="P40" s="19"/>
      <c r="Q40" s="38"/>
      <c r="R40" s="22"/>
      <c r="S40" s="38"/>
      <c r="T40" s="22"/>
      <c r="U40" s="38"/>
      <c r="V40" s="22"/>
      <c r="W40" s="22"/>
      <c r="X40" s="22"/>
      <c r="Y40" s="22"/>
      <c r="Z40" s="22"/>
      <c r="AA40" s="22"/>
      <c r="AB40" s="22"/>
      <c r="AC40" s="34"/>
      <c r="AD40" s="22">
        <v>3</v>
      </c>
    </row>
    <row r="41" spans="1:41">
      <c r="A41" s="24"/>
      <c r="B41" s="23" t="s">
        <v>42</v>
      </c>
      <c r="C41" s="23" t="s">
        <v>41</v>
      </c>
      <c r="D41" s="24"/>
      <c r="E41" s="24"/>
      <c r="F41" s="23" t="s">
        <v>43</v>
      </c>
      <c r="G41" s="24"/>
      <c r="H41" s="24"/>
      <c r="I41" s="25"/>
      <c r="J41" s="24"/>
      <c r="K41" s="24"/>
      <c r="L41" s="24"/>
      <c r="M41" s="24"/>
      <c r="N41" s="24"/>
      <c r="O41" s="24"/>
      <c r="P41" s="24"/>
      <c r="Q41" s="39"/>
      <c r="R41" s="24"/>
      <c r="S41" s="39"/>
      <c r="T41" s="24"/>
      <c r="U41" s="39"/>
      <c r="V41" s="24"/>
      <c r="W41" s="24"/>
      <c r="X41" s="24"/>
      <c r="Y41" s="24"/>
      <c r="Z41" s="24"/>
      <c r="AA41" s="24"/>
      <c r="AB41" s="24"/>
      <c r="AC41" s="35"/>
      <c r="AD41" s="22">
        <v>4</v>
      </c>
    </row>
    <row r="42" spans="1:41">
      <c r="A42" s="19"/>
      <c r="B42" s="19" t="s">
        <v>4</v>
      </c>
      <c r="C42" s="19" t="s">
        <v>1</v>
      </c>
      <c r="D42" s="19"/>
      <c r="E42" s="19">
        <v>2</v>
      </c>
      <c r="F42" s="19" t="s">
        <v>5</v>
      </c>
      <c r="G42" s="19">
        <v>7</v>
      </c>
      <c r="H42" s="19">
        <v>1</v>
      </c>
      <c r="I42" s="19">
        <f>G42*H42</f>
        <v>7</v>
      </c>
      <c r="J42" s="19"/>
      <c r="K42" s="19" t="s">
        <v>40</v>
      </c>
      <c r="L42" s="19"/>
      <c r="M42" s="19"/>
      <c r="N42" s="19"/>
      <c r="O42" s="19"/>
      <c r="P42" s="19"/>
      <c r="Q42" s="38"/>
      <c r="R42" s="22"/>
      <c r="S42" s="38"/>
      <c r="T42" s="22"/>
      <c r="U42" s="38"/>
      <c r="V42" s="22"/>
      <c r="W42" s="22"/>
      <c r="X42" s="22"/>
      <c r="Y42" s="22"/>
      <c r="Z42" s="22"/>
      <c r="AA42" s="22"/>
      <c r="AB42" s="22"/>
      <c r="AC42" s="34"/>
      <c r="AD42" s="22">
        <v>21</v>
      </c>
    </row>
    <row r="43" spans="1:41">
      <c r="A43" s="24"/>
      <c r="B43" s="23" t="s">
        <v>62</v>
      </c>
      <c r="C43" s="23" t="s">
        <v>61</v>
      </c>
      <c r="D43" s="24"/>
      <c r="E43" s="24"/>
      <c r="F43" s="23" t="s">
        <v>63</v>
      </c>
      <c r="G43" s="24"/>
      <c r="H43" s="24"/>
      <c r="I43" s="25"/>
      <c r="J43" s="24"/>
      <c r="K43" s="24"/>
      <c r="L43" s="24"/>
      <c r="M43" s="24"/>
      <c r="N43" s="24"/>
      <c r="O43" s="23"/>
      <c r="P43" s="23"/>
      <c r="Q43" s="39"/>
      <c r="R43" s="24"/>
      <c r="S43" s="39"/>
      <c r="T43" s="24"/>
      <c r="U43" s="39"/>
      <c r="V43" s="24"/>
      <c r="W43" s="24"/>
      <c r="X43" s="24"/>
      <c r="Y43" s="24"/>
      <c r="Z43" s="24"/>
      <c r="AA43" s="24"/>
      <c r="AB43" s="24"/>
      <c r="AC43" s="35"/>
      <c r="AD43" s="22">
        <v>22</v>
      </c>
    </row>
    <row r="44" spans="1:41">
      <c r="A44" s="24"/>
      <c r="B44" s="23" t="s">
        <v>62</v>
      </c>
      <c r="C44" s="23" t="s">
        <v>61</v>
      </c>
      <c r="D44" s="23"/>
      <c r="E44" s="24"/>
      <c r="F44" s="23" t="s">
        <v>63</v>
      </c>
      <c r="G44" s="24"/>
      <c r="H44" s="24"/>
      <c r="I44" s="25"/>
      <c r="J44" s="24"/>
      <c r="K44" s="24"/>
      <c r="L44" s="24"/>
      <c r="M44" s="24"/>
      <c r="N44" s="24"/>
      <c r="O44" s="23"/>
      <c r="P44" s="23"/>
      <c r="Q44" s="39"/>
      <c r="R44" s="24"/>
      <c r="S44" s="39"/>
      <c r="T44" s="24"/>
      <c r="U44" s="39"/>
      <c r="V44" s="24"/>
      <c r="W44" s="24"/>
      <c r="X44" s="24"/>
      <c r="Y44" s="24"/>
      <c r="Z44" s="24"/>
      <c r="AA44" s="24"/>
      <c r="AB44" s="24"/>
      <c r="AC44" s="35"/>
      <c r="AD44" s="22">
        <v>42</v>
      </c>
    </row>
    <row r="45" spans="1:41">
      <c r="A45" s="24"/>
      <c r="B45" s="23" t="s">
        <v>111</v>
      </c>
      <c r="C45" s="23" t="s">
        <v>61</v>
      </c>
      <c r="D45" s="24"/>
      <c r="E45" s="24"/>
      <c r="F45" s="23" t="s">
        <v>112</v>
      </c>
      <c r="G45" s="24"/>
      <c r="H45" s="24"/>
      <c r="I45" s="25"/>
      <c r="J45" s="24"/>
      <c r="K45" s="24"/>
      <c r="L45" s="24"/>
      <c r="M45" s="24"/>
      <c r="N45" s="24"/>
      <c r="O45" s="23"/>
      <c r="P45" s="23"/>
      <c r="Q45" s="39"/>
      <c r="R45" s="24"/>
      <c r="S45" s="39"/>
      <c r="T45" s="24"/>
      <c r="U45" s="39"/>
      <c r="V45" s="24"/>
      <c r="W45" s="24"/>
      <c r="X45" s="24"/>
      <c r="Y45" s="24"/>
      <c r="Z45" s="24"/>
      <c r="AA45" s="24"/>
      <c r="AB45" s="24"/>
      <c r="AC45" s="35"/>
      <c r="AD45" s="22">
        <v>36.01</v>
      </c>
    </row>
    <row r="46" spans="1:41">
      <c r="A46" s="24"/>
      <c r="B46" s="23" t="s">
        <v>111</v>
      </c>
      <c r="C46" s="23" t="s">
        <v>61</v>
      </c>
      <c r="D46" s="24"/>
      <c r="E46" s="24"/>
      <c r="F46" s="23" t="s">
        <v>112</v>
      </c>
      <c r="G46" s="24"/>
      <c r="H46" s="24"/>
      <c r="I46" s="25"/>
      <c r="J46" s="24"/>
      <c r="K46" s="24"/>
      <c r="L46" s="24"/>
      <c r="M46" s="24"/>
      <c r="N46" s="24"/>
      <c r="O46" s="23"/>
      <c r="P46" s="23"/>
      <c r="Q46" s="39"/>
      <c r="R46" s="24"/>
      <c r="S46" s="39"/>
      <c r="T46" s="24"/>
      <c r="U46" s="39"/>
      <c r="V46" s="24"/>
      <c r="W46" s="24"/>
      <c r="X46" s="24"/>
      <c r="Y46" s="24"/>
      <c r="Z46" s="24"/>
      <c r="AA46" s="24"/>
      <c r="AB46" s="24"/>
      <c r="AC46" s="35"/>
      <c r="AD46" s="22">
        <v>58.01</v>
      </c>
    </row>
    <row r="47" spans="1:41">
      <c r="A47" s="23"/>
      <c r="B47" s="23" t="s">
        <v>117</v>
      </c>
      <c r="C47" s="23" t="s">
        <v>1</v>
      </c>
      <c r="D47" s="24"/>
      <c r="E47" s="23">
        <v>6</v>
      </c>
      <c r="F47" s="23" t="s">
        <v>118</v>
      </c>
      <c r="G47" s="26">
        <v>1</v>
      </c>
      <c r="H47" s="24"/>
      <c r="I47" s="27"/>
      <c r="J47" s="23"/>
      <c r="K47" s="23" t="s">
        <v>111</v>
      </c>
      <c r="L47" s="23"/>
      <c r="M47" s="23"/>
      <c r="N47" s="23"/>
      <c r="O47" s="23"/>
      <c r="P47" s="23"/>
      <c r="Q47" s="39"/>
      <c r="R47" s="24"/>
      <c r="S47" s="39"/>
      <c r="T47" s="24"/>
      <c r="U47" s="39"/>
      <c r="V47" s="24"/>
      <c r="W47" s="24"/>
      <c r="X47" s="24"/>
      <c r="Y47" s="24"/>
      <c r="Z47" s="24"/>
      <c r="AA47" s="24"/>
      <c r="AB47" s="24"/>
      <c r="AC47" s="35"/>
      <c r="AD47" s="22">
        <v>36.1400000000001</v>
      </c>
    </row>
    <row r="48" spans="1:41">
      <c r="A48" s="23"/>
      <c r="B48" s="23" t="s">
        <v>117</v>
      </c>
      <c r="C48" s="23" t="s">
        <v>1</v>
      </c>
      <c r="D48" s="24"/>
      <c r="E48" s="23">
        <v>6</v>
      </c>
      <c r="F48" s="23" t="s">
        <v>118</v>
      </c>
      <c r="G48" s="26">
        <v>1</v>
      </c>
      <c r="H48" s="24"/>
      <c r="I48" s="27"/>
      <c r="J48" s="23"/>
      <c r="K48" s="23" t="s">
        <v>74</v>
      </c>
      <c r="L48" s="23"/>
      <c r="M48" s="23"/>
      <c r="N48" s="23"/>
      <c r="O48" s="23"/>
      <c r="P48" s="23"/>
      <c r="Q48" s="39"/>
      <c r="R48" s="24"/>
      <c r="S48" s="39"/>
      <c r="T48" s="24"/>
      <c r="U48" s="39"/>
      <c r="V48" s="24"/>
      <c r="W48" s="24"/>
      <c r="X48" s="24"/>
      <c r="Y48" s="24"/>
      <c r="Z48" s="24"/>
      <c r="AA48" s="24"/>
      <c r="AB48" s="24"/>
      <c r="AC48" s="35"/>
      <c r="AD48" s="22">
        <v>58.09</v>
      </c>
    </row>
    <row r="49" spans="1:30">
      <c r="A49" s="29"/>
      <c r="B49" s="28" t="s">
        <v>65</v>
      </c>
      <c r="C49" s="28" t="s">
        <v>64</v>
      </c>
      <c r="D49" s="29"/>
      <c r="E49" s="28">
        <v>1</v>
      </c>
      <c r="F49" s="28" t="s">
        <v>66</v>
      </c>
      <c r="G49" s="30">
        <v>4</v>
      </c>
      <c r="H49" s="29">
        <v>7</v>
      </c>
      <c r="I49" s="28">
        <f>G49*H49</f>
        <v>28</v>
      </c>
      <c r="J49" s="29"/>
      <c r="K49" s="28" t="s">
        <v>62</v>
      </c>
      <c r="L49" s="29"/>
      <c r="M49" s="29"/>
      <c r="N49" s="29"/>
      <c r="O49" s="28"/>
      <c r="P49" s="28"/>
      <c r="Q49" s="40"/>
      <c r="R49" s="29"/>
      <c r="S49" s="40"/>
      <c r="T49" s="29"/>
      <c r="U49" s="40"/>
      <c r="V49" s="29"/>
      <c r="W49" s="29"/>
      <c r="X49" s="29"/>
      <c r="Y49" s="29"/>
      <c r="Z49" s="29"/>
      <c r="AA49" s="29"/>
      <c r="AB49" s="29"/>
      <c r="AC49" s="36"/>
      <c r="AD49" s="31">
        <v>24</v>
      </c>
    </row>
    <row r="50" spans="1:30">
      <c r="A50" s="24"/>
      <c r="B50" s="23" t="s">
        <v>65</v>
      </c>
      <c r="C50" s="23" t="s">
        <v>64</v>
      </c>
      <c r="D50" s="23"/>
      <c r="E50" s="23">
        <v>1</v>
      </c>
      <c r="F50" s="23" t="s">
        <v>66</v>
      </c>
      <c r="G50" s="26">
        <v>4</v>
      </c>
      <c r="H50" s="24">
        <v>2</v>
      </c>
      <c r="I50" s="27">
        <f>G50*H50</f>
        <v>8</v>
      </c>
      <c r="J50" s="24"/>
      <c r="K50" s="23"/>
      <c r="L50" s="24"/>
      <c r="M50" s="24"/>
      <c r="N50" s="24"/>
      <c r="O50" s="23"/>
      <c r="P50" s="23"/>
      <c r="Q50" s="39"/>
      <c r="R50" s="24"/>
      <c r="S50" s="39"/>
      <c r="T50" s="24"/>
      <c r="U50" s="39"/>
      <c r="V50" s="24"/>
      <c r="W50" s="24"/>
      <c r="X50" s="24"/>
      <c r="Y50" s="24"/>
      <c r="Z50" s="24"/>
      <c r="AA50" s="24"/>
      <c r="AB50" s="24"/>
      <c r="AC50" s="35"/>
      <c r="AD50" s="22">
        <v>44</v>
      </c>
    </row>
    <row r="51" spans="1:30">
      <c r="A51" s="19"/>
      <c r="B51" s="19"/>
      <c r="C51" s="19"/>
      <c r="D51" s="19"/>
      <c r="E51" s="19"/>
      <c r="F51" s="19" t="s">
        <v>0</v>
      </c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38"/>
      <c r="R51" s="22"/>
      <c r="S51" s="38"/>
      <c r="T51" s="22"/>
      <c r="U51" s="38"/>
      <c r="V51" s="22"/>
      <c r="W51" s="22"/>
      <c r="X51" s="22"/>
      <c r="Y51" s="22"/>
      <c r="Z51" s="22"/>
      <c r="AA51" s="22"/>
      <c r="AB51" s="22"/>
      <c r="AC51" s="34"/>
      <c r="AD51" s="22">
        <v>2</v>
      </c>
    </row>
    <row r="52" spans="1:30">
      <c r="A52" s="24"/>
      <c r="B52" s="24"/>
      <c r="C52" s="24"/>
      <c r="D52" s="24"/>
      <c r="E52" s="24"/>
      <c r="F52" s="23" t="s">
        <v>6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39"/>
      <c r="R52" s="24"/>
      <c r="S52" s="39"/>
      <c r="T52" s="24"/>
      <c r="U52" s="39"/>
      <c r="V52" s="24"/>
      <c r="W52" s="24"/>
      <c r="X52" s="24"/>
      <c r="Y52" s="24"/>
      <c r="Z52" s="24"/>
      <c r="AA52" s="24"/>
      <c r="AB52" s="24"/>
      <c r="AC52" s="35"/>
      <c r="AD52" s="22">
        <v>5</v>
      </c>
    </row>
    <row r="53" spans="1:30">
      <c r="A53" s="24"/>
      <c r="B53" s="24"/>
      <c r="C53" s="24"/>
      <c r="D53" s="24"/>
      <c r="E53" s="23">
        <v>5</v>
      </c>
      <c r="F53" s="24"/>
      <c r="G53" s="24"/>
      <c r="H53" s="27"/>
      <c r="I53" s="27"/>
      <c r="J53" s="24"/>
      <c r="K53" s="23" t="s">
        <v>42</v>
      </c>
      <c r="L53" s="24"/>
      <c r="M53" s="24"/>
      <c r="N53" s="24"/>
      <c r="O53" s="24"/>
      <c r="P53" s="24"/>
      <c r="Q53" s="39"/>
      <c r="R53" s="24"/>
      <c r="S53" s="39"/>
      <c r="T53" s="24"/>
      <c r="U53" s="39"/>
      <c r="V53" s="24"/>
      <c r="W53" s="24"/>
      <c r="X53" s="24"/>
      <c r="Y53" s="24"/>
      <c r="Z53" s="24"/>
      <c r="AA53" s="24"/>
      <c r="AB53" s="24"/>
      <c r="AC53" s="35"/>
      <c r="AD53" s="22">
        <v>10</v>
      </c>
    </row>
    <row r="54" spans="1:30">
      <c r="A54" s="24"/>
      <c r="B54" s="24"/>
      <c r="C54" s="24"/>
      <c r="D54" s="24"/>
      <c r="E54" s="24"/>
      <c r="F54" s="23" t="s">
        <v>0</v>
      </c>
      <c r="G54" s="24"/>
      <c r="H54" s="24"/>
      <c r="I54" s="24"/>
      <c r="J54" s="24"/>
      <c r="K54" s="24"/>
      <c r="L54" s="24"/>
      <c r="M54" s="24"/>
      <c r="N54" s="24"/>
      <c r="O54" s="23"/>
      <c r="P54" s="23"/>
      <c r="Q54" s="39"/>
      <c r="R54" s="24"/>
      <c r="S54" s="39"/>
      <c r="T54" s="24"/>
      <c r="U54" s="39"/>
      <c r="V54" s="24"/>
      <c r="W54" s="24"/>
      <c r="X54" s="24"/>
      <c r="Y54" s="24"/>
      <c r="Z54" s="24"/>
      <c r="AA54" s="24"/>
      <c r="AB54" s="24"/>
      <c r="AC54" s="35"/>
      <c r="AD54" s="22">
        <v>23</v>
      </c>
    </row>
    <row r="55" spans="1:30">
      <c r="A55" s="24"/>
      <c r="B55" s="24"/>
      <c r="C55" s="24"/>
      <c r="D55" s="24"/>
      <c r="E55" s="24"/>
      <c r="F55" s="23" t="s">
        <v>6</v>
      </c>
      <c r="G55" s="24"/>
      <c r="H55" s="24"/>
      <c r="I55" s="27"/>
      <c r="J55" s="24"/>
      <c r="K55" s="24"/>
      <c r="L55" s="24"/>
      <c r="M55" s="24"/>
      <c r="N55" s="24"/>
      <c r="O55" s="24"/>
      <c r="P55" s="24"/>
      <c r="Q55" s="39"/>
      <c r="R55" s="24"/>
      <c r="S55" s="39"/>
      <c r="T55" s="24"/>
      <c r="U55" s="39"/>
      <c r="V55" s="24"/>
      <c r="W55" s="24"/>
      <c r="X55" s="24"/>
      <c r="Y55" s="24"/>
      <c r="Z55" s="24"/>
      <c r="AA55" s="24"/>
      <c r="AB55" s="24"/>
      <c r="AC55" s="35"/>
      <c r="AD55" s="22">
        <v>25</v>
      </c>
    </row>
    <row r="56" spans="1:30">
      <c r="A56" s="24"/>
      <c r="B56" s="24"/>
      <c r="C56" s="24"/>
      <c r="D56" s="24"/>
      <c r="E56" s="24"/>
      <c r="F56" s="23" t="s">
        <v>67</v>
      </c>
      <c r="G56" s="24"/>
      <c r="H56" s="24"/>
      <c r="I56" s="27"/>
      <c r="J56" s="24"/>
      <c r="K56" s="23" t="s">
        <v>62</v>
      </c>
      <c r="L56" s="24"/>
      <c r="M56" s="24"/>
      <c r="N56" s="24"/>
      <c r="O56" s="23"/>
      <c r="P56" s="23"/>
      <c r="Q56" s="39"/>
      <c r="R56" s="24"/>
      <c r="S56" s="39"/>
      <c r="T56" s="24"/>
      <c r="U56" s="39"/>
      <c r="V56" s="24"/>
      <c r="W56" s="24"/>
      <c r="X56" s="24"/>
      <c r="Y56" s="24"/>
      <c r="Z56" s="24"/>
      <c r="AA56" s="24"/>
      <c r="AB56" s="24"/>
      <c r="AC56" s="35"/>
      <c r="AD56" s="22">
        <v>29</v>
      </c>
    </row>
    <row r="57" spans="1:30" s="53" customFormat="1">
      <c r="A57" s="49"/>
      <c r="B57" s="47"/>
      <c r="C57" s="49"/>
      <c r="D57" s="49"/>
      <c r="E57" s="49">
        <v>4</v>
      </c>
      <c r="F57" s="49" t="s">
        <v>68</v>
      </c>
      <c r="G57" s="50">
        <v>4</v>
      </c>
      <c r="H57" s="47">
        <v>7</v>
      </c>
      <c r="I57" s="49">
        <f t="shared" ref="I57:I63" si="5">G57*H57</f>
        <v>28</v>
      </c>
      <c r="J57" s="49" t="s">
        <v>140</v>
      </c>
      <c r="K57" s="49" t="s">
        <v>62</v>
      </c>
      <c r="L57" s="49"/>
      <c r="M57" s="49"/>
      <c r="N57" s="49"/>
      <c r="O57" s="49"/>
      <c r="P57" s="49"/>
      <c r="Q57" s="51"/>
      <c r="R57" s="47"/>
      <c r="S57" s="51"/>
      <c r="T57" s="47"/>
      <c r="U57" s="51"/>
      <c r="V57" s="47"/>
      <c r="W57" s="47"/>
      <c r="X57" s="47"/>
      <c r="Y57" s="47"/>
      <c r="Z57" s="47"/>
      <c r="AA57" s="47"/>
      <c r="AB57" s="47"/>
      <c r="AC57" s="52"/>
      <c r="AD57" s="47">
        <v>30</v>
      </c>
    </row>
    <row r="58" spans="1:30">
      <c r="A58" s="23"/>
      <c r="B58" s="24"/>
      <c r="C58" s="23"/>
      <c r="D58" s="23"/>
      <c r="E58" s="23">
        <v>5</v>
      </c>
      <c r="F58" s="23" t="s">
        <v>69</v>
      </c>
      <c r="G58" s="26">
        <v>8</v>
      </c>
      <c r="H58" s="23">
        <v>7</v>
      </c>
      <c r="I58" s="27">
        <f t="shared" si="5"/>
        <v>56</v>
      </c>
      <c r="J58" s="23"/>
      <c r="K58" s="23" t="s">
        <v>62</v>
      </c>
      <c r="L58" s="23"/>
      <c r="M58" s="23"/>
      <c r="N58" s="23"/>
      <c r="O58" s="23"/>
      <c r="P58" s="23"/>
      <c r="Q58" s="39"/>
      <c r="R58" s="24"/>
      <c r="S58" s="39"/>
      <c r="T58" s="24"/>
      <c r="U58" s="39"/>
      <c r="V58" s="24"/>
      <c r="W58" s="24"/>
      <c r="X58" s="24"/>
      <c r="Y58" s="24"/>
      <c r="Z58" s="24"/>
      <c r="AA58" s="24"/>
      <c r="AB58" s="24"/>
      <c r="AC58" s="35"/>
      <c r="AD58" s="22">
        <v>31</v>
      </c>
    </row>
    <row r="59" spans="1:30">
      <c r="A59" s="23"/>
      <c r="B59" s="24"/>
      <c r="C59" s="23"/>
      <c r="D59" s="23"/>
      <c r="E59" s="23">
        <v>6</v>
      </c>
      <c r="F59" s="23" t="s">
        <v>70</v>
      </c>
      <c r="G59" s="26">
        <v>4</v>
      </c>
      <c r="H59" s="24">
        <v>7</v>
      </c>
      <c r="I59" s="27">
        <f t="shared" si="5"/>
        <v>28</v>
      </c>
      <c r="J59" s="23"/>
      <c r="K59" s="23" t="s">
        <v>62</v>
      </c>
      <c r="L59" s="23"/>
      <c r="M59" s="23"/>
      <c r="N59" s="23"/>
      <c r="O59" s="23"/>
      <c r="P59" s="23"/>
      <c r="Q59" s="39"/>
      <c r="R59" s="24"/>
      <c r="S59" s="39"/>
      <c r="T59" s="24"/>
      <c r="U59" s="39"/>
      <c r="V59" s="24"/>
      <c r="W59" s="24"/>
      <c r="X59" s="24"/>
      <c r="Y59" s="24"/>
      <c r="Z59" s="24"/>
      <c r="AA59" s="24"/>
      <c r="AB59" s="24"/>
      <c r="AC59" s="35"/>
      <c r="AD59" s="22">
        <v>32</v>
      </c>
    </row>
    <row r="60" spans="1:30">
      <c r="A60" s="23"/>
      <c r="B60" s="23" t="s">
        <v>71</v>
      </c>
      <c r="C60" s="23"/>
      <c r="D60" s="23"/>
      <c r="E60" s="24"/>
      <c r="F60" s="24"/>
      <c r="G60" s="24"/>
      <c r="H60" s="24">
        <v>7</v>
      </c>
      <c r="I60" s="27">
        <f t="shared" si="5"/>
        <v>0</v>
      </c>
      <c r="J60" s="23"/>
      <c r="K60" s="23" t="s">
        <v>62</v>
      </c>
      <c r="L60" s="23"/>
      <c r="M60" s="23"/>
      <c r="N60" s="23"/>
      <c r="O60" s="23"/>
      <c r="P60" s="23"/>
      <c r="Q60" s="39"/>
      <c r="R60" s="24"/>
      <c r="S60" s="39"/>
      <c r="T60" s="24"/>
      <c r="U60" s="39"/>
      <c r="V60" s="24"/>
      <c r="W60" s="24"/>
      <c r="X60" s="24"/>
      <c r="Y60" s="24"/>
      <c r="Z60" s="24"/>
      <c r="AA60" s="24"/>
      <c r="AB60" s="24"/>
      <c r="AC60" s="35"/>
      <c r="AD60" s="22">
        <v>33</v>
      </c>
    </row>
    <row r="61" spans="1:30">
      <c r="A61" s="23"/>
      <c r="B61" s="24"/>
      <c r="C61" s="23"/>
      <c r="D61" s="23"/>
      <c r="E61" s="24"/>
      <c r="F61" s="23" t="s">
        <v>4</v>
      </c>
      <c r="G61" s="24"/>
      <c r="H61" s="24">
        <v>7</v>
      </c>
      <c r="I61" s="27">
        <f t="shared" si="5"/>
        <v>0</v>
      </c>
      <c r="J61" s="23"/>
      <c r="K61" s="23" t="s">
        <v>62</v>
      </c>
      <c r="L61" s="23"/>
      <c r="M61" s="23"/>
      <c r="N61" s="23"/>
      <c r="O61" s="23"/>
      <c r="P61" s="23"/>
      <c r="Q61" s="39"/>
      <c r="R61" s="24"/>
      <c r="S61" s="39"/>
      <c r="T61" s="24"/>
      <c r="U61" s="39"/>
      <c r="V61" s="24"/>
      <c r="W61" s="24"/>
      <c r="X61" s="24"/>
      <c r="Y61" s="24"/>
      <c r="Z61" s="24"/>
      <c r="AA61" s="24"/>
      <c r="AB61" s="24"/>
      <c r="AC61" s="35"/>
      <c r="AD61" s="22">
        <v>34</v>
      </c>
    </row>
    <row r="62" spans="1:30">
      <c r="A62" s="23"/>
      <c r="B62" s="24"/>
      <c r="C62" s="23"/>
      <c r="D62" s="23"/>
      <c r="E62" s="24"/>
      <c r="F62" s="23" t="s">
        <v>0</v>
      </c>
      <c r="G62" s="24"/>
      <c r="H62" s="24">
        <v>7</v>
      </c>
      <c r="I62" s="27">
        <f t="shared" si="5"/>
        <v>0</v>
      </c>
      <c r="J62" s="23"/>
      <c r="K62" s="23" t="s">
        <v>62</v>
      </c>
      <c r="L62" s="23"/>
      <c r="M62" s="23"/>
      <c r="N62" s="23"/>
      <c r="O62" s="23"/>
      <c r="P62" s="23"/>
      <c r="Q62" s="39"/>
      <c r="R62" s="24"/>
      <c r="S62" s="39"/>
      <c r="T62" s="24"/>
      <c r="U62" s="39"/>
      <c r="V62" s="24"/>
      <c r="W62" s="24"/>
      <c r="X62" s="24"/>
      <c r="Y62" s="24"/>
      <c r="Z62" s="24"/>
      <c r="AA62" s="24"/>
      <c r="AB62" s="24"/>
      <c r="AC62" s="35"/>
      <c r="AD62" s="22">
        <v>35</v>
      </c>
    </row>
    <row r="63" spans="1:30">
      <c r="A63" s="23"/>
      <c r="B63" s="23" t="s">
        <v>72</v>
      </c>
      <c r="C63" s="23"/>
      <c r="D63" s="23"/>
      <c r="E63" s="23">
        <v>9</v>
      </c>
      <c r="F63" s="23" t="s">
        <v>73</v>
      </c>
      <c r="G63" s="26">
        <v>1</v>
      </c>
      <c r="H63" s="24">
        <v>7</v>
      </c>
      <c r="I63" s="27">
        <f t="shared" si="5"/>
        <v>7</v>
      </c>
      <c r="J63" s="23"/>
      <c r="K63" s="23" t="s">
        <v>62</v>
      </c>
      <c r="L63" s="23"/>
      <c r="M63" s="23"/>
      <c r="N63" s="23"/>
      <c r="O63" s="23"/>
      <c r="P63" s="23"/>
      <c r="Q63" s="39"/>
      <c r="R63" s="24"/>
      <c r="S63" s="39"/>
      <c r="T63" s="24"/>
      <c r="U63" s="39"/>
      <c r="V63" s="24"/>
      <c r="W63" s="24"/>
      <c r="X63" s="24"/>
      <c r="Y63" s="24"/>
      <c r="Z63" s="24"/>
      <c r="AA63" s="24"/>
      <c r="AB63" s="24"/>
      <c r="AC63" s="35"/>
      <c r="AD63" s="22">
        <v>36</v>
      </c>
    </row>
    <row r="64" spans="1:30">
      <c r="A64" s="24"/>
      <c r="B64" s="24"/>
      <c r="C64" s="24"/>
      <c r="D64" s="24"/>
      <c r="E64" s="24"/>
      <c r="F64" s="23" t="s">
        <v>6</v>
      </c>
      <c r="G64" s="24"/>
      <c r="H64" s="24"/>
      <c r="I64" s="24"/>
      <c r="J64" s="24"/>
      <c r="K64" s="24"/>
      <c r="L64" s="24"/>
      <c r="M64" s="24"/>
      <c r="N64" s="24"/>
      <c r="O64" s="23"/>
      <c r="P64" s="23"/>
      <c r="Q64" s="39"/>
      <c r="R64" s="24"/>
      <c r="S64" s="39"/>
      <c r="T64" s="24"/>
      <c r="U64" s="39"/>
      <c r="V64" s="24"/>
      <c r="W64" s="24"/>
      <c r="X64" s="24"/>
      <c r="Y64" s="24"/>
      <c r="Z64" s="24"/>
      <c r="AA64" s="24"/>
      <c r="AB64" s="24"/>
      <c r="AC64" s="35"/>
      <c r="AD64" s="22">
        <v>36.020000000000003</v>
      </c>
    </row>
    <row r="65" spans="1:30">
      <c r="A65" s="24"/>
      <c r="B65" s="23" t="s">
        <v>71</v>
      </c>
      <c r="C65" s="24"/>
      <c r="D65" s="24"/>
      <c r="E65" s="24"/>
      <c r="F65" s="24"/>
      <c r="G65" s="24"/>
      <c r="H65" s="24"/>
      <c r="I65" s="27"/>
      <c r="J65" s="24"/>
      <c r="K65" s="23" t="s">
        <v>111</v>
      </c>
      <c r="L65" s="24"/>
      <c r="M65" s="24"/>
      <c r="N65" s="24"/>
      <c r="O65" s="23"/>
      <c r="P65" s="23"/>
      <c r="Q65" s="39"/>
      <c r="R65" s="24"/>
      <c r="S65" s="39"/>
      <c r="T65" s="24"/>
      <c r="U65" s="39"/>
      <c r="V65" s="24"/>
      <c r="W65" s="24"/>
      <c r="X65" s="24"/>
      <c r="Y65" s="24"/>
      <c r="Z65" s="24"/>
      <c r="AA65" s="24"/>
      <c r="AB65" s="24"/>
      <c r="AC65" s="35"/>
      <c r="AD65" s="22">
        <v>36.06</v>
      </c>
    </row>
    <row r="66" spans="1:30">
      <c r="A66" s="23"/>
      <c r="B66" s="24"/>
      <c r="C66" s="24"/>
      <c r="D66" s="24"/>
      <c r="E66" s="24"/>
      <c r="F66" s="23" t="s">
        <v>72</v>
      </c>
      <c r="G66" s="24"/>
      <c r="H66" s="24"/>
      <c r="I66" s="27"/>
      <c r="J66" s="23"/>
      <c r="K66" s="23" t="s">
        <v>111</v>
      </c>
      <c r="L66" s="23"/>
      <c r="M66" s="23"/>
      <c r="N66" s="23"/>
      <c r="O66" s="23"/>
      <c r="P66" s="23"/>
      <c r="Q66" s="39"/>
      <c r="R66" s="24"/>
      <c r="S66" s="39"/>
      <c r="T66" s="24"/>
      <c r="U66" s="39"/>
      <c r="V66" s="24"/>
      <c r="W66" s="24"/>
      <c r="X66" s="24"/>
      <c r="Y66" s="24"/>
      <c r="Z66" s="24"/>
      <c r="AA66" s="24"/>
      <c r="AB66" s="24"/>
      <c r="AC66" s="35"/>
      <c r="AD66" s="22">
        <v>36.07</v>
      </c>
    </row>
    <row r="67" spans="1:30">
      <c r="A67" s="23"/>
      <c r="B67" s="24"/>
      <c r="C67" s="24"/>
      <c r="D67" s="24"/>
      <c r="E67" s="24"/>
      <c r="F67" s="23" t="s">
        <v>6</v>
      </c>
      <c r="G67" s="24"/>
      <c r="H67" s="24"/>
      <c r="I67" s="27"/>
      <c r="J67" s="23"/>
      <c r="K67" s="23" t="s">
        <v>111</v>
      </c>
      <c r="L67" s="23"/>
      <c r="M67" s="23"/>
      <c r="N67" s="23"/>
      <c r="O67" s="23"/>
      <c r="P67" s="23"/>
      <c r="Q67" s="39"/>
      <c r="R67" s="24"/>
      <c r="S67" s="39"/>
      <c r="T67" s="24"/>
      <c r="U67" s="39"/>
      <c r="V67" s="24"/>
      <c r="W67" s="24"/>
      <c r="X67" s="24"/>
      <c r="Y67" s="24"/>
      <c r="Z67" s="24"/>
      <c r="AA67" s="24"/>
      <c r="AB67" s="24"/>
      <c r="AC67" s="35"/>
      <c r="AD67" s="22">
        <v>36.08</v>
      </c>
    </row>
    <row r="68" spans="1:30">
      <c r="A68" s="23"/>
      <c r="B68" s="24"/>
      <c r="C68" s="24"/>
      <c r="D68" s="24"/>
      <c r="E68" s="24"/>
      <c r="F68" s="23" t="s">
        <v>74</v>
      </c>
      <c r="G68" s="24"/>
      <c r="H68" s="24"/>
      <c r="I68" s="27">
        <f t="shared" ref="I68:I74" si="6">G68*H68</f>
        <v>0</v>
      </c>
      <c r="J68" s="23"/>
      <c r="K68" s="23" t="s">
        <v>111</v>
      </c>
      <c r="L68" s="23"/>
      <c r="M68" s="23"/>
      <c r="N68" s="23"/>
      <c r="O68" s="23"/>
      <c r="P68" s="23"/>
      <c r="Q68" s="39"/>
      <c r="R68" s="24"/>
      <c r="S68" s="39"/>
      <c r="T68" s="24"/>
      <c r="U68" s="39"/>
      <c r="V68" s="24"/>
      <c r="W68" s="24"/>
      <c r="X68" s="24"/>
      <c r="Y68" s="24"/>
      <c r="Z68" s="24"/>
      <c r="AA68" s="24"/>
      <c r="AB68" s="24"/>
      <c r="AC68" s="35"/>
      <c r="AD68" s="22">
        <v>36.120000000000097</v>
      </c>
    </row>
    <row r="69" spans="1:30">
      <c r="A69" s="23"/>
      <c r="B69" s="24"/>
      <c r="C69" s="24"/>
      <c r="D69" s="24"/>
      <c r="E69" s="24"/>
      <c r="F69" s="23" t="s">
        <v>6</v>
      </c>
      <c r="G69" s="24"/>
      <c r="H69" s="24"/>
      <c r="I69" s="27">
        <f t="shared" si="6"/>
        <v>0</v>
      </c>
      <c r="J69" s="23"/>
      <c r="K69" s="23" t="s">
        <v>111</v>
      </c>
      <c r="L69" s="23"/>
      <c r="M69" s="23"/>
      <c r="N69" s="23"/>
      <c r="O69" s="23"/>
      <c r="P69" s="23"/>
      <c r="Q69" s="39"/>
      <c r="R69" s="24"/>
      <c r="S69" s="39"/>
      <c r="T69" s="24"/>
      <c r="U69" s="39"/>
      <c r="V69" s="24"/>
      <c r="W69" s="24"/>
      <c r="X69" s="24"/>
      <c r="Y69" s="24"/>
      <c r="Z69" s="24"/>
      <c r="AA69" s="24"/>
      <c r="AB69" s="24"/>
      <c r="AC69" s="35"/>
      <c r="AD69" s="22">
        <v>36.130000000000102</v>
      </c>
    </row>
    <row r="70" spans="1:30">
      <c r="A70" s="23"/>
      <c r="B70" s="24"/>
      <c r="C70" s="23"/>
      <c r="D70" s="23"/>
      <c r="E70" s="24"/>
      <c r="F70" s="23" t="s">
        <v>39</v>
      </c>
      <c r="G70" s="24"/>
      <c r="H70" s="24">
        <v>7</v>
      </c>
      <c r="I70" s="27">
        <f t="shared" si="6"/>
        <v>0</v>
      </c>
      <c r="J70" s="23"/>
      <c r="K70" s="23" t="s">
        <v>62</v>
      </c>
      <c r="L70" s="23"/>
      <c r="M70" s="23"/>
      <c r="N70" s="23"/>
      <c r="O70" s="23"/>
      <c r="P70" s="23"/>
      <c r="Q70" s="39"/>
      <c r="R70" s="24"/>
      <c r="S70" s="39"/>
      <c r="T70" s="24"/>
      <c r="U70" s="39"/>
      <c r="V70" s="24"/>
      <c r="W70" s="24"/>
      <c r="X70" s="24"/>
      <c r="Y70" s="24"/>
      <c r="Z70" s="24"/>
      <c r="AA70" s="24"/>
      <c r="AB70" s="24"/>
      <c r="AC70" s="35"/>
      <c r="AD70" s="22">
        <v>37</v>
      </c>
    </row>
    <row r="71" spans="1:30">
      <c r="A71" s="23"/>
      <c r="B71" s="24"/>
      <c r="C71" s="23"/>
      <c r="D71" s="23"/>
      <c r="E71" s="24"/>
      <c r="F71" s="23" t="s">
        <v>0</v>
      </c>
      <c r="G71" s="24"/>
      <c r="H71" s="24">
        <v>7</v>
      </c>
      <c r="I71" s="27">
        <f t="shared" si="6"/>
        <v>0</v>
      </c>
      <c r="J71" s="23"/>
      <c r="K71" s="23"/>
      <c r="L71" s="23"/>
      <c r="M71" s="23"/>
      <c r="N71" s="23"/>
      <c r="O71" s="23"/>
      <c r="P71" s="23"/>
      <c r="Q71" s="39"/>
      <c r="R71" s="24"/>
      <c r="S71" s="39"/>
      <c r="T71" s="24"/>
      <c r="U71" s="39"/>
      <c r="V71" s="24"/>
      <c r="W71" s="24"/>
      <c r="X71" s="24"/>
      <c r="Y71" s="24"/>
      <c r="Z71" s="24"/>
      <c r="AA71" s="24"/>
      <c r="AB71" s="24"/>
      <c r="AC71" s="35"/>
      <c r="AD71" s="22">
        <v>38</v>
      </c>
    </row>
    <row r="72" spans="1:30">
      <c r="A72" s="23"/>
      <c r="B72" s="23" t="s">
        <v>74</v>
      </c>
      <c r="C72" s="23"/>
      <c r="D72" s="23"/>
      <c r="E72" s="23">
        <v>9</v>
      </c>
      <c r="F72" s="23" t="s">
        <v>73</v>
      </c>
      <c r="G72" s="26">
        <v>1</v>
      </c>
      <c r="H72" s="24">
        <v>0</v>
      </c>
      <c r="I72" s="27">
        <f t="shared" si="6"/>
        <v>0</v>
      </c>
      <c r="J72" s="23"/>
      <c r="K72" s="23"/>
      <c r="L72" s="23"/>
      <c r="M72" s="23"/>
      <c r="N72" s="23"/>
      <c r="O72" s="23"/>
      <c r="P72" s="23"/>
      <c r="Q72" s="39"/>
      <c r="R72" s="24"/>
      <c r="S72" s="39"/>
      <c r="T72" s="24"/>
      <c r="U72" s="39"/>
      <c r="V72" s="24"/>
      <c r="W72" s="24"/>
      <c r="X72" s="24"/>
      <c r="Y72" s="24"/>
      <c r="Z72" s="24"/>
      <c r="AA72" s="24"/>
      <c r="AB72" s="24"/>
      <c r="AC72" s="35"/>
      <c r="AD72" s="22">
        <v>39</v>
      </c>
    </row>
    <row r="73" spans="1:30">
      <c r="A73" s="23"/>
      <c r="B73" s="23" t="s">
        <v>65</v>
      </c>
      <c r="C73" s="23"/>
      <c r="D73" s="23"/>
      <c r="E73" s="23">
        <v>10</v>
      </c>
      <c r="F73" s="23" t="s">
        <v>66</v>
      </c>
      <c r="G73" s="26">
        <v>1</v>
      </c>
      <c r="H73" s="23">
        <v>0</v>
      </c>
      <c r="I73" s="27">
        <f t="shared" si="6"/>
        <v>0</v>
      </c>
      <c r="J73" s="23"/>
      <c r="K73" s="23"/>
      <c r="L73" s="23"/>
      <c r="M73" s="23"/>
      <c r="N73" s="23"/>
      <c r="O73" s="23"/>
      <c r="P73" s="23"/>
      <c r="Q73" s="39"/>
      <c r="R73" s="24"/>
      <c r="S73" s="39"/>
      <c r="T73" s="24"/>
      <c r="U73" s="39"/>
      <c r="V73" s="24"/>
      <c r="W73" s="24"/>
      <c r="X73" s="24"/>
      <c r="Y73" s="24"/>
      <c r="Z73" s="24"/>
      <c r="AA73" s="24"/>
      <c r="AB73" s="24"/>
      <c r="AC73" s="35"/>
      <c r="AD73" s="22">
        <v>40</v>
      </c>
    </row>
    <row r="74" spans="1:30">
      <c r="A74" s="19"/>
      <c r="B74" s="19" t="s">
        <v>39</v>
      </c>
      <c r="C74" s="19"/>
      <c r="D74" s="23"/>
      <c r="E74" s="19">
        <v>3</v>
      </c>
      <c r="F74" s="19" t="s">
        <v>5</v>
      </c>
      <c r="G74" s="19">
        <v>2</v>
      </c>
      <c r="H74" s="19">
        <v>1</v>
      </c>
      <c r="I74" s="19">
        <f t="shared" si="6"/>
        <v>2</v>
      </c>
      <c r="J74" s="19"/>
      <c r="K74" s="19" t="s">
        <v>40</v>
      </c>
      <c r="L74" s="19"/>
      <c r="M74" s="19"/>
      <c r="N74" s="19"/>
      <c r="O74" s="19"/>
      <c r="P74" s="19"/>
      <c r="Q74" s="38"/>
      <c r="R74" s="22"/>
      <c r="S74" s="38"/>
      <c r="T74" s="22"/>
      <c r="U74" s="38"/>
      <c r="V74" s="22"/>
      <c r="W74" s="22"/>
      <c r="X74" s="22"/>
      <c r="Y74" s="22"/>
      <c r="Z74" s="22"/>
      <c r="AA74" s="22"/>
      <c r="AB74" s="22"/>
      <c r="AC74" s="34"/>
      <c r="AD74" s="22">
        <v>41</v>
      </c>
    </row>
    <row r="75" spans="1:30">
      <c r="A75" s="24"/>
      <c r="B75" s="24"/>
      <c r="C75" s="24"/>
      <c r="D75" s="23"/>
      <c r="E75" s="24"/>
      <c r="F75" s="23" t="s">
        <v>0</v>
      </c>
      <c r="G75" s="24"/>
      <c r="H75" s="24"/>
      <c r="I75" s="24"/>
      <c r="J75" s="24"/>
      <c r="K75" s="24"/>
      <c r="L75" s="24"/>
      <c r="M75" s="24"/>
      <c r="N75" s="24"/>
      <c r="O75" s="23"/>
      <c r="P75" s="23"/>
      <c r="Q75" s="39"/>
      <c r="R75" s="24"/>
      <c r="S75" s="39"/>
      <c r="T75" s="24"/>
      <c r="U75" s="39"/>
      <c r="V75" s="24"/>
      <c r="W75" s="24"/>
      <c r="X75" s="24"/>
      <c r="Y75" s="24"/>
      <c r="Z75" s="24"/>
      <c r="AA75" s="24"/>
      <c r="AB75" s="24"/>
      <c r="AC75" s="35"/>
      <c r="AD75" s="22">
        <v>43</v>
      </c>
    </row>
    <row r="76" spans="1:30">
      <c r="A76" s="24"/>
      <c r="B76" s="23"/>
      <c r="C76" s="23"/>
      <c r="D76" s="23"/>
      <c r="E76" s="23"/>
      <c r="F76" s="23"/>
      <c r="G76" s="26"/>
      <c r="H76" s="24"/>
      <c r="I76" s="27"/>
      <c r="J76" s="24"/>
      <c r="K76" s="23"/>
      <c r="L76" s="24"/>
      <c r="M76" s="24"/>
      <c r="N76" s="24"/>
      <c r="O76" s="23"/>
      <c r="P76" s="23"/>
      <c r="Q76" s="39"/>
      <c r="R76" s="24"/>
      <c r="S76" s="39"/>
      <c r="T76" s="24"/>
      <c r="U76" s="39"/>
      <c r="V76" s="24"/>
      <c r="W76" s="24"/>
      <c r="X76" s="24"/>
      <c r="Y76" s="24"/>
      <c r="Z76" s="24"/>
      <c r="AA76" s="24"/>
      <c r="AB76" s="24"/>
      <c r="AC76" s="35"/>
      <c r="AD76" s="22">
        <v>45</v>
      </c>
    </row>
    <row r="77" spans="1:30">
      <c r="A77" s="24"/>
      <c r="B77" s="24"/>
      <c r="C77" s="24"/>
      <c r="D77" s="23"/>
      <c r="E77" s="24"/>
      <c r="F77" s="23" t="s">
        <v>67</v>
      </c>
      <c r="G77" s="24"/>
      <c r="H77" s="24">
        <v>2</v>
      </c>
      <c r="I77" s="27">
        <f>G77*H77</f>
        <v>0</v>
      </c>
      <c r="J77" s="24"/>
      <c r="K77" s="23"/>
      <c r="L77" s="24"/>
      <c r="M77" s="24"/>
      <c r="N77" s="24"/>
      <c r="O77" s="23"/>
      <c r="P77" s="23"/>
      <c r="Q77" s="39"/>
      <c r="R77" s="24"/>
      <c r="S77" s="39"/>
      <c r="T77" s="24"/>
      <c r="U77" s="39"/>
      <c r="V77" s="24"/>
      <c r="W77" s="24"/>
      <c r="X77" s="24"/>
      <c r="Y77" s="24"/>
      <c r="Z77" s="24"/>
      <c r="AA77" s="24"/>
      <c r="AB77" s="24"/>
      <c r="AC77" s="35"/>
      <c r="AD77" s="22">
        <v>46</v>
      </c>
    </row>
    <row r="78" spans="1:30">
      <c r="A78" s="23"/>
      <c r="B78" s="24"/>
      <c r="C78" s="23"/>
      <c r="D78" s="23"/>
      <c r="E78" s="23">
        <v>4</v>
      </c>
      <c r="F78" s="23" t="s">
        <v>68</v>
      </c>
      <c r="G78" s="26">
        <v>4</v>
      </c>
      <c r="H78" s="24">
        <v>2</v>
      </c>
      <c r="I78" s="27">
        <f>G78*H78</f>
        <v>8</v>
      </c>
      <c r="J78" s="23"/>
      <c r="K78" s="23"/>
      <c r="L78" s="23"/>
      <c r="M78" s="23"/>
      <c r="N78" s="23"/>
      <c r="O78" s="23"/>
      <c r="P78" s="23"/>
      <c r="Q78" s="39"/>
      <c r="R78" s="24"/>
      <c r="S78" s="39"/>
      <c r="T78" s="24"/>
      <c r="U78" s="39"/>
      <c r="V78" s="24"/>
      <c r="W78" s="24"/>
      <c r="X78" s="24"/>
      <c r="Y78" s="24"/>
      <c r="Z78" s="24"/>
      <c r="AA78" s="24"/>
      <c r="AB78" s="24"/>
      <c r="AC78" s="35"/>
      <c r="AD78" s="22">
        <v>47</v>
      </c>
    </row>
    <row r="79" spans="1:30">
      <c r="A79" s="23"/>
      <c r="B79" s="24"/>
      <c r="C79" s="23"/>
      <c r="D79" s="23"/>
      <c r="E79" s="23"/>
      <c r="F79" s="23"/>
      <c r="G79" s="26"/>
      <c r="H79" s="24"/>
      <c r="I79" s="27"/>
      <c r="J79" s="23"/>
      <c r="K79" s="23"/>
      <c r="L79" s="23"/>
      <c r="M79" s="23"/>
      <c r="N79" s="23"/>
      <c r="O79" s="23"/>
      <c r="P79" s="23"/>
      <c r="Q79" s="39"/>
      <c r="R79" s="24"/>
      <c r="S79" s="39"/>
      <c r="T79" s="24"/>
      <c r="U79" s="39"/>
      <c r="V79" s="24"/>
      <c r="W79" s="24"/>
      <c r="X79" s="24"/>
      <c r="Y79" s="24"/>
      <c r="Z79" s="24"/>
      <c r="AA79" s="24"/>
      <c r="AB79" s="24"/>
      <c r="AC79" s="35"/>
      <c r="AD79" s="22">
        <v>48</v>
      </c>
    </row>
    <row r="80" spans="1:30">
      <c r="A80" s="23"/>
      <c r="B80" s="24"/>
      <c r="C80" s="23"/>
      <c r="D80" s="23"/>
      <c r="E80" s="23">
        <v>5</v>
      </c>
      <c r="F80" s="23" t="s">
        <v>69</v>
      </c>
      <c r="G80" s="26">
        <v>8</v>
      </c>
      <c r="H80" s="24">
        <v>2</v>
      </c>
      <c r="I80" s="27">
        <f>G80*H80</f>
        <v>16</v>
      </c>
      <c r="J80" s="23"/>
      <c r="K80" s="23"/>
      <c r="L80" s="23"/>
      <c r="M80" s="23"/>
      <c r="N80" s="23"/>
      <c r="O80" s="23"/>
      <c r="P80" s="23"/>
      <c r="Q80" s="39"/>
      <c r="R80" s="24"/>
      <c r="S80" s="39"/>
      <c r="T80" s="24"/>
      <c r="U80" s="39"/>
      <c r="V80" s="24"/>
      <c r="W80" s="24"/>
      <c r="X80" s="24"/>
      <c r="Y80" s="24"/>
      <c r="Z80" s="24"/>
      <c r="AA80" s="24"/>
      <c r="AB80" s="24"/>
      <c r="AC80" s="35"/>
      <c r="AD80" s="22">
        <v>49</v>
      </c>
    </row>
    <row r="81" spans="1:30">
      <c r="A81" s="23"/>
      <c r="B81" s="24"/>
      <c r="C81" s="23"/>
      <c r="D81" s="23"/>
      <c r="E81" s="23">
        <v>6</v>
      </c>
      <c r="F81" s="23" t="s">
        <v>70</v>
      </c>
      <c r="G81" s="26">
        <v>4</v>
      </c>
      <c r="H81" s="24">
        <v>2</v>
      </c>
      <c r="I81" s="27">
        <f>G81*H81</f>
        <v>8</v>
      </c>
      <c r="J81" s="23"/>
      <c r="K81" s="23"/>
      <c r="L81" s="23"/>
      <c r="M81" s="23"/>
      <c r="N81" s="23"/>
      <c r="O81" s="23"/>
      <c r="P81" s="23"/>
      <c r="Q81" s="39"/>
      <c r="R81" s="24"/>
      <c r="S81" s="39"/>
      <c r="T81" s="24"/>
      <c r="U81" s="39"/>
      <c r="V81" s="24"/>
      <c r="W81" s="24"/>
      <c r="X81" s="24"/>
      <c r="Y81" s="24"/>
      <c r="Z81" s="24"/>
      <c r="AA81" s="24"/>
      <c r="AB81" s="24"/>
      <c r="AC81" s="35"/>
      <c r="AD81" s="22">
        <v>50</v>
      </c>
    </row>
    <row r="82" spans="1:30">
      <c r="A82" s="23"/>
      <c r="B82" s="24"/>
      <c r="C82" s="23"/>
      <c r="D82" s="23"/>
      <c r="E82" s="23"/>
      <c r="F82" s="23"/>
      <c r="G82" s="26"/>
      <c r="H82" s="24"/>
      <c r="I82" s="27"/>
      <c r="J82" s="23"/>
      <c r="K82" s="23"/>
      <c r="L82" s="23"/>
      <c r="M82" s="23"/>
      <c r="N82" s="23"/>
      <c r="O82" s="23"/>
      <c r="P82" s="23"/>
      <c r="Q82" s="39"/>
      <c r="R82" s="24"/>
      <c r="S82" s="39"/>
      <c r="T82" s="24"/>
      <c r="U82" s="39"/>
      <c r="V82" s="24"/>
      <c r="W82" s="24"/>
      <c r="X82" s="24"/>
      <c r="Y82" s="24"/>
      <c r="Z82" s="24"/>
      <c r="AA82" s="24"/>
      <c r="AB82" s="24"/>
      <c r="AC82" s="35"/>
      <c r="AD82" s="22">
        <v>51</v>
      </c>
    </row>
    <row r="83" spans="1:30">
      <c r="A83" s="23"/>
      <c r="B83" s="23" t="s">
        <v>71</v>
      </c>
      <c r="C83" s="23"/>
      <c r="D83" s="23"/>
      <c r="E83" s="24"/>
      <c r="F83" s="24"/>
      <c r="G83" s="24"/>
      <c r="H83" s="24">
        <v>0</v>
      </c>
      <c r="I83" s="27">
        <f t="shared" ref="I83:I89" si="7">G83*H83</f>
        <v>0</v>
      </c>
      <c r="J83" s="23"/>
      <c r="K83" s="23"/>
      <c r="L83" s="23"/>
      <c r="M83" s="23"/>
      <c r="N83" s="23"/>
      <c r="O83" s="23"/>
      <c r="P83" s="23"/>
      <c r="Q83" s="39"/>
      <c r="R83" s="24"/>
      <c r="S83" s="39"/>
      <c r="T83" s="24"/>
      <c r="U83" s="39"/>
      <c r="V83" s="24"/>
      <c r="W83" s="24"/>
      <c r="X83" s="24"/>
      <c r="Y83" s="24"/>
      <c r="Z83" s="24"/>
      <c r="AA83" s="24"/>
      <c r="AB83" s="24"/>
      <c r="AC83" s="35"/>
      <c r="AD83" s="22">
        <v>52</v>
      </c>
    </row>
    <row r="84" spans="1:30">
      <c r="A84" s="23"/>
      <c r="B84" s="24"/>
      <c r="C84" s="23"/>
      <c r="D84" s="23"/>
      <c r="E84" s="24"/>
      <c r="F84" s="23" t="s">
        <v>4</v>
      </c>
      <c r="G84" s="24"/>
      <c r="H84" s="24">
        <v>0</v>
      </c>
      <c r="I84" s="27">
        <f t="shared" si="7"/>
        <v>0</v>
      </c>
      <c r="J84" s="23"/>
      <c r="K84" s="23"/>
      <c r="L84" s="23"/>
      <c r="M84" s="23"/>
      <c r="N84" s="23"/>
      <c r="O84" s="23"/>
      <c r="P84" s="23"/>
      <c r="Q84" s="39"/>
      <c r="R84" s="24"/>
      <c r="S84" s="39"/>
      <c r="T84" s="24"/>
      <c r="U84" s="39"/>
      <c r="V84" s="24"/>
      <c r="W84" s="24"/>
      <c r="X84" s="24"/>
      <c r="Y84" s="24"/>
      <c r="Z84" s="24"/>
      <c r="AA84" s="24"/>
      <c r="AB84" s="24"/>
      <c r="AC84" s="35"/>
      <c r="AD84" s="22">
        <v>53</v>
      </c>
    </row>
    <row r="85" spans="1:30">
      <c r="A85" s="23"/>
      <c r="B85" s="24"/>
      <c r="C85" s="23"/>
      <c r="D85" s="23"/>
      <c r="E85" s="24"/>
      <c r="F85" s="23" t="s">
        <v>0</v>
      </c>
      <c r="G85" s="24"/>
      <c r="H85" s="24">
        <v>0</v>
      </c>
      <c r="I85" s="27">
        <f t="shared" si="7"/>
        <v>0</v>
      </c>
      <c r="J85" s="23"/>
      <c r="K85" s="23"/>
      <c r="L85" s="23"/>
      <c r="M85" s="23"/>
      <c r="N85" s="23"/>
      <c r="O85" s="23"/>
      <c r="P85" s="23"/>
      <c r="Q85" s="39"/>
      <c r="R85" s="24"/>
      <c r="S85" s="39"/>
      <c r="T85" s="24"/>
      <c r="U85" s="39"/>
      <c r="V85" s="24"/>
      <c r="W85" s="24"/>
      <c r="X85" s="24"/>
      <c r="Y85" s="24"/>
      <c r="Z85" s="24"/>
      <c r="AA85" s="24"/>
      <c r="AB85" s="24"/>
      <c r="AC85" s="35"/>
      <c r="AD85" s="22">
        <v>54</v>
      </c>
    </row>
    <row r="86" spans="1:30">
      <c r="A86" s="23"/>
      <c r="B86" s="23" t="s">
        <v>72</v>
      </c>
      <c r="C86" s="23"/>
      <c r="D86" s="23"/>
      <c r="E86" s="23">
        <v>9</v>
      </c>
      <c r="F86" s="23" t="s">
        <v>73</v>
      </c>
      <c r="G86" s="26">
        <v>1</v>
      </c>
      <c r="H86" s="24">
        <v>0</v>
      </c>
      <c r="I86" s="27">
        <f t="shared" si="7"/>
        <v>0</v>
      </c>
      <c r="J86" s="23"/>
      <c r="K86" s="23"/>
      <c r="L86" s="23"/>
      <c r="M86" s="23"/>
      <c r="N86" s="23"/>
      <c r="O86" s="23"/>
      <c r="P86" s="23"/>
      <c r="Q86" s="39"/>
      <c r="R86" s="24"/>
      <c r="S86" s="39"/>
      <c r="T86" s="24"/>
      <c r="U86" s="39"/>
      <c r="V86" s="24"/>
      <c r="W86" s="24"/>
      <c r="X86" s="24"/>
      <c r="Y86" s="24"/>
      <c r="Z86" s="24"/>
      <c r="AA86" s="24"/>
      <c r="AB86" s="24"/>
      <c r="AC86" s="35"/>
      <c r="AD86" s="22">
        <v>55</v>
      </c>
    </row>
    <row r="87" spans="1:30">
      <c r="A87" s="23"/>
      <c r="B87" s="24"/>
      <c r="C87" s="23"/>
      <c r="D87" s="23"/>
      <c r="E87" s="24"/>
      <c r="F87" s="23" t="s">
        <v>39</v>
      </c>
      <c r="G87" s="24"/>
      <c r="H87" s="24">
        <v>0</v>
      </c>
      <c r="I87" s="27">
        <f t="shared" si="7"/>
        <v>0</v>
      </c>
      <c r="J87" s="23"/>
      <c r="K87" s="23"/>
      <c r="L87" s="23"/>
      <c r="M87" s="23"/>
      <c r="N87" s="23"/>
      <c r="O87" s="23"/>
      <c r="P87" s="23"/>
      <c r="Q87" s="39"/>
      <c r="R87" s="24"/>
      <c r="S87" s="39"/>
      <c r="T87" s="24"/>
      <c r="U87" s="39"/>
      <c r="V87" s="24"/>
      <c r="W87" s="24"/>
      <c r="X87" s="24"/>
      <c r="Y87" s="24"/>
      <c r="Z87" s="24"/>
      <c r="AA87" s="24"/>
      <c r="AB87" s="24"/>
      <c r="AC87" s="35"/>
      <c r="AD87" s="22">
        <v>56</v>
      </c>
    </row>
    <row r="88" spans="1:30">
      <c r="A88" s="23"/>
      <c r="B88" s="24"/>
      <c r="C88" s="23"/>
      <c r="D88" s="23"/>
      <c r="E88" s="24"/>
      <c r="F88" s="23" t="s">
        <v>0</v>
      </c>
      <c r="G88" s="24"/>
      <c r="H88" s="24">
        <v>0</v>
      </c>
      <c r="I88" s="27">
        <f t="shared" si="7"/>
        <v>0</v>
      </c>
      <c r="J88" s="23"/>
      <c r="K88" s="23"/>
      <c r="L88" s="23"/>
      <c r="M88" s="23"/>
      <c r="N88" s="23"/>
      <c r="O88" s="23"/>
      <c r="P88" s="23"/>
      <c r="Q88" s="39"/>
      <c r="R88" s="24"/>
      <c r="S88" s="39"/>
      <c r="T88" s="24"/>
      <c r="U88" s="39"/>
      <c r="V88" s="24"/>
      <c r="W88" s="24"/>
      <c r="X88" s="24"/>
      <c r="Y88" s="24"/>
      <c r="Z88" s="24"/>
      <c r="AA88" s="24"/>
      <c r="AB88" s="24"/>
      <c r="AC88" s="35"/>
      <c r="AD88" s="22">
        <v>57</v>
      </c>
    </row>
    <row r="89" spans="1:30">
      <c r="A89" s="23"/>
      <c r="B89" s="23" t="s">
        <v>74</v>
      </c>
      <c r="C89" s="23"/>
      <c r="D89" s="23"/>
      <c r="E89" s="23">
        <v>9</v>
      </c>
      <c r="F89" s="23" t="s">
        <v>73</v>
      </c>
      <c r="G89" s="26">
        <v>1</v>
      </c>
      <c r="H89" s="24">
        <v>2</v>
      </c>
      <c r="I89" s="27">
        <f t="shared" si="7"/>
        <v>2</v>
      </c>
      <c r="J89" s="23"/>
      <c r="K89" s="23" t="s">
        <v>39</v>
      </c>
      <c r="L89" s="23"/>
      <c r="M89" s="23"/>
      <c r="N89" s="23"/>
      <c r="O89" s="23"/>
      <c r="P89" s="23"/>
      <c r="Q89" s="39"/>
      <c r="R89" s="24"/>
      <c r="S89" s="39"/>
      <c r="T89" s="24"/>
      <c r="U89" s="39"/>
      <c r="V89" s="24"/>
      <c r="W89" s="24"/>
      <c r="X89" s="24"/>
      <c r="Y89" s="24"/>
      <c r="Z89" s="24"/>
      <c r="AA89" s="24"/>
      <c r="AB89" s="24"/>
      <c r="AC89" s="35"/>
      <c r="AD89" s="22">
        <v>58</v>
      </c>
    </row>
    <row r="90" spans="1:30">
      <c r="A90" s="24"/>
      <c r="B90" s="24"/>
      <c r="C90" s="24"/>
      <c r="D90" s="24"/>
      <c r="E90" s="24"/>
      <c r="F90" s="23" t="s">
        <v>6</v>
      </c>
      <c r="G90" s="24"/>
      <c r="H90" s="24"/>
      <c r="I90" s="24"/>
      <c r="J90" s="24"/>
      <c r="K90" s="24"/>
      <c r="L90" s="24"/>
      <c r="M90" s="24"/>
      <c r="N90" s="24"/>
      <c r="O90" s="23"/>
      <c r="P90" s="23"/>
      <c r="Q90" s="39"/>
      <c r="R90" s="24"/>
      <c r="S90" s="39"/>
      <c r="T90" s="24"/>
      <c r="U90" s="39"/>
      <c r="V90" s="24"/>
      <c r="W90" s="24"/>
      <c r="X90" s="24"/>
      <c r="Y90" s="24"/>
      <c r="Z90" s="24"/>
      <c r="AA90" s="24"/>
      <c r="AB90" s="24"/>
      <c r="AC90" s="35"/>
      <c r="AD90" s="22">
        <v>58.02</v>
      </c>
    </row>
    <row r="91" spans="1:30">
      <c r="A91" s="24"/>
      <c r="B91" s="23" t="s">
        <v>71</v>
      </c>
      <c r="C91" s="24"/>
      <c r="D91" s="24"/>
      <c r="E91" s="24"/>
      <c r="F91" s="24"/>
      <c r="G91" s="24"/>
      <c r="H91" s="24"/>
      <c r="I91" s="27"/>
      <c r="J91" s="24"/>
      <c r="K91" s="23" t="s">
        <v>74</v>
      </c>
      <c r="L91" s="24"/>
      <c r="M91" s="24"/>
      <c r="N91" s="24"/>
      <c r="O91" s="23"/>
      <c r="P91" s="23"/>
      <c r="Q91" s="39"/>
      <c r="R91" s="24"/>
      <c r="S91" s="39"/>
      <c r="T91" s="24"/>
      <c r="U91" s="39"/>
      <c r="V91" s="24"/>
      <c r="W91" s="24"/>
      <c r="X91" s="24"/>
      <c r="Y91" s="24"/>
      <c r="Z91" s="24"/>
      <c r="AA91" s="24"/>
      <c r="AB91" s="24"/>
      <c r="AC91" s="35"/>
      <c r="AD91" s="22">
        <v>58.06</v>
      </c>
    </row>
    <row r="92" spans="1:30">
      <c r="A92" s="23"/>
      <c r="B92" s="24"/>
      <c r="C92" s="24"/>
      <c r="D92" s="24"/>
      <c r="E92" s="24"/>
      <c r="F92" s="23" t="s">
        <v>72</v>
      </c>
      <c r="G92" s="24"/>
      <c r="H92" s="24"/>
      <c r="I92" s="27"/>
      <c r="J92" s="23"/>
      <c r="K92" s="23" t="s">
        <v>74</v>
      </c>
      <c r="L92" s="23"/>
      <c r="M92" s="23"/>
      <c r="N92" s="23"/>
      <c r="O92" s="23"/>
      <c r="P92" s="23"/>
      <c r="Q92" s="39"/>
      <c r="R92" s="24"/>
      <c r="S92" s="39"/>
      <c r="T92" s="24"/>
      <c r="U92" s="39"/>
      <c r="V92" s="24"/>
      <c r="W92" s="24"/>
      <c r="X92" s="24"/>
      <c r="Y92" s="24"/>
      <c r="Z92" s="24"/>
      <c r="AA92" s="24"/>
      <c r="AB92" s="24"/>
      <c r="AC92" s="35"/>
      <c r="AD92" s="22">
        <v>58.07</v>
      </c>
    </row>
    <row r="93" spans="1:30">
      <c r="A93" s="23"/>
      <c r="B93" s="24"/>
      <c r="C93" s="24"/>
      <c r="D93" s="24"/>
      <c r="E93" s="24"/>
      <c r="F93" s="23" t="s">
        <v>6</v>
      </c>
      <c r="G93" s="24"/>
      <c r="H93" s="24"/>
      <c r="I93" s="27"/>
      <c r="J93" s="23"/>
      <c r="K93" s="23" t="s">
        <v>74</v>
      </c>
      <c r="L93" s="23"/>
      <c r="M93" s="23"/>
      <c r="N93" s="23"/>
      <c r="O93" s="23"/>
      <c r="P93" s="23"/>
      <c r="Q93" s="39"/>
      <c r="R93" s="24"/>
      <c r="S93" s="39"/>
      <c r="T93" s="24"/>
      <c r="U93" s="39"/>
      <c r="V93" s="24"/>
      <c r="W93" s="24"/>
      <c r="X93" s="24"/>
      <c r="Y93" s="24"/>
      <c r="Z93" s="24"/>
      <c r="AA93" s="24"/>
      <c r="AB93" s="24"/>
      <c r="AC93" s="35"/>
      <c r="AD93" s="22">
        <v>58.08</v>
      </c>
    </row>
    <row r="94" spans="1:30">
      <c r="A94" s="23"/>
      <c r="B94" s="24"/>
      <c r="C94" s="24"/>
      <c r="D94" s="24"/>
      <c r="E94" s="24"/>
      <c r="F94" s="23" t="s">
        <v>74</v>
      </c>
      <c r="G94" s="24"/>
      <c r="H94" s="24"/>
      <c r="I94" s="27"/>
      <c r="J94" s="23"/>
      <c r="K94" s="23" t="s">
        <v>74</v>
      </c>
      <c r="L94" s="23"/>
      <c r="M94" s="23"/>
      <c r="N94" s="23"/>
      <c r="O94" s="23"/>
      <c r="P94" s="23"/>
      <c r="Q94" s="39"/>
      <c r="R94" s="24"/>
      <c r="S94" s="39"/>
      <c r="T94" s="24"/>
      <c r="U94" s="39"/>
      <c r="V94" s="24"/>
      <c r="W94" s="24"/>
      <c r="X94" s="24"/>
      <c r="Y94" s="24"/>
      <c r="Z94" s="24"/>
      <c r="AA94" s="24"/>
      <c r="AB94" s="24"/>
      <c r="AC94" s="35"/>
      <c r="AD94" s="22">
        <v>58.120000000000097</v>
      </c>
    </row>
    <row r="95" spans="1:30">
      <c r="A95" s="23"/>
      <c r="B95" s="24"/>
      <c r="C95" s="24"/>
      <c r="D95" s="24"/>
      <c r="E95" s="24"/>
      <c r="F95" s="23" t="s">
        <v>6</v>
      </c>
      <c r="G95" s="24"/>
      <c r="H95" s="24"/>
      <c r="I95" s="27"/>
      <c r="J95" s="23"/>
      <c r="K95" s="23" t="s">
        <v>74</v>
      </c>
      <c r="L95" s="23"/>
      <c r="M95" s="23"/>
      <c r="N95" s="23"/>
      <c r="O95" s="23"/>
      <c r="P95" s="23"/>
      <c r="Q95" s="39"/>
      <c r="R95" s="24"/>
      <c r="S95" s="39"/>
      <c r="T95" s="24"/>
      <c r="U95" s="39"/>
      <c r="V95" s="24"/>
      <c r="W95" s="24"/>
      <c r="X95" s="24"/>
      <c r="Y95" s="24"/>
      <c r="Z95" s="24"/>
      <c r="AA95" s="24"/>
      <c r="AB95" s="24"/>
      <c r="AC95" s="35"/>
      <c r="AD95" s="22">
        <v>58.130000000000102</v>
      </c>
    </row>
    <row r="96" spans="1:30">
      <c r="A96" s="23"/>
      <c r="B96" s="23" t="s">
        <v>65</v>
      </c>
      <c r="C96" s="23"/>
      <c r="D96" s="23"/>
      <c r="E96" s="23">
        <v>10</v>
      </c>
      <c r="F96" s="23" t="s">
        <v>66</v>
      </c>
      <c r="G96" s="26">
        <v>1</v>
      </c>
      <c r="H96" s="23">
        <v>2</v>
      </c>
      <c r="I96" s="27">
        <f>G96*H96</f>
        <v>2</v>
      </c>
      <c r="J96" s="23"/>
      <c r="K96" s="23" t="s">
        <v>39</v>
      </c>
      <c r="L96" s="23"/>
      <c r="M96" s="23"/>
      <c r="N96" s="23"/>
      <c r="O96" s="23"/>
      <c r="P96" s="23"/>
      <c r="Q96" s="39"/>
      <c r="R96" s="24"/>
      <c r="S96" s="39"/>
      <c r="T96" s="24"/>
      <c r="U96" s="39"/>
      <c r="V96" s="24"/>
      <c r="W96" s="24"/>
      <c r="X96" s="24"/>
      <c r="Y96" s="24"/>
      <c r="Z96" s="24"/>
      <c r="AA96" s="24"/>
      <c r="AB96" s="24"/>
      <c r="AC96" s="35"/>
      <c r="AD96" s="22">
        <v>59</v>
      </c>
    </row>
    <row r="97" spans="1:30">
      <c r="A97" s="24"/>
      <c r="B97" s="24"/>
      <c r="C97" s="24"/>
      <c r="D97" s="23"/>
      <c r="E97" s="24"/>
      <c r="F97" s="23" t="s">
        <v>6</v>
      </c>
      <c r="G97" s="24"/>
      <c r="H97" s="24"/>
      <c r="I97" s="27"/>
      <c r="J97" s="24"/>
      <c r="K97" s="24"/>
      <c r="L97" s="24"/>
      <c r="M97" s="24"/>
      <c r="N97" s="24"/>
      <c r="O97" s="24"/>
      <c r="P97" s="24"/>
      <c r="Q97" s="39"/>
      <c r="R97" s="24"/>
      <c r="S97" s="39"/>
      <c r="T97" s="24"/>
      <c r="U97" s="39"/>
      <c r="V97" s="24"/>
      <c r="W97" s="24"/>
      <c r="X97" s="24"/>
      <c r="Y97" s="24"/>
      <c r="Z97" s="24"/>
      <c r="AA97" s="24"/>
      <c r="AB97" s="24"/>
      <c r="AC97" s="35"/>
      <c r="AD97" s="22">
        <v>60</v>
      </c>
    </row>
    <row r="98" spans="1:30">
      <c r="A98" s="19"/>
      <c r="B98" s="19"/>
      <c r="C98" s="19"/>
      <c r="D98" s="23"/>
      <c r="E98" s="19"/>
      <c r="F98" s="19" t="s">
        <v>6</v>
      </c>
      <c r="G98" s="19"/>
      <c r="H98" s="19">
        <v>1</v>
      </c>
      <c r="I98" s="19">
        <f>G98*H98</f>
        <v>0</v>
      </c>
      <c r="J98" s="19"/>
      <c r="K98" s="19" t="s">
        <v>40</v>
      </c>
      <c r="L98" s="19"/>
      <c r="M98" s="19"/>
      <c r="N98" s="19"/>
      <c r="O98" s="19"/>
      <c r="P98" s="19"/>
      <c r="Q98" s="38"/>
      <c r="R98" s="22"/>
      <c r="S98" s="38"/>
      <c r="T98" s="22"/>
      <c r="U98" s="38"/>
      <c r="V98" s="22"/>
      <c r="W98" s="22"/>
      <c r="X98" s="22"/>
      <c r="Y98" s="22"/>
      <c r="Z98" s="22"/>
      <c r="AA98" s="22"/>
      <c r="AB98" s="22"/>
      <c r="AC98" s="34"/>
      <c r="AD98" s="22">
        <v>64</v>
      </c>
    </row>
  </sheetData>
  <sortState ref="A2:AD50">
    <sortCondition ref="A5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4"/>
  <sheetViews>
    <sheetView workbookViewId="0">
      <selection activeCell="E14" sqref="E14:F20"/>
    </sheetView>
  </sheetViews>
  <sheetFormatPr defaultRowHeight="15"/>
  <cols>
    <col min="1" max="1" width="12.5703125" bestFit="1" customWidth="1"/>
    <col min="2" max="2" width="9.7109375" style="56" bestFit="1" customWidth="1"/>
    <col min="3" max="3" width="13.42578125" customWidth="1"/>
    <col min="4" max="4" width="9.5703125" style="56" customWidth="1"/>
    <col min="5" max="5" width="10.140625" bestFit="1" customWidth="1"/>
  </cols>
  <sheetData>
    <row r="1" spans="1:6">
      <c r="A1" t="str">
        <f>'ЭЦ 1.00.00 заявка'!A1</f>
        <v>11 Материал</v>
      </c>
      <c r="B1" s="56" t="str">
        <f>'ЭЦ 1.00.00 заявка'!O1</f>
        <v>15 м/кв.м</v>
      </c>
    </row>
    <row r="2" spans="1:6">
      <c r="A2" s="33" t="str">
        <f>'ЭЦ 1.00.00 заявка'!A2</f>
        <v>Кр30</v>
      </c>
      <c r="B2" s="56">
        <f>'ЭЦ 1.00.00 заявка'!O2</f>
        <v>0.98</v>
      </c>
      <c r="C2" s="57" t="s">
        <v>141</v>
      </c>
      <c r="D2" s="56" t="s">
        <v>143</v>
      </c>
    </row>
    <row r="3" spans="1:6">
      <c r="A3" s="33" t="str">
        <f>'ЭЦ 1.00.00 заявка'!A3</f>
        <v>Кр30</v>
      </c>
      <c r="B3" s="56">
        <f>'ЭЦ 1.00.00 заявка'!O3</f>
        <v>7.0000000000000007E-2</v>
      </c>
      <c r="C3" s="58" t="s">
        <v>137</v>
      </c>
      <c r="D3" s="56">
        <v>1.23</v>
      </c>
    </row>
    <row r="4" spans="1:6">
      <c r="A4" s="33" t="str">
        <f>'ЭЦ 1.00.00 заявка'!A4</f>
        <v>Кр30</v>
      </c>
      <c r="B4" s="56">
        <f>'ЭЦ 1.00.00 заявка'!O4</f>
        <v>0.16800000000000001</v>
      </c>
      <c r="C4" s="58" t="s">
        <v>91</v>
      </c>
      <c r="D4" s="56">
        <v>15.632559000000002</v>
      </c>
    </row>
    <row r="5" spans="1:6">
      <c r="A5" s="33" t="str">
        <f>'ЭЦ 1.00.00 заявка'!A5</f>
        <v>Кр30</v>
      </c>
      <c r="B5" s="56">
        <f>'ЭЦ 1.00.00 заявка'!O5</f>
        <v>1.2E-2</v>
      </c>
      <c r="C5" s="58" t="s">
        <v>96</v>
      </c>
      <c r="D5" s="56">
        <v>3.25</v>
      </c>
    </row>
    <row r="6" spans="1:6">
      <c r="A6" s="33" t="str">
        <f>'ЭЦ 1.00.00 заявка'!A6</f>
        <v>Лист2</v>
      </c>
      <c r="B6" s="56">
        <f>'ЭЦ 1.00.00 заявка'!O6</f>
        <v>2.7583199999999999</v>
      </c>
      <c r="C6" s="58" t="s">
        <v>98</v>
      </c>
      <c r="D6" s="56">
        <v>10.5</v>
      </c>
    </row>
    <row r="7" spans="1:6">
      <c r="A7" s="33" t="str">
        <f>'ЭЦ 1.00.00 заявка'!A7</f>
        <v>Лист2</v>
      </c>
      <c r="B7" s="56">
        <f>'ЭЦ 1.00.00 заявка'!O7</f>
        <v>1.789515</v>
      </c>
      <c r="C7" s="58" t="s">
        <v>100</v>
      </c>
      <c r="D7" s="56">
        <v>54.388000000000005</v>
      </c>
    </row>
    <row r="8" spans="1:6">
      <c r="A8" s="33" t="str">
        <f>'ЭЦ 1.00.00 заявка'!A8</f>
        <v>Лист2</v>
      </c>
      <c r="B8" s="56">
        <f>'ЭЦ 1.00.00 заявка'!O8</f>
        <v>0.79169999999999996</v>
      </c>
      <c r="C8" s="58" t="s">
        <v>105</v>
      </c>
      <c r="D8" s="56">
        <v>0.75</v>
      </c>
    </row>
    <row r="9" spans="1:6">
      <c r="A9" s="33" t="str">
        <f>'ЭЦ 1.00.00 заявка'!A9</f>
        <v>Лист2</v>
      </c>
      <c r="B9" s="56">
        <f>'ЭЦ 1.00.00 заявка'!O9</f>
        <v>0.3422</v>
      </c>
      <c r="C9" s="58" t="s">
        <v>142</v>
      </c>
      <c r="D9" s="56">
        <v>85.75055900000001</v>
      </c>
    </row>
    <row r="10" spans="1:6">
      <c r="A10" s="33" t="str">
        <f>'ЭЦ 1.00.00 заявка'!A10</f>
        <v>Лист2</v>
      </c>
      <c r="B10" s="56">
        <f>'ЭЦ 1.00.00 заявка'!O10</f>
        <v>0.67200000000000004</v>
      </c>
    </row>
    <row r="11" spans="1:6">
      <c r="A11" s="33" t="str">
        <f>'ЭЦ 1.00.00 заявка'!A11</f>
        <v>Лист2</v>
      </c>
      <c r="B11" s="56">
        <f>'ЭЦ 1.00.00 заявка'!O11</f>
        <v>0.73009999999999997</v>
      </c>
    </row>
    <row r="12" spans="1:6">
      <c r="A12" s="33" t="str">
        <f>'ЭЦ 1.00.00 заявка'!A12</f>
        <v>Лист2</v>
      </c>
      <c r="B12" s="56">
        <f>'ЭЦ 1.00.00 заявка'!O12</f>
        <v>2.9232</v>
      </c>
    </row>
    <row r="13" spans="1:6">
      <c r="A13" s="33" t="str">
        <f>'ЭЦ 1.00.00 заявка'!A13</f>
        <v>Лист2</v>
      </c>
      <c r="B13" s="56">
        <f>'ЭЦ 1.00.00 заявка'!O13</f>
        <v>0.90300000000000002</v>
      </c>
    </row>
    <row r="14" spans="1:6">
      <c r="A14" s="33" t="str">
        <f>'ЭЦ 1.00.00 заявка'!A14</f>
        <v>Лист2</v>
      </c>
      <c r="B14" s="56">
        <f>'ЭЦ 1.00.00 заявка'!O14</f>
        <v>1.63296</v>
      </c>
      <c r="E14" s="24" t="s">
        <v>144</v>
      </c>
      <c r="F14" s="24" t="s">
        <v>145</v>
      </c>
    </row>
    <row r="15" spans="1:6">
      <c r="A15" s="33" t="str">
        <f>'ЭЦ 1.00.00 заявка'!A15</f>
        <v>Лист2</v>
      </c>
      <c r="B15" s="56">
        <f>'ЭЦ 1.00.00 заявка'!O15</f>
        <v>0.79169999999999996</v>
      </c>
      <c r="E15" s="24" t="s">
        <v>137</v>
      </c>
      <c r="F15" s="59">
        <v>1.23</v>
      </c>
    </row>
    <row r="16" spans="1:6">
      <c r="A16" s="33" t="str">
        <f>'ЭЦ 1.00.00 заявка'!A16</f>
        <v>Лист2</v>
      </c>
      <c r="B16" s="56">
        <f>'ЭЦ 1.00.00 заявка'!O16</f>
        <v>1.0069920000000001</v>
      </c>
      <c r="E16" s="24" t="s">
        <v>91</v>
      </c>
      <c r="F16" s="59">
        <v>15.63</v>
      </c>
    </row>
    <row r="17" spans="1:6">
      <c r="A17" s="33" t="str">
        <f>'ЭЦ 1.00.00 заявка'!A17</f>
        <v>Лист2</v>
      </c>
      <c r="B17" s="56">
        <f>'ЭЦ 1.00.00 заявка'!O17</f>
        <v>0</v>
      </c>
      <c r="E17" s="24" t="s">
        <v>96</v>
      </c>
      <c r="F17" s="59">
        <v>3.25</v>
      </c>
    </row>
    <row r="18" spans="1:6">
      <c r="A18" s="33" t="str">
        <f>'ЭЦ 1.00.00 заявка'!A18</f>
        <v>Лист2</v>
      </c>
      <c r="B18" s="56">
        <f>'ЭЦ 1.00.00 заявка'!O18</f>
        <v>0</v>
      </c>
      <c r="E18" s="24" t="s">
        <v>98</v>
      </c>
      <c r="F18" s="59">
        <v>10.5</v>
      </c>
    </row>
    <row r="19" spans="1:6">
      <c r="A19" s="33" t="str">
        <f>'ЭЦ 1.00.00 заявка'!A19</f>
        <v>Лист2</v>
      </c>
      <c r="B19" s="56">
        <f>'ЭЦ 1.00.00 заявка'!O19</f>
        <v>0.46655999999999997</v>
      </c>
      <c r="E19" s="24" t="s">
        <v>100</v>
      </c>
      <c r="F19" s="59">
        <v>54.39</v>
      </c>
    </row>
    <row r="20" spans="1:6">
      <c r="A20" s="33" t="str">
        <f>'ЭЦ 1.00.00 заявка'!A20</f>
        <v>Лист2</v>
      </c>
      <c r="B20" s="56">
        <f>'ЭЦ 1.00.00 заявка'!O20</f>
        <v>0</v>
      </c>
      <c r="E20" s="24" t="s">
        <v>105</v>
      </c>
      <c r="F20" s="59">
        <v>0.75</v>
      </c>
    </row>
    <row r="21" spans="1:6">
      <c r="A21" s="33" t="str">
        <f>'ЭЦ 1.00.00 заявка'!A21</f>
        <v>Лист2</v>
      </c>
      <c r="B21" s="56">
        <f>'ЭЦ 1.00.00 заявка'!O21</f>
        <v>0</v>
      </c>
    </row>
    <row r="22" spans="1:6">
      <c r="A22" s="33" t="str">
        <f>'ЭЦ 1.00.00 заявка'!A22</f>
        <v>Лист2</v>
      </c>
      <c r="B22" s="56">
        <f>'ЭЦ 1.00.00 заявка'!O22</f>
        <v>0.3422</v>
      </c>
    </row>
    <row r="23" spans="1:6">
      <c r="A23" s="33" t="str">
        <f>'ЭЦ 1.00.00 заявка'!A23</f>
        <v>Лист2</v>
      </c>
      <c r="B23" s="56">
        <f>'ЭЦ 1.00.00 заявка'!O23</f>
        <v>0.48211199999999999</v>
      </c>
    </row>
    <row r="24" spans="1:6">
      <c r="A24" s="33" t="str">
        <f>'ЭЦ 1.00.00 заявка'!A24</f>
        <v>Лист6</v>
      </c>
      <c r="B24" s="56">
        <f>'ЭЦ 1.00.00 заявка'!O24</f>
        <v>3.25</v>
      </c>
    </row>
    <row r="25" spans="1:6">
      <c r="A25" s="33" t="str">
        <f>'ЭЦ 1.00.00 заявка'!A25</f>
        <v>Тр60x40x3</v>
      </c>
      <c r="B25" s="56">
        <f>'ЭЦ 1.00.00 заявка'!O25</f>
        <v>10.5</v>
      </c>
    </row>
    <row r="26" spans="1:6">
      <c r="A26" s="33" t="str">
        <f>'ЭЦ 1.00.00 заявка'!A26</f>
        <v>Уг50x50x5</v>
      </c>
      <c r="B26" s="56">
        <f>'ЭЦ 1.00.00 заявка'!O26</f>
        <v>0.87</v>
      </c>
    </row>
    <row r="27" spans="1:6">
      <c r="A27" s="33" t="str">
        <f>'ЭЦ 1.00.00 заявка'!A27</f>
        <v>Уг50x50x5</v>
      </c>
      <c r="B27" s="56">
        <f>'ЭЦ 1.00.00 заявка'!O27</f>
        <v>7.47</v>
      </c>
    </row>
    <row r="28" spans="1:6">
      <c r="A28" s="33" t="str">
        <f>'ЭЦ 1.00.00 заявка'!A28</f>
        <v>Уг50x50x5</v>
      </c>
      <c r="B28" s="56">
        <f>'ЭЦ 1.00.00 заявка'!O28</f>
        <v>1.3</v>
      </c>
    </row>
    <row r="29" spans="1:6">
      <c r="A29" s="33" t="str">
        <f>'ЭЦ 1.00.00 заявка'!A29</f>
        <v>Уг50x50x5</v>
      </c>
      <c r="B29" s="56">
        <f>'ЭЦ 1.00.00 заявка'!O29</f>
        <v>4.07</v>
      </c>
    </row>
    <row r="30" spans="1:6">
      <c r="A30" s="33" t="str">
        <f>'ЭЦ 1.00.00 заявка'!A30</f>
        <v>Уг50x50x5</v>
      </c>
      <c r="B30" s="56">
        <f>'ЭЦ 1.00.00 заявка'!O30</f>
        <v>7.11</v>
      </c>
    </row>
    <row r="31" spans="1:6">
      <c r="A31" s="33" t="str">
        <f>'ЭЦ 1.00.00 заявка'!A31</f>
        <v>Уг50x50x5</v>
      </c>
      <c r="B31" s="56">
        <f>'ЭЦ 1.00.00 заявка'!O31</f>
        <v>19.84</v>
      </c>
    </row>
    <row r="32" spans="1:6">
      <c r="A32" s="33" t="str">
        <f>'ЭЦ 1.00.00 заявка'!A32</f>
        <v>Уг50x50x5</v>
      </c>
      <c r="B32" s="56">
        <f>'ЭЦ 1.00.00 заявка'!O32</f>
        <v>4.9800000000000004</v>
      </c>
    </row>
    <row r="33" spans="1:2">
      <c r="A33" s="33" t="str">
        <f>'ЭЦ 1.00.00 заявка'!A33</f>
        <v>Уг50x50x5</v>
      </c>
      <c r="B33" s="56">
        <f>'ЭЦ 1.00.00 заявка'!O33</f>
        <v>6.8040000000000003</v>
      </c>
    </row>
    <row r="34" spans="1:2">
      <c r="A34" s="33" t="str">
        <f>'ЭЦ 1.00.00 заявка'!A34</f>
        <v>Уг50x50x5</v>
      </c>
      <c r="B34" s="56">
        <f>'ЭЦ 1.00.00 заявка'!O34</f>
        <v>1.944</v>
      </c>
    </row>
    <row r="35" spans="1:2">
      <c r="A35" s="33" t="str">
        <f>'ЭЦ 1.00.00 заявка'!A35</f>
        <v>Шланг</v>
      </c>
      <c r="B35" s="56">
        <f>'ЭЦ 1.00.00 заявка'!O35</f>
        <v>0.7</v>
      </c>
    </row>
    <row r="36" spans="1:2">
      <c r="A36" s="33" t="str">
        <f>'ЭЦ 1.00.00 заявка'!A36</f>
        <v>Шланг</v>
      </c>
      <c r="B36" s="56">
        <f>'ЭЦ 1.00.00 заявка'!O36</f>
        <v>0.05</v>
      </c>
    </row>
    <row r="37" spans="1:2">
      <c r="A37" s="33"/>
    </row>
    <row r="38" spans="1:2">
      <c r="A38" s="33"/>
    </row>
    <row r="39" spans="1:2">
      <c r="A39" s="33"/>
    </row>
    <row r="40" spans="1:2">
      <c r="A40" s="33"/>
    </row>
    <row r="41" spans="1:2">
      <c r="A41" s="33"/>
    </row>
    <row r="42" spans="1:2">
      <c r="A42" s="33"/>
    </row>
    <row r="43" spans="1:2">
      <c r="A43" s="33"/>
    </row>
    <row r="44" spans="1:2">
      <c r="A44" s="33"/>
    </row>
    <row r="45" spans="1:2">
      <c r="A45" s="33"/>
    </row>
    <row r="46" spans="1:2">
      <c r="A46" s="33"/>
    </row>
    <row r="47" spans="1:2">
      <c r="A47" s="33"/>
    </row>
    <row r="48" spans="1:2">
      <c r="A48" s="33"/>
    </row>
    <row r="49" spans="1:1">
      <c r="A49" s="33"/>
    </row>
    <row r="50" spans="1:1">
      <c r="A50" s="33"/>
    </row>
    <row r="51" spans="1:1">
      <c r="A51" s="33"/>
    </row>
    <row r="52" spans="1:1">
      <c r="A52" s="33"/>
    </row>
    <row r="53" spans="1:1">
      <c r="A53" s="33"/>
    </row>
    <row r="54" spans="1:1">
      <c r="A54" s="33"/>
    </row>
    <row r="55" spans="1:1">
      <c r="A55" s="33"/>
    </row>
    <row r="56" spans="1:1">
      <c r="A56" s="33"/>
    </row>
    <row r="57" spans="1:1">
      <c r="A57" s="33"/>
    </row>
    <row r="58" spans="1:1">
      <c r="A58" s="33"/>
    </row>
    <row r="59" spans="1:1">
      <c r="A59" s="33"/>
    </row>
    <row r="60" spans="1:1">
      <c r="A60" s="33"/>
    </row>
    <row r="61" spans="1:1">
      <c r="A61" s="33"/>
    </row>
    <row r="62" spans="1:1">
      <c r="A62" s="33"/>
    </row>
    <row r="63" spans="1:1">
      <c r="A63" s="33"/>
    </row>
    <row r="64" spans="1:1">
      <c r="A64" s="33"/>
    </row>
    <row r="65" spans="1:1">
      <c r="A65" s="33"/>
    </row>
    <row r="66" spans="1:1">
      <c r="A66" s="33"/>
    </row>
    <row r="67" spans="1:1">
      <c r="A67" s="33"/>
    </row>
    <row r="68" spans="1:1">
      <c r="A68" s="33"/>
    </row>
    <row r="69" spans="1:1">
      <c r="A69" s="33"/>
    </row>
    <row r="70" spans="1:1">
      <c r="A70" s="33"/>
    </row>
    <row r="71" spans="1:1">
      <c r="A71" s="33"/>
    </row>
    <row r="72" spans="1:1">
      <c r="A72" s="33"/>
    </row>
    <row r="73" spans="1:1">
      <c r="A73" s="33"/>
    </row>
    <row r="74" spans="1:1">
      <c r="A74" s="33"/>
    </row>
    <row r="75" spans="1:1">
      <c r="A75" s="33"/>
    </row>
    <row r="76" spans="1:1">
      <c r="A76" s="33"/>
    </row>
    <row r="77" spans="1:1">
      <c r="A77" s="33"/>
    </row>
    <row r="78" spans="1:1">
      <c r="A78" s="33"/>
    </row>
    <row r="79" spans="1:1">
      <c r="A79" s="33"/>
    </row>
    <row r="80" spans="1:1">
      <c r="A80" s="33"/>
    </row>
    <row r="81" spans="1:1">
      <c r="A81" s="33"/>
    </row>
    <row r="82" spans="1:1">
      <c r="A82" s="33"/>
    </row>
    <row r="83" spans="1:1">
      <c r="A83" s="33"/>
    </row>
    <row r="84" spans="1:1">
      <c r="A84" s="33"/>
    </row>
  </sheetData>
  <pageMargins left="0.70866141732283472" right="0.70866141732283472" top="0.74803149606299213" bottom="0.74803149606299213" header="0.31496062992125984" footer="0.31496062992125984"/>
  <pageSetup paperSize="9" scale="20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105"/>
  <sheetViews>
    <sheetView tabSelected="1" zoomScale="55" zoomScaleNormal="55" workbookViewId="0">
      <pane ySplit="1" topLeftCell="A17" activePane="bottomLeft" state="frozen"/>
      <selection pane="bottomLeft" activeCell="M26" sqref="M26"/>
    </sheetView>
  </sheetViews>
  <sheetFormatPr defaultRowHeight="15"/>
  <cols>
    <col min="1" max="1" width="18" style="21" bestFit="1" customWidth="1"/>
    <col min="2" max="2" width="12.28515625" style="21" bestFit="1" customWidth="1"/>
    <col min="3" max="7" width="8.7109375" style="21" customWidth="1"/>
    <col min="8" max="8" width="17.7109375" style="67" customWidth="1"/>
    <col min="9" max="9" width="31.85546875" style="21" customWidth="1"/>
    <col min="10" max="11" width="8.7109375" style="21" customWidth="1"/>
    <col min="12" max="12" width="12.28515625" style="21" customWidth="1"/>
    <col min="13" max="13" width="13.5703125" style="21" customWidth="1"/>
    <col min="14" max="16" width="8.7109375" style="21" customWidth="1"/>
    <col min="17" max="17" width="9.140625" style="41" customWidth="1"/>
    <col min="18" max="18" width="9.140625" style="33" customWidth="1"/>
    <col min="19" max="19" width="9.140625" style="41" customWidth="1"/>
    <col min="20" max="20" width="9.140625" style="33" customWidth="1"/>
    <col min="21" max="21" width="9.140625" style="41" customWidth="1"/>
    <col min="22" max="28" width="9.140625" style="33" customWidth="1"/>
    <col min="29" max="29" width="9.140625" style="37" customWidth="1"/>
    <col min="30" max="31" width="9.140625" style="33" customWidth="1"/>
    <col min="32" max="32" width="9.140625" style="33"/>
    <col min="33" max="33" width="6.85546875" style="33" bestFit="1" customWidth="1"/>
    <col min="34" max="34" width="10.140625" style="33" bestFit="1" customWidth="1"/>
    <col min="35" max="35" width="16.7109375" style="33" bestFit="1" customWidth="1"/>
    <col min="36" max="36" width="9.5703125" style="33" bestFit="1" customWidth="1"/>
    <col min="37" max="37" width="9.7109375" style="33" bestFit="1" customWidth="1"/>
    <col min="38" max="38" width="10.5703125" style="33" bestFit="1" customWidth="1"/>
    <col min="39" max="39" width="7.140625" style="33" bestFit="1" customWidth="1"/>
    <col min="40" max="16384" width="9.140625" style="33"/>
  </cols>
  <sheetData>
    <row r="1" spans="1:42" s="16" customFormat="1" ht="39.75" customHeight="1">
      <c r="A1" s="4" t="s">
        <v>12</v>
      </c>
      <c r="B1" s="5" t="s">
        <v>19</v>
      </c>
      <c r="C1" s="3" t="s">
        <v>21</v>
      </c>
      <c r="D1" s="3" t="s">
        <v>16</v>
      </c>
      <c r="E1" s="2" t="s">
        <v>9</v>
      </c>
      <c r="F1" s="3" t="s">
        <v>10</v>
      </c>
      <c r="G1" s="3" t="s">
        <v>11</v>
      </c>
      <c r="H1" s="60" t="s">
        <v>20</v>
      </c>
      <c r="I1" s="5" t="s">
        <v>13</v>
      </c>
      <c r="J1" s="5" t="s">
        <v>14</v>
      </c>
      <c r="K1" s="5" t="s">
        <v>15</v>
      </c>
      <c r="L1" s="6" t="s">
        <v>17</v>
      </c>
      <c r="M1" s="5" t="s">
        <v>18</v>
      </c>
      <c r="N1" s="3" t="s">
        <v>22</v>
      </c>
      <c r="O1" s="7" t="s">
        <v>23</v>
      </c>
      <c r="P1" s="5" t="s">
        <v>24</v>
      </c>
      <c r="Q1" s="8" t="s">
        <v>25</v>
      </c>
      <c r="R1" s="9" t="s">
        <v>26</v>
      </c>
      <c r="S1" s="8" t="s">
        <v>27</v>
      </c>
      <c r="T1" s="10" t="s">
        <v>28</v>
      </c>
      <c r="U1" s="8" t="s">
        <v>29</v>
      </c>
      <c r="V1" s="5" t="s">
        <v>30</v>
      </c>
      <c r="W1" s="8" t="s">
        <v>31</v>
      </c>
      <c r="X1" s="5" t="s">
        <v>32</v>
      </c>
      <c r="Y1" s="8" t="s">
        <v>33</v>
      </c>
      <c r="Z1" s="11" t="s">
        <v>34</v>
      </c>
      <c r="AA1" s="11" t="s">
        <v>35</v>
      </c>
      <c r="AB1" s="7" t="s">
        <v>36</v>
      </c>
      <c r="AC1" s="12" t="s">
        <v>37</v>
      </c>
      <c r="AD1" s="9" t="s">
        <v>38</v>
      </c>
      <c r="AE1" s="13"/>
      <c r="AF1" s="14"/>
      <c r="AG1" s="15"/>
      <c r="AP1" s="4"/>
    </row>
    <row r="2" spans="1:42">
      <c r="A2" s="19" t="s">
        <v>7</v>
      </c>
      <c r="B2" s="19" t="s">
        <v>91</v>
      </c>
      <c r="C2" s="19"/>
      <c r="D2" s="19">
        <f t="shared" ref="D2:D15" si="0">J2*K2</f>
        <v>4</v>
      </c>
      <c r="E2" s="19" t="s">
        <v>1</v>
      </c>
      <c r="F2" s="23"/>
      <c r="G2" s="19">
        <v>6</v>
      </c>
      <c r="H2" s="62" t="s">
        <v>109</v>
      </c>
      <c r="I2" s="19" t="s">
        <v>8</v>
      </c>
      <c r="J2" s="19">
        <v>4</v>
      </c>
      <c r="K2" s="19">
        <v>1</v>
      </c>
      <c r="L2" s="19"/>
      <c r="M2" s="19" t="s">
        <v>40</v>
      </c>
      <c r="N2" s="19"/>
      <c r="O2" s="19"/>
      <c r="P2" s="19"/>
      <c r="Q2" s="38"/>
      <c r="R2" s="22"/>
      <c r="S2" s="38"/>
      <c r="T2" s="22"/>
      <c r="U2" s="38"/>
      <c r="V2" s="22"/>
      <c r="W2" s="22"/>
      <c r="X2" s="22"/>
      <c r="Y2" s="22"/>
      <c r="Z2" s="22"/>
      <c r="AA2" s="22"/>
      <c r="AB2" s="22"/>
      <c r="AC2" s="34"/>
      <c r="AD2" s="22">
        <v>65</v>
      </c>
    </row>
    <row r="3" spans="1:42">
      <c r="A3" s="23" t="s">
        <v>45</v>
      </c>
      <c r="B3" s="24" t="s">
        <v>91</v>
      </c>
      <c r="C3" s="24"/>
      <c r="D3" s="27">
        <f t="shared" si="0"/>
        <v>3</v>
      </c>
      <c r="E3" s="23" t="s">
        <v>1</v>
      </c>
      <c r="F3" s="24"/>
      <c r="G3" s="23">
        <v>2</v>
      </c>
      <c r="H3" s="61" t="s">
        <v>110</v>
      </c>
      <c r="I3" s="23" t="s">
        <v>46</v>
      </c>
      <c r="J3" s="26">
        <v>3</v>
      </c>
      <c r="K3" s="27">
        <v>1</v>
      </c>
      <c r="L3" s="24"/>
      <c r="M3" s="23" t="s">
        <v>42</v>
      </c>
      <c r="N3" s="24"/>
      <c r="O3" s="24"/>
      <c r="P3" s="24"/>
      <c r="Q3" s="39"/>
      <c r="R3" s="24" t="s">
        <v>139</v>
      </c>
      <c r="S3" s="39"/>
      <c r="T3" s="24"/>
      <c r="U3" s="39"/>
      <c r="V3" s="24"/>
      <c r="W3" s="24"/>
      <c r="X3" s="24"/>
      <c r="Y3" s="24"/>
      <c r="Z3" s="24"/>
      <c r="AA3" s="24"/>
      <c r="AB3" s="24"/>
      <c r="AC3" s="35"/>
      <c r="AD3" s="22">
        <v>7</v>
      </c>
    </row>
    <row r="4" spans="1:42">
      <c r="A4" s="23" t="s">
        <v>117</v>
      </c>
      <c r="B4" s="24" t="s">
        <v>91</v>
      </c>
      <c r="C4" s="23"/>
      <c r="D4" s="27">
        <f t="shared" si="0"/>
        <v>7</v>
      </c>
      <c r="E4" s="23" t="s">
        <v>1</v>
      </c>
      <c r="F4" s="24"/>
      <c r="G4" s="23">
        <v>6</v>
      </c>
      <c r="H4" s="63" t="s">
        <v>133</v>
      </c>
      <c r="I4" s="23" t="s">
        <v>118</v>
      </c>
      <c r="J4" s="26">
        <v>1</v>
      </c>
      <c r="K4" s="24">
        <v>7</v>
      </c>
      <c r="L4" s="23"/>
      <c r="M4" s="23" t="s">
        <v>111</v>
      </c>
      <c r="N4" s="23"/>
      <c r="O4" s="23"/>
      <c r="P4" s="23"/>
      <c r="Q4" s="39"/>
      <c r="R4" s="24" t="s">
        <v>139</v>
      </c>
      <c r="S4" s="39"/>
      <c r="T4" s="24"/>
      <c r="U4" s="39"/>
      <c r="V4" s="24"/>
      <c r="W4" s="24"/>
      <c r="X4" s="24"/>
      <c r="Y4" s="24"/>
      <c r="Z4" s="24"/>
      <c r="AA4" s="24"/>
      <c r="AB4" s="24"/>
      <c r="AC4" s="35"/>
      <c r="AD4" s="22">
        <v>36.090000000000003</v>
      </c>
    </row>
    <row r="5" spans="1:42">
      <c r="A5" s="23" t="s">
        <v>135</v>
      </c>
      <c r="B5" s="24" t="s">
        <v>91</v>
      </c>
      <c r="C5" s="23"/>
      <c r="D5" s="27">
        <f t="shared" si="0"/>
        <v>2</v>
      </c>
      <c r="E5" s="23" t="s">
        <v>1</v>
      </c>
      <c r="F5" s="24"/>
      <c r="G5" s="23">
        <v>6</v>
      </c>
      <c r="H5" s="63" t="s">
        <v>134</v>
      </c>
      <c r="I5" s="23" t="s">
        <v>118</v>
      </c>
      <c r="J5" s="26">
        <v>1</v>
      </c>
      <c r="K5" s="24">
        <v>2</v>
      </c>
      <c r="L5" s="23"/>
      <c r="M5" s="23" t="s">
        <v>74</v>
      </c>
      <c r="N5" s="23"/>
      <c r="O5" s="23"/>
      <c r="P5" s="23"/>
      <c r="Q5" s="39"/>
      <c r="R5" s="24" t="s">
        <v>139</v>
      </c>
      <c r="S5" s="39"/>
      <c r="T5" s="24"/>
      <c r="U5" s="39"/>
      <c r="V5" s="24"/>
      <c r="W5" s="24"/>
      <c r="X5" s="24"/>
      <c r="Y5" s="24"/>
      <c r="Z5" s="24"/>
      <c r="AA5" s="24"/>
      <c r="AB5" s="24"/>
      <c r="AC5" s="35"/>
      <c r="AD5" s="22">
        <v>58.1400000000001</v>
      </c>
    </row>
    <row r="6" spans="1:42">
      <c r="A6" s="23" t="s">
        <v>51</v>
      </c>
      <c r="B6" s="24" t="s">
        <v>91</v>
      </c>
      <c r="C6" s="24"/>
      <c r="D6" s="27">
        <f t="shared" si="0"/>
        <v>2</v>
      </c>
      <c r="E6" s="23" t="s">
        <v>50</v>
      </c>
      <c r="F6" s="24"/>
      <c r="G6" s="23">
        <v>6</v>
      </c>
      <c r="H6" s="61" t="s">
        <v>92</v>
      </c>
      <c r="I6" s="23" t="s">
        <v>81</v>
      </c>
      <c r="J6" s="26">
        <v>2</v>
      </c>
      <c r="K6" s="27">
        <v>1</v>
      </c>
      <c r="L6" s="24"/>
      <c r="M6" s="23" t="s">
        <v>42</v>
      </c>
      <c r="N6" s="24"/>
      <c r="O6" s="24"/>
      <c r="P6" s="24"/>
      <c r="Q6" s="39"/>
      <c r="R6" s="24"/>
      <c r="S6" s="39"/>
      <c r="T6" s="24"/>
      <c r="U6" s="39"/>
      <c r="V6" s="24"/>
      <c r="W6" s="24"/>
      <c r="X6" s="24"/>
      <c r="Y6" s="24"/>
      <c r="Z6" s="24"/>
      <c r="AA6" s="24"/>
      <c r="AB6" s="24"/>
      <c r="AC6" s="35"/>
      <c r="AD6" s="22">
        <v>11</v>
      </c>
    </row>
    <row r="7" spans="1:42">
      <c r="A7" s="23" t="s">
        <v>52</v>
      </c>
      <c r="B7" s="24" t="s">
        <v>91</v>
      </c>
      <c r="C7" s="23"/>
      <c r="D7" s="27">
        <f t="shared" si="0"/>
        <v>2</v>
      </c>
      <c r="E7" s="23" t="s">
        <v>50</v>
      </c>
      <c r="F7" s="24"/>
      <c r="G7" s="23">
        <v>7</v>
      </c>
      <c r="H7" s="61" t="s">
        <v>93</v>
      </c>
      <c r="I7" s="23" t="s">
        <v>82</v>
      </c>
      <c r="J7" s="26">
        <v>2</v>
      </c>
      <c r="K7" s="27">
        <v>1</v>
      </c>
      <c r="L7" s="23"/>
      <c r="M7" s="23" t="s">
        <v>42</v>
      </c>
      <c r="N7" s="23"/>
      <c r="O7" s="23"/>
      <c r="P7" s="23"/>
      <c r="Q7" s="39"/>
      <c r="R7" s="24"/>
      <c r="S7" s="39"/>
      <c r="T7" s="24"/>
      <c r="U7" s="39"/>
      <c r="V7" s="24"/>
      <c r="W7" s="24"/>
      <c r="X7" s="24"/>
      <c r="Y7" s="24"/>
      <c r="Z7" s="24"/>
      <c r="AA7" s="24"/>
      <c r="AB7" s="24"/>
      <c r="AC7" s="35"/>
      <c r="AD7" s="22">
        <v>12</v>
      </c>
    </row>
    <row r="8" spans="1:42">
      <c r="A8" s="23" t="s">
        <v>53</v>
      </c>
      <c r="B8" s="24" t="s">
        <v>91</v>
      </c>
      <c r="C8" s="23"/>
      <c r="D8" s="27">
        <f t="shared" si="0"/>
        <v>2</v>
      </c>
      <c r="E8" s="23" t="s">
        <v>50</v>
      </c>
      <c r="F8" s="24"/>
      <c r="G8" s="23">
        <v>8</v>
      </c>
      <c r="H8" s="61" t="s">
        <v>94</v>
      </c>
      <c r="I8" s="23" t="s">
        <v>83</v>
      </c>
      <c r="J8" s="26">
        <v>2</v>
      </c>
      <c r="K8" s="27">
        <v>1</v>
      </c>
      <c r="L8" s="23"/>
      <c r="M8" s="23" t="s">
        <v>42</v>
      </c>
      <c r="N8" s="23"/>
      <c r="O8" s="23"/>
      <c r="P8" s="23"/>
      <c r="Q8" s="39"/>
      <c r="R8" s="24"/>
      <c r="S8" s="39"/>
      <c r="T8" s="24"/>
      <c r="U8" s="39"/>
      <c r="V8" s="24"/>
      <c r="W8" s="24"/>
      <c r="X8" s="24"/>
      <c r="Y8" s="24"/>
      <c r="Z8" s="24"/>
      <c r="AA8" s="24"/>
      <c r="AB8" s="24"/>
      <c r="AC8" s="35"/>
      <c r="AD8" s="22">
        <v>13</v>
      </c>
    </row>
    <row r="9" spans="1:42">
      <c r="A9" s="23" t="s">
        <v>54</v>
      </c>
      <c r="B9" s="24" t="s">
        <v>91</v>
      </c>
      <c r="C9" s="23"/>
      <c r="D9" s="27">
        <f t="shared" si="0"/>
        <v>1</v>
      </c>
      <c r="E9" s="23" t="s">
        <v>50</v>
      </c>
      <c r="F9" s="24"/>
      <c r="G9" s="23">
        <v>9</v>
      </c>
      <c r="H9" s="61" t="s">
        <v>95</v>
      </c>
      <c r="I9" s="23" t="s">
        <v>84</v>
      </c>
      <c r="J9" s="26">
        <v>1</v>
      </c>
      <c r="K9" s="27">
        <v>1</v>
      </c>
      <c r="L9" s="23"/>
      <c r="M9" s="23" t="s">
        <v>42</v>
      </c>
      <c r="N9" s="23"/>
      <c r="O9" s="23"/>
      <c r="P9" s="23"/>
      <c r="Q9" s="39"/>
      <c r="R9" s="24"/>
      <c r="S9" s="39"/>
      <c r="T9" s="24"/>
      <c r="U9" s="39"/>
      <c r="V9" s="24"/>
      <c r="W9" s="24"/>
      <c r="X9" s="24"/>
      <c r="Y9" s="24"/>
      <c r="Z9" s="24"/>
      <c r="AA9" s="24"/>
      <c r="AB9" s="24"/>
      <c r="AC9" s="35"/>
      <c r="AD9" s="22">
        <v>14</v>
      </c>
    </row>
    <row r="10" spans="1:42">
      <c r="A10" s="23" t="s">
        <v>115</v>
      </c>
      <c r="B10" s="24" t="s">
        <v>91</v>
      </c>
      <c r="C10" s="24"/>
      <c r="D10" s="27">
        <f t="shared" si="0"/>
        <v>14</v>
      </c>
      <c r="E10" s="23" t="s">
        <v>50</v>
      </c>
      <c r="F10" s="24"/>
      <c r="G10" s="23">
        <v>2</v>
      </c>
      <c r="H10" s="61" t="s">
        <v>127</v>
      </c>
      <c r="I10" s="23" t="s">
        <v>121</v>
      </c>
      <c r="J10" s="26">
        <v>2</v>
      </c>
      <c r="K10" s="24">
        <v>7</v>
      </c>
      <c r="L10" s="24"/>
      <c r="M10" s="23" t="s">
        <v>111</v>
      </c>
      <c r="N10" s="24"/>
      <c r="O10" s="23"/>
      <c r="P10" s="23"/>
      <c r="Q10" s="39"/>
      <c r="R10" s="24"/>
      <c r="S10" s="39"/>
      <c r="T10" s="24"/>
      <c r="U10" s="39"/>
      <c r="V10" s="24"/>
      <c r="W10" s="24"/>
      <c r="X10" s="24"/>
      <c r="Y10" s="24"/>
      <c r="Z10" s="24"/>
      <c r="AA10" s="24"/>
      <c r="AB10" s="24"/>
      <c r="AC10" s="35"/>
      <c r="AD10" s="22">
        <v>36.04</v>
      </c>
    </row>
    <row r="11" spans="1:42" s="48" customFormat="1">
      <c r="A11" s="23" t="s">
        <v>119</v>
      </c>
      <c r="B11" s="24" t="s">
        <v>91</v>
      </c>
      <c r="C11" s="23"/>
      <c r="D11" s="27">
        <f t="shared" si="0"/>
        <v>7</v>
      </c>
      <c r="E11" s="23" t="s">
        <v>50</v>
      </c>
      <c r="F11" s="24"/>
      <c r="G11" s="23">
        <v>7</v>
      </c>
      <c r="H11" s="61" t="s">
        <v>129</v>
      </c>
      <c r="I11" s="23" t="s">
        <v>123</v>
      </c>
      <c r="J11" s="26">
        <v>1</v>
      </c>
      <c r="K11" s="24">
        <v>7</v>
      </c>
      <c r="L11" s="23"/>
      <c r="M11" s="23" t="s">
        <v>111</v>
      </c>
      <c r="N11" s="23"/>
      <c r="O11" s="23"/>
      <c r="P11" s="23"/>
      <c r="Q11" s="39"/>
      <c r="R11" s="24"/>
      <c r="S11" s="39"/>
      <c r="T11" s="24"/>
      <c r="U11" s="39"/>
      <c r="V11" s="24"/>
      <c r="W11" s="24"/>
      <c r="X11" s="24"/>
      <c r="Y11" s="24"/>
      <c r="Z11" s="24"/>
      <c r="AA11" s="24"/>
      <c r="AB11" s="24"/>
      <c r="AC11" s="35"/>
      <c r="AD11" s="22">
        <v>36.1</v>
      </c>
    </row>
    <row r="12" spans="1:42" s="48" customFormat="1">
      <c r="A12" s="23" t="s">
        <v>120</v>
      </c>
      <c r="B12" s="24" t="s">
        <v>91</v>
      </c>
      <c r="C12" s="23"/>
      <c r="D12" s="27">
        <f t="shared" si="0"/>
        <v>7</v>
      </c>
      <c r="E12" s="23" t="s">
        <v>50</v>
      </c>
      <c r="F12" s="24"/>
      <c r="G12" s="23">
        <v>8</v>
      </c>
      <c r="H12" s="61" t="s">
        <v>130</v>
      </c>
      <c r="I12" s="23" t="s">
        <v>124</v>
      </c>
      <c r="J12" s="26">
        <v>1</v>
      </c>
      <c r="K12" s="24">
        <v>7</v>
      </c>
      <c r="L12" s="23"/>
      <c r="M12" s="23" t="s">
        <v>111</v>
      </c>
      <c r="N12" s="23"/>
      <c r="O12" s="23"/>
      <c r="P12" s="23"/>
      <c r="Q12" s="39"/>
      <c r="R12" s="24"/>
      <c r="S12" s="39"/>
      <c r="T12" s="24"/>
      <c r="U12" s="39"/>
      <c r="V12" s="24"/>
      <c r="W12" s="24"/>
      <c r="X12" s="24"/>
      <c r="Y12" s="24"/>
      <c r="Z12" s="24"/>
      <c r="AA12" s="24"/>
      <c r="AB12" s="24"/>
      <c r="AC12" s="35"/>
      <c r="AD12" s="22">
        <v>36.11</v>
      </c>
    </row>
    <row r="13" spans="1:42">
      <c r="A13" s="23" t="s">
        <v>119</v>
      </c>
      <c r="B13" s="24" t="s">
        <v>91</v>
      </c>
      <c r="C13" s="23"/>
      <c r="D13" s="27">
        <f t="shared" si="0"/>
        <v>0</v>
      </c>
      <c r="E13" s="23" t="s">
        <v>50</v>
      </c>
      <c r="F13" s="24"/>
      <c r="G13" s="23">
        <v>7</v>
      </c>
      <c r="H13" s="61" t="s">
        <v>131</v>
      </c>
      <c r="I13" s="23" t="s">
        <v>125</v>
      </c>
      <c r="J13" s="26">
        <v>1</v>
      </c>
      <c r="K13" s="24"/>
      <c r="L13" s="23"/>
      <c r="M13" s="23" t="s">
        <v>111</v>
      </c>
      <c r="N13" s="23"/>
      <c r="O13" s="23"/>
      <c r="P13" s="23"/>
      <c r="Q13" s="39"/>
      <c r="R13" s="24"/>
      <c r="S13" s="39"/>
      <c r="T13" s="24"/>
      <c r="U13" s="39"/>
      <c r="V13" s="24"/>
      <c r="W13" s="24"/>
      <c r="X13" s="24"/>
      <c r="Y13" s="24"/>
      <c r="Z13" s="24"/>
      <c r="AA13" s="24"/>
      <c r="AB13" s="24"/>
      <c r="AC13" s="35"/>
      <c r="AD13" s="22">
        <v>36.150000000000098</v>
      </c>
    </row>
    <row r="14" spans="1:42">
      <c r="A14" s="23" t="s">
        <v>120</v>
      </c>
      <c r="B14" s="24" t="s">
        <v>91</v>
      </c>
      <c r="C14" s="23"/>
      <c r="D14" s="27">
        <f t="shared" si="0"/>
        <v>0</v>
      </c>
      <c r="E14" s="23" t="s">
        <v>50</v>
      </c>
      <c r="F14" s="24"/>
      <c r="G14" s="23">
        <v>8</v>
      </c>
      <c r="H14" s="61" t="s">
        <v>132</v>
      </c>
      <c r="I14" s="23" t="s">
        <v>126</v>
      </c>
      <c r="J14" s="26">
        <v>1</v>
      </c>
      <c r="K14" s="24"/>
      <c r="L14" s="23"/>
      <c r="M14" s="23" t="s">
        <v>111</v>
      </c>
      <c r="N14" s="23"/>
      <c r="O14" s="23"/>
      <c r="P14" s="23"/>
      <c r="Q14" s="39"/>
      <c r="R14" s="24"/>
      <c r="S14" s="39"/>
      <c r="T14" s="24"/>
      <c r="U14" s="39"/>
      <c r="V14" s="24"/>
      <c r="W14" s="24"/>
      <c r="X14" s="24"/>
      <c r="Y14" s="24"/>
      <c r="Z14" s="24"/>
      <c r="AA14" s="24"/>
      <c r="AB14" s="24"/>
      <c r="AC14" s="35"/>
      <c r="AD14" s="22">
        <v>36.160000000000103</v>
      </c>
    </row>
    <row r="15" spans="1:42">
      <c r="A15" s="23" t="s">
        <v>115</v>
      </c>
      <c r="B15" s="24" t="s">
        <v>91</v>
      </c>
      <c r="C15" s="24"/>
      <c r="D15" s="27">
        <f t="shared" si="0"/>
        <v>4</v>
      </c>
      <c r="E15" s="23" t="s">
        <v>50</v>
      </c>
      <c r="F15" s="24"/>
      <c r="G15" s="23">
        <v>2</v>
      </c>
      <c r="H15" s="61" t="s">
        <v>127</v>
      </c>
      <c r="I15" s="23" t="s">
        <v>121</v>
      </c>
      <c r="J15" s="26">
        <v>2</v>
      </c>
      <c r="K15" s="24">
        <v>2</v>
      </c>
      <c r="L15" s="24"/>
      <c r="M15" s="23" t="s">
        <v>74</v>
      </c>
      <c r="N15" s="24"/>
      <c r="O15" s="23"/>
      <c r="P15" s="23"/>
      <c r="Q15" s="39"/>
      <c r="R15" s="24"/>
      <c r="S15" s="39"/>
      <c r="T15" s="24"/>
      <c r="U15" s="39"/>
      <c r="V15" s="24"/>
      <c r="W15" s="24"/>
      <c r="X15" s="24"/>
      <c r="Y15" s="24"/>
      <c r="Z15" s="24"/>
      <c r="AA15" s="24"/>
      <c r="AB15" s="24"/>
      <c r="AC15" s="35"/>
      <c r="AD15" s="22">
        <v>58.04</v>
      </c>
    </row>
    <row r="16" spans="1:42">
      <c r="A16" s="23" t="s">
        <v>119</v>
      </c>
      <c r="B16" s="24" t="s">
        <v>91</v>
      </c>
      <c r="C16" s="23"/>
      <c r="D16" s="27"/>
      <c r="E16" s="23" t="s">
        <v>50</v>
      </c>
      <c r="F16" s="24"/>
      <c r="G16" s="23">
        <v>7</v>
      </c>
      <c r="H16" s="61" t="s">
        <v>129</v>
      </c>
      <c r="I16" s="23" t="s">
        <v>123</v>
      </c>
      <c r="J16" s="26">
        <v>1</v>
      </c>
      <c r="K16" s="24"/>
      <c r="L16" s="23"/>
      <c r="M16" s="23" t="s">
        <v>74</v>
      </c>
      <c r="N16" s="23"/>
      <c r="O16" s="23"/>
      <c r="P16" s="23"/>
      <c r="Q16" s="39"/>
      <c r="R16" s="24"/>
      <c r="S16" s="39"/>
      <c r="T16" s="24"/>
      <c r="U16" s="39"/>
      <c r="V16" s="24"/>
      <c r="W16" s="24"/>
      <c r="X16" s="24"/>
      <c r="Y16" s="24"/>
      <c r="Z16" s="24"/>
      <c r="AA16" s="24"/>
      <c r="AB16" s="24"/>
      <c r="AC16" s="35"/>
      <c r="AD16" s="22">
        <v>58.1</v>
      </c>
    </row>
    <row r="17" spans="1:41">
      <c r="A17" s="23" t="s">
        <v>120</v>
      </c>
      <c r="B17" s="24" t="s">
        <v>91</v>
      </c>
      <c r="C17" s="23"/>
      <c r="D17" s="27"/>
      <c r="E17" s="23" t="s">
        <v>50</v>
      </c>
      <c r="F17" s="24"/>
      <c r="G17" s="23">
        <v>8</v>
      </c>
      <c r="H17" s="61" t="s">
        <v>130</v>
      </c>
      <c r="I17" s="23" t="s">
        <v>124</v>
      </c>
      <c r="J17" s="26">
        <v>1</v>
      </c>
      <c r="K17" s="24"/>
      <c r="L17" s="23"/>
      <c r="M17" s="23" t="s">
        <v>74</v>
      </c>
      <c r="N17" s="23"/>
      <c r="O17" s="23"/>
      <c r="P17" s="23"/>
      <c r="Q17" s="39"/>
      <c r="R17" s="24"/>
      <c r="S17" s="39"/>
      <c r="T17" s="24"/>
      <c r="U17" s="39"/>
      <c r="V17" s="24"/>
      <c r="W17" s="24"/>
      <c r="X17" s="24"/>
      <c r="Y17" s="24"/>
      <c r="Z17" s="24"/>
      <c r="AA17" s="24"/>
      <c r="AB17" s="24"/>
      <c r="AC17" s="35"/>
      <c r="AD17" s="22">
        <v>58.11</v>
      </c>
    </row>
    <row r="18" spans="1:41">
      <c r="A18" s="23" t="s">
        <v>119</v>
      </c>
      <c r="B18" s="24" t="s">
        <v>91</v>
      </c>
      <c r="C18" s="23"/>
      <c r="D18" s="27">
        <f>J18*K18</f>
        <v>2</v>
      </c>
      <c r="E18" s="23" t="s">
        <v>50</v>
      </c>
      <c r="F18" s="24"/>
      <c r="G18" s="23">
        <v>7</v>
      </c>
      <c r="H18" s="61" t="s">
        <v>131</v>
      </c>
      <c r="I18" s="23" t="s">
        <v>125</v>
      </c>
      <c r="J18" s="26">
        <v>1</v>
      </c>
      <c r="K18" s="24">
        <v>2</v>
      </c>
      <c r="L18" s="23"/>
      <c r="M18" s="23" t="s">
        <v>74</v>
      </c>
      <c r="N18" s="23"/>
      <c r="O18" s="23"/>
      <c r="P18" s="23"/>
      <c r="Q18" s="39"/>
      <c r="R18" s="24"/>
      <c r="S18" s="39"/>
      <c r="T18" s="24"/>
      <c r="U18" s="39"/>
      <c r="V18" s="24"/>
      <c r="W18" s="24"/>
      <c r="X18" s="24"/>
      <c r="Y18" s="24"/>
      <c r="Z18" s="24"/>
      <c r="AA18" s="24"/>
      <c r="AB18" s="24"/>
      <c r="AC18" s="35"/>
      <c r="AD18" s="22">
        <v>58.150000000000098</v>
      </c>
    </row>
    <row r="19" spans="1:41">
      <c r="A19" s="23" t="s">
        <v>120</v>
      </c>
      <c r="B19" s="24" t="s">
        <v>91</v>
      </c>
      <c r="C19" s="23"/>
      <c r="D19" s="27">
        <f>J19*K19</f>
        <v>2</v>
      </c>
      <c r="E19" s="23" t="s">
        <v>50</v>
      </c>
      <c r="F19" s="24"/>
      <c r="G19" s="23">
        <v>8</v>
      </c>
      <c r="H19" s="61" t="s">
        <v>132</v>
      </c>
      <c r="I19" s="23" t="s">
        <v>126</v>
      </c>
      <c r="J19" s="26">
        <v>1</v>
      </c>
      <c r="K19" s="24">
        <v>2</v>
      </c>
      <c r="L19" s="23"/>
      <c r="M19" s="23" t="s">
        <v>74</v>
      </c>
      <c r="N19" s="23"/>
      <c r="O19" s="23"/>
      <c r="P19" s="23"/>
      <c r="Q19" s="39"/>
      <c r="R19" s="24"/>
      <c r="S19" s="39"/>
      <c r="T19" s="24"/>
      <c r="U19" s="39"/>
      <c r="V19" s="24"/>
      <c r="W19" s="24"/>
      <c r="X19" s="24"/>
      <c r="Y19" s="24"/>
      <c r="Z19" s="24"/>
      <c r="AA19" s="24"/>
      <c r="AB19" s="24"/>
      <c r="AC19" s="35"/>
      <c r="AD19" s="22">
        <v>58.160000000000103</v>
      </c>
    </row>
    <row r="20" spans="1:41">
      <c r="A20" s="23"/>
      <c r="B20" s="24"/>
      <c r="C20" s="23"/>
      <c r="D20" s="27"/>
      <c r="E20" s="23"/>
      <c r="F20" s="24"/>
      <c r="G20" s="23"/>
      <c r="H20" s="61"/>
      <c r="I20" s="23"/>
      <c r="J20" s="26"/>
      <c r="K20" s="24"/>
      <c r="L20" s="23"/>
      <c r="M20" s="23"/>
      <c r="N20" s="23"/>
      <c r="O20" s="23"/>
      <c r="P20" s="23"/>
      <c r="Q20" s="39"/>
      <c r="R20" s="24"/>
      <c r="S20" s="39"/>
      <c r="T20" s="24"/>
      <c r="U20" s="39"/>
      <c r="V20" s="24"/>
      <c r="W20" s="24"/>
      <c r="X20" s="24"/>
      <c r="Y20" s="24"/>
      <c r="Z20" s="24"/>
      <c r="AA20" s="24"/>
      <c r="AB20" s="24"/>
      <c r="AC20" s="35"/>
      <c r="AD20" s="22"/>
    </row>
    <row r="21" spans="1:41">
      <c r="A21" s="23" t="s">
        <v>55</v>
      </c>
      <c r="B21" s="24" t="s">
        <v>96</v>
      </c>
      <c r="C21" s="23"/>
      <c r="D21" s="27">
        <f>J21*K21</f>
        <v>2</v>
      </c>
      <c r="E21" s="23" t="s">
        <v>50</v>
      </c>
      <c r="F21" s="24"/>
      <c r="G21" s="23">
        <v>10</v>
      </c>
      <c r="H21" s="61" t="s">
        <v>97</v>
      </c>
      <c r="I21" s="23" t="s">
        <v>85</v>
      </c>
      <c r="J21" s="26">
        <v>2</v>
      </c>
      <c r="K21" s="27">
        <v>1</v>
      </c>
      <c r="L21" s="23"/>
      <c r="M21" s="23" t="s">
        <v>42</v>
      </c>
      <c r="N21" s="23"/>
      <c r="O21" s="23"/>
      <c r="P21" s="23"/>
      <c r="Q21" s="39"/>
      <c r="R21" s="24"/>
      <c r="S21" s="39"/>
      <c r="T21" s="24"/>
      <c r="U21" s="39"/>
      <c r="V21" s="24"/>
      <c r="W21" s="24"/>
      <c r="X21" s="24"/>
      <c r="Y21" s="24"/>
      <c r="Z21" s="24"/>
      <c r="AA21" s="24"/>
      <c r="AB21" s="24"/>
      <c r="AC21" s="35"/>
      <c r="AD21" s="22">
        <v>15</v>
      </c>
    </row>
    <row r="22" spans="1:41" s="32" customFormat="1" ht="18.75">
      <c r="A22" s="68" t="s">
        <v>146</v>
      </c>
      <c r="B22" s="43"/>
      <c r="C22" s="43"/>
      <c r="D22" s="42"/>
      <c r="E22" s="42"/>
      <c r="F22" s="43"/>
      <c r="G22" s="42"/>
      <c r="H22" s="64"/>
      <c r="I22" s="42"/>
      <c r="J22" s="44"/>
      <c r="K22" s="43"/>
      <c r="L22" s="43"/>
      <c r="M22" s="42"/>
      <c r="N22" s="43"/>
      <c r="O22" s="42"/>
      <c r="P22" s="42"/>
      <c r="Q22" s="45"/>
      <c r="R22" s="43"/>
      <c r="S22" s="45"/>
      <c r="T22" s="43"/>
      <c r="U22" s="45"/>
      <c r="V22" s="43"/>
      <c r="W22" s="43"/>
      <c r="X22" s="43"/>
      <c r="Y22" s="43"/>
      <c r="Z22" s="43"/>
      <c r="AA22" s="43"/>
      <c r="AB22" s="43"/>
      <c r="AC22" s="46"/>
      <c r="AD22" s="47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>
      <c r="A23" s="23" t="s">
        <v>56</v>
      </c>
      <c r="B23" s="24" t="s">
        <v>98</v>
      </c>
      <c r="C23" s="23">
        <v>750</v>
      </c>
      <c r="D23" s="27">
        <f>J23*K23</f>
        <v>14</v>
      </c>
      <c r="E23" s="23" t="s">
        <v>50</v>
      </c>
      <c r="F23" s="24"/>
      <c r="G23" s="23">
        <v>11</v>
      </c>
      <c r="H23" s="61" t="s">
        <v>99</v>
      </c>
      <c r="I23" s="23" t="s">
        <v>86</v>
      </c>
      <c r="J23" s="26">
        <v>14</v>
      </c>
      <c r="K23" s="27">
        <v>1</v>
      </c>
      <c r="L23" s="23"/>
      <c r="M23" s="23" t="s">
        <v>42</v>
      </c>
      <c r="N23" s="23"/>
      <c r="O23" s="23"/>
      <c r="P23" s="23"/>
      <c r="Q23" s="39"/>
      <c r="R23" s="24"/>
      <c r="S23" s="39"/>
      <c r="T23" s="24"/>
      <c r="U23" s="39"/>
      <c r="V23" s="24"/>
      <c r="W23" s="24"/>
      <c r="X23" s="24"/>
      <c r="Y23" s="24"/>
      <c r="Z23" s="24"/>
      <c r="AA23" s="24"/>
      <c r="AB23" s="24"/>
      <c r="AC23" s="35"/>
      <c r="AD23" s="22">
        <v>16</v>
      </c>
      <c r="AG23" s="21">
        <f>D23-AF23</f>
        <v>14</v>
      </c>
      <c r="AH23" s="33">
        <f>C23*AG23*1.2/1000</f>
        <v>12.6</v>
      </c>
    </row>
    <row r="24" spans="1:41">
      <c r="A24" s="23"/>
      <c r="B24" s="24"/>
      <c r="C24" s="23"/>
      <c r="D24" s="27"/>
      <c r="E24" s="23"/>
      <c r="F24" s="24"/>
      <c r="G24" s="23"/>
      <c r="H24" s="61"/>
      <c r="I24" s="23"/>
      <c r="J24" s="26"/>
      <c r="K24" s="27"/>
      <c r="L24" s="23"/>
      <c r="M24" s="23"/>
      <c r="N24" s="23"/>
      <c r="O24" s="23"/>
      <c r="P24" s="23"/>
      <c r="Q24" s="39"/>
      <c r="R24" s="24"/>
      <c r="S24" s="39"/>
      <c r="T24" s="24"/>
      <c r="U24" s="39"/>
      <c r="V24" s="24"/>
      <c r="W24" s="24"/>
      <c r="X24" s="24"/>
      <c r="Y24" s="24"/>
      <c r="Z24" s="24"/>
      <c r="AA24" s="24"/>
      <c r="AB24" s="24"/>
      <c r="AC24" s="35"/>
      <c r="AD24" s="22"/>
      <c r="AG24" s="21"/>
      <c r="AH24" s="33">
        <f t="shared" ref="AH24:AH33" si="1">C24*AG24*1.2/1000</f>
        <v>0</v>
      </c>
    </row>
    <row r="25" spans="1:41" s="17" customFormat="1">
      <c r="A25" s="23" t="s">
        <v>57</v>
      </c>
      <c r="B25" s="24" t="s">
        <v>100</v>
      </c>
      <c r="C25" s="23">
        <v>370</v>
      </c>
      <c r="D25" s="27">
        <f t="shared" ref="D25:D33" si="2">J25*K25</f>
        <v>11</v>
      </c>
      <c r="E25" s="23" t="s">
        <v>50</v>
      </c>
      <c r="F25" s="24"/>
      <c r="G25" s="23">
        <v>12</v>
      </c>
      <c r="H25" s="61" t="s">
        <v>101</v>
      </c>
      <c r="I25" s="23" t="s">
        <v>87</v>
      </c>
      <c r="J25" s="26">
        <v>11</v>
      </c>
      <c r="K25" s="27">
        <v>1</v>
      </c>
      <c r="L25" s="23"/>
      <c r="M25" s="23" t="s">
        <v>42</v>
      </c>
      <c r="N25" s="23"/>
      <c r="O25" s="23"/>
      <c r="P25" s="23"/>
      <c r="Q25" s="39"/>
      <c r="R25" s="24"/>
      <c r="S25" s="39"/>
      <c r="T25" s="24"/>
      <c r="U25" s="39"/>
      <c r="V25" s="24"/>
      <c r="W25" s="24"/>
      <c r="X25" s="24"/>
      <c r="Y25" s="24"/>
      <c r="Z25" s="24"/>
      <c r="AA25" s="24"/>
      <c r="AB25" s="24"/>
      <c r="AC25" s="35"/>
      <c r="AD25" s="22">
        <v>17</v>
      </c>
      <c r="AG25" s="21">
        <f t="shared" ref="AG24:AG33" si="3">D25-AF25</f>
        <v>11</v>
      </c>
      <c r="AH25" s="33">
        <f t="shared" si="1"/>
        <v>4.8840000000000003</v>
      </c>
      <c r="AI25" s="33"/>
      <c r="AJ25" s="33"/>
      <c r="AK25" s="33"/>
      <c r="AL25" s="33"/>
      <c r="AM25" s="33"/>
      <c r="AN25" s="33"/>
      <c r="AO25" s="33"/>
    </row>
    <row r="26" spans="1:41">
      <c r="A26" s="23" t="s">
        <v>44</v>
      </c>
      <c r="B26" s="24" t="s">
        <v>100</v>
      </c>
      <c r="C26" s="24">
        <v>435</v>
      </c>
      <c r="D26" s="27">
        <f t="shared" si="2"/>
        <v>2</v>
      </c>
      <c r="E26" s="23" t="s">
        <v>1</v>
      </c>
      <c r="F26" s="24"/>
      <c r="G26" s="23">
        <v>1</v>
      </c>
      <c r="H26" s="61">
        <v>435</v>
      </c>
      <c r="I26" s="23" t="s">
        <v>8</v>
      </c>
      <c r="J26" s="26">
        <v>2</v>
      </c>
      <c r="K26" s="27">
        <v>1</v>
      </c>
      <c r="L26" s="24"/>
      <c r="M26" s="23" t="s">
        <v>42</v>
      </c>
      <c r="N26" s="24"/>
      <c r="O26" s="24"/>
      <c r="P26" s="24"/>
      <c r="Q26" s="39"/>
      <c r="R26" s="24"/>
      <c r="S26" s="39"/>
      <c r="T26" s="24"/>
      <c r="U26" s="39" t="s">
        <v>138</v>
      </c>
      <c r="V26" s="24"/>
      <c r="W26" s="24"/>
      <c r="X26" s="24"/>
      <c r="Y26" s="24"/>
      <c r="Z26" s="24"/>
      <c r="AA26" s="24"/>
      <c r="AB26" s="24"/>
      <c r="AC26" s="35"/>
      <c r="AD26" s="22">
        <v>6</v>
      </c>
      <c r="AG26" s="21">
        <f t="shared" si="3"/>
        <v>2</v>
      </c>
      <c r="AH26" s="33">
        <f t="shared" si="1"/>
        <v>1.044</v>
      </c>
    </row>
    <row r="27" spans="1:41">
      <c r="A27" s="23" t="s">
        <v>116</v>
      </c>
      <c r="B27" s="24" t="s">
        <v>100</v>
      </c>
      <c r="C27" s="24">
        <v>486</v>
      </c>
      <c r="D27" s="27">
        <f t="shared" si="2"/>
        <v>14</v>
      </c>
      <c r="E27" s="23" t="s">
        <v>50</v>
      </c>
      <c r="F27" s="24"/>
      <c r="G27" s="23">
        <v>3</v>
      </c>
      <c r="H27" s="61" t="s">
        <v>128</v>
      </c>
      <c r="I27" s="23" t="s">
        <v>122</v>
      </c>
      <c r="J27" s="26">
        <v>2</v>
      </c>
      <c r="K27" s="24">
        <v>7</v>
      </c>
      <c r="L27" s="24"/>
      <c r="M27" s="23" t="s">
        <v>111</v>
      </c>
      <c r="N27" s="24"/>
      <c r="O27" s="23"/>
      <c r="P27" s="23"/>
      <c r="Q27" s="39"/>
      <c r="R27" s="24"/>
      <c r="S27" s="39"/>
      <c r="T27" s="24"/>
      <c r="U27" s="39"/>
      <c r="V27" s="24"/>
      <c r="W27" s="24"/>
      <c r="X27" s="24"/>
      <c r="Y27" s="24"/>
      <c r="Z27" s="24"/>
      <c r="AA27" s="24"/>
      <c r="AB27" s="24"/>
      <c r="AC27" s="35"/>
      <c r="AD27" s="22">
        <v>36.049999999999997</v>
      </c>
      <c r="AG27" s="21">
        <f t="shared" si="3"/>
        <v>14</v>
      </c>
      <c r="AH27" s="33">
        <f t="shared" si="1"/>
        <v>8.1647999999999996</v>
      </c>
    </row>
    <row r="28" spans="1:41">
      <c r="A28" s="23" t="s">
        <v>116</v>
      </c>
      <c r="B28" s="24" t="s">
        <v>100</v>
      </c>
      <c r="C28" s="24">
        <v>486</v>
      </c>
      <c r="D28" s="27">
        <f t="shared" si="2"/>
        <v>4</v>
      </c>
      <c r="E28" s="23" t="s">
        <v>50</v>
      </c>
      <c r="F28" s="24"/>
      <c r="G28" s="23">
        <v>3</v>
      </c>
      <c r="H28" s="61" t="s">
        <v>128</v>
      </c>
      <c r="I28" s="23" t="s">
        <v>122</v>
      </c>
      <c r="J28" s="26">
        <v>2</v>
      </c>
      <c r="K28" s="24">
        <v>2</v>
      </c>
      <c r="L28" s="24"/>
      <c r="M28" s="23" t="s">
        <v>74</v>
      </c>
      <c r="N28" s="24"/>
      <c r="O28" s="23"/>
      <c r="P28" s="23"/>
      <c r="Q28" s="39"/>
      <c r="R28" s="24"/>
      <c r="S28" s="39"/>
      <c r="T28" s="24"/>
      <c r="U28" s="39"/>
      <c r="V28" s="24"/>
      <c r="W28" s="24"/>
      <c r="X28" s="24"/>
      <c r="Y28" s="24"/>
      <c r="Z28" s="24"/>
      <c r="AA28" s="24"/>
      <c r="AB28" s="24"/>
      <c r="AC28" s="35"/>
      <c r="AD28" s="22">
        <v>58.05</v>
      </c>
      <c r="AG28" s="21">
        <f t="shared" si="3"/>
        <v>4</v>
      </c>
      <c r="AH28" s="33">
        <f t="shared" si="1"/>
        <v>2.3327999999999998</v>
      </c>
    </row>
    <row r="29" spans="1:41">
      <c r="A29" s="23" t="s">
        <v>58</v>
      </c>
      <c r="B29" s="29" t="s">
        <v>100</v>
      </c>
      <c r="C29" s="23">
        <v>1185</v>
      </c>
      <c r="D29" s="27">
        <f t="shared" si="2"/>
        <v>6</v>
      </c>
      <c r="E29" s="23" t="s">
        <v>50</v>
      </c>
      <c r="F29" s="24"/>
      <c r="G29" s="23">
        <v>13</v>
      </c>
      <c r="H29" s="65" t="s">
        <v>102</v>
      </c>
      <c r="I29" s="23" t="s">
        <v>88</v>
      </c>
      <c r="J29" s="26">
        <v>6</v>
      </c>
      <c r="K29" s="27">
        <v>1</v>
      </c>
      <c r="L29" s="23"/>
      <c r="M29" s="23" t="s">
        <v>42</v>
      </c>
      <c r="N29" s="23"/>
      <c r="O29" s="23"/>
      <c r="P29" s="23"/>
      <c r="Q29" s="39"/>
      <c r="R29" s="24"/>
      <c r="S29" s="39"/>
      <c r="T29" s="24"/>
      <c r="U29" s="39"/>
      <c r="V29" s="24"/>
      <c r="W29" s="24"/>
      <c r="X29" s="24"/>
      <c r="Y29" s="24"/>
      <c r="Z29" s="24"/>
      <c r="AA29" s="24"/>
      <c r="AB29" s="24"/>
      <c r="AC29" s="35"/>
      <c r="AD29" s="22">
        <v>18</v>
      </c>
      <c r="AF29" s="33">
        <v>1</v>
      </c>
      <c r="AG29" s="21">
        <f t="shared" si="3"/>
        <v>5</v>
      </c>
      <c r="AH29" s="33">
        <f t="shared" si="1"/>
        <v>7.11</v>
      </c>
    </row>
    <row r="30" spans="1:41">
      <c r="A30" s="23" t="s">
        <v>49</v>
      </c>
      <c r="B30" s="24" t="s">
        <v>100</v>
      </c>
      <c r="C30" s="24">
        <v>1300</v>
      </c>
      <c r="D30" s="27">
        <f t="shared" si="2"/>
        <v>1</v>
      </c>
      <c r="E30" s="23" t="s">
        <v>1</v>
      </c>
      <c r="F30" s="24"/>
      <c r="G30" s="23">
        <v>4</v>
      </c>
      <c r="H30" s="61">
        <v>1300</v>
      </c>
      <c r="I30" s="23" t="s">
        <v>48</v>
      </c>
      <c r="J30" s="26">
        <v>1</v>
      </c>
      <c r="K30" s="27">
        <v>1</v>
      </c>
      <c r="L30" s="24"/>
      <c r="M30" s="23" t="s">
        <v>42</v>
      </c>
      <c r="N30" s="24"/>
      <c r="O30" s="24"/>
      <c r="P30" s="24"/>
      <c r="Q30" s="39"/>
      <c r="R30" s="24"/>
      <c r="S30" s="39"/>
      <c r="T30" s="24"/>
      <c r="U30" s="39" t="s">
        <v>138</v>
      </c>
      <c r="V30" s="24"/>
      <c r="W30" s="24"/>
      <c r="X30" s="24"/>
      <c r="Y30" s="24"/>
      <c r="Z30" s="24"/>
      <c r="AA30" s="24"/>
      <c r="AB30" s="24"/>
      <c r="AC30" s="35"/>
      <c r="AD30" s="22">
        <v>9</v>
      </c>
      <c r="AG30" s="21">
        <f t="shared" si="3"/>
        <v>1</v>
      </c>
      <c r="AH30" s="33">
        <f t="shared" si="1"/>
        <v>1.56</v>
      </c>
    </row>
    <row r="31" spans="1:41" s="18" customFormat="1" ht="18.75">
      <c r="A31" s="23" t="s">
        <v>59</v>
      </c>
      <c r="B31" s="24" t="s">
        <v>100</v>
      </c>
      <c r="C31" s="23">
        <v>2480</v>
      </c>
      <c r="D31" s="27">
        <f t="shared" si="2"/>
        <v>8</v>
      </c>
      <c r="E31" s="23" t="s">
        <v>50</v>
      </c>
      <c r="F31" s="24"/>
      <c r="G31" s="23">
        <v>14</v>
      </c>
      <c r="H31" s="61" t="s">
        <v>103</v>
      </c>
      <c r="I31" s="23" t="s">
        <v>89</v>
      </c>
      <c r="J31" s="26">
        <v>8</v>
      </c>
      <c r="K31" s="27">
        <v>1</v>
      </c>
      <c r="L31" s="23"/>
      <c r="M31" s="23" t="s">
        <v>42</v>
      </c>
      <c r="N31" s="23"/>
      <c r="O31" s="23"/>
      <c r="P31" s="23"/>
      <c r="Q31" s="39"/>
      <c r="R31" s="24"/>
      <c r="S31" s="39"/>
      <c r="T31" s="24"/>
      <c r="U31" s="39"/>
      <c r="V31" s="24"/>
      <c r="W31" s="24"/>
      <c r="X31" s="24"/>
      <c r="Y31" s="24"/>
      <c r="Z31" s="24"/>
      <c r="AA31" s="24"/>
      <c r="AB31" s="24"/>
      <c r="AC31" s="35"/>
      <c r="AD31" s="22">
        <v>19</v>
      </c>
      <c r="AF31" s="18">
        <v>7</v>
      </c>
      <c r="AG31" s="21">
        <f t="shared" si="3"/>
        <v>1</v>
      </c>
      <c r="AH31" s="33">
        <f t="shared" si="1"/>
        <v>2.976</v>
      </c>
      <c r="AI31" s="33"/>
      <c r="AJ31" s="33"/>
      <c r="AK31" s="33"/>
      <c r="AL31" s="33"/>
      <c r="AM31" s="33"/>
      <c r="AN31" s="33"/>
      <c r="AO31" s="33"/>
    </row>
    <row r="32" spans="1:41">
      <c r="A32" s="23" t="s">
        <v>47</v>
      </c>
      <c r="B32" s="24" t="s">
        <v>100</v>
      </c>
      <c r="C32" s="24">
        <v>2490</v>
      </c>
      <c r="D32" s="27">
        <f t="shared" si="2"/>
        <v>3</v>
      </c>
      <c r="E32" s="23" t="s">
        <v>1</v>
      </c>
      <c r="F32" s="24"/>
      <c r="G32" s="23">
        <v>3</v>
      </c>
      <c r="H32" s="61">
        <v>2490</v>
      </c>
      <c r="I32" s="23" t="s">
        <v>48</v>
      </c>
      <c r="J32" s="26">
        <v>3</v>
      </c>
      <c r="K32" s="27">
        <v>1</v>
      </c>
      <c r="L32" s="24"/>
      <c r="M32" s="23" t="s">
        <v>42</v>
      </c>
      <c r="N32" s="24"/>
      <c r="O32" s="24"/>
      <c r="P32" s="24"/>
      <c r="Q32" s="39"/>
      <c r="R32" s="24"/>
      <c r="S32" s="39"/>
      <c r="T32" s="24"/>
      <c r="U32" s="39" t="s">
        <v>138</v>
      </c>
      <c r="V32" s="24"/>
      <c r="W32" s="24"/>
      <c r="X32" s="24"/>
      <c r="Y32" s="24"/>
      <c r="Z32" s="24"/>
      <c r="AA32" s="24"/>
      <c r="AB32" s="24"/>
      <c r="AC32" s="35"/>
      <c r="AD32" s="22">
        <v>8</v>
      </c>
      <c r="AG32" s="21">
        <f t="shared" si="3"/>
        <v>3</v>
      </c>
      <c r="AH32" s="33">
        <f t="shared" si="1"/>
        <v>8.9640000000000004</v>
      </c>
    </row>
    <row r="33" spans="1:41">
      <c r="A33" s="23" t="s">
        <v>60</v>
      </c>
      <c r="B33" s="22" t="s">
        <v>100</v>
      </c>
      <c r="C33" s="23">
        <v>2490</v>
      </c>
      <c r="D33" s="27">
        <f t="shared" si="2"/>
        <v>2</v>
      </c>
      <c r="E33" s="23" t="s">
        <v>50</v>
      </c>
      <c r="F33" s="24"/>
      <c r="G33" s="23">
        <v>15</v>
      </c>
      <c r="H33" s="66" t="s">
        <v>104</v>
      </c>
      <c r="I33" s="23" t="s">
        <v>90</v>
      </c>
      <c r="J33" s="26">
        <v>2</v>
      </c>
      <c r="K33" s="27">
        <v>1</v>
      </c>
      <c r="L33" s="23"/>
      <c r="M33" s="23" t="s">
        <v>42</v>
      </c>
      <c r="N33" s="23"/>
      <c r="O33" s="23"/>
      <c r="P33" s="23"/>
      <c r="Q33" s="39"/>
      <c r="R33" s="24"/>
      <c r="S33" s="39"/>
      <c r="T33" s="24"/>
      <c r="U33" s="39"/>
      <c r="V33" s="24"/>
      <c r="W33" s="24"/>
      <c r="X33" s="24"/>
      <c r="Y33" s="24"/>
      <c r="Z33" s="24"/>
      <c r="AA33" s="24"/>
      <c r="AB33" s="24"/>
      <c r="AC33" s="35"/>
      <c r="AD33" s="22">
        <v>20</v>
      </c>
      <c r="AF33" s="33">
        <v>2</v>
      </c>
      <c r="AG33" s="21">
        <f t="shared" si="3"/>
        <v>0</v>
      </c>
      <c r="AH33" s="33">
        <f t="shared" si="1"/>
        <v>0</v>
      </c>
    </row>
    <row r="34" spans="1:41">
      <c r="A34" s="23"/>
      <c r="B34" s="24"/>
      <c r="C34" s="24"/>
      <c r="D34" s="27"/>
      <c r="E34" s="23"/>
      <c r="F34" s="24"/>
      <c r="G34" s="23"/>
      <c r="H34" s="61"/>
      <c r="I34" s="23"/>
      <c r="J34" s="26"/>
      <c r="K34" s="24"/>
      <c r="L34" s="24"/>
      <c r="M34" s="23"/>
      <c r="N34" s="24"/>
      <c r="O34" s="23"/>
      <c r="P34" s="23"/>
      <c r="Q34" s="39"/>
      <c r="R34" s="24"/>
      <c r="S34" s="39"/>
      <c r="T34" s="24"/>
      <c r="U34" s="39"/>
      <c r="V34" s="24"/>
      <c r="W34" s="24"/>
      <c r="X34" s="24"/>
      <c r="Y34" s="24"/>
      <c r="Z34" s="24"/>
      <c r="AA34" s="24"/>
      <c r="AB34" s="24"/>
      <c r="AC34" s="35"/>
      <c r="AD34" s="22"/>
      <c r="AH34" s="33">
        <f>SUM(AH25:AH33)</f>
        <v>37.035599999999995</v>
      </c>
    </row>
    <row r="35" spans="1:41">
      <c r="A35" s="23" t="s">
        <v>79</v>
      </c>
      <c r="B35" s="24" t="s">
        <v>105</v>
      </c>
      <c r="C35" s="24"/>
      <c r="D35" s="27">
        <f>J35*K35</f>
        <v>28</v>
      </c>
      <c r="E35" s="23" t="s">
        <v>50</v>
      </c>
      <c r="F35" s="24"/>
      <c r="G35" s="23">
        <v>3</v>
      </c>
      <c r="H35" s="61" t="s">
        <v>106</v>
      </c>
      <c r="I35" s="23" t="s">
        <v>80</v>
      </c>
      <c r="J35" s="23">
        <v>1</v>
      </c>
      <c r="K35" s="24">
        <v>28</v>
      </c>
      <c r="L35" s="24"/>
      <c r="M35" s="23" t="s">
        <v>65</v>
      </c>
      <c r="N35" s="24"/>
      <c r="O35" s="24"/>
      <c r="P35" s="24"/>
      <c r="Q35" s="39"/>
      <c r="R35" s="24"/>
      <c r="S35" s="39"/>
      <c r="T35" s="24"/>
      <c r="U35" s="39"/>
      <c r="V35" s="24"/>
      <c r="W35" s="24"/>
      <c r="X35" s="24"/>
      <c r="Y35" s="24"/>
      <c r="Z35" s="24"/>
      <c r="AA35" s="24"/>
      <c r="AB35" s="24"/>
      <c r="AC35" s="35"/>
      <c r="AD35" s="22">
        <v>28</v>
      </c>
    </row>
    <row r="36" spans="1:41">
      <c r="A36" s="23" t="s">
        <v>79</v>
      </c>
      <c r="B36" s="24" t="s">
        <v>105</v>
      </c>
      <c r="C36" s="24"/>
      <c r="D36" s="27">
        <f>J36*K36</f>
        <v>2</v>
      </c>
      <c r="E36" s="23" t="s">
        <v>50</v>
      </c>
      <c r="F36" s="23"/>
      <c r="G36" s="23">
        <v>3</v>
      </c>
      <c r="H36" s="61" t="s">
        <v>106</v>
      </c>
      <c r="I36" s="23" t="s">
        <v>80</v>
      </c>
      <c r="J36" s="23">
        <v>1</v>
      </c>
      <c r="K36" s="24">
        <v>2</v>
      </c>
      <c r="L36" s="24"/>
      <c r="M36" s="23" t="s">
        <v>65</v>
      </c>
      <c r="N36" s="24"/>
      <c r="O36" s="24"/>
      <c r="P36" s="24"/>
      <c r="Q36" s="39"/>
      <c r="R36" s="24"/>
      <c r="S36" s="39"/>
      <c r="T36" s="24"/>
      <c r="U36" s="39"/>
      <c r="V36" s="24"/>
      <c r="W36" s="24"/>
      <c r="X36" s="24"/>
      <c r="Y36" s="24"/>
      <c r="Z36" s="24"/>
      <c r="AA36" s="24"/>
      <c r="AB36" s="24"/>
      <c r="AC36" s="35"/>
      <c r="AD36" s="22">
        <v>63</v>
      </c>
    </row>
    <row r="37" spans="1:41">
      <c r="A37" s="23"/>
      <c r="B37" s="24"/>
      <c r="C37" s="23"/>
      <c r="D37" s="27"/>
      <c r="E37" s="23"/>
      <c r="F37" s="24"/>
      <c r="G37" s="23"/>
      <c r="H37" s="61"/>
      <c r="I37" s="23"/>
      <c r="J37" s="26"/>
      <c r="K37" s="27"/>
      <c r="L37" s="23"/>
      <c r="M37" s="23"/>
      <c r="N37" s="23"/>
      <c r="O37" s="23"/>
      <c r="P37" s="23"/>
      <c r="Q37" s="39"/>
      <c r="R37" s="24"/>
      <c r="S37" s="39"/>
      <c r="T37" s="24"/>
      <c r="U37" s="39"/>
      <c r="V37" s="24"/>
      <c r="W37" s="24"/>
      <c r="X37" s="24"/>
      <c r="Y37" s="24"/>
      <c r="Z37" s="24"/>
      <c r="AA37" s="24"/>
      <c r="AB37" s="24"/>
      <c r="AC37" s="35"/>
      <c r="AD37" s="22"/>
    </row>
    <row r="38" spans="1:41">
      <c r="A38" s="42" t="s">
        <v>113</v>
      </c>
      <c r="B38" s="43" t="s">
        <v>136</v>
      </c>
      <c r="C38" s="43"/>
      <c r="D38" s="42">
        <f>J38*K38</f>
        <v>7</v>
      </c>
      <c r="E38" s="42" t="s">
        <v>1</v>
      </c>
      <c r="F38" s="43"/>
      <c r="G38" s="42">
        <v>1</v>
      </c>
      <c r="H38" s="64"/>
      <c r="I38" s="42" t="s">
        <v>114</v>
      </c>
      <c r="J38" s="44">
        <v>1</v>
      </c>
      <c r="K38" s="43">
        <v>7</v>
      </c>
      <c r="L38" s="43" t="s">
        <v>136</v>
      </c>
      <c r="M38" s="42" t="s">
        <v>111</v>
      </c>
      <c r="N38" s="43"/>
      <c r="O38" s="42"/>
      <c r="P38" s="42"/>
      <c r="Q38" s="45"/>
      <c r="R38" s="43"/>
      <c r="S38" s="45"/>
      <c r="T38" s="43"/>
      <c r="U38" s="45"/>
      <c r="V38" s="43"/>
      <c r="W38" s="43"/>
      <c r="X38" s="43"/>
      <c r="Y38" s="43"/>
      <c r="Z38" s="43"/>
      <c r="AA38" s="43"/>
      <c r="AB38" s="43"/>
      <c r="AC38" s="46"/>
      <c r="AD38" s="47">
        <v>36.03</v>
      </c>
    </row>
    <row r="39" spans="1:41" s="32" customFormat="1">
      <c r="A39" s="42" t="s">
        <v>113</v>
      </c>
      <c r="B39" s="43" t="s">
        <v>136</v>
      </c>
      <c r="C39" s="43"/>
      <c r="D39" s="42">
        <f>J39*K39</f>
        <v>2</v>
      </c>
      <c r="E39" s="42" t="s">
        <v>1</v>
      </c>
      <c r="F39" s="43"/>
      <c r="G39" s="42">
        <v>1</v>
      </c>
      <c r="H39" s="64"/>
      <c r="I39" s="42" t="s">
        <v>114</v>
      </c>
      <c r="J39" s="44">
        <v>1</v>
      </c>
      <c r="K39" s="43">
        <v>2</v>
      </c>
      <c r="L39" s="43" t="s">
        <v>136</v>
      </c>
      <c r="M39" s="42" t="s">
        <v>74</v>
      </c>
      <c r="N39" s="43"/>
      <c r="O39" s="42"/>
      <c r="P39" s="42"/>
      <c r="Q39" s="45"/>
      <c r="R39" s="43"/>
      <c r="S39" s="45"/>
      <c r="T39" s="43"/>
      <c r="U39" s="45"/>
      <c r="V39" s="43"/>
      <c r="W39" s="43"/>
      <c r="X39" s="43"/>
      <c r="Y39" s="43"/>
      <c r="Z39" s="43"/>
      <c r="AA39" s="43"/>
      <c r="AB39" s="43"/>
      <c r="AC39" s="46"/>
      <c r="AD39" s="47">
        <v>58.03</v>
      </c>
      <c r="AG39" s="33"/>
      <c r="AH39" s="33"/>
      <c r="AI39" s="33"/>
      <c r="AJ39" s="33"/>
      <c r="AK39" s="33"/>
      <c r="AL39" s="33"/>
      <c r="AM39" s="33"/>
      <c r="AN39" s="33"/>
      <c r="AO39" s="33"/>
    </row>
    <row r="40" spans="1:41" s="32" customFormat="1">
      <c r="A40" s="42"/>
      <c r="B40" s="43"/>
      <c r="C40" s="43"/>
      <c r="D40" s="42"/>
      <c r="E40" s="42"/>
      <c r="F40" s="43"/>
      <c r="G40" s="42"/>
      <c r="H40" s="64"/>
      <c r="I40" s="42"/>
      <c r="J40" s="44"/>
      <c r="K40" s="43"/>
      <c r="L40" s="43"/>
      <c r="M40" s="42"/>
      <c r="N40" s="43"/>
      <c r="O40" s="42"/>
      <c r="P40" s="42"/>
      <c r="Q40" s="45"/>
      <c r="R40" s="43"/>
      <c r="S40" s="45"/>
      <c r="T40" s="43"/>
      <c r="U40" s="45"/>
      <c r="V40" s="43"/>
      <c r="W40" s="43"/>
      <c r="X40" s="43"/>
      <c r="Y40" s="43"/>
      <c r="Z40" s="43"/>
      <c r="AA40" s="43"/>
      <c r="AB40" s="43"/>
      <c r="AC40" s="46"/>
      <c r="AD40" s="47"/>
      <c r="AG40" s="33"/>
      <c r="AH40" s="33"/>
      <c r="AI40" s="33"/>
      <c r="AJ40" s="33"/>
      <c r="AK40" s="33"/>
      <c r="AL40" s="33"/>
      <c r="AM40" s="33"/>
      <c r="AN40" s="33"/>
      <c r="AO40" s="33"/>
    </row>
    <row r="41" spans="1:41" s="17" customFormat="1">
      <c r="A41" s="23" t="s">
        <v>75</v>
      </c>
      <c r="B41" s="24" t="s">
        <v>137</v>
      </c>
      <c r="C41" s="24"/>
      <c r="D41" s="27">
        <f>J41*K41</f>
        <v>28</v>
      </c>
      <c r="E41" s="23" t="s">
        <v>1</v>
      </c>
      <c r="F41" s="24"/>
      <c r="G41" s="23">
        <v>1</v>
      </c>
      <c r="H41" s="61">
        <v>35</v>
      </c>
      <c r="I41" s="23" t="s">
        <v>76</v>
      </c>
      <c r="J41" s="23">
        <v>1</v>
      </c>
      <c r="K41" s="24">
        <v>28</v>
      </c>
      <c r="L41" s="24"/>
      <c r="M41" s="23" t="s">
        <v>65</v>
      </c>
      <c r="N41" s="24"/>
      <c r="O41" s="24"/>
      <c r="P41" s="24"/>
      <c r="Q41" s="39"/>
      <c r="R41" s="24"/>
      <c r="S41" s="39" t="s">
        <v>138</v>
      </c>
      <c r="T41" s="24"/>
      <c r="U41" s="39"/>
      <c r="V41" s="24"/>
      <c r="W41" s="24"/>
      <c r="X41" s="24"/>
      <c r="Y41" s="24"/>
      <c r="Z41" s="24"/>
      <c r="AA41" s="24"/>
      <c r="AB41" s="24"/>
      <c r="AC41" s="35"/>
      <c r="AD41" s="22">
        <v>26</v>
      </c>
    </row>
    <row r="42" spans="1:41" s="17" customFormat="1">
      <c r="A42" s="23" t="s">
        <v>75</v>
      </c>
      <c r="B42" s="24" t="s">
        <v>137</v>
      </c>
      <c r="C42" s="24"/>
      <c r="D42" s="27">
        <f>J42*K42</f>
        <v>2</v>
      </c>
      <c r="E42" s="23" t="s">
        <v>1</v>
      </c>
      <c r="F42" s="23"/>
      <c r="G42" s="23">
        <v>1</v>
      </c>
      <c r="H42" s="61">
        <v>35</v>
      </c>
      <c r="I42" s="23" t="s">
        <v>76</v>
      </c>
      <c r="J42" s="23">
        <v>1</v>
      </c>
      <c r="K42" s="24">
        <v>2</v>
      </c>
      <c r="L42" s="24"/>
      <c r="M42" s="23" t="s">
        <v>65</v>
      </c>
      <c r="N42" s="24"/>
      <c r="O42" s="24"/>
      <c r="P42" s="24"/>
      <c r="Q42" s="39"/>
      <c r="R42" s="24"/>
      <c r="S42" s="39" t="s">
        <v>138</v>
      </c>
      <c r="T42" s="24"/>
      <c r="U42" s="39"/>
      <c r="V42" s="24"/>
      <c r="W42" s="24"/>
      <c r="X42" s="24"/>
      <c r="Y42" s="24"/>
      <c r="Z42" s="24"/>
      <c r="AA42" s="24"/>
      <c r="AB42" s="24"/>
      <c r="AC42" s="35"/>
      <c r="AD42" s="22">
        <v>61</v>
      </c>
    </row>
    <row r="43" spans="1:41" s="17" customFormat="1">
      <c r="A43" s="23" t="s">
        <v>77</v>
      </c>
      <c r="B43" s="24" t="s">
        <v>137</v>
      </c>
      <c r="C43" s="24"/>
      <c r="D43" s="27">
        <f>J43*K43</f>
        <v>28</v>
      </c>
      <c r="E43" s="23" t="s">
        <v>1</v>
      </c>
      <c r="F43" s="24"/>
      <c r="G43" s="23">
        <v>2</v>
      </c>
      <c r="H43" s="61">
        <v>6</v>
      </c>
      <c r="I43" s="23" t="s">
        <v>78</v>
      </c>
      <c r="J43" s="23">
        <v>1</v>
      </c>
      <c r="K43" s="24">
        <v>28</v>
      </c>
      <c r="L43" s="24"/>
      <c r="M43" s="23" t="s">
        <v>65</v>
      </c>
      <c r="N43" s="24"/>
      <c r="O43" s="24"/>
      <c r="P43" s="24"/>
      <c r="Q43" s="39"/>
      <c r="R43" s="24"/>
      <c r="S43" s="39" t="s">
        <v>138</v>
      </c>
      <c r="T43" s="24"/>
      <c r="U43" s="39"/>
      <c r="V43" s="24"/>
      <c r="W43" s="24"/>
      <c r="X43" s="24"/>
      <c r="Y43" s="24"/>
      <c r="Z43" s="24"/>
      <c r="AA43" s="24"/>
      <c r="AB43" s="24"/>
      <c r="AC43" s="35"/>
      <c r="AD43" s="22">
        <v>27</v>
      </c>
    </row>
    <row r="44" spans="1:41" s="17" customFormat="1">
      <c r="A44" s="23" t="s">
        <v>77</v>
      </c>
      <c r="B44" s="24" t="s">
        <v>137</v>
      </c>
      <c r="C44" s="24"/>
      <c r="D44" s="27">
        <f>J44*K44</f>
        <v>2</v>
      </c>
      <c r="E44" s="23" t="s">
        <v>1</v>
      </c>
      <c r="F44" s="23"/>
      <c r="G44" s="23">
        <v>2</v>
      </c>
      <c r="H44" s="61">
        <v>6</v>
      </c>
      <c r="I44" s="23" t="s">
        <v>78</v>
      </c>
      <c r="J44" s="23">
        <v>1</v>
      </c>
      <c r="K44" s="23">
        <v>2</v>
      </c>
      <c r="L44" s="24"/>
      <c r="M44" s="23" t="s">
        <v>65</v>
      </c>
      <c r="N44" s="24"/>
      <c r="O44" s="24"/>
      <c r="P44" s="24"/>
      <c r="Q44" s="39"/>
      <c r="R44" s="24"/>
      <c r="S44" s="39" t="s">
        <v>138</v>
      </c>
      <c r="T44" s="24"/>
      <c r="U44" s="39"/>
      <c r="V44" s="24"/>
      <c r="W44" s="24"/>
      <c r="X44" s="24"/>
      <c r="Y44" s="24"/>
      <c r="Z44" s="24"/>
      <c r="AA44" s="24"/>
      <c r="AB44" s="24"/>
      <c r="AC44" s="35"/>
      <c r="AD44" s="22">
        <v>62</v>
      </c>
    </row>
    <row r="45" spans="1:41" s="17" customFormat="1">
      <c r="A45" s="23"/>
      <c r="B45" s="24"/>
      <c r="C45" s="24"/>
      <c r="D45" s="27"/>
      <c r="E45" s="23"/>
      <c r="F45" s="23"/>
      <c r="G45" s="23"/>
      <c r="H45" s="61"/>
      <c r="I45" s="23"/>
      <c r="J45" s="23"/>
      <c r="K45" s="23"/>
      <c r="L45" s="24"/>
      <c r="M45" s="23"/>
      <c r="N45" s="24"/>
      <c r="O45" s="24"/>
      <c r="P45" s="24"/>
      <c r="Q45" s="39"/>
      <c r="R45" s="24"/>
      <c r="S45" s="39"/>
      <c r="T45" s="24"/>
      <c r="U45" s="39"/>
      <c r="V45" s="24"/>
      <c r="W45" s="24"/>
      <c r="X45" s="24"/>
      <c r="Y45" s="24"/>
      <c r="Z45" s="24"/>
      <c r="AA45" s="24"/>
      <c r="AB45" s="24"/>
      <c r="AC45" s="35"/>
      <c r="AD45" s="22"/>
    </row>
    <row r="46" spans="1:41">
      <c r="A46" s="19" t="s">
        <v>107</v>
      </c>
      <c r="B46" s="19"/>
      <c r="C46" s="19"/>
      <c r="D46" s="19"/>
      <c r="E46" s="19"/>
      <c r="F46" s="19"/>
      <c r="G46" s="19"/>
      <c r="H46" s="62"/>
      <c r="I46" s="19" t="s">
        <v>108</v>
      </c>
      <c r="J46" s="19">
        <v>1</v>
      </c>
      <c r="K46" s="19"/>
      <c r="L46" s="19"/>
      <c r="M46" s="19"/>
      <c r="N46" s="19"/>
      <c r="O46" s="19"/>
      <c r="P46" s="19"/>
      <c r="Q46" s="38"/>
      <c r="R46" s="22"/>
      <c r="S46" s="38"/>
      <c r="T46" s="22"/>
      <c r="U46" s="38"/>
      <c r="V46" s="22"/>
      <c r="W46" s="22"/>
      <c r="X46" s="22"/>
      <c r="Y46" s="22"/>
      <c r="Z46" s="22"/>
      <c r="AA46" s="22"/>
      <c r="AB46" s="22"/>
      <c r="AC46" s="34"/>
      <c r="AD46" s="22">
        <v>1</v>
      </c>
    </row>
    <row r="47" spans="1:41">
      <c r="A47" s="19" t="s">
        <v>2</v>
      </c>
      <c r="B47" s="19"/>
      <c r="C47" s="19"/>
      <c r="D47" s="19">
        <f>J47*K47</f>
        <v>1</v>
      </c>
      <c r="E47" s="19" t="s">
        <v>1</v>
      </c>
      <c r="F47" s="19"/>
      <c r="G47" s="19">
        <v>1</v>
      </c>
      <c r="H47" s="62"/>
      <c r="I47" s="19" t="s">
        <v>3</v>
      </c>
      <c r="J47" s="19">
        <v>1</v>
      </c>
      <c r="K47" s="19">
        <v>1</v>
      </c>
      <c r="L47" s="19"/>
      <c r="M47" s="19" t="s">
        <v>40</v>
      </c>
      <c r="N47" s="19"/>
      <c r="O47" s="19"/>
      <c r="P47" s="19"/>
      <c r="Q47" s="38"/>
      <c r="R47" s="22"/>
      <c r="S47" s="38"/>
      <c r="T47" s="22"/>
      <c r="U47" s="38"/>
      <c r="V47" s="22"/>
      <c r="W47" s="22"/>
      <c r="X47" s="22"/>
      <c r="Y47" s="22"/>
      <c r="Z47" s="22"/>
      <c r="AA47" s="22"/>
      <c r="AB47" s="22"/>
      <c r="AC47" s="34"/>
      <c r="AD47" s="22">
        <v>3</v>
      </c>
    </row>
    <row r="48" spans="1:41">
      <c r="A48" s="23" t="s">
        <v>42</v>
      </c>
      <c r="B48" s="24"/>
      <c r="C48" s="24"/>
      <c r="D48" s="25"/>
      <c r="E48" s="23" t="s">
        <v>41</v>
      </c>
      <c r="F48" s="24"/>
      <c r="G48" s="24"/>
      <c r="H48" s="61"/>
      <c r="I48" s="23" t="s">
        <v>43</v>
      </c>
      <c r="J48" s="24"/>
      <c r="K48" s="24"/>
      <c r="L48" s="24"/>
      <c r="M48" s="24"/>
      <c r="N48" s="24"/>
      <c r="O48" s="24"/>
      <c r="P48" s="24"/>
      <c r="Q48" s="39"/>
      <c r="R48" s="24"/>
      <c r="S48" s="39"/>
      <c r="T48" s="24"/>
      <c r="U48" s="39"/>
      <c r="V48" s="24"/>
      <c r="W48" s="24"/>
      <c r="X48" s="24"/>
      <c r="Y48" s="24"/>
      <c r="Z48" s="24"/>
      <c r="AA48" s="24"/>
      <c r="AB48" s="24"/>
      <c r="AC48" s="35"/>
      <c r="AD48" s="22">
        <v>4</v>
      </c>
    </row>
    <row r="49" spans="1:30">
      <c r="A49" s="19" t="s">
        <v>4</v>
      </c>
      <c r="B49" s="19"/>
      <c r="C49" s="19"/>
      <c r="D49" s="19">
        <f>J49*K49</f>
        <v>7</v>
      </c>
      <c r="E49" s="19" t="s">
        <v>1</v>
      </c>
      <c r="F49" s="19"/>
      <c r="G49" s="19">
        <v>2</v>
      </c>
      <c r="H49" s="62"/>
      <c r="I49" s="19" t="s">
        <v>5</v>
      </c>
      <c r="J49" s="19">
        <v>7</v>
      </c>
      <c r="K49" s="19">
        <v>1</v>
      </c>
      <c r="L49" s="19"/>
      <c r="M49" s="19" t="s">
        <v>40</v>
      </c>
      <c r="N49" s="19"/>
      <c r="O49" s="19"/>
      <c r="P49" s="19"/>
      <c r="Q49" s="38"/>
      <c r="R49" s="22"/>
      <c r="S49" s="38"/>
      <c r="T49" s="22"/>
      <c r="U49" s="38"/>
      <c r="V49" s="22"/>
      <c r="W49" s="22"/>
      <c r="X49" s="22"/>
      <c r="Y49" s="22"/>
      <c r="Z49" s="22"/>
      <c r="AA49" s="22"/>
      <c r="AB49" s="22"/>
      <c r="AC49" s="34"/>
      <c r="AD49" s="22">
        <v>21</v>
      </c>
    </row>
    <row r="50" spans="1:30">
      <c r="A50" s="23" t="s">
        <v>62</v>
      </c>
      <c r="B50" s="24"/>
      <c r="C50" s="24"/>
      <c r="D50" s="25"/>
      <c r="E50" s="23" t="s">
        <v>61</v>
      </c>
      <c r="F50" s="24"/>
      <c r="G50" s="24"/>
      <c r="H50" s="61"/>
      <c r="I50" s="23" t="s">
        <v>63</v>
      </c>
      <c r="J50" s="24"/>
      <c r="K50" s="24"/>
      <c r="L50" s="24"/>
      <c r="M50" s="24"/>
      <c r="N50" s="24"/>
      <c r="O50" s="23"/>
      <c r="P50" s="23"/>
      <c r="Q50" s="39"/>
      <c r="R50" s="24"/>
      <c r="S50" s="39"/>
      <c r="T50" s="24"/>
      <c r="U50" s="39"/>
      <c r="V50" s="24"/>
      <c r="W50" s="24"/>
      <c r="X50" s="24"/>
      <c r="Y50" s="24"/>
      <c r="Z50" s="24"/>
      <c r="AA50" s="24"/>
      <c r="AB50" s="24"/>
      <c r="AC50" s="35"/>
      <c r="AD50" s="22">
        <v>22</v>
      </c>
    </row>
    <row r="51" spans="1:30">
      <c r="A51" s="23" t="s">
        <v>62</v>
      </c>
      <c r="B51" s="24"/>
      <c r="C51" s="24"/>
      <c r="D51" s="25"/>
      <c r="E51" s="23" t="s">
        <v>61</v>
      </c>
      <c r="F51" s="23"/>
      <c r="G51" s="24"/>
      <c r="H51" s="61"/>
      <c r="I51" s="23" t="s">
        <v>63</v>
      </c>
      <c r="J51" s="24"/>
      <c r="K51" s="24"/>
      <c r="L51" s="24"/>
      <c r="M51" s="24"/>
      <c r="N51" s="24"/>
      <c r="O51" s="23"/>
      <c r="P51" s="23"/>
      <c r="Q51" s="39"/>
      <c r="R51" s="24"/>
      <c r="S51" s="39"/>
      <c r="T51" s="24"/>
      <c r="U51" s="39"/>
      <c r="V51" s="24"/>
      <c r="W51" s="24"/>
      <c r="X51" s="24"/>
      <c r="Y51" s="24"/>
      <c r="Z51" s="24"/>
      <c r="AA51" s="24"/>
      <c r="AB51" s="24"/>
      <c r="AC51" s="35"/>
      <c r="AD51" s="22">
        <v>42</v>
      </c>
    </row>
    <row r="52" spans="1:30">
      <c r="A52" s="23" t="s">
        <v>111</v>
      </c>
      <c r="B52" s="24"/>
      <c r="C52" s="24"/>
      <c r="D52" s="25"/>
      <c r="E52" s="23" t="s">
        <v>61</v>
      </c>
      <c r="F52" s="24"/>
      <c r="G52" s="24"/>
      <c r="H52" s="61"/>
      <c r="I52" s="23" t="s">
        <v>112</v>
      </c>
      <c r="J52" s="24"/>
      <c r="K52" s="24"/>
      <c r="L52" s="24"/>
      <c r="M52" s="24"/>
      <c r="N52" s="24"/>
      <c r="O52" s="23"/>
      <c r="P52" s="23"/>
      <c r="Q52" s="39"/>
      <c r="R52" s="24"/>
      <c r="S52" s="39"/>
      <c r="T52" s="24"/>
      <c r="U52" s="39"/>
      <c r="V52" s="24"/>
      <c r="W52" s="24"/>
      <c r="X52" s="24"/>
      <c r="Y52" s="24"/>
      <c r="Z52" s="24"/>
      <c r="AA52" s="24"/>
      <c r="AB52" s="24"/>
      <c r="AC52" s="35"/>
      <c r="AD52" s="22">
        <v>36.01</v>
      </c>
    </row>
    <row r="53" spans="1:30">
      <c r="A53" s="23" t="s">
        <v>111</v>
      </c>
      <c r="B53" s="24"/>
      <c r="C53" s="24"/>
      <c r="D53" s="25"/>
      <c r="E53" s="23" t="s">
        <v>61</v>
      </c>
      <c r="F53" s="24"/>
      <c r="G53" s="24"/>
      <c r="H53" s="61"/>
      <c r="I53" s="23" t="s">
        <v>112</v>
      </c>
      <c r="J53" s="24"/>
      <c r="K53" s="24"/>
      <c r="L53" s="24"/>
      <c r="M53" s="24"/>
      <c r="N53" s="24"/>
      <c r="O53" s="23"/>
      <c r="P53" s="23"/>
      <c r="Q53" s="39"/>
      <c r="R53" s="24"/>
      <c r="S53" s="39"/>
      <c r="T53" s="24"/>
      <c r="U53" s="39"/>
      <c r="V53" s="24"/>
      <c r="W53" s="24"/>
      <c r="X53" s="24"/>
      <c r="Y53" s="24"/>
      <c r="Z53" s="24"/>
      <c r="AA53" s="24"/>
      <c r="AB53" s="24"/>
      <c r="AC53" s="35"/>
      <c r="AD53" s="22">
        <v>58.01</v>
      </c>
    </row>
    <row r="54" spans="1:30">
      <c r="A54" s="23" t="s">
        <v>117</v>
      </c>
      <c r="B54" s="23"/>
      <c r="C54" s="23"/>
      <c r="D54" s="27"/>
      <c r="E54" s="23" t="s">
        <v>1</v>
      </c>
      <c r="F54" s="24"/>
      <c r="G54" s="23">
        <v>6</v>
      </c>
      <c r="H54" s="63"/>
      <c r="I54" s="23" t="s">
        <v>118</v>
      </c>
      <c r="J54" s="26">
        <v>1</v>
      </c>
      <c r="K54" s="24"/>
      <c r="L54" s="23"/>
      <c r="M54" s="23" t="s">
        <v>111</v>
      </c>
      <c r="N54" s="23"/>
      <c r="O54" s="23"/>
      <c r="P54" s="23"/>
      <c r="Q54" s="39"/>
      <c r="R54" s="24"/>
      <c r="S54" s="39"/>
      <c r="T54" s="24"/>
      <c r="U54" s="39"/>
      <c r="V54" s="24"/>
      <c r="W54" s="24"/>
      <c r="X54" s="24"/>
      <c r="Y54" s="24"/>
      <c r="Z54" s="24"/>
      <c r="AA54" s="24"/>
      <c r="AB54" s="24"/>
      <c r="AC54" s="35"/>
      <c r="AD54" s="22">
        <v>36.1400000000001</v>
      </c>
    </row>
    <row r="55" spans="1:30">
      <c r="A55" s="23" t="s">
        <v>117</v>
      </c>
      <c r="B55" s="23"/>
      <c r="C55" s="23"/>
      <c r="D55" s="27"/>
      <c r="E55" s="23" t="s">
        <v>1</v>
      </c>
      <c r="F55" s="24"/>
      <c r="G55" s="23">
        <v>6</v>
      </c>
      <c r="H55" s="63"/>
      <c r="I55" s="23" t="s">
        <v>118</v>
      </c>
      <c r="J55" s="26">
        <v>1</v>
      </c>
      <c r="K55" s="24"/>
      <c r="L55" s="23"/>
      <c r="M55" s="23" t="s">
        <v>74</v>
      </c>
      <c r="N55" s="23"/>
      <c r="O55" s="23"/>
      <c r="P55" s="23"/>
      <c r="Q55" s="39"/>
      <c r="R55" s="24"/>
      <c r="S55" s="39"/>
      <c r="T55" s="24"/>
      <c r="U55" s="39"/>
      <c r="V55" s="24"/>
      <c r="W55" s="24"/>
      <c r="X55" s="24"/>
      <c r="Y55" s="24"/>
      <c r="Z55" s="24"/>
      <c r="AA55" s="24"/>
      <c r="AB55" s="24"/>
      <c r="AC55" s="35"/>
      <c r="AD55" s="22">
        <v>58.09</v>
      </c>
    </row>
    <row r="56" spans="1:30">
      <c r="A56" s="28" t="s">
        <v>65</v>
      </c>
      <c r="B56" s="29"/>
      <c r="C56" s="29"/>
      <c r="D56" s="28">
        <f>J56*K56</f>
        <v>28</v>
      </c>
      <c r="E56" s="28" t="s">
        <v>64</v>
      </c>
      <c r="F56" s="29"/>
      <c r="G56" s="28">
        <v>1</v>
      </c>
      <c r="H56" s="65"/>
      <c r="I56" s="28" t="s">
        <v>66</v>
      </c>
      <c r="J56" s="30">
        <v>4</v>
      </c>
      <c r="K56" s="29">
        <v>7</v>
      </c>
      <c r="L56" s="29"/>
      <c r="M56" s="28" t="s">
        <v>62</v>
      </c>
      <c r="N56" s="29"/>
      <c r="O56" s="28"/>
      <c r="P56" s="28"/>
      <c r="Q56" s="40"/>
      <c r="R56" s="29"/>
      <c r="S56" s="40"/>
      <c r="T56" s="29"/>
      <c r="U56" s="40"/>
      <c r="V56" s="29"/>
      <c r="W56" s="29"/>
      <c r="X56" s="29"/>
      <c r="Y56" s="29"/>
      <c r="Z56" s="29"/>
      <c r="AA56" s="29"/>
      <c r="AB56" s="29"/>
      <c r="AC56" s="36"/>
      <c r="AD56" s="31">
        <v>24</v>
      </c>
    </row>
    <row r="57" spans="1:30">
      <c r="A57" s="23" t="s">
        <v>65</v>
      </c>
      <c r="B57" s="24"/>
      <c r="C57" s="24"/>
      <c r="D57" s="27">
        <f>J57*K57</f>
        <v>8</v>
      </c>
      <c r="E57" s="23" t="s">
        <v>64</v>
      </c>
      <c r="F57" s="23"/>
      <c r="G57" s="23">
        <v>1</v>
      </c>
      <c r="H57" s="61"/>
      <c r="I57" s="23" t="s">
        <v>66</v>
      </c>
      <c r="J57" s="26">
        <v>4</v>
      </c>
      <c r="K57" s="24">
        <v>2</v>
      </c>
      <c r="L57" s="24"/>
      <c r="M57" s="23"/>
      <c r="N57" s="24"/>
      <c r="O57" s="23"/>
      <c r="P57" s="23"/>
      <c r="Q57" s="39"/>
      <c r="R57" s="24"/>
      <c r="S57" s="39"/>
      <c r="T57" s="24"/>
      <c r="U57" s="39"/>
      <c r="V57" s="24"/>
      <c r="W57" s="24"/>
      <c r="X57" s="24"/>
      <c r="Y57" s="24"/>
      <c r="Z57" s="24"/>
      <c r="AA57" s="24"/>
      <c r="AB57" s="24"/>
      <c r="AC57" s="35"/>
      <c r="AD57" s="22">
        <v>44</v>
      </c>
    </row>
    <row r="58" spans="1:30">
      <c r="A58" s="19"/>
      <c r="B58" s="19"/>
      <c r="C58" s="19"/>
      <c r="D58" s="19"/>
      <c r="E58" s="19"/>
      <c r="F58" s="19"/>
      <c r="G58" s="19"/>
      <c r="H58" s="62"/>
      <c r="I58" s="19" t="s">
        <v>0</v>
      </c>
      <c r="J58" s="19"/>
      <c r="K58" s="19"/>
      <c r="L58" s="19"/>
      <c r="M58" s="19"/>
      <c r="N58" s="19"/>
      <c r="O58" s="19"/>
      <c r="P58" s="19"/>
      <c r="Q58" s="38"/>
      <c r="R58" s="22"/>
      <c r="S58" s="38"/>
      <c r="T58" s="22"/>
      <c r="U58" s="38"/>
      <c r="V58" s="22"/>
      <c r="W58" s="22"/>
      <c r="X58" s="22"/>
      <c r="Y58" s="22"/>
      <c r="Z58" s="22"/>
      <c r="AA58" s="22"/>
      <c r="AB58" s="22"/>
      <c r="AC58" s="34"/>
      <c r="AD58" s="22">
        <v>2</v>
      </c>
    </row>
    <row r="59" spans="1:30">
      <c r="A59" s="24"/>
      <c r="B59" s="24"/>
      <c r="C59" s="24"/>
      <c r="D59" s="24"/>
      <c r="E59" s="24"/>
      <c r="F59" s="24"/>
      <c r="G59" s="24"/>
      <c r="H59" s="61"/>
      <c r="I59" s="23" t="s">
        <v>6</v>
      </c>
      <c r="J59" s="24"/>
      <c r="K59" s="24"/>
      <c r="L59" s="24"/>
      <c r="M59" s="24"/>
      <c r="N59" s="24"/>
      <c r="O59" s="24"/>
      <c r="P59" s="24"/>
      <c r="Q59" s="39"/>
      <c r="R59" s="24"/>
      <c r="S59" s="39"/>
      <c r="T59" s="24"/>
      <c r="U59" s="39"/>
      <c r="V59" s="24"/>
      <c r="W59" s="24"/>
      <c r="X59" s="24"/>
      <c r="Y59" s="24"/>
      <c r="Z59" s="24"/>
      <c r="AA59" s="24"/>
      <c r="AB59" s="24"/>
      <c r="AC59" s="35"/>
      <c r="AD59" s="22">
        <v>5</v>
      </c>
    </row>
    <row r="60" spans="1:30">
      <c r="A60" s="24"/>
      <c r="B60" s="24"/>
      <c r="C60" s="24"/>
      <c r="D60" s="27"/>
      <c r="E60" s="24"/>
      <c r="F60" s="24"/>
      <c r="G60" s="23">
        <v>5</v>
      </c>
      <c r="H60" s="61"/>
      <c r="I60" s="24"/>
      <c r="J60" s="24"/>
      <c r="K60" s="27"/>
      <c r="L60" s="24"/>
      <c r="M60" s="23" t="s">
        <v>42</v>
      </c>
      <c r="N60" s="24"/>
      <c r="O60" s="24"/>
      <c r="P60" s="24"/>
      <c r="Q60" s="39"/>
      <c r="R60" s="24"/>
      <c r="S60" s="39"/>
      <c r="T60" s="24"/>
      <c r="U60" s="39"/>
      <c r="V60" s="24"/>
      <c r="W60" s="24"/>
      <c r="X60" s="24"/>
      <c r="Y60" s="24"/>
      <c r="Z60" s="24"/>
      <c r="AA60" s="24"/>
      <c r="AB60" s="24"/>
      <c r="AC60" s="35"/>
      <c r="AD60" s="22">
        <v>10</v>
      </c>
    </row>
    <row r="61" spans="1:30">
      <c r="A61" s="24"/>
      <c r="B61" s="24"/>
      <c r="C61" s="24"/>
      <c r="D61" s="24"/>
      <c r="E61" s="24"/>
      <c r="F61" s="24"/>
      <c r="G61" s="24"/>
      <c r="H61" s="61"/>
      <c r="I61" s="23" t="s">
        <v>0</v>
      </c>
      <c r="J61" s="24"/>
      <c r="K61" s="24"/>
      <c r="L61" s="24"/>
      <c r="M61" s="24"/>
      <c r="N61" s="24"/>
      <c r="O61" s="23"/>
      <c r="P61" s="23"/>
      <c r="Q61" s="39"/>
      <c r="R61" s="24"/>
      <c r="S61" s="39"/>
      <c r="T61" s="24"/>
      <c r="U61" s="39"/>
      <c r="V61" s="24"/>
      <c r="W61" s="24"/>
      <c r="X61" s="24"/>
      <c r="Y61" s="24"/>
      <c r="Z61" s="24"/>
      <c r="AA61" s="24"/>
      <c r="AB61" s="24"/>
      <c r="AC61" s="35"/>
      <c r="AD61" s="22">
        <v>23</v>
      </c>
    </row>
    <row r="62" spans="1:30">
      <c r="A62" s="24"/>
      <c r="B62" s="24"/>
      <c r="C62" s="24"/>
      <c r="D62" s="27"/>
      <c r="E62" s="24"/>
      <c r="F62" s="24"/>
      <c r="G62" s="24"/>
      <c r="H62" s="61"/>
      <c r="I62" s="23" t="s">
        <v>6</v>
      </c>
      <c r="J62" s="24"/>
      <c r="K62" s="24"/>
      <c r="L62" s="24"/>
      <c r="M62" s="24"/>
      <c r="N62" s="24"/>
      <c r="O62" s="24"/>
      <c r="P62" s="24"/>
      <c r="Q62" s="39"/>
      <c r="R62" s="24"/>
      <c r="S62" s="39"/>
      <c r="T62" s="24"/>
      <c r="U62" s="39"/>
      <c r="V62" s="24"/>
      <c r="W62" s="24"/>
      <c r="X62" s="24"/>
      <c r="Y62" s="24"/>
      <c r="Z62" s="24"/>
      <c r="AA62" s="24"/>
      <c r="AB62" s="24"/>
      <c r="AC62" s="35"/>
      <c r="AD62" s="22">
        <v>25</v>
      </c>
    </row>
    <row r="63" spans="1:30">
      <c r="A63" s="24"/>
      <c r="B63" s="24"/>
      <c r="C63" s="24"/>
      <c r="D63" s="27"/>
      <c r="E63" s="24"/>
      <c r="F63" s="24"/>
      <c r="G63" s="24"/>
      <c r="H63" s="61"/>
      <c r="I63" s="23" t="s">
        <v>67</v>
      </c>
      <c r="J63" s="24"/>
      <c r="K63" s="24"/>
      <c r="L63" s="24"/>
      <c r="M63" s="23" t="s">
        <v>62</v>
      </c>
      <c r="N63" s="24"/>
      <c r="O63" s="23"/>
      <c r="P63" s="23"/>
      <c r="Q63" s="39"/>
      <c r="R63" s="24"/>
      <c r="S63" s="39"/>
      <c r="T63" s="24"/>
      <c r="U63" s="39"/>
      <c r="V63" s="24"/>
      <c r="W63" s="24"/>
      <c r="X63" s="24"/>
      <c r="Y63" s="24"/>
      <c r="Z63" s="24"/>
      <c r="AA63" s="24"/>
      <c r="AB63" s="24"/>
      <c r="AC63" s="35"/>
      <c r="AD63" s="22">
        <v>29</v>
      </c>
    </row>
    <row r="64" spans="1:30">
      <c r="A64" s="24"/>
      <c r="B64" s="23"/>
      <c r="C64" s="23"/>
      <c r="D64" s="27">
        <f t="shared" ref="D64:D70" si="4">J64*K64</f>
        <v>28</v>
      </c>
      <c r="E64" s="23"/>
      <c r="F64" s="23"/>
      <c r="G64" s="23">
        <v>4</v>
      </c>
      <c r="H64" s="63"/>
      <c r="I64" s="23" t="s">
        <v>68</v>
      </c>
      <c r="J64" s="26">
        <v>4</v>
      </c>
      <c r="K64" s="24">
        <v>7</v>
      </c>
      <c r="L64" s="23"/>
      <c r="M64" s="23" t="s">
        <v>62</v>
      </c>
      <c r="N64" s="23"/>
      <c r="O64" s="23"/>
      <c r="P64" s="23"/>
      <c r="Q64" s="39"/>
      <c r="R64" s="24"/>
      <c r="S64" s="39"/>
      <c r="T64" s="24"/>
      <c r="U64" s="39"/>
      <c r="V64" s="24"/>
      <c r="W64" s="24"/>
      <c r="X64" s="24"/>
      <c r="Y64" s="24"/>
      <c r="Z64" s="24"/>
      <c r="AA64" s="24"/>
      <c r="AB64" s="24"/>
      <c r="AC64" s="35"/>
      <c r="AD64" s="22">
        <v>30</v>
      </c>
    </row>
    <row r="65" spans="1:30">
      <c r="A65" s="24"/>
      <c r="B65" s="23"/>
      <c r="C65" s="23"/>
      <c r="D65" s="27">
        <f t="shared" si="4"/>
        <v>56</v>
      </c>
      <c r="E65" s="23"/>
      <c r="F65" s="23"/>
      <c r="G65" s="23">
        <v>5</v>
      </c>
      <c r="H65" s="63"/>
      <c r="I65" s="23" t="s">
        <v>69</v>
      </c>
      <c r="J65" s="26">
        <v>8</v>
      </c>
      <c r="K65" s="23">
        <v>7</v>
      </c>
      <c r="L65" s="23"/>
      <c r="M65" s="23" t="s">
        <v>62</v>
      </c>
      <c r="N65" s="23"/>
      <c r="O65" s="23"/>
      <c r="P65" s="23"/>
      <c r="Q65" s="39"/>
      <c r="R65" s="24"/>
      <c r="S65" s="39"/>
      <c r="T65" s="24"/>
      <c r="U65" s="39"/>
      <c r="V65" s="24"/>
      <c r="W65" s="24"/>
      <c r="X65" s="24"/>
      <c r="Y65" s="24"/>
      <c r="Z65" s="24"/>
      <c r="AA65" s="24"/>
      <c r="AB65" s="24"/>
      <c r="AC65" s="35"/>
      <c r="AD65" s="22">
        <v>31</v>
      </c>
    </row>
    <row r="66" spans="1:30">
      <c r="A66" s="24"/>
      <c r="B66" s="23"/>
      <c r="C66" s="23"/>
      <c r="D66" s="27">
        <f t="shared" si="4"/>
        <v>28</v>
      </c>
      <c r="E66" s="23"/>
      <c r="F66" s="23"/>
      <c r="G66" s="23">
        <v>6</v>
      </c>
      <c r="H66" s="63"/>
      <c r="I66" s="23" t="s">
        <v>70</v>
      </c>
      <c r="J66" s="26">
        <v>4</v>
      </c>
      <c r="K66" s="24">
        <v>7</v>
      </c>
      <c r="L66" s="23"/>
      <c r="M66" s="23" t="s">
        <v>62</v>
      </c>
      <c r="N66" s="23"/>
      <c r="O66" s="23"/>
      <c r="P66" s="23"/>
      <c r="Q66" s="39"/>
      <c r="R66" s="24"/>
      <c r="S66" s="39"/>
      <c r="T66" s="24"/>
      <c r="U66" s="39"/>
      <c r="V66" s="24"/>
      <c r="W66" s="24"/>
      <c r="X66" s="24"/>
      <c r="Y66" s="24"/>
      <c r="Z66" s="24"/>
      <c r="AA66" s="24"/>
      <c r="AB66" s="24"/>
      <c r="AC66" s="35"/>
      <c r="AD66" s="22">
        <v>32</v>
      </c>
    </row>
    <row r="67" spans="1:30">
      <c r="A67" s="23" t="s">
        <v>71</v>
      </c>
      <c r="B67" s="23"/>
      <c r="C67" s="23"/>
      <c r="D67" s="27">
        <f t="shared" si="4"/>
        <v>0</v>
      </c>
      <c r="E67" s="23"/>
      <c r="F67" s="23"/>
      <c r="G67" s="24"/>
      <c r="H67" s="63"/>
      <c r="I67" s="24"/>
      <c r="J67" s="24"/>
      <c r="K67" s="24">
        <v>7</v>
      </c>
      <c r="L67" s="23"/>
      <c r="M67" s="23" t="s">
        <v>62</v>
      </c>
      <c r="N67" s="23"/>
      <c r="O67" s="23"/>
      <c r="P67" s="23"/>
      <c r="Q67" s="39"/>
      <c r="R67" s="24"/>
      <c r="S67" s="39"/>
      <c r="T67" s="24"/>
      <c r="U67" s="39"/>
      <c r="V67" s="24"/>
      <c r="W67" s="24"/>
      <c r="X67" s="24"/>
      <c r="Y67" s="24"/>
      <c r="Z67" s="24"/>
      <c r="AA67" s="24"/>
      <c r="AB67" s="24"/>
      <c r="AC67" s="35"/>
      <c r="AD67" s="22">
        <v>33</v>
      </c>
    </row>
    <row r="68" spans="1:30">
      <c r="A68" s="24"/>
      <c r="B68" s="23"/>
      <c r="C68" s="23"/>
      <c r="D68" s="27">
        <f t="shared" si="4"/>
        <v>0</v>
      </c>
      <c r="E68" s="23"/>
      <c r="F68" s="23"/>
      <c r="G68" s="24"/>
      <c r="H68" s="63"/>
      <c r="I68" s="23" t="s">
        <v>4</v>
      </c>
      <c r="J68" s="24"/>
      <c r="K68" s="24">
        <v>7</v>
      </c>
      <c r="L68" s="23"/>
      <c r="M68" s="23" t="s">
        <v>62</v>
      </c>
      <c r="N68" s="23"/>
      <c r="O68" s="23"/>
      <c r="P68" s="23"/>
      <c r="Q68" s="39"/>
      <c r="R68" s="24"/>
      <c r="S68" s="39"/>
      <c r="T68" s="24"/>
      <c r="U68" s="39"/>
      <c r="V68" s="24"/>
      <c r="W68" s="24"/>
      <c r="X68" s="24"/>
      <c r="Y68" s="24"/>
      <c r="Z68" s="24"/>
      <c r="AA68" s="24"/>
      <c r="AB68" s="24"/>
      <c r="AC68" s="35"/>
      <c r="AD68" s="22">
        <v>34</v>
      </c>
    </row>
    <row r="69" spans="1:30">
      <c r="A69" s="24"/>
      <c r="B69" s="23"/>
      <c r="C69" s="23"/>
      <c r="D69" s="27">
        <f t="shared" si="4"/>
        <v>0</v>
      </c>
      <c r="E69" s="23"/>
      <c r="F69" s="23"/>
      <c r="G69" s="24"/>
      <c r="H69" s="63"/>
      <c r="I69" s="23" t="s">
        <v>0</v>
      </c>
      <c r="J69" s="24"/>
      <c r="K69" s="24">
        <v>7</v>
      </c>
      <c r="L69" s="23"/>
      <c r="M69" s="23" t="s">
        <v>62</v>
      </c>
      <c r="N69" s="23"/>
      <c r="O69" s="23"/>
      <c r="P69" s="23"/>
      <c r="Q69" s="39"/>
      <c r="R69" s="24"/>
      <c r="S69" s="39"/>
      <c r="T69" s="24"/>
      <c r="U69" s="39"/>
      <c r="V69" s="24"/>
      <c r="W69" s="24"/>
      <c r="X69" s="24"/>
      <c r="Y69" s="24"/>
      <c r="Z69" s="24"/>
      <c r="AA69" s="24"/>
      <c r="AB69" s="24"/>
      <c r="AC69" s="35"/>
      <c r="AD69" s="22">
        <v>35</v>
      </c>
    </row>
    <row r="70" spans="1:30">
      <c r="A70" s="23" t="s">
        <v>72</v>
      </c>
      <c r="B70" s="23"/>
      <c r="C70" s="23"/>
      <c r="D70" s="27">
        <f t="shared" si="4"/>
        <v>7</v>
      </c>
      <c r="E70" s="23"/>
      <c r="F70" s="23"/>
      <c r="G70" s="23">
        <v>9</v>
      </c>
      <c r="H70" s="63"/>
      <c r="I70" s="23" t="s">
        <v>73</v>
      </c>
      <c r="J70" s="26">
        <v>1</v>
      </c>
      <c r="K70" s="24">
        <v>7</v>
      </c>
      <c r="L70" s="23"/>
      <c r="M70" s="23" t="s">
        <v>62</v>
      </c>
      <c r="N70" s="23"/>
      <c r="O70" s="23"/>
      <c r="P70" s="23"/>
      <c r="Q70" s="39"/>
      <c r="R70" s="24"/>
      <c r="S70" s="39"/>
      <c r="T70" s="24"/>
      <c r="U70" s="39"/>
      <c r="V70" s="24"/>
      <c r="W70" s="24"/>
      <c r="X70" s="24"/>
      <c r="Y70" s="24"/>
      <c r="Z70" s="24"/>
      <c r="AA70" s="24"/>
      <c r="AB70" s="24"/>
      <c r="AC70" s="35"/>
      <c r="AD70" s="22">
        <v>36</v>
      </c>
    </row>
    <row r="71" spans="1:30">
      <c r="A71" s="24"/>
      <c r="B71" s="24"/>
      <c r="C71" s="24"/>
      <c r="D71" s="24"/>
      <c r="E71" s="24"/>
      <c r="F71" s="24"/>
      <c r="G71" s="24"/>
      <c r="H71" s="61"/>
      <c r="I71" s="23" t="s">
        <v>6</v>
      </c>
      <c r="J71" s="24"/>
      <c r="K71" s="24"/>
      <c r="L71" s="24"/>
      <c r="M71" s="24"/>
      <c r="N71" s="24"/>
      <c r="O71" s="23"/>
      <c r="P71" s="23"/>
      <c r="Q71" s="39"/>
      <c r="R71" s="24"/>
      <c r="S71" s="39"/>
      <c r="T71" s="24"/>
      <c r="U71" s="39"/>
      <c r="V71" s="24"/>
      <c r="W71" s="24"/>
      <c r="X71" s="24"/>
      <c r="Y71" s="24"/>
      <c r="Z71" s="24"/>
      <c r="AA71" s="24"/>
      <c r="AB71" s="24"/>
      <c r="AC71" s="35"/>
      <c r="AD71" s="22">
        <v>36.020000000000003</v>
      </c>
    </row>
    <row r="72" spans="1:30">
      <c r="A72" s="23" t="s">
        <v>71</v>
      </c>
      <c r="B72" s="24"/>
      <c r="C72" s="24"/>
      <c r="D72" s="27"/>
      <c r="E72" s="24"/>
      <c r="F72" s="24"/>
      <c r="G72" s="24"/>
      <c r="H72" s="61"/>
      <c r="I72" s="24"/>
      <c r="J72" s="24"/>
      <c r="K72" s="24"/>
      <c r="L72" s="24"/>
      <c r="M72" s="23" t="s">
        <v>111</v>
      </c>
      <c r="N72" s="24"/>
      <c r="O72" s="23"/>
      <c r="P72" s="23"/>
      <c r="Q72" s="39"/>
      <c r="R72" s="24"/>
      <c r="S72" s="39"/>
      <c r="T72" s="24"/>
      <c r="U72" s="39"/>
      <c r="V72" s="24"/>
      <c r="W72" s="24"/>
      <c r="X72" s="24"/>
      <c r="Y72" s="24"/>
      <c r="Z72" s="24"/>
      <c r="AA72" s="24"/>
      <c r="AB72" s="24"/>
      <c r="AC72" s="35"/>
      <c r="AD72" s="22">
        <v>36.06</v>
      </c>
    </row>
    <row r="73" spans="1:30">
      <c r="A73" s="24"/>
      <c r="B73" s="23"/>
      <c r="C73" s="23"/>
      <c r="D73" s="27"/>
      <c r="E73" s="24"/>
      <c r="F73" s="24"/>
      <c r="G73" s="24"/>
      <c r="H73" s="63"/>
      <c r="I73" s="23" t="s">
        <v>72</v>
      </c>
      <c r="J73" s="24"/>
      <c r="K73" s="24"/>
      <c r="L73" s="23"/>
      <c r="M73" s="23" t="s">
        <v>111</v>
      </c>
      <c r="N73" s="23"/>
      <c r="O73" s="23"/>
      <c r="P73" s="23"/>
      <c r="Q73" s="39"/>
      <c r="R73" s="24"/>
      <c r="S73" s="39"/>
      <c r="T73" s="24"/>
      <c r="U73" s="39"/>
      <c r="V73" s="24"/>
      <c r="W73" s="24"/>
      <c r="X73" s="24"/>
      <c r="Y73" s="24"/>
      <c r="Z73" s="24"/>
      <c r="AA73" s="24"/>
      <c r="AB73" s="24"/>
      <c r="AC73" s="35"/>
      <c r="AD73" s="22">
        <v>36.07</v>
      </c>
    </row>
    <row r="74" spans="1:30">
      <c r="A74" s="24"/>
      <c r="B74" s="23"/>
      <c r="C74" s="23"/>
      <c r="D74" s="27"/>
      <c r="E74" s="24"/>
      <c r="F74" s="24"/>
      <c r="G74" s="24"/>
      <c r="H74" s="63"/>
      <c r="I74" s="23" t="s">
        <v>6</v>
      </c>
      <c r="J74" s="24"/>
      <c r="K74" s="24"/>
      <c r="L74" s="23"/>
      <c r="M74" s="23" t="s">
        <v>111</v>
      </c>
      <c r="N74" s="23"/>
      <c r="O74" s="23"/>
      <c r="P74" s="23"/>
      <c r="Q74" s="39"/>
      <c r="R74" s="24"/>
      <c r="S74" s="39"/>
      <c r="T74" s="24"/>
      <c r="U74" s="39"/>
      <c r="V74" s="24"/>
      <c r="W74" s="24"/>
      <c r="X74" s="24"/>
      <c r="Y74" s="24"/>
      <c r="Z74" s="24"/>
      <c r="AA74" s="24"/>
      <c r="AB74" s="24"/>
      <c r="AC74" s="35"/>
      <c r="AD74" s="22">
        <v>36.08</v>
      </c>
    </row>
    <row r="75" spans="1:30">
      <c r="A75" s="24"/>
      <c r="B75" s="23"/>
      <c r="C75" s="23"/>
      <c r="D75" s="27">
        <f t="shared" ref="D75:D81" si="5">J75*K75</f>
        <v>0</v>
      </c>
      <c r="E75" s="24"/>
      <c r="F75" s="24"/>
      <c r="G75" s="24"/>
      <c r="H75" s="63"/>
      <c r="I75" s="23" t="s">
        <v>74</v>
      </c>
      <c r="J75" s="24"/>
      <c r="K75" s="24"/>
      <c r="L75" s="23"/>
      <c r="M75" s="23" t="s">
        <v>111</v>
      </c>
      <c r="N75" s="23"/>
      <c r="O75" s="23"/>
      <c r="P75" s="23"/>
      <c r="Q75" s="39"/>
      <c r="R75" s="24"/>
      <c r="S75" s="39"/>
      <c r="T75" s="24"/>
      <c r="U75" s="39"/>
      <c r="V75" s="24"/>
      <c r="W75" s="24"/>
      <c r="X75" s="24"/>
      <c r="Y75" s="24"/>
      <c r="Z75" s="24"/>
      <c r="AA75" s="24"/>
      <c r="AB75" s="24"/>
      <c r="AC75" s="35"/>
      <c r="AD75" s="22">
        <v>36.120000000000097</v>
      </c>
    </row>
    <row r="76" spans="1:30">
      <c r="A76" s="24"/>
      <c r="B76" s="23"/>
      <c r="C76" s="23"/>
      <c r="D76" s="27">
        <f t="shared" si="5"/>
        <v>0</v>
      </c>
      <c r="E76" s="24"/>
      <c r="F76" s="24"/>
      <c r="G76" s="24"/>
      <c r="H76" s="63"/>
      <c r="I76" s="23" t="s">
        <v>6</v>
      </c>
      <c r="J76" s="24"/>
      <c r="K76" s="24"/>
      <c r="L76" s="23"/>
      <c r="M76" s="23" t="s">
        <v>111</v>
      </c>
      <c r="N76" s="23"/>
      <c r="O76" s="23"/>
      <c r="P76" s="23"/>
      <c r="Q76" s="39"/>
      <c r="R76" s="24"/>
      <c r="S76" s="39"/>
      <c r="T76" s="24"/>
      <c r="U76" s="39"/>
      <c r="V76" s="24"/>
      <c r="W76" s="24"/>
      <c r="X76" s="24"/>
      <c r="Y76" s="24"/>
      <c r="Z76" s="24"/>
      <c r="AA76" s="24"/>
      <c r="AB76" s="24"/>
      <c r="AC76" s="35"/>
      <c r="AD76" s="22">
        <v>36.130000000000102</v>
      </c>
    </row>
    <row r="77" spans="1:30">
      <c r="A77" s="24"/>
      <c r="B77" s="23"/>
      <c r="C77" s="23"/>
      <c r="D77" s="27">
        <f t="shared" si="5"/>
        <v>0</v>
      </c>
      <c r="E77" s="23"/>
      <c r="F77" s="23"/>
      <c r="G77" s="24"/>
      <c r="H77" s="63"/>
      <c r="I77" s="23" t="s">
        <v>39</v>
      </c>
      <c r="J77" s="24"/>
      <c r="K77" s="24">
        <v>7</v>
      </c>
      <c r="L77" s="23"/>
      <c r="M77" s="23" t="s">
        <v>62</v>
      </c>
      <c r="N77" s="23"/>
      <c r="O77" s="23"/>
      <c r="P77" s="23"/>
      <c r="Q77" s="39"/>
      <c r="R77" s="24"/>
      <c r="S77" s="39"/>
      <c r="T77" s="24"/>
      <c r="U77" s="39"/>
      <c r="V77" s="24"/>
      <c r="W77" s="24"/>
      <c r="X77" s="24"/>
      <c r="Y77" s="24"/>
      <c r="Z77" s="24"/>
      <c r="AA77" s="24"/>
      <c r="AB77" s="24"/>
      <c r="AC77" s="35"/>
      <c r="AD77" s="22">
        <v>37</v>
      </c>
    </row>
    <row r="78" spans="1:30">
      <c r="A78" s="24"/>
      <c r="B78" s="23"/>
      <c r="C78" s="23"/>
      <c r="D78" s="27">
        <f t="shared" si="5"/>
        <v>0</v>
      </c>
      <c r="E78" s="23"/>
      <c r="F78" s="23"/>
      <c r="G78" s="24"/>
      <c r="H78" s="63"/>
      <c r="I78" s="23" t="s">
        <v>0</v>
      </c>
      <c r="J78" s="24"/>
      <c r="K78" s="24">
        <v>7</v>
      </c>
      <c r="L78" s="23"/>
      <c r="M78" s="23"/>
      <c r="N78" s="23"/>
      <c r="O78" s="23"/>
      <c r="P78" s="23"/>
      <c r="Q78" s="39"/>
      <c r="R78" s="24"/>
      <c r="S78" s="39"/>
      <c r="T78" s="24"/>
      <c r="U78" s="39"/>
      <c r="V78" s="24"/>
      <c r="W78" s="24"/>
      <c r="X78" s="24"/>
      <c r="Y78" s="24"/>
      <c r="Z78" s="24"/>
      <c r="AA78" s="24"/>
      <c r="AB78" s="24"/>
      <c r="AC78" s="35"/>
      <c r="AD78" s="22">
        <v>38</v>
      </c>
    </row>
    <row r="79" spans="1:30">
      <c r="A79" s="23" t="s">
        <v>74</v>
      </c>
      <c r="B79" s="23"/>
      <c r="C79" s="23"/>
      <c r="D79" s="27">
        <f t="shared" si="5"/>
        <v>0</v>
      </c>
      <c r="E79" s="23"/>
      <c r="F79" s="23"/>
      <c r="G79" s="23">
        <v>9</v>
      </c>
      <c r="H79" s="63"/>
      <c r="I79" s="23" t="s">
        <v>73</v>
      </c>
      <c r="J79" s="26">
        <v>1</v>
      </c>
      <c r="K79" s="24">
        <v>0</v>
      </c>
      <c r="L79" s="23"/>
      <c r="M79" s="23"/>
      <c r="N79" s="23"/>
      <c r="O79" s="23"/>
      <c r="P79" s="23"/>
      <c r="Q79" s="39"/>
      <c r="R79" s="24"/>
      <c r="S79" s="39"/>
      <c r="T79" s="24"/>
      <c r="U79" s="39"/>
      <c r="V79" s="24"/>
      <c r="W79" s="24"/>
      <c r="X79" s="24"/>
      <c r="Y79" s="24"/>
      <c r="Z79" s="24"/>
      <c r="AA79" s="24"/>
      <c r="AB79" s="24"/>
      <c r="AC79" s="35"/>
      <c r="AD79" s="22">
        <v>39</v>
      </c>
    </row>
    <row r="80" spans="1:30">
      <c r="A80" s="23" t="s">
        <v>65</v>
      </c>
      <c r="B80" s="23"/>
      <c r="C80" s="23"/>
      <c r="D80" s="27">
        <f t="shared" si="5"/>
        <v>0</v>
      </c>
      <c r="E80" s="23"/>
      <c r="F80" s="23"/>
      <c r="G80" s="23">
        <v>10</v>
      </c>
      <c r="H80" s="63"/>
      <c r="I80" s="23" t="s">
        <v>66</v>
      </c>
      <c r="J80" s="26">
        <v>1</v>
      </c>
      <c r="K80" s="23">
        <v>0</v>
      </c>
      <c r="L80" s="23"/>
      <c r="M80" s="23"/>
      <c r="N80" s="23"/>
      <c r="O80" s="23"/>
      <c r="P80" s="23"/>
      <c r="Q80" s="39"/>
      <c r="R80" s="24"/>
      <c r="S80" s="39"/>
      <c r="T80" s="24"/>
      <c r="U80" s="39"/>
      <c r="V80" s="24"/>
      <c r="W80" s="24"/>
      <c r="X80" s="24"/>
      <c r="Y80" s="24"/>
      <c r="Z80" s="24"/>
      <c r="AA80" s="24"/>
      <c r="AB80" s="24"/>
      <c r="AC80" s="35"/>
      <c r="AD80" s="22">
        <v>40</v>
      </c>
    </row>
    <row r="81" spans="1:30">
      <c r="A81" s="19" t="s">
        <v>39</v>
      </c>
      <c r="B81" s="19"/>
      <c r="C81" s="19"/>
      <c r="D81" s="19">
        <f t="shared" si="5"/>
        <v>2</v>
      </c>
      <c r="E81" s="19"/>
      <c r="F81" s="23"/>
      <c r="G81" s="19">
        <v>3</v>
      </c>
      <c r="H81" s="62"/>
      <c r="I81" s="19" t="s">
        <v>5</v>
      </c>
      <c r="J81" s="19">
        <v>2</v>
      </c>
      <c r="K81" s="19">
        <v>1</v>
      </c>
      <c r="L81" s="19"/>
      <c r="M81" s="19" t="s">
        <v>40</v>
      </c>
      <c r="N81" s="19"/>
      <c r="O81" s="19"/>
      <c r="P81" s="19"/>
      <c r="Q81" s="38"/>
      <c r="R81" s="22"/>
      <c r="S81" s="38"/>
      <c r="T81" s="22"/>
      <c r="U81" s="38"/>
      <c r="V81" s="22"/>
      <c r="W81" s="22"/>
      <c r="X81" s="22"/>
      <c r="Y81" s="22"/>
      <c r="Z81" s="22"/>
      <c r="AA81" s="22"/>
      <c r="AB81" s="22"/>
      <c r="AC81" s="34"/>
      <c r="AD81" s="22">
        <v>41</v>
      </c>
    </row>
    <row r="82" spans="1:30">
      <c r="A82" s="24"/>
      <c r="B82" s="24"/>
      <c r="C82" s="24"/>
      <c r="D82" s="24"/>
      <c r="E82" s="24"/>
      <c r="F82" s="23"/>
      <c r="G82" s="24"/>
      <c r="H82" s="61"/>
      <c r="I82" s="23" t="s">
        <v>0</v>
      </c>
      <c r="J82" s="24"/>
      <c r="K82" s="24"/>
      <c r="L82" s="24"/>
      <c r="M82" s="24"/>
      <c r="N82" s="24"/>
      <c r="O82" s="23"/>
      <c r="P82" s="23"/>
      <c r="Q82" s="39"/>
      <c r="R82" s="24"/>
      <c r="S82" s="39"/>
      <c r="T82" s="24"/>
      <c r="U82" s="39"/>
      <c r="V82" s="24"/>
      <c r="W82" s="24"/>
      <c r="X82" s="24"/>
      <c r="Y82" s="24"/>
      <c r="Z82" s="24"/>
      <c r="AA82" s="24"/>
      <c r="AB82" s="24"/>
      <c r="AC82" s="35"/>
      <c r="AD82" s="22">
        <v>43</v>
      </c>
    </row>
    <row r="83" spans="1:30">
      <c r="A83" s="23"/>
      <c r="B83" s="24"/>
      <c r="C83" s="24"/>
      <c r="D83" s="27"/>
      <c r="E83" s="23"/>
      <c r="F83" s="23"/>
      <c r="G83" s="23"/>
      <c r="H83" s="61"/>
      <c r="I83" s="23"/>
      <c r="J83" s="26"/>
      <c r="K83" s="24"/>
      <c r="L83" s="24"/>
      <c r="M83" s="23"/>
      <c r="N83" s="24"/>
      <c r="O83" s="23"/>
      <c r="P83" s="23"/>
      <c r="Q83" s="39"/>
      <c r="R83" s="24"/>
      <c r="S83" s="39"/>
      <c r="T83" s="24"/>
      <c r="U83" s="39"/>
      <c r="V83" s="24"/>
      <c r="W83" s="24"/>
      <c r="X83" s="24"/>
      <c r="Y83" s="24"/>
      <c r="Z83" s="24"/>
      <c r="AA83" s="24"/>
      <c r="AB83" s="24"/>
      <c r="AC83" s="35"/>
      <c r="AD83" s="22">
        <v>45</v>
      </c>
    </row>
    <row r="84" spans="1:30">
      <c r="A84" s="24"/>
      <c r="B84" s="24"/>
      <c r="C84" s="24"/>
      <c r="D84" s="27">
        <f>J84*K84</f>
        <v>0</v>
      </c>
      <c r="E84" s="24"/>
      <c r="F84" s="23"/>
      <c r="G84" s="24"/>
      <c r="H84" s="61"/>
      <c r="I84" s="23" t="s">
        <v>67</v>
      </c>
      <c r="J84" s="24"/>
      <c r="K84" s="24">
        <v>2</v>
      </c>
      <c r="L84" s="24"/>
      <c r="M84" s="23"/>
      <c r="N84" s="24"/>
      <c r="O84" s="23"/>
      <c r="P84" s="23"/>
      <c r="Q84" s="39"/>
      <c r="R84" s="24"/>
      <c r="S84" s="39"/>
      <c r="T84" s="24"/>
      <c r="U84" s="39"/>
      <c r="V84" s="24"/>
      <c r="W84" s="24"/>
      <c r="X84" s="24"/>
      <c r="Y84" s="24"/>
      <c r="Z84" s="24"/>
      <c r="AA84" s="24"/>
      <c r="AB84" s="24"/>
      <c r="AC84" s="35"/>
      <c r="AD84" s="22">
        <v>46</v>
      </c>
    </row>
    <row r="85" spans="1:30">
      <c r="A85" s="24"/>
      <c r="B85" s="23"/>
      <c r="C85" s="23"/>
      <c r="D85" s="27">
        <f>J85*K85</f>
        <v>8</v>
      </c>
      <c r="E85" s="23"/>
      <c r="F85" s="23"/>
      <c r="G85" s="23">
        <v>4</v>
      </c>
      <c r="H85" s="63"/>
      <c r="I85" s="23" t="s">
        <v>68</v>
      </c>
      <c r="J85" s="26">
        <v>4</v>
      </c>
      <c r="K85" s="24">
        <v>2</v>
      </c>
      <c r="L85" s="23"/>
      <c r="M85" s="23"/>
      <c r="N85" s="23"/>
      <c r="O85" s="23"/>
      <c r="P85" s="23"/>
      <c r="Q85" s="39"/>
      <c r="R85" s="24"/>
      <c r="S85" s="39"/>
      <c r="T85" s="24"/>
      <c r="U85" s="39"/>
      <c r="V85" s="24"/>
      <c r="W85" s="24"/>
      <c r="X85" s="24"/>
      <c r="Y85" s="24"/>
      <c r="Z85" s="24"/>
      <c r="AA85" s="24"/>
      <c r="AB85" s="24"/>
      <c r="AC85" s="35"/>
      <c r="AD85" s="22">
        <v>47</v>
      </c>
    </row>
    <row r="86" spans="1:30">
      <c r="A86" s="24"/>
      <c r="B86" s="23"/>
      <c r="C86" s="23"/>
      <c r="D86" s="27"/>
      <c r="E86" s="23"/>
      <c r="F86" s="23"/>
      <c r="G86" s="23"/>
      <c r="H86" s="63"/>
      <c r="I86" s="23"/>
      <c r="J86" s="26"/>
      <c r="K86" s="24"/>
      <c r="L86" s="23"/>
      <c r="M86" s="23"/>
      <c r="N86" s="23"/>
      <c r="O86" s="23"/>
      <c r="P86" s="23"/>
      <c r="Q86" s="39"/>
      <c r="R86" s="24"/>
      <c r="S86" s="39"/>
      <c r="T86" s="24"/>
      <c r="U86" s="39"/>
      <c r="V86" s="24"/>
      <c r="W86" s="24"/>
      <c r="X86" s="24"/>
      <c r="Y86" s="24"/>
      <c r="Z86" s="24"/>
      <c r="AA86" s="24"/>
      <c r="AB86" s="24"/>
      <c r="AC86" s="35"/>
      <c r="AD86" s="22">
        <v>48</v>
      </c>
    </row>
    <row r="87" spans="1:30">
      <c r="A87" s="24"/>
      <c r="B87" s="23"/>
      <c r="C87" s="23"/>
      <c r="D87" s="27">
        <f>J87*K87</f>
        <v>16</v>
      </c>
      <c r="E87" s="23"/>
      <c r="F87" s="23"/>
      <c r="G87" s="23">
        <v>5</v>
      </c>
      <c r="H87" s="63"/>
      <c r="I87" s="23" t="s">
        <v>69</v>
      </c>
      <c r="J87" s="26">
        <v>8</v>
      </c>
      <c r="K87" s="24">
        <v>2</v>
      </c>
      <c r="L87" s="23"/>
      <c r="M87" s="23"/>
      <c r="N87" s="23"/>
      <c r="O87" s="23"/>
      <c r="P87" s="23"/>
      <c r="Q87" s="39"/>
      <c r="R87" s="24"/>
      <c r="S87" s="39"/>
      <c r="T87" s="24"/>
      <c r="U87" s="39"/>
      <c r="V87" s="24"/>
      <c r="W87" s="24"/>
      <c r="X87" s="24"/>
      <c r="Y87" s="24"/>
      <c r="Z87" s="24"/>
      <c r="AA87" s="24"/>
      <c r="AB87" s="24"/>
      <c r="AC87" s="35"/>
      <c r="AD87" s="22">
        <v>49</v>
      </c>
    </row>
    <row r="88" spans="1:30">
      <c r="A88" s="24"/>
      <c r="B88" s="23"/>
      <c r="C88" s="23"/>
      <c r="D88" s="27">
        <f>J88*K88</f>
        <v>8</v>
      </c>
      <c r="E88" s="23"/>
      <c r="F88" s="23"/>
      <c r="G88" s="23">
        <v>6</v>
      </c>
      <c r="H88" s="63"/>
      <c r="I88" s="23" t="s">
        <v>70</v>
      </c>
      <c r="J88" s="26">
        <v>4</v>
      </c>
      <c r="K88" s="24">
        <v>2</v>
      </c>
      <c r="L88" s="23"/>
      <c r="M88" s="23"/>
      <c r="N88" s="23"/>
      <c r="O88" s="23"/>
      <c r="P88" s="23"/>
      <c r="Q88" s="39"/>
      <c r="R88" s="24"/>
      <c r="S88" s="39"/>
      <c r="T88" s="24"/>
      <c r="U88" s="39"/>
      <c r="V88" s="24"/>
      <c r="W88" s="24"/>
      <c r="X88" s="24"/>
      <c r="Y88" s="24"/>
      <c r="Z88" s="24"/>
      <c r="AA88" s="24"/>
      <c r="AB88" s="24"/>
      <c r="AC88" s="35"/>
      <c r="AD88" s="22">
        <v>50</v>
      </c>
    </row>
    <row r="89" spans="1:30">
      <c r="A89" s="24"/>
      <c r="B89" s="23"/>
      <c r="C89" s="23"/>
      <c r="D89" s="27"/>
      <c r="E89" s="23"/>
      <c r="F89" s="23"/>
      <c r="G89" s="23"/>
      <c r="H89" s="63"/>
      <c r="I89" s="23"/>
      <c r="J89" s="26"/>
      <c r="K89" s="24"/>
      <c r="L89" s="23"/>
      <c r="M89" s="23"/>
      <c r="N89" s="23"/>
      <c r="O89" s="23"/>
      <c r="P89" s="23"/>
      <c r="Q89" s="39"/>
      <c r="R89" s="24"/>
      <c r="S89" s="39"/>
      <c r="T89" s="24"/>
      <c r="U89" s="39"/>
      <c r="V89" s="24"/>
      <c r="W89" s="24"/>
      <c r="X89" s="24"/>
      <c r="Y89" s="24"/>
      <c r="Z89" s="24"/>
      <c r="AA89" s="24"/>
      <c r="AB89" s="24"/>
      <c r="AC89" s="35"/>
      <c r="AD89" s="22">
        <v>51</v>
      </c>
    </row>
    <row r="90" spans="1:30">
      <c r="A90" s="23" t="s">
        <v>71</v>
      </c>
      <c r="B90" s="23"/>
      <c r="C90" s="23"/>
      <c r="D90" s="27">
        <f t="shared" ref="D90:D96" si="6">J90*K90</f>
        <v>0</v>
      </c>
      <c r="E90" s="23"/>
      <c r="F90" s="23"/>
      <c r="G90" s="24"/>
      <c r="H90" s="63"/>
      <c r="I90" s="24"/>
      <c r="J90" s="24"/>
      <c r="K90" s="24">
        <v>0</v>
      </c>
      <c r="L90" s="23"/>
      <c r="M90" s="23"/>
      <c r="N90" s="23"/>
      <c r="O90" s="23"/>
      <c r="P90" s="23"/>
      <c r="Q90" s="39"/>
      <c r="R90" s="24"/>
      <c r="S90" s="39"/>
      <c r="T90" s="24"/>
      <c r="U90" s="39"/>
      <c r="V90" s="24"/>
      <c r="W90" s="24"/>
      <c r="X90" s="24"/>
      <c r="Y90" s="24"/>
      <c r="Z90" s="24"/>
      <c r="AA90" s="24"/>
      <c r="AB90" s="24"/>
      <c r="AC90" s="35"/>
      <c r="AD90" s="22">
        <v>52</v>
      </c>
    </row>
    <row r="91" spans="1:30">
      <c r="A91" s="24"/>
      <c r="B91" s="23"/>
      <c r="C91" s="23"/>
      <c r="D91" s="27">
        <f t="shared" si="6"/>
        <v>0</v>
      </c>
      <c r="E91" s="23"/>
      <c r="F91" s="23"/>
      <c r="G91" s="24"/>
      <c r="H91" s="63"/>
      <c r="I91" s="23" t="s">
        <v>4</v>
      </c>
      <c r="J91" s="24"/>
      <c r="K91" s="24">
        <v>0</v>
      </c>
      <c r="L91" s="23"/>
      <c r="M91" s="23"/>
      <c r="N91" s="23"/>
      <c r="O91" s="23"/>
      <c r="P91" s="23"/>
      <c r="Q91" s="39"/>
      <c r="R91" s="24"/>
      <c r="S91" s="39"/>
      <c r="T91" s="24"/>
      <c r="U91" s="39"/>
      <c r="V91" s="24"/>
      <c r="W91" s="24"/>
      <c r="X91" s="24"/>
      <c r="Y91" s="24"/>
      <c r="Z91" s="24"/>
      <c r="AA91" s="24"/>
      <c r="AB91" s="24"/>
      <c r="AC91" s="35"/>
      <c r="AD91" s="22">
        <v>53</v>
      </c>
    </row>
    <row r="92" spans="1:30">
      <c r="A92" s="24"/>
      <c r="B92" s="23"/>
      <c r="C92" s="23"/>
      <c r="D92" s="27">
        <f t="shared" si="6"/>
        <v>0</v>
      </c>
      <c r="E92" s="23"/>
      <c r="F92" s="23"/>
      <c r="G92" s="24"/>
      <c r="H92" s="63"/>
      <c r="I92" s="23" t="s">
        <v>0</v>
      </c>
      <c r="J92" s="24"/>
      <c r="K92" s="24">
        <v>0</v>
      </c>
      <c r="L92" s="23"/>
      <c r="M92" s="23"/>
      <c r="N92" s="23"/>
      <c r="O92" s="23"/>
      <c r="P92" s="23"/>
      <c r="Q92" s="39"/>
      <c r="R92" s="24"/>
      <c r="S92" s="39"/>
      <c r="T92" s="24"/>
      <c r="U92" s="39"/>
      <c r="V92" s="24"/>
      <c r="W92" s="24"/>
      <c r="X92" s="24"/>
      <c r="Y92" s="24"/>
      <c r="Z92" s="24"/>
      <c r="AA92" s="24"/>
      <c r="AB92" s="24"/>
      <c r="AC92" s="35"/>
      <c r="AD92" s="22">
        <v>54</v>
      </c>
    </row>
    <row r="93" spans="1:30">
      <c r="A93" s="23" t="s">
        <v>72</v>
      </c>
      <c r="B93" s="23"/>
      <c r="C93" s="23"/>
      <c r="D93" s="27">
        <f t="shared" si="6"/>
        <v>0</v>
      </c>
      <c r="E93" s="23"/>
      <c r="F93" s="23"/>
      <c r="G93" s="23">
        <v>9</v>
      </c>
      <c r="H93" s="63"/>
      <c r="I93" s="23" t="s">
        <v>73</v>
      </c>
      <c r="J93" s="26">
        <v>1</v>
      </c>
      <c r="K93" s="24">
        <v>0</v>
      </c>
      <c r="L93" s="23"/>
      <c r="M93" s="23"/>
      <c r="N93" s="23"/>
      <c r="O93" s="23"/>
      <c r="P93" s="23"/>
      <c r="Q93" s="39"/>
      <c r="R93" s="24"/>
      <c r="S93" s="39"/>
      <c r="T93" s="24"/>
      <c r="U93" s="39"/>
      <c r="V93" s="24"/>
      <c r="W93" s="24"/>
      <c r="X93" s="24"/>
      <c r="Y93" s="24"/>
      <c r="Z93" s="24"/>
      <c r="AA93" s="24"/>
      <c r="AB93" s="24"/>
      <c r="AC93" s="35"/>
      <c r="AD93" s="22">
        <v>55</v>
      </c>
    </row>
    <row r="94" spans="1:30">
      <c r="A94" s="24"/>
      <c r="B94" s="23"/>
      <c r="C94" s="23"/>
      <c r="D94" s="27">
        <f t="shared" si="6"/>
        <v>0</v>
      </c>
      <c r="E94" s="23"/>
      <c r="F94" s="23"/>
      <c r="G94" s="24"/>
      <c r="H94" s="63"/>
      <c r="I94" s="23" t="s">
        <v>39</v>
      </c>
      <c r="J94" s="24"/>
      <c r="K94" s="24">
        <v>0</v>
      </c>
      <c r="L94" s="23"/>
      <c r="M94" s="23"/>
      <c r="N94" s="23"/>
      <c r="O94" s="23"/>
      <c r="P94" s="23"/>
      <c r="Q94" s="39"/>
      <c r="R94" s="24"/>
      <c r="S94" s="39"/>
      <c r="T94" s="24"/>
      <c r="U94" s="39"/>
      <c r="V94" s="24"/>
      <c r="W94" s="24"/>
      <c r="X94" s="24"/>
      <c r="Y94" s="24"/>
      <c r="Z94" s="24"/>
      <c r="AA94" s="24"/>
      <c r="AB94" s="24"/>
      <c r="AC94" s="35"/>
      <c r="AD94" s="22">
        <v>56</v>
      </c>
    </row>
    <row r="95" spans="1:30">
      <c r="A95" s="24"/>
      <c r="B95" s="23"/>
      <c r="C95" s="23"/>
      <c r="D95" s="27">
        <f t="shared" si="6"/>
        <v>0</v>
      </c>
      <c r="E95" s="23"/>
      <c r="F95" s="23"/>
      <c r="G95" s="24"/>
      <c r="H95" s="63"/>
      <c r="I95" s="23" t="s">
        <v>0</v>
      </c>
      <c r="J95" s="24"/>
      <c r="K95" s="24">
        <v>0</v>
      </c>
      <c r="L95" s="23"/>
      <c r="M95" s="23"/>
      <c r="N95" s="23"/>
      <c r="O95" s="23"/>
      <c r="P95" s="23"/>
      <c r="Q95" s="39"/>
      <c r="R95" s="24"/>
      <c r="S95" s="39"/>
      <c r="T95" s="24"/>
      <c r="U95" s="39"/>
      <c r="V95" s="24"/>
      <c r="W95" s="24"/>
      <c r="X95" s="24"/>
      <c r="Y95" s="24"/>
      <c r="Z95" s="24"/>
      <c r="AA95" s="24"/>
      <c r="AB95" s="24"/>
      <c r="AC95" s="35"/>
      <c r="AD95" s="22">
        <v>57</v>
      </c>
    </row>
    <row r="96" spans="1:30">
      <c r="A96" s="23" t="s">
        <v>74</v>
      </c>
      <c r="B96" s="23"/>
      <c r="C96" s="23"/>
      <c r="D96" s="27">
        <f t="shared" si="6"/>
        <v>2</v>
      </c>
      <c r="E96" s="23"/>
      <c r="F96" s="23"/>
      <c r="G96" s="23">
        <v>9</v>
      </c>
      <c r="H96" s="63"/>
      <c r="I96" s="23" t="s">
        <v>73</v>
      </c>
      <c r="J96" s="26">
        <v>1</v>
      </c>
      <c r="K96" s="24">
        <v>2</v>
      </c>
      <c r="L96" s="23"/>
      <c r="M96" s="23" t="s">
        <v>39</v>
      </c>
      <c r="N96" s="23"/>
      <c r="O96" s="23"/>
      <c r="P96" s="23"/>
      <c r="Q96" s="39"/>
      <c r="R96" s="24"/>
      <c r="S96" s="39"/>
      <c r="T96" s="24"/>
      <c r="U96" s="39"/>
      <c r="V96" s="24"/>
      <c r="W96" s="24"/>
      <c r="X96" s="24"/>
      <c r="Y96" s="24"/>
      <c r="Z96" s="24"/>
      <c r="AA96" s="24"/>
      <c r="AB96" s="24"/>
      <c r="AC96" s="35"/>
      <c r="AD96" s="22">
        <v>58</v>
      </c>
    </row>
    <row r="97" spans="1:30">
      <c r="A97" s="24"/>
      <c r="B97" s="24"/>
      <c r="C97" s="24"/>
      <c r="D97" s="24"/>
      <c r="E97" s="24"/>
      <c r="F97" s="24"/>
      <c r="G97" s="24"/>
      <c r="H97" s="61"/>
      <c r="I97" s="23" t="s">
        <v>6</v>
      </c>
      <c r="J97" s="24"/>
      <c r="K97" s="24"/>
      <c r="L97" s="24"/>
      <c r="M97" s="24"/>
      <c r="N97" s="24"/>
      <c r="O97" s="23"/>
      <c r="P97" s="23"/>
      <c r="Q97" s="39"/>
      <c r="R97" s="24"/>
      <c r="S97" s="39"/>
      <c r="T97" s="24"/>
      <c r="U97" s="39"/>
      <c r="V97" s="24"/>
      <c r="W97" s="24"/>
      <c r="X97" s="24"/>
      <c r="Y97" s="24"/>
      <c r="Z97" s="24"/>
      <c r="AA97" s="24"/>
      <c r="AB97" s="24"/>
      <c r="AC97" s="35"/>
      <c r="AD97" s="22">
        <v>58.02</v>
      </c>
    </row>
    <row r="98" spans="1:30">
      <c r="A98" s="23" t="s">
        <v>71</v>
      </c>
      <c r="B98" s="24"/>
      <c r="C98" s="24"/>
      <c r="D98" s="27"/>
      <c r="E98" s="24"/>
      <c r="F98" s="24"/>
      <c r="G98" s="24"/>
      <c r="H98" s="61"/>
      <c r="I98" s="24"/>
      <c r="J98" s="24"/>
      <c r="K98" s="24"/>
      <c r="L98" s="24"/>
      <c r="M98" s="23" t="s">
        <v>74</v>
      </c>
      <c r="N98" s="24"/>
      <c r="O98" s="23"/>
      <c r="P98" s="23"/>
      <c r="Q98" s="39"/>
      <c r="R98" s="24"/>
      <c r="S98" s="39"/>
      <c r="T98" s="24"/>
      <c r="U98" s="39"/>
      <c r="V98" s="24"/>
      <c r="W98" s="24"/>
      <c r="X98" s="24"/>
      <c r="Y98" s="24"/>
      <c r="Z98" s="24"/>
      <c r="AA98" s="24"/>
      <c r="AB98" s="24"/>
      <c r="AC98" s="35"/>
      <c r="AD98" s="22">
        <v>58.06</v>
      </c>
    </row>
    <row r="99" spans="1:30">
      <c r="A99" s="24"/>
      <c r="B99" s="23"/>
      <c r="C99" s="23"/>
      <c r="D99" s="27"/>
      <c r="E99" s="24"/>
      <c r="F99" s="24"/>
      <c r="G99" s="24"/>
      <c r="H99" s="63"/>
      <c r="I99" s="23" t="s">
        <v>72</v>
      </c>
      <c r="J99" s="24"/>
      <c r="K99" s="24"/>
      <c r="L99" s="23"/>
      <c r="M99" s="23" t="s">
        <v>74</v>
      </c>
      <c r="N99" s="23"/>
      <c r="O99" s="23"/>
      <c r="P99" s="23"/>
      <c r="Q99" s="39"/>
      <c r="R99" s="24"/>
      <c r="S99" s="39"/>
      <c r="T99" s="24"/>
      <c r="U99" s="39"/>
      <c r="V99" s="24"/>
      <c r="W99" s="24"/>
      <c r="X99" s="24"/>
      <c r="Y99" s="24"/>
      <c r="Z99" s="24"/>
      <c r="AA99" s="24"/>
      <c r="AB99" s="24"/>
      <c r="AC99" s="35"/>
      <c r="AD99" s="22">
        <v>58.07</v>
      </c>
    </row>
    <row r="100" spans="1:30">
      <c r="A100" s="24"/>
      <c r="B100" s="23"/>
      <c r="C100" s="23"/>
      <c r="D100" s="27"/>
      <c r="E100" s="24"/>
      <c r="F100" s="24"/>
      <c r="G100" s="24"/>
      <c r="H100" s="63"/>
      <c r="I100" s="23" t="s">
        <v>6</v>
      </c>
      <c r="J100" s="24"/>
      <c r="K100" s="24"/>
      <c r="L100" s="23"/>
      <c r="M100" s="23" t="s">
        <v>74</v>
      </c>
      <c r="N100" s="23"/>
      <c r="O100" s="23"/>
      <c r="P100" s="23"/>
      <c r="Q100" s="39"/>
      <c r="R100" s="24"/>
      <c r="S100" s="39"/>
      <c r="T100" s="24"/>
      <c r="U100" s="39"/>
      <c r="V100" s="24"/>
      <c r="W100" s="24"/>
      <c r="X100" s="24"/>
      <c r="Y100" s="24"/>
      <c r="Z100" s="24"/>
      <c r="AA100" s="24"/>
      <c r="AB100" s="24"/>
      <c r="AC100" s="35"/>
      <c r="AD100" s="22">
        <v>58.08</v>
      </c>
    </row>
    <row r="101" spans="1:30">
      <c r="A101" s="24"/>
      <c r="B101" s="23"/>
      <c r="C101" s="23"/>
      <c r="D101" s="27"/>
      <c r="E101" s="24"/>
      <c r="F101" s="24"/>
      <c r="G101" s="24"/>
      <c r="H101" s="63"/>
      <c r="I101" s="23" t="s">
        <v>74</v>
      </c>
      <c r="J101" s="24"/>
      <c r="K101" s="24"/>
      <c r="L101" s="23"/>
      <c r="M101" s="23" t="s">
        <v>74</v>
      </c>
      <c r="N101" s="23"/>
      <c r="O101" s="23"/>
      <c r="P101" s="23"/>
      <c r="Q101" s="39"/>
      <c r="R101" s="24"/>
      <c r="S101" s="39"/>
      <c r="T101" s="24"/>
      <c r="U101" s="39"/>
      <c r="V101" s="24"/>
      <c r="W101" s="24"/>
      <c r="X101" s="24"/>
      <c r="Y101" s="24"/>
      <c r="Z101" s="24"/>
      <c r="AA101" s="24"/>
      <c r="AB101" s="24"/>
      <c r="AC101" s="35"/>
      <c r="AD101" s="22">
        <v>58.120000000000097</v>
      </c>
    </row>
    <row r="102" spans="1:30">
      <c r="A102" s="24"/>
      <c r="B102" s="23"/>
      <c r="C102" s="23"/>
      <c r="D102" s="27"/>
      <c r="E102" s="24"/>
      <c r="F102" s="24"/>
      <c r="G102" s="24"/>
      <c r="H102" s="63"/>
      <c r="I102" s="23" t="s">
        <v>6</v>
      </c>
      <c r="J102" s="24"/>
      <c r="K102" s="24"/>
      <c r="L102" s="23"/>
      <c r="M102" s="23" t="s">
        <v>74</v>
      </c>
      <c r="N102" s="23"/>
      <c r="O102" s="23"/>
      <c r="P102" s="23"/>
      <c r="Q102" s="39"/>
      <c r="R102" s="24"/>
      <c r="S102" s="39"/>
      <c r="T102" s="24"/>
      <c r="U102" s="39"/>
      <c r="V102" s="24"/>
      <c r="W102" s="24"/>
      <c r="X102" s="24"/>
      <c r="Y102" s="24"/>
      <c r="Z102" s="24"/>
      <c r="AA102" s="24"/>
      <c r="AB102" s="24"/>
      <c r="AC102" s="35"/>
      <c r="AD102" s="22">
        <v>58.130000000000102</v>
      </c>
    </row>
    <row r="103" spans="1:30">
      <c r="A103" s="23" t="s">
        <v>65</v>
      </c>
      <c r="B103" s="23"/>
      <c r="C103" s="23"/>
      <c r="D103" s="27">
        <f>J103*K103</f>
        <v>2</v>
      </c>
      <c r="E103" s="23"/>
      <c r="F103" s="23"/>
      <c r="G103" s="23">
        <v>10</v>
      </c>
      <c r="H103" s="63"/>
      <c r="I103" s="23" t="s">
        <v>66</v>
      </c>
      <c r="J103" s="26">
        <v>1</v>
      </c>
      <c r="K103" s="23">
        <v>2</v>
      </c>
      <c r="L103" s="23"/>
      <c r="M103" s="23" t="s">
        <v>39</v>
      </c>
      <c r="N103" s="23"/>
      <c r="O103" s="23"/>
      <c r="P103" s="23"/>
      <c r="Q103" s="39"/>
      <c r="R103" s="24"/>
      <c r="S103" s="39"/>
      <c r="T103" s="24"/>
      <c r="U103" s="39"/>
      <c r="V103" s="24"/>
      <c r="W103" s="24"/>
      <c r="X103" s="24"/>
      <c r="Y103" s="24"/>
      <c r="Z103" s="24"/>
      <c r="AA103" s="24"/>
      <c r="AB103" s="24"/>
      <c r="AC103" s="35"/>
      <c r="AD103" s="22">
        <v>59</v>
      </c>
    </row>
    <row r="104" spans="1:30">
      <c r="A104" s="24"/>
      <c r="B104" s="24"/>
      <c r="C104" s="24"/>
      <c r="D104" s="27"/>
      <c r="E104" s="24"/>
      <c r="F104" s="23"/>
      <c r="G104" s="24"/>
      <c r="H104" s="61"/>
      <c r="I104" s="23" t="s">
        <v>6</v>
      </c>
      <c r="J104" s="24"/>
      <c r="K104" s="24"/>
      <c r="L104" s="24"/>
      <c r="M104" s="24"/>
      <c r="N104" s="24"/>
      <c r="O104" s="24"/>
      <c r="P104" s="24"/>
      <c r="Q104" s="39"/>
      <c r="R104" s="24"/>
      <c r="S104" s="39"/>
      <c r="T104" s="24"/>
      <c r="U104" s="39"/>
      <c r="V104" s="24"/>
      <c r="W104" s="24"/>
      <c r="X104" s="24"/>
      <c r="Y104" s="24"/>
      <c r="Z104" s="24"/>
      <c r="AA104" s="24"/>
      <c r="AB104" s="24"/>
      <c r="AC104" s="35"/>
      <c r="AD104" s="22">
        <v>60</v>
      </c>
    </row>
    <row r="105" spans="1:30">
      <c r="A105" s="19"/>
      <c r="B105" s="19"/>
      <c r="C105" s="19"/>
      <c r="D105" s="19">
        <f>J105*K105</f>
        <v>0</v>
      </c>
      <c r="E105" s="19"/>
      <c r="F105" s="23"/>
      <c r="G105" s="19"/>
      <c r="H105" s="62"/>
      <c r="I105" s="19" t="s">
        <v>6</v>
      </c>
      <c r="J105" s="19"/>
      <c r="K105" s="19">
        <v>1</v>
      </c>
      <c r="L105" s="19"/>
      <c r="M105" s="19" t="s">
        <v>40</v>
      </c>
      <c r="N105" s="19"/>
      <c r="O105" s="19"/>
      <c r="P105" s="19"/>
      <c r="Q105" s="38"/>
      <c r="R105" s="22"/>
      <c r="S105" s="38"/>
      <c r="T105" s="22"/>
      <c r="U105" s="38"/>
      <c r="V105" s="22"/>
      <c r="W105" s="22"/>
      <c r="X105" s="22"/>
      <c r="Y105" s="22"/>
      <c r="Z105" s="22"/>
      <c r="AA105" s="22"/>
      <c r="AB105" s="22"/>
      <c r="AC105" s="34"/>
      <c r="AD105" s="22">
        <v>64</v>
      </c>
    </row>
  </sheetData>
  <pageMargins left="0.70866141732283472" right="0.70866141732283472" top="0.74803149606299213" bottom="0.74803149606299213" header="0.31496062992125984" footer="0.31496062992125984"/>
  <pageSetup paperSize="9" scale="2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ЭЦ 1.00.00 Верстак</vt:lpstr>
      <vt:lpstr>ЭЦ 1.00.00 заявка</vt:lpstr>
      <vt:lpstr>Заявка</vt:lpstr>
      <vt:lpstr>ЭЦ 1.00.00 Заготовка</vt:lpstr>
      <vt:lpstr>'ЭЦ 1.00.00 Заготовка'!База_данных</vt:lpstr>
      <vt:lpstr>'ЭЦ 1.00.00 заявка'!База_данных</vt:lpstr>
      <vt:lpstr>База_данных</vt:lpstr>
      <vt:lpstr>Заявка!Область_печати</vt:lpstr>
      <vt:lpstr>'ЭЦ 1.00.00 Заготовка'!Область_печати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Хазов Александр Александрович</dc:creator>
  <cp:lastModifiedBy>okb_hazovaa</cp:lastModifiedBy>
  <cp:lastPrinted>2016-12-13T09:01:40Z</cp:lastPrinted>
  <dcterms:created xsi:type="dcterms:W3CDTF">2016-12-12T06:41:44Z</dcterms:created>
  <dcterms:modified xsi:type="dcterms:W3CDTF">2017-01-24T03:38:04Z</dcterms:modified>
</cp:coreProperties>
</file>