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r.Anand\Class IC\2023-2024 ODD\"/>
    </mc:Choice>
  </mc:AlternateContent>
  <bookViews>
    <workbookView xWindow="0" yWindow="0" windowWidth="28800" windowHeight="11910"/>
  </bookViews>
  <sheets>
    <sheet name="Sheet1" sheetId="1" r:id="rId1"/>
  </sheets>
  <definedNames>
    <definedName name="_xlnm._FilterDatabase" localSheetId="0" hidden="1">Sheet1!$A$6:$I$66</definedName>
  </definedNames>
  <calcPr calcId="162913"/>
</workbook>
</file>

<file path=xl/calcChain.xml><?xml version="1.0" encoding="utf-8"?>
<calcChain xmlns="http://schemas.openxmlformats.org/spreadsheetml/2006/main">
  <c r="I84" i="1" l="1"/>
  <c r="H84" i="1"/>
  <c r="G84" i="1"/>
  <c r="F84" i="1"/>
  <c r="E84" i="1"/>
  <c r="D84" i="1"/>
  <c r="I83" i="1"/>
  <c r="H83" i="1"/>
  <c r="G83" i="1"/>
  <c r="F83" i="1"/>
  <c r="E83" i="1"/>
  <c r="D83" i="1"/>
  <c r="I82" i="1"/>
  <c r="H82" i="1"/>
  <c r="G82" i="1"/>
  <c r="F82" i="1"/>
  <c r="E82" i="1"/>
  <c r="D82" i="1"/>
  <c r="I81" i="1"/>
  <c r="H81" i="1"/>
  <c r="G81" i="1"/>
  <c r="F81" i="1"/>
  <c r="E81" i="1"/>
  <c r="D81" i="1"/>
  <c r="I80" i="1"/>
  <c r="H80" i="1"/>
  <c r="G80" i="1"/>
  <c r="F80" i="1"/>
  <c r="E80" i="1"/>
  <c r="D80" i="1"/>
  <c r="H79" i="1"/>
  <c r="G79" i="1"/>
  <c r="F79" i="1"/>
  <c r="E79" i="1"/>
  <c r="D79" i="1"/>
  <c r="F73" i="1"/>
  <c r="F72" i="1"/>
  <c r="F74" i="1" s="1"/>
</calcChain>
</file>

<file path=xl/sharedStrings.xml><?xml version="1.0" encoding="utf-8"?>
<sst xmlns="http://schemas.openxmlformats.org/spreadsheetml/2006/main" count="166" uniqueCount="155">
  <si>
    <t>Department of Electronics and Communication Engineering</t>
  </si>
  <si>
    <t>Academic Year: 2023-2024 (Odd Semester)</t>
  </si>
  <si>
    <t>Consolidated Mark Statement, CLA- I</t>
  </si>
  <si>
    <t>Sl. No.</t>
  </si>
  <si>
    <t>Reg. No.</t>
  </si>
  <si>
    <t>Name of the Student</t>
  </si>
  <si>
    <t>TBVP</t>
  </si>
  <si>
    <t>COA</t>
  </si>
  <si>
    <t>SSD</t>
  </si>
  <si>
    <t>DLD</t>
  </si>
  <si>
    <t>ETI</t>
  </si>
  <si>
    <t>SE</t>
  </si>
  <si>
    <t>RA2211004050001</t>
  </si>
  <si>
    <t>M S SAI SANKEET</t>
  </si>
  <si>
    <t>RA2211004050002</t>
  </si>
  <si>
    <t>BRITTO A</t>
  </si>
  <si>
    <t>RA2211004050003</t>
  </si>
  <si>
    <t>BALAJI G</t>
  </si>
  <si>
    <t>RA2211004050004</t>
  </si>
  <si>
    <t>BALAJI E</t>
  </si>
  <si>
    <t>RA2211004050005</t>
  </si>
  <si>
    <t>IMRAN MOHAMED I</t>
  </si>
  <si>
    <t>RA2211004050006</t>
  </si>
  <si>
    <t>REVANTH M</t>
  </si>
  <si>
    <t>RA2211004050007</t>
  </si>
  <si>
    <t>VISHAL KANNA P M</t>
  </si>
  <si>
    <t>RA2211004050008</t>
  </si>
  <si>
    <t>PRASANTH B</t>
  </si>
  <si>
    <t>RA2211004050009</t>
  </si>
  <si>
    <t>ABDUL RAZAAK S</t>
  </si>
  <si>
    <t>RA2211004050010</t>
  </si>
  <si>
    <t>DEEPA R</t>
  </si>
  <si>
    <t>RA2211004050011</t>
  </si>
  <si>
    <t>PRIYADHARSHINI K S</t>
  </si>
  <si>
    <t>RA2211004050012</t>
  </si>
  <si>
    <t>CATHERINE SHINY A</t>
  </si>
  <si>
    <t>RA2211004050013</t>
  </si>
  <si>
    <t>VENGATESH B</t>
  </si>
  <si>
    <t>RA2211004050014</t>
  </si>
  <si>
    <t>LAKSHMI PRASATH S</t>
  </si>
  <si>
    <t>RA2211004050015</t>
  </si>
  <si>
    <t>R PRASANNA</t>
  </si>
  <si>
    <t>RA2211004050016</t>
  </si>
  <si>
    <t>NITHEESWARAN M P</t>
  </si>
  <si>
    <t>RA2211004050017</t>
  </si>
  <si>
    <t>MADHU MITHA</t>
  </si>
  <si>
    <t>RA2211004050018</t>
  </si>
  <si>
    <t>SURIAYAA G</t>
  </si>
  <si>
    <t>RA2211004050019</t>
  </si>
  <si>
    <t>SUPRITA T</t>
  </si>
  <si>
    <t>RA2211004050020</t>
  </si>
  <si>
    <t>NIRANJANA R</t>
  </si>
  <si>
    <t>RA2211004050021</t>
  </si>
  <si>
    <t>KRITHIKA M</t>
  </si>
  <si>
    <t>RA2211004050022</t>
  </si>
  <si>
    <t>RAHUL R DESAI</t>
  </si>
  <si>
    <t>RA2211004050023</t>
  </si>
  <si>
    <t>PRASANNA SHANMUGHAM</t>
  </si>
  <si>
    <t>RA2211004050024</t>
  </si>
  <si>
    <t>GANEASH VASANTH B</t>
  </si>
  <si>
    <t>RA2211004050025</t>
  </si>
  <si>
    <t>SRISARANYA K</t>
  </si>
  <si>
    <t>RA2211004050026</t>
  </si>
  <si>
    <t>PRADEEP E G</t>
  </si>
  <si>
    <t>RA2211004050027</t>
  </si>
  <si>
    <t>SASTI GANAPATHI K</t>
  </si>
  <si>
    <t>RA2211004050028</t>
  </si>
  <si>
    <t>AGASH P</t>
  </si>
  <si>
    <t>RA2211004050029</t>
  </si>
  <si>
    <t>VAISHNAVI R</t>
  </si>
  <si>
    <t>RA2211004050030</t>
  </si>
  <si>
    <t>GAYATHRI G</t>
  </si>
  <si>
    <t>RA2211004050031</t>
  </si>
  <si>
    <t>KARLYN CYNTHIA F M</t>
  </si>
  <si>
    <t>RA2211004050032</t>
  </si>
  <si>
    <t>JAYA SAKTHI S</t>
  </si>
  <si>
    <t>RA2211004050034</t>
  </si>
  <si>
    <t>SURYA NARAYANAN T</t>
  </si>
  <si>
    <t>RA2211004050035</t>
  </si>
  <si>
    <t>WAJITH B</t>
  </si>
  <si>
    <t>RA2211004050036</t>
  </si>
  <si>
    <t>AKSHAYA G</t>
  </si>
  <si>
    <t>RA2211004050037</t>
  </si>
  <si>
    <t>RASHMA V S</t>
  </si>
  <si>
    <t>RA2211004050038</t>
  </si>
  <si>
    <t>NAGENDRA RAKESH.N</t>
  </si>
  <si>
    <t>RA2211004050039</t>
  </si>
  <si>
    <t>JAYASOORYA S J</t>
  </si>
  <si>
    <t>RA2211004050040</t>
  </si>
  <si>
    <t>NITHYA R</t>
  </si>
  <si>
    <t>RA2211004050041</t>
  </si>
  <si>
    <t>V KOUCIKAN</t>
  </si>
  <si>
    <t>RA2211004050042</t>
  </si>
  <si>
    <t>VALAVANE SARMILA</t>
  </si>
  <si>
    <t>RA2211004050043</t>
  </si>
  <si>
    <t>DHIVYA B</t>
  </si>
  <si>
    <t>RA2211004050044</t>
  </si>
  <si>
    <t>PRADEEP S</t>
  </si>
  <si>
    <t>RA2211004050045</t>
  </si>
  <si>
    <t>PUDHIIN B</t>
  </si>
  <si>
    <t>RA2211004050046</t>
  </si>
  <si>
    <t>CHANDRESH B V</t>
  </si>
  <si>
    <t>RA2211004050047</t>
  </si>
  <si>
    <t>A S HARIPRASATH</t>
  </si>
  <si>
    <t>RA2211004050048</t>
  </si>
  <si>
    <t>SUBA LAKSHMI R</t>
  </si>
  <si>
    <t>RA2211004050049</t>
  </si>
  <si>
    <t>JUANITA MARTINA T</t>
  </si>
  <si>
    <t>RA2211004050050</t>
  </si>
  <si>
    <t>ABINAYA B</t>
  </si>
  <si>
    <t>RA2211004050051</t>
  </si>
  <si>
    <t>DHIVYA K</t>
  </si>
  <si>
    <t>RA2211004050052</t>
  </si>
  <si>
    <t>NIVETHA G</t>
  </si>
  <si>
    <t>RA2211004050053</t>
  </si>
  <si>
    <t>RAKSHAMEDRA R J</t>
  </si>
  <si>
    <t>RA2211004050054</t>
  </si>
  <si>
    <t>HAMSAVARTHINI S</t>
  </si>
  <si>
    <t>RA2211004050055</t>
  </si>
  <si>
    <t>AAKARSH RAO N P</t>
  </si>
  <si>
    <t>RA2211004050056</t>
  </si>
  <si>
    <t>K PRATYUSH</t>
  </si>
  <si>
    <t>RA2211004050057</t>
  </si>
  <si>
    <t>SHAAM SUNDHAR V</t>
  </si>
  <si>
    <t>RA2211004050058</t>
  </si>
  <si>
    <t>ARIVALAGAN A</t>
  </si>
  <si>
    <t>RA2211004050059</t>
  </si>
  <si>
    <t>MAANSHI</t>
  </si>
  <si>
    <t>RA2211004050060</t>
  </si>
  <si>
    <t>JEIMIRTHYUNJAN R H</t>
  </si>
  <si>
    <t>RA2211004050061</t>
  </si>
  <si>
    <t>P. RAGHUL</t>
  </si>
  <si>
    <t>No. of Students Appeared</t>
  </si>
  <si>
    <t>No. of Students Passed</t>
  </si>
  <si>
    <t>No. of Students Failed</t>
  </si>
  <si>
    <t>Pass %</t>
  </si>
  <si>
    <t>No. of Students Absent</t>
  </si>
  <si>
    <t>NIL</t>
  </si>
  <si>
    <t>Name of the Subjects</t>
  </si>
  <si>
    <t>Marks Distribution</t>
  </si>
  <si>
    <t>No. of Students</t>
  </si>
  <si>
    <t>Less than 50%</t>
  </si>
  <si>
    <t>50-60%</t>
  </si>
  <si>
    <t>61-70%</t>
  </si>
  <si>
    <t>71-80%</t>
  </si>
  <si>
    <t>81-90%</t>
  </si>
  <si>
    <t>91-100%</t>
  </si>
  <si>
    <t>CLASS ADVISOR</t>
  </si>
  <si>
    <t>HoD</t>
  </si>
  <si>
    <t>DEAN</t>
  </si>
  <si>
    <t>SRM INSTITUTE OF SCIENCE AND TECHNOLOGY, Tiruchirappalii Campus</t>
  </si>
  <si>
    <t>Degree, Semester &amp; Branch: B.Tech., III, ECE</t>
  </si>
  <si>
    <t>Column1</t>
  </si>
  <si>
    <t>NO of fail sub</t>
  </si>
  <si>
    <t>No. of Sub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</si>
</sst>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0"/>
      <color rgb="FF000000"/>
      <name val="Arial"/>
      <scheme val="minor"/>
    </font>
    <font>
      <b/>
      <sz val="14"/>
      <color rgb="FF000000"/>
      <name val="&quot;Times New Roman&quot;"/>
    </font>
    <font>
      <b/>
      <sz val="12"/>
      <color rgb="FF000000"/>
      <name val="&quot;Times New Roman&quot;"/>
    </font>
    <font>
      <b/>
      <u/>
      <sz val="12"/>
      <color rgb="FF000000"/>
      <name val="&quot;Times New Roman&quot;"/>
    </font>
    <font>
      <sz val="11"/>
      <color rgb="FF000000"/>
      <name val="Calibri"/>
    </font>
    <font>
      <b/>
      <sz val="11"/>
      <color rgb="FF000000"/>
      <name val="&quot;\&quot;Times New Roman\&quot;&quot;"/>
    </font>
    <font>
      <sz val="12"/>
      <color rgb="FF000000"/>
      <name val="&quot;\&quot;Times New Roman\&quot;&quot;"/>
    </font>
    <font>
      <b/>
      <sz val="12"/>
      <color rgb="FF000000"/>
      <name val="Times New Roman"/>
    </font>
    <font>
      <b/>
      <sz val="12"/>
      <color theme="1"/>
      <name val="Times New Roman"/>
    </font>
    <font>
      <sz val="10"/>
      <color theme="1"/>
      <name val="Arial"/>
      <scheme val="minor"/>
    </font>
    <font>
      <sz val="12"/>
      <color rgb="FF000000"/>
      <name val="&quot;Times New Roman&quot;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b/>
      <sz val="12"/>
      <color rgb="FF000000"/>
      <name val="&quot;\&quot;Times New Roman\&quot;&quot;"/>
    </font>
    <font>
      <b/>
      <sz val="11"/>
      <color theme="1"/>
      <name val="Arial"/>
    </font>
    <font>
      <b/>
      <sz val="9"/>
      <color rgb="FF000000"/>
      <name val="&quot;Google Sans Mono&quot;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8"/>
      <color rgb="FF000000"/>
      <name val="&quot;Times New Roman&quot;"/>
    </font>
    <font>
      <sz val="18"/>
      <color rgb="FF000000"/>
      <name val="Arial"/>
      <family val="2"/>
      <scheme val="minor"/>
    </font>
    <font>
      <sz val="14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/>
    <xf numFmtId="0" fontId="7" fillId="0" borderId="1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applyFont="1" applyAlignment="1"/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vertical="top"/>
    </xf>
    <xf numFmtId="0" fontId="12" fillId="0" borderId="4" xfId="0" applyFont="1" applyBorder="1" applyAlignment="1">
      <alignment horizontal="center"/>
    </xf>
    <xf numFmtId="0" fontId="6" fillId="0" borderId="1" xfId="0" applyFont="1" applyBorder="1" applyAlignment="1">
      <alignment vertical="top"/>
    </xf>
    <xf numFmtId="0" fontId="7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4" fillId="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2" fillId="0" borderId="1" xfId="0" applyFont="1" applyBorder="1" applyAlignment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0" borderId="4" xfId="0" applyFont="1" applyBorder="1" applyAlignment="1"/>
    <xf numFmtId="10" fontId="13" fillId="0" borderId="5" xfId="0" applyNumberFormat="1" applyFont="1" applyBorder="1" applyAlignment="1">
      <alignment horizontal="center"/>
    </xf>
    <xf numFmtId="9" fontId="13" fillId="0" borderId="5" xfId="0" applyNumberFormat="1" applyFont="1" applyBorder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10" fontId="13" fillId="0" borderId="0" xfId="0" applyNumberFormat="1" applyFont="1" applyAlignment="1">
      <alignment horizontal="center"/>
    </xf>
    <xf numFmtId="0" fontId="1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7" fillId="0" borderId="0" xfId="0" applyFont="1" applyAlignment="1"/>
    <xf numFmtId="0" fontId="18" fillId="0" borderId="0" xfId="0" applyFont="1" applyAlignment="1"/>
    <xf numFmtId="0" fontId="17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20" fillId="0" borderId="0" xfId="0" applyFont="1" applyAlignment="1"/>
    <xf numFmtId="0" fontId="1" fillId="0" borderId="0" xfId="0" applyFont="1" applyAlignment="1">
      <alignment horizontal="center"/>
    </xf>
    <xf numFmtId="0" fontId="21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</cellXfs>
  <cellStyles count="1">
    <cellStyle name="Normal" xfId="0" builtinId="0"/>
  </cellStyles>
  <dxfs count="16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/>
        <bottom style="thin">
          <color rgb="FF000000"/>
        </bottom>
      </border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\&quot;Times New Roman\&quot;&quot;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\&quot;Times New Roman\&quot;&quot;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6:L66" totalsRowShown="0">
  <autoFilter ref="A6:L66"/>
  <tableColumns count="12">
    <tableColumn id="1" name="Sl. No." dataDxfId="15"/>
    <tableColumn id="2" name="Reg. No." dataDxfId="14"/>
    <tableColumn id="3" name="Name of the Student" dataDxfId="13"/>
    <tableColumn id="4" name="TBVP" dataDxfId="12"/>
    <tableColumn id="5" name="COA" dataDxfId="11"/>
    <tableColumn id="6" name="SSD" dataDxfId="10"/>
    <tableColumn id="7" name="DLD" dataDxfId="9"/>
    <tableColumn id="8" name="ETI" dataDxfId="8"/>
    <tableColumn id="9" name="SE" dataDxfId="4"/>
    <tableColumn id="13" name="No. of Sub Failed" dataDxfId="2"/>
    <tableColumn id="12" name="Column1" dataDxfId="3"/>
    <tableColumn id="10" name="NO of fail sub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89"/>
  <sheetViews>
    <sheetView tabSelected="1" topLeftCell="F19" zoomScale="115" zoomScaleNormal="115" workbookViewId="0">
      <selection activeCell="S28" sqref="S28"/>
    </sheetView>
  </sheetViews>
  <sheetFormatPr defaultColWidth="12.5703125" defaultRowHeight="15.75" customHeight="1"/>
  <cols>
    <col min="2" max="2" width="25.5703125" customWidth="1"/>
    <col min="3" max="3" width="32.140625" customWidth="1"/>
    <col min="9" max="9" width="15.85546875" customWidth="1"/>
    <col min="10" max="10" width="15.140625" customWidth="1"/>
    <col min="11" max="11" width="12.5703125" hidden="1" customWidth="1"/>
    <col min="12" max="12" width="0.28515625" customWidth="1"/>
  </cols>
  <sheetData>
    <row r="1" spans="1:14" ht="33.75" customHeight="1">
      <c r="A1" s="57" t="s">
        <v>150</v>
      </c>
      <c r="B1" s="58"/>
      <c r="C1" s="58"/>
      <c r="D1" s="58"/>
      <c r="E1" s="58"/>
      <c r="F1" s="58"/>
      <c r="G1" s="58"/>
      <c r="H1" s="58"/>
      <c r="I1" s="58"/>
      <c r="J1" s="58"/>
    </row>
    <row r="2" spans="1:14" ht="15.75" customHeight="1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0"/>
    </row>
    <row r="3" spans="1:14" ht="15.75" customHeight="1">
      <c r="A3" s="61" t="s">
        <v>1</v>
      </c>
      <c r="B3" s="61"/>
      <c r="C3" s="61"/>
      <c r="D3" s="61"/>
      <c r="E3" s="61"/>
      <c r="F3" s="61"/>
      <c r="G3" s="61"/>
      <c r="H3" s="61"/>
      <c r="I3" s="61"/>
      <c r="J3" s="61"/>
    </row>
    <row r="4" spans="1:14" ht="15.75" customHeight="1">
      <c r="A4" s="63" t="s">
        <v>2</v>
      </c>
      <c r="B4" s="63"/>
      <c r="C4" s="63"/>
      <c r="D4" s="63"/>
      <c r="E4" s="63"/>
      <c r="F4" s="63"/>
      <c r="G4" s="63"/>
      <c r="H4" s="63"/>
      <c r="I4" s="63"/>
      <c r="J4" s="63"/>
    </row>
    <row r="5" spans="1:14" ht="15.75" customHeight="1">
      <c r="A5" s="61" t="s">
        <v>151</v>
      </c>
      <c r="B5" s="61"/>
      <c r="C5" s="61"/>
      <c r="D5" s="61"/>
      <c r="E5" s="61"/>
      <c r="F5" s="61"/>
      <c r="G5" s="61"/>
      <c r="H5" s="61"/>
      <c r="I5" s="61"/>
      <c r="J5" s="61"/>
    </row>
    <row r="6" spans="1:14" ht="42.75" customHeight="1">
      <c r="A6" s="51" t="s">
        <v>3</v>
      </c>
      <c r="B6" s="2" t="s">
        <v>4</v>
      </c>
      <c r="C6" s="3" t="s">
        <v>5</v>
      </c>
      <c r="D6" s="4" t="s">
        <v>6</v>
      </c>
      <c r="E6" s="5" t="s">
        <v>7</v>
      </c>
      <c r="F6" s="4" t="s">
        <v>8</v>
      </c>
      <c r="G6" s="4" t="s">
        <v>9</v>
      </c>
      <c r="H6" s="5" t="s">
        <v>10</v>
      </c>
      <c r="I6" s="5" t="s">
        <v>11</v>
      </c>
      <c r="J6" s="70" t="s">
        <v>154</v>
      </c>
      <c r="K6" s="66" t="s">
        <v>152</v>
      </c>
      <c r="L6" s="31" t="s">
        <v>153</v>
      </c>
    </row>
    <row r="7" spans="1:14" ht="15.75" customHeight="1">
      <c r="A7" s="17">
        <v>1</v>
      </c>
      <c r="B7" s="6" t="s">
        <v>12</v>
      </c>
      <c r="C7" s="7" t="s">
        <v>13</v>
      </c>
      <c r="D7" s="10">
        <v>24</v>
      </c>
      <c r="E7" s="9">
        <v>36</v>
      </c>
      <c r="F7" s="10">
        <v>50</v>
      </c>
      <c r="G7" s="11">
        <v>52</v>
      </c>
      <c r="H7" s="10">
        <v>64</v>
      </c>
      <c r="I7" s="9">
        <v>68</v>
      </c>
      <c r="J7" s="68">
        <v>3</v>
      </c>
      <c r="K7" s="67"/>
      <c r="L7" s="65">
        <v>3</v>
      </c>
    </row>
    <row r="8" spans="1:14" ht="15.75" customHeight="1">
      <c r="A8" s="17">
        <v>2</v>
      </c>
      <c r="B8" s="6" t="s">
        <v>14</v>
      </c>
      <c r="C8" s="7" t="s">
        <v>15</v>
      </c>
      <c r="D8" s="10">
        <v>20</v>
      </c>
      <c r="E8" s="9">
        <v>36</v>
      </c>
      <c r="F8" s="15">
        <v>52</v>
      </c>
      <c r="G8" s="16">
        <v>36</v>
      </c>
      <c r="H8" s="10">
        <v>80</v>
      </c>
      <c r="I8" s="9">
        <v>64</v>
      </c>
      <c r="J8" s="68">
        <v>3</v>
      </c>
      <c r="K8" s="67"/>
      <c r="L8" s="12"/>
      <c r="M8" s="64"/>
    </row>
    <row r="9" spans="1:14" ht="15.75" customHeight="1">
      <c r="A9" s="17">
        <v>3</v>
      </c>
      <c r="B9" s="6" t="s">
        <v>16</v>
      </c>
      <c r="C9" s="7" t="s">
        <v>17</v>
      </c>
      <c r="D9" s="10">
        <v>64</v>
      </c>
      <c r="E9" s="9">
        <v>80</v>
      </c>
      <c r="F9" s="15">
        <v>72</v>
      </c>
      <c r="G9" s="16">
        <v>68</v>
      </c>
      <c r="H9" s="10">
        <v>92</v>
      </c>
      <c r="I9" s="9">
        <v>76</v>
      </c>
      <c r="J9" s="68">
        <v>0</v>
      </c>
      <c r="K9" s="67"/>
      <c r="L9" s="12"/>
      <c r="M9" s="13"/>
      <c r="N9" s="14"/>
    </row>
    <row r="10" spans="1:14" ht="15.75" customHeight="1">
      <c r="A10" s="17">
        <v>4</v>
      </c>
      <c r="B10" s="6" t="s">
        <v>18</v>
      </c>
      <c r="C10" s="7" t="s">
        <v>19</v>
      </c>
      <c r="D10" s="10">
        <v>24</v>
      </c>
      <c r="E10" s="9">
        <v>52</v>
      </c>
      <c r="F10" s="15">
        <v>68</v>
      </c>
      <c r="G10" s="16">
        <v>32</v>
      </c>
      <c r="H10" s="10">
        <v>80</v>
      </c>
      <c r="I10" s="9">
        <v>84</v>
      </c>
      <c r="J10" s="68">
        <v>2</v>
      </c>
      <c r="K10" s="67"/>
      <c r="L10" s="12"/>
      <c r="M10" s="13"/>
      <c r="N10" s="14"/>
    </row>
    <row r="11" spans="1:14" ht="15.75" customHeight="1">
      <c r="A11" s="17">
        <v>5</v>
      </c>
      <c r="B11" s="6" t="s">
        <v>20</v>
      </c>
      <c r="C11" s="7" t="s">
        <v>21</v>
      </c>
      <c r="D11" s="10">
        <v>20</v>
      </c>
      <c r="E11" s="9">
        <v>32</v>
      </c>
      <c r="F11" s="15">
        <v>52</v>
      </c>
      <c r="G11" s="16">
        <v>50</v>
      </c>
      <c r="H11" s="10">
        <v>68</v>
      </c>
      <c r="I11" s="9">
        <v>56</v>
      </c>
      <c r="J11" s="68">
        <v>3</v>
      </c>
      <c r="K11" s="67"/>
      <c r="L11" s="12"/>
      <c r="M11" s="13"/>
      <c r="N11" s="14"/>
    </row>
    <row r="12" spans="1:14" ht="15.75" customHeight="1">
      <c r="A12" s="17">
        <v>6</v>
      </c>
      <c r="B12" s="6" t="s">
        <v>22</v>
      </c>
      <c r="C12" s="7" t="s">
        <v>23</v>
      </c>
      <c r="D12" s="10">
        <v>20</v>
      </c>
      <c r="E12" s="9">
        <v>52</v>
      </c>
      <c r="F12" s="15">
        <v>32</v>
      </c>
      <c r="G12" s="16">
        <v>52</v>
      </c>
      <c r="H12" s="10">
        <v>52</v>
      </c>
      <c r="I12" s="9">
        <v>58</v>
      </c>
      <c r="J12" s="68">
        <v>2</v>
      </c>
      <c r="K12" s="67"/>
      <c r="L12" s="12"/>
      <c r="M12" s="13"/>
      <c r="N12" s="14"/>
    </row>
    <row r="13" spans="1:14" ht="15.75" customHeight="1">
      <c r="A13" s="17">
        <v>7</v>
      </c>
      <c r="B13" s="6" t="s">
        <v>24</v>
      </c>
      <c r="C13" s="7" t="s">
        <v>25</v>
      </c>
      <c r="D13" s="10">
        <v>20</v>
      </c>
      <c r="E13" s="9">
        <v>24</v>
      </c>
      <c r="F13" s="15">
        <v>32</v>
      </c>
      <c r="G13" s="16">
        <v>52</v>
      </c>
      <c r="H13" s="10">
        <v>80</v>
      </c>
      <c r="I13" s="9">
        <v>82</v>
      </c>
      <c r="J13" s="68">
        <v>3</v>
      </c>
      <c r="K13" s="67"/>
      <c r="L13" s="12"/>
      <c r="M13" s="13"/>
      <c r="N13" s="14"/>
    </row>
    <row r="14" spans="1:14" ht="15.75" customHeight="1">
      <c r="A14" s="17">
        <v>8</v>
      </c>
      <c r="B14" s="6" t="s">
        <v>26</v>
      </c>
      <c r="C14" s="7" t="s">
        <v>27</v>
      </c>
      <c r="D14" s="10">
        <v>24</v>
      </c>
      <c r="E14" s="9">
        <v>16</v>
      </c>
      <c r="F14" s="15">
        <v>28</v>
      </c>
      <c r="G14" s="16">
        <v>24</v>
      </c>
      <c r="H14" s="10">
        <v>52</v>
      </c>
      <c r="I14" s="9">
        <v>60</v>
      </c>
      <c r="J14" s="68">
        <v>4</v>
      </c>
      <c r="K14" s="67"/>
      <c r="L14" s="12"/>
      <c r="M14" s="13"/>
      <c r="N14" s="14"/>
    </row>
    <row r="15" spans="1:14" ht="15.75" customHeight="1">
      <c r="A15" s="17">
        <v>9</v>
      </c>
      <c r="B15" s="6" t="s">
        <v>28</v>
      </c>
      <c r="C15" s="7" t="s">
        <v>29</v>
      </c>
      <c r="D15" s="10">
        <v>16</v>
      </c>
      <c r="E15" s="9">
        <v>20</v>
      </c>
      <c r="F15" s="15">
        <v>28</v>
      </c>
      <c r="G15" s="16">
        <v>20</v>
      </c>
      <c r="H15" s="10">
        <v>24</v>
      </c>
      <c r="I15" s="9">
        <v>64</v>
      </c>
      <c r="J15" s="68">
        <v>5</v>
      </c>
      <c r="K15" s="67"/>
      <c r="L15" s="12"/>
      <c r="M15" s="13"/>
      <c r="N15" s="14"/>
    </row>
    <row r="16" spans="1:14" ht="15.75" customHeight="1">
      <c r="A16" s="17">
        <v>10</v>
      </c>
      <c r="B16" s="6" t="s">
        <v>30</v>
      </c>
      <c r="C16" s="7" t="s">
        <v>31</v>
      </c>
      <c r="D16" s="10">
        <v>24</v>
      </c>
      <c r="E16" s="9">
        <v>60</v>
      </c>
      <c r="F16" s="15">
        <v>40</v>
      </c>
      <c r="G16" s="16">
        <v>84</v>
      </c>
      <c r="H16" s="10">
        <v>64</v>
      </c>
      <c r="I16" s="9">
        <v>70</v>
      </c>
      <c r="J16" s="68">
        <v>2</v>
      </c>
      <c r="K16" s="67"/>
      <c r="L16" s="12"/>
      <c r="M16" s="13"/>
      <c r="N16" s="14"/>
    </row>
    <row r="17" spans="1:14" ht="15.75" customHeight="1">
      <c r="A17" s="17">
        <v>11</v>
      </c>
      <c r="B17" s="6" t="s">
        <v>32</v>
      </c>
      <c r="C17" s="7" t="s">
        <v>33</v>
      </c>
      <c r="D17" s="10">
        <v>36</v>
      </c>
      <c r="E17" s="9">
        <v>52</v>
      </c>
      <c r="F17" s="15">
        <v>18</v>
      </c>
      <c r="G17" s="16">
        <v>56</v>
      </c>
      <c r="H17" s="10">
        <v>80</v>
      </c>
      <c r="I17" s="9">
        <v>74</v>
      </c>
      <c r="J17" s="68">
        <v>2</v>
      </c>
      <c r="K17" s="67"/>
      <c r="L17" s="12"/>
      <c r="M17" s="13"/>
      <c r="N17" s="14"/>
    </row>
    <row r="18" spans="1:14" ht="15.75" customHeight="1">
      <c r="A18" s="17">
        <v>12</v>
      </c>
      <c r="B18" s="6" t="s">
        <v>34</v>
      </c>
      <c r="C18" s="7" t="s">
        <v>35</v>
      </c>
      <c r="D18" s="10">
        <v>76</v>
      </c>
      <c r="E18" s="9">
        <v>76</v>
      </c>
      <c r="F18" s="15">
        <v>72</v>
      </c>
      <c r="G18" s="16">
        <v>76</v>
      </c>
      <c r="H18" s="10">
        <v>92</v>
      </c>
      <c r="I18" s="9">
        <v>84</v>
      </c>
      <c r="J18" s="68">
        <v>0</v>
      </c>
      <c r="K18" s="67"/>
      <c r="L18" s="12"/>
      <c r="M18" s="13"/>
      <c r="N18" s="14"/>
    </row>
    <row r="19" spans="1:14" ht="15.75" customHeight="1">
      <c r="A19" s="17">
        <v>13</v>
      </c>
      <c r="B19" s="6" t="s">
        <v>36</v>
      </c>
      <c r="C19" s="7" t="s">
        <v>37</v>
      </c>
      <c r="D19" s="10">
        <v>28</v>
      </c>
      <c r="E19" s="9">
        <v>52</v>
      </c>
      <c r="F19" s="15">
        <v>50</v>
      </c>
      <c r="G19" s="16">
        <v>52</v>
      </c>
      <c r="H19" s="10">
        <v>64</v>
      </c>
      <c r="I19" s="9">
        <v>62</v>
      </c>
      <c r="J19" s="68">
        <v>2</v>
      </c>
      <c r="K19" s="67"/>
      <c r="L19" s="12"/>
      <c r="M19" s="13"/>
      <c r="N19" s="14"/>
    </row>
    <row r="20" spans="1:14" ht="15.75" customHeight="1">
      <c r="A20" s="17">
        <v>14</v>
      </c>
      <c r="B20" s="6" t="s">
        <v>38</v>
      </c>
      <c r="C20" s="7" t="s">
        <v>39</v>
      </c>
      <c r="D20" s="10">
        <v>32</v>
      </c>
      <c r="E20" s="9">
        <v>8</v>
      </c>
      <c r="F20" s="15">
        <v>34</v>
      </c>
      <c r="G20" s="16">
        <v>44</v>
      </c>
      <c r="H20" s="10">
        <v>52</v>
      </c>
      <c r="I20" s="9">
        <v>52</v>
      </c>
      <c r="J20" s="68">
        <v>4</v>
      </c>
      <c r="K20" s="67"/>
      <c r="L20" s="12"/>
      <c r="M20" s="13"/>
      <c r="N20" s="14"/>
    </row>
    <row r="21" spans="1:14" ht="15.75" customHeight="1">
      <c r="A21" s="17">
        <v>15</v>
      </c>
      <c r="B21" s="6" t="s">
        <v>40</v>
      </c>
      <c r="C21" s="7" t="s">
        <v>41</v>
      </c>
      <c r="D21" s="10">
        <v>28</v>
      </c>
      <c r="E21" s="9">
        <v>24</v>
      </c>
      <c r="F21" s="15">
        <v>56</v>
      </c>
      <c r="G21" s="16">
        <v>36</v>
      </c>
      <c r="H21" s="10">
        <v>56</v>
      </c>
      <c r="I21" s="9">
        <v>72</v>
      </c>
      <c r="J21" s="68">
        <v>3</v>
      </c>
      <c r="K21" s="67"/>
      <c r="L21" s="12"/>
      <c r="M21" s="13"/>
      <c r="N21" s="14"/>
    </row>
    <row r="22" spans="1:14" ht="15.75" customHeight="1">
      <c r="A22" s="17">
        <v>16</v>
      </c>
      <c r="B22" s="6" t="s">
        <v>42</v>
      </c>
      <c r="C22" s="7" t="s">
        <v>43</v>
      </c>
      <c r="D22" s="10">
        <v>16</v>
      </c>
      <c r="E22" s="9">
        <v>12</v>
      </c>
      <c r="F22" s="15">
        <v>64</v>
      </c>
      <c r="G22" s="16">
        <v>40</v>
      </c>
      <c r="H22" s="10">
        <v>76</v>
      </c>
      <c r="I22" s="9">
        <v>58</v>
      </c>
      <c r="J22" s="68">
        <v>3</v>
      </c>
      <c r="K22" s="67"/>
      <c r="L22" s="12"/>
      <c r="M22" s="13"/>
      <c r="N22" s="14"/>
    </row>
    <row r="23" spans="1:14" ht="15.75" customHeight="1">
      <c r="A23" s="17">
        <v>17</v>
      </c>
      <c r="B23" s="6" t="s">
        <v>44</v>
      </c>
      <c r="C23" s="7" t="s">
        <v>45</v>
      </c>
      <c r="D23" s="10">
        <v>72</v>
      </c>
      <c r="E23" s="9">
        <v>72</v>
      </c>
      <c r="F23" s="15">
        <v>84</v>
      </c>
      <c r="G23" s="16">
        <v>80</v>
      </c>
      <c r="H23" s="10">
        <v>100</v>
      </c>
      <c r="I23" s="9">
        <v>92</v>
      </c>
      <c r="J23" s="68">
        <v>0</v>
      </c>
      <c r="K23" s="67"/>
      <c r="L23" s="12"/>
      <c r="M23" s="13"/>
      <c r="N23" s="14"/>
    </row>
    <row r="24" spans="1:14" ht="15.75" customHeight="1">
      <c r="A24" s="17">
        <v>18</v>
      </c>
      <c r="B24" s="6" t="s">
        <v>46</v>
      </c>
      <c r="C24" s="7" t="s">
        <v>47</v>
      </c>
      <c r="D24" s="10">
        <v>60</v>
      </c>
      <c r="E24" s="9">
        <v>84</v>
      </c>
      <c r="F24" s="15">
        <v>68</v>
      </c>
      <c r="G24" s="16">
        <v>72</v>
      </c>
      <c r="H24" s="10">
        <v>76</v>
      </c>
      <c r="I24" s="9">
        <v>56</v>
      </c>
      <c r="J24" s="68">
        <v>0</v>
      </c>
      <c r="K24" s="67"/>
      <c r="L24" s="12"/>
      <c r="M24" s="13"/>
      <c r="N24" s="14"/>
    </row>
    <row r="25" spans="1:14" ht="15.75" customHeight="1">
      <c r="A25" s="17">
        <v>19</v>
      </c>
      <c r="B25" s="6" t="s">
        <v>48</v>
      </c>
      <c r="C25" s="7" t="s">
        <v>49</v>
      </c>
      <c r="D25" s="10">
        <v>92</v>
      </c>
      <c r="E25" s="9">
        <v>80</v>
      </c>
      <c r="F25" s="15">
        <v>88</v>
      </c>
      <c r="G25" s="16">
        <v>72</v>
      </c>
      <c r="H25" s="10">
        <v>100</v>
      </c>
      <c r="I25" s="9">
        <v>94</v>
      </c>
      <c r="J25" s="68">
        <v>0</v>
      </c>
      <c r="K25" s="67"/>
      <c r="L25" s="12"/>
      <c r="M25" s="13"/>
      <c r="N25" s="14"/>
    </row>
    <row r="26" spans="1:14" ht="15.75" customHeight="1">
      <c r="A26" s="17">
        <v>20</v>
      </c>
      <c r="B26" s="6" t="s">
        <v>50</v>
      </c>
      <c r="C26" s="7" t="s">
        <v>51</v>
      </c>
      <c r="D26" s="10">
        <v>52</v>
      </c>
      <c r="E26" s="9">
        <v>80</v>
      </c>
      <c r="F26" s="15">
        <v>76</v>
      </c>
      <c r="G26" s="16">
        <v>80</v>
      </c>
      <c r="H26" s="10">
        <v>96</v>
      </c>
      <c r="I26" s="9">
        <v>74</v>
      </c>
      <c r="J26" s="68">
        <v>0</v>
      </c>
      <c r="K26" s="67"/>
      <c r="L26" s="12"/>
      <c r="M26" s="13"/>
      <c r="N26" s="14"/>
    </row>
    <row r="27" spans="1:14" ht="15.75" customHeight="1">
      <c r="A27" s="17">
        <v>21</v>
      </c>
      <c r="B27" s="6" t="s">
        <v>52</v>
      </c>
      <c r="C27" s="7" t="s">
        <v>53</v>
      </c>
      <c r="D27" s="10">
        <v>72</v>
      </c>
      <c r="E27" s="9">
        <v>72</v>
      </c>
      <c r="F27" s="15">
        <v>60</v>
      </c>
      <c r="G27" s="16">
        <v>72</v>
      </c>
      <c r="H27" s="10">
        <v>80</v>
      </c>
      <c r="I27" s="9">
        <v>76</v>
      </c>
      <c r="J27" s="68">
        <v>0</v>
      </c>
      <c r="K27" s="67"/>
      <c r="L27" s="12"/>
      <c r="M27" s="13"/>
      <c r="N27" s="14"/>
    </row>
    <row r="28" spans="1:14" ht="15.75" customHeight="1">
      <c r="A28" s="17">
        <v>22</v>
      </c>
      <c r="B28" s="6" t="s">
        <v>54</v>
      </c>
      <c r="C28" s="7" t="s">
        <v>55</v>
      </c>
      <c r="D28" s="10">
        <v>20</v>
      </c>
      <c r="E28" s="9">
        <v>32</v>
      </c>
      <c r="F28" s="15">
        <v>38</v>
      </c>
      <c r="G28" s="16">
        <v>40</v>
      </c>
      <c r="H28" s="10">
        <v>52</v>
      </c>
      <c r="I28" s="9">
        <v>74</v>
      </c>
      <c r="J28" s="68">
        <v>4</v>
      </c>
      <c r="K28" s="67"/>
      <c r="L28" s="12"/>
      <c r="M28" s="13"/>
      <c r="N28" s="14"/>
    </row>
    <row r="29" spans="1:14" ht="15.75" customHeight="1">
      <c r="A29" s="17">
        <v>23</v>
      </c>
      <c r="B29" s="6" t="s">
        <v>56</v>
      </c>
      <c r="C29" s="7" t="s">
        <v>57</v>
      </c>
      <c r="D29" s="10">
        <v>92</v>
      </c>
      <c r="E29" s="9">
        <v>76</v>
      </c>
      <c r="F29" s="15">
        <v>68</v>
      </c>
      <c r="G29" s="16">
        <v>80</v>
      </c>
      <c r="H29" s="10">
        <v>100</v>
      </c>
      <c r="I29" s="9">
        <v>82</v>
      </c>
      <c r="J29" s="68">
        <v>0</v>
      </c>
      <c r="K29" s="67"/>
      <c r="L29" s="12"/>
      <c r="M29" s="13"/>
      <c r="N29" s="14"/>
    </row>
    <row r="30" spans="1:14" ht="15.75" customHeight="1">
      <c r="A30" s="17">
        <v>24</v>
      </c>
      <c r="B30" s="6" t="s">
        <v>58</v>
      </c>
      <c r="C30" s="7" t="s">
        <v>59</v>
      </c>
      <c r="D30" s="10">
        <v>52</v>
      </c>
      <c r="E30" s="9">
        <v>88</v>
      </c>
      <c r="F30" s="15">
        <v>70</v>
      </c>
      <c r="G30" s="16">
        <v>76</v>
      </c>
      <c r="H30" s="10">
        <v>96</v>
      </c>
      <c r="I30" s="9">
        <v>78</v>
      </c>
      <c r="J30" s="68">
        <v>0</v>
      </c>
      <c r="K30" s="67"/>
      <c r="L30" s="12"/>
      <c r="M30" s="13"/>
      <c r="N30" s="14"/>
    </row>
    <row r="31" spans="1:14" ht="15.75" customHeight="1">
      <c r="A31" s="17">
        <v>25</v>
      </c>
      <c r="B31" s="6" t="s">
        <v>60</v>
      </c>
      <c r="C31" s="7" t="s">
        <v>61</v>
      </c>
      <c r="D31" s="10">
        <v>52</v>
      </c>
      <c r="E31" s="9">
        <v>68</v>
      </c>
      <c r="F31" s="15">
        <v>64</v>
      </c>
      <c r="G31" s="16">
        <v>72</v>
      </c>
      <c r="H31" s="10">
        <v>96</v>
      </c>
      <c r="I31" s="9">
        <v>82</v>
      </c>
      <c r="J31" s="68">
        <v>0</v>
      </c>
      <c r="K31" s="67"/>
      <c r="L31" s="12"/>
      <c r="M31" s="13"/>
      <c r="N31" s="14"/>
    </row>
    <row r="32" spans="1:14" ht="15.75" customHeight="1">
      <c r="A32" s="17">
        <v>26</v>
      </c>
      <c r="B32" s="6" t="s">
        <v>62</v>
      </c>
      <c r="C32" s="7" t="s">
        <v>63</v>
      </c>
      <c r="D32" s="10">
        <v>52</v>
      </c>
      <c r="E32" s="9">
        <v>32</v>
      </c>
      <c r="F32" s="15">
        <v>36</v>
      </c>
      <c r="G32" s="16">
        <v>52</v>
      </c>
      <c r="H32" s="10">
        <v>80</v>
      </c>
      <c r="I32" s="9">
        <v>82</v>
      </c>
      <c r="J32" s="68">
        <v>2</v>
      </c>
      <c r="K32" s="67"/>
      <c r="L32" s="12"/>
      <c r="M32" s="13"/>
      <c r="N32" s="14"/>
    </row>
    <row r="33" spans="1:14" ht="15.75" customHeight="1">
      <c r="A33" s="17">
        <v>27</v>
      </c>
      <c r="B33" s="6" t="s">
        <v>64</v>
      </c>
      <c r="C33" s="7" t="s">
        <v>65</v>
      </c>
      <c r="D33" s="10">
        <v>36</v>
      </c>
      <c r="E33" s="9">
        <v>76</v>
      </c>
      <c r="F33" s="15">
        <v>84</v>
      </c>
      <c r="G33" s="16">
        <v>56</v>
      </c>
      <c r="H33" s="10">
        <v>76</v>
      </c>
      <c r="I33" s="9">
        <v>78</v>
      </c>
      <c r="J33" s="68">
        <v>1</v>
      </c>
      <c r="K33" s="67"/>
      <c r="L33" s="12"/>
      <c r="M33" s="13"/>
      <c r="N33" s="14"/>
    </row>
    <row r="34" spans="1:14" ht="15.75" customHeight="1">
      <c r="A34" s="17">
        <v>28</v>
      </c>
      <c r="B34" s="6" t="s">
        <v>66</v>
      </c>
      <c r="C34" s="7" t="s">
        <v>67</v>
      </c>
      <c r="D34" s="10">
        <v>20</v>
      </c>
      <c r="E34" s="9">
        <v>48</v>
      </c>
      <c r="F34" s="15">
        <v>74</v>
      </c>
      <c r="G34" s="16">
        <v>32</v>
      </c>
      <c r="H34" s="10">
        <v>84</v>
      </c>
      <c r="I34" s="9">
        <v>88</v>
      </c>
      <c r="J34" s="68">
        <v>3</v>
      </c>
      <c r="K34" s="67"/>
      <c r="L34" s="12"/>
      <c r="M34" s="13"/>
      <c r="N34" s="14"/>
    </row>
    <row r="35" spans="1:14" ht="15.75" customHeight="1">
      <c r="A35" s="17">
        <v>29</v>
      </c>
      <c r="B35" s="6" t="s">
        <v>68</v>
      </c>
      <c r="C35" s="7" t="s">
        <v>69</v>
      </c>
      <c r="D35" s="10">
        <v>56</v>
      </c>
      <c r="E35" s="9">
        <v>44</v>
      </c>
      <c r="F35" s="15">
        <v>56</v>
      </c>
      <c r="G35" s="16">
        <v>84</v>
      </c>
      <c r="H35" s="10">
        <v>100</v>
      </c>
      <c r="I35" s="9">
        <v>90</v>
      </c>
      <c r="J35" s="68">
        <v>1</v>
      </c>
      <c r="K35" s="67"/>
      <c r="L35" s="12"/>
      <c r="M35" s="13"/>
      <c r="N35" s="14"/>
    </row>
    <row r="36" spans="1:14" ht="15.75" customHeight="1">
      <c r="A36" s="17">
        <v>30</v>
      </c>
      <c r="B36" s="6" t="s">
        <v>70</v>
      </c>
      <c r="C36" s="7" t="s">
        <v>71</v>
      </c>
      <c r="D36" s="10">
        <v>56</v>
      </c>
      <c r="E36" s="9">
        <v>32</v>
      </c>
      <c r="F36" s="15">
        <v>52</v>
      </c>
      <c r="G36" s="16">
        <v>76</v>
      </c>
      <c r="H36" s="10">
        <v>100</v>
      </c>
      <c r="I36" s="9">
        <v>82</v>
      </c>
      <c r="J36" s="68">
        <v>1</v>
      </c>
      <c r="K36" s="67"/>
      <c r="L36" s="12"/>
      <c r="M36" s="13"/>
      <c r="N36" s="14"/>
    </row>
    <row r="37" spans="1:14">
      <c r="A37" s="17">
        <v>31</v>
      </c>
      <c r="B37" s="6" t="s">
        <v>72</v>
      </c>
      <c r="C37" s="7" t="s">
        <v>73</v>
      </c>
      <c r="D37" s="10">
        <v>92</v>
      </c>
      <c r="E37" s="9">
        <v>76</v>
      </c>
      <c r="F37" s="15">
        <v>76</v>
      </c>
      <c r="G37" s="16">
        <v>80</v>
      </c>
      <c r="H37" s="10">
        <v>100</v>
      </c>
      <c r="I37" s="9">
        <v>88</v>
      </c>
      <c r="J37" s="68">
        <v>0</v>
      </c>
      <c r="K37" s="67"/>
      <c r="L37" s="12"/>
      <c r="M37" s="13"/>
      <c r="N37" s="14"/>
    </row>
    <row r="38" spans="1:14">
      <c r="A38" s="17">
        <v>32</v>
      </c>
      <c r="B38" s="6" t="s">
        <v>74</v>
      </c>
      <c r="C38" s="7" t="s">
        <v>75</v>
      </c>
      <c r="D38" s="10">
        <v>32</v>
      </c>
      <c r="E38" s="9">
        <v>48</v>
      </c>
      <c r="F38" s="15">
        <v>56</v>
      </c>
      <c r="G38" s="16">
        <v>56</v>
      </c>
      <c r="H38" s="10">
        <v>64</v>
      </c>
      <c r="I38" s="9">
        <v>52</v>
      </c>
      <c r="J38" s="68">
        <v>2</v>
      </c>
      <c r="K38" s="67"/>
      <c r="L38" s="12"/>
      <c r="M38" s="13"/>
      <c r="N38" s="14"/>
    </row>
    <row r="39" spans="1:14">
      <c r="A39" s="17">
        <v>33</v>
      </c>
      <c r="B39" s="6" t="s">
        <v>76</v>
      </c>
      <c r="C39" s="7" t="s">
        <v>77</v>
      </c>
      <c r="D39" s="10">
        <v>16</v>
      </c>
      <c r="E39" s="9">
        <v>32</v>
      </c>
      <c r="F39" s="15">
        <v>52</v>
      </c>
      <c r="G39" s="16">
        <v>28</v>
      </c>
      <c r="H39" s="10">
        <v>16</v>
      </c>
      <c r="I39" s="9">
        <v>68</v>
      </c>
      <c r="J39" s="68">
        <v>4</v>
      </c>
      <c r="K39" s="67"/>
      <c r="L39" s="12"/>
      <c r="M39" s="13"/>
      <c r="N39" s="14"/>
    </row>
    <row r="40" spans="1:14">
      <c r="A40" s="12">
        <v>34</v>
      </c>
      <c r="B40" s="6" t="s">
        <v>78</v>
      </c>
      <c r="C40" s="7" t="s">
        <v>79</v>
      </c>
      <c r="D40" s="10">
        <v>72</v>
      </c>
      <c r="E40" s="9">
        <v>84</v>
      </c>
      <c r="F40" s="15">
        <v>80</v>
      </c>
      <c r="G40" s="16">
        <v>76</v>
      </c>
      <c r="H40" s="10">
        <v>84</v>
      </c>
      <c r="I40" s="9">
        <v>68</v>
      </c>
      <c r="J40" s="68">
        <v>0</v>
      </c>
      <c r="K40" s="67"/>
      <c r="L40" s="12"/>
      <c r="M40" s="13"/>
      <c r="N40" s="14"/>
    </row>
    <row r="41" spans="1:14">
      <c r="A41" s="17">
        <v>35</v>
      </c>
      <c r="B41" s="6" t="s">
        <v>80</v>
      </c>
      <c r="C41" s="7" t="s">
        <v>81</v>
      </c>
      <c r="D41" s="10">
        <v>8</v>
      </c>
      <c r="E41" s="9">
        <v>52</v>
      </c>
      <c r="F41" s="15">
        <v>52</v>
      </c>
      <c r="G41" s="16">
        <v>52</v>
      </c>
      <c r="H41" s="10">
        <v>76</v>
      </c>
      <c r="I41" s="9">
        <v>74</v>
      </c>
      <c r="J41" s="68">
        <v>1</v>
      </c>
      <c r="K41" s="67"/>
      <c r="L41" s="12"/>
      <c r="M41" s="13"/>
      <c r="N41" s="14"/>
    </row>
    <row r="42" spans="1:14">
      <c r="A42" s="17">
        <v>36</v>
      </c>
      <c r="B42" s="6" t="s">
        <v>82</v>
      </c>
      <c r="C42" s="7" t="s">
        <v>83</v>
      </c>
      <c r="D42" s="10">
        <v>20</v>
      </c>
      <c r="E42" s="9">
        <v>28</v>
      </c>
      <c r="F42" s="15">
        <v>50</v>
      </c>
      <c r="G42" s="16">
        <v>72</v>
      </c>
      <c r="H42" s="10">
        <v>84</v>
      </c>
      <c r="I42" s="9">
        <v>76</v>
      </c>
      <c r="J42" s="68">
        <v>3</v>
      </c>
      <c r="K42" s="67"/>
      <c r="L42" s="12"/>
      <c r="M42" s="13"/>
      <c r="N42" s="14"/>
    </row>
    <row r="43" spans="1:14">
      <c r="A43" s="17">
        <v>37</v>
      </c>
      <c r="B43" s="6" t="s">
        <v>84</v>
      </c>
      <c r="C43" s="7" t="s">
        <v>85</v>
      </c>
      <c r="D43" s="10">
        <v>24</v>
      </c>
      <c r="E43" s="9">
        <v>88</v>
      </c>
      <c r="F43" s="15">
        <v>68</v>
      </c>
      <c r="G43" s="16">
        <v>80</v>
      </c>
      <c r="H43" s="10">
        <v>92</v>
      </c>
      <c r="I43" s="9">
        <v>74</v>
      </c>
      <c r="J43" s="68">
        <v>1</v>
      </c>
      <c r="K43" s="67"/>
      <c r="L43" s="12"/>
      <c r="M43" s="13"/>
      <c r="N43" s="14"/>
    </row>
    <row r="44" spans="1:14">
      <c r="A44" s="17">
        <v>38</v>
      </c>
      <c r="B44" s="6" t="s">
        <v>86</v>
      </c>
      <c r="C44" s="7" t="s">
        <v>87</v>
      </c>
      <c r="D44" s="10">
        <v>24</v>
      </c>
      <c r="E44" s="9">
        <v>28</v>
      </c>
      <c r="F44" s="15">
        <v>64</v>
      </c>
      <c r="G44" s="16">
        <v>64</v>
      </c>
      <c r="H44" s="10">
        <v>60</v>
      </c>
      <c r="I44" s="9">
        <v>66</v>
      </c>
      <c r="J44" s="68">
        <v>2</v>
      </c>
      <c r="K44" s="67"/>
      <c r="L44" s="12"/>
      <c r="M44" s="13"/>
      <c r="N44" s="14"/>
    </row>
    <row r="45" spans="1:14">
      <c r="A45" s="17">
        <v>39</v>
      </c>
      <c r="B45" s="6" t="s">
        <v>88</v>
      </c>
      <c r="C45" s="7" t="s">
        <v>89</v>
      </c>
      <c r="D45" s="10">
        <v>20</v>
      </c>
      <c r="E45" s="9">
        <v>52</v>
      </c>
      <c r="F45" s="15">
        <v>56</v>
      </c>
      <c r="G45" s="16">
        <v>32</v>
      </c>
      <c r="H45" s="10">
        <v>52</v>
      </c>
      <c r="I45" s="9">
        <v>68</v>
      </c>
      <c r="J45" s="68">
        <v>2</v>
      </c>
      <c r="K45" s="67"/>
      <c r="L45" s="12"/>
      <c r="M45" s="13"/>
      <c r="N45" s="14"/>
    </row>
    <row r="46" spans="1:14">
      <c r="A46" s="17">
        <v>40</v>
      </c>
      <c r="B46" s="6" t="s">
        <v>90</v>
      </c>
      <c r="C46" s="7" t="s">
        <v>91</v>
      </c>
      <c r="D46" s="10">
        <v>28</v>
      </c>
      <c r="E46" s="9">
        <v>56</v>
      </c>
      <c r="F46" s="15">
        <v>40</v>
      </c>
      <c r="G46" s="16">
        <v>56</v>
      </c>
      <c r="H46" s="10">
        <v>0</v>
      </c>
      <c r="I46" s="9">
        <v>70</v>
      </c>
      <c r="J46" s="68">
        <v>3</v>
      </c>
      <c r="K46" s="67"/>
      <c r="L46" s="12"/>
      <c r="M46" s="13"/>
      <c r="N46" s="14"/>
    </row>
    <row r="47" spans="1:14">
      <c r="A47" s="17">
        <v>41</v>
      </c>
      <c r="B47" s="6" t="s">
        <v>92</v>
      </c>
      <c r="C47" s="7" t="s">
        <v>93</v>
      </c>
      <c r="D47" s="10">
        <v>28</v>
      </c>
      <c r="E47" s="9">
        <v>40</v>
      </c>
      <c r="F47" s="15">
        <v>36</v>
      </c>
      <c r="G47" s="16">
        <v>52</v>
      </c>
      <c r="H47" s="10">
        <v>96</v>
      </c>
      <c r="I47" s="9">
        <v>74</v>
      </c>
      <c r="J47" s="68">
        <v>3</v>
      </c>
      <c r="K47" s="67"/>
      <c r="L47" s="12"/>
      <c r="M47" s="13"/>
      <c r="N47" s="14"/>
    </row>
    <row r="48" spans="1:14">
      <c r="A48" s="17">
        <v>42</v>
      </c>
      <c r="B48" s="6" t="s">
        <v>94</v>
      </c>
      <c r="C48" s="7" t="s">
        <v>95</v>
      </c>
      <c r="D48" s="10">
        <v>40</v>
      </c>
      <c r="E48" s="9">
        <v>68</v>
      </c>
      <c r="F48" s="15">
        <v>52</v>
      </c>
      <c r="G48" s="16">
        <v>72</v>
      </c>
      <c r="H48" s="10">
        <v>80</v>
      </c>
      <c r="I48" s="9">
        <v>64</v>
      </c>
      <c r="J48" s="68">
        <v>1</v>
      </c>
      <c r="K48" s="67"/>
      <c r="L48" s="12"/>
      <c r="M48" s="13"/>
      <c r="N48" s="14"/>
    </row>
    <row r="49" spans="1:14">
      <c r="A49" s="17">
        <v>43</v>
      </c>
      <c r="B49" s="6" t="s">
        <v>96</v>
      </c>
      <c r="C49" s="7" t="s">
        <v>97</v>
      </c>
      <c r="D49" s="10">
        <v>36</v>
      </c>
      <c r="E49" s="9">
        <v>52</v>
      </c>
      <c r="F49" s="15">
        <v>60</v>
      </c>
      <c r="G49" s="16">
        <v>56</v>
      </c>
      <c r="H49" s="10">
        <v>52</v>
      </c>
      <c r="I49" s="9">
        <v>54</v>
      </c>
      <c r="J49" s="68">
        <v>1</v>
      </c>
      <c r="K49" s="67"/>
      <c r="L49" s="12"/>
      <c r="M49" s="13"/>
      <c r="N49" s="14"/>
    </row>
    <row r="50" spans="1:14">
      <c r="A50" s="18">
        <v>44</v>
      </c>
      <c r="B50" s="6" t="s">
        <v>98</v>
      </c>
      <c r="C50" s="7" t="s">
        <v>99</v>
      </c>
      <c r="D50" s="10">
        <v>36</v>
      </c>
      <c r="E50" s="9">
        <v>68</v>
      </c>
      <c r="F50" s="15">
        <v>72</v>
      </c>
      <c r="G50" s="16">
        <v>40</v>
      </c>
      <c r="H50" s="10">
        <v>72</v>
      </c>
      <c r="I50" s="9">
        <v>50</v>
      </c>
      <c r="J50" s="68">
        <v>3</v>
      </c>
      <c r="K50" s="67"/>
      <c r="L50" s="12"/>
      <c r="M50" s="13"/>
      <c r="N50" s="14"/>
    </row>
    <row r="51" spans="1:14">
      <c r="A51" s="18">
        <v>45</v>
      </c>
      <c r="B51" s="6" t="s">
        <v>100</v>
      </c>
      <c r="C51" s="7" t="s">
        <v>101</v>
      </c>
      <c r="D51" s="10">
        <v>56</v>
      </c>
      <c r="E51" s="9">
        <v>56</v>
      </c>
      <c r="F51" s="15">
        <v>70</v>
      </c>
      <c r="G51" s="16">
        <v>60</v>
      </c>
      <c r="H51" s="10">
        <v>52</v>
      </c>
      <c r="I51" s="9">
        <v>64</v>
      </c>
      <c r="J51" s="68">
        <v>0</v>
      </c>
      <c r="K51" s="67"/>
      <c r="L51" s="12"/>
      <c r="M51" s="13"/>
      <c r="N51" s="14"/>
    </row>
    <row r="52" spans="1:14">
      <c r="A52" s="18">
        <v>46</v>
      </c>
      <c r="B52" s="6" t="s">
        <v>102</v>
      </c>
      <c r="C52" s="7" t="s">
        <v>103</v>
      </c>
      <c r="D52" s="10">
        <v>20</v>
      </c>
      <c r="E52" s="9">
        <v>56</v>
      </c>
      <c r="F52" s="15">
        <v>56</v>
      </c>
      <c r="G52" s="16">
        <v>60</v>
      </c>
      <c r="H52" s="10">
        <v>52</v>
      </c>
      <c r="I52" s="9">
        <v>58</v>
      </c>
      <c r="J52" s="68">
        <v>1</v>
      </c>
      <c r="K52" s="67"/>
      <c r="L52" s="12"/>
      <c r="M52" s="13"/>
      <c r="N52" s="14"/>
    </row>
    <row r="53" spans="1:14">
      <c r="A53" s="18">
        <v>47</v>
      </c>
      <c r="B53" s="6" t="s">
        <v>104</v>
      </c>
      <c r="C53" s="7" t="s">
        <v>105</v>
      </c>
      <c r="D53" s="10">
        <v>56</v>
      </c>
      <c r="E53" s="9">
        <v>56</v>
      </c>
      <c r="F53" s="15">
        <v>80</v>
      </c>
      <c r="G53" s="16">
        <v>88</v>
      </c>
      <c r="H53" s="10">
        <v>100</v>
      </c>
      <c r="I53" s="9">
        <v>72</v>
      </c>
      <c r="J53" s="68">
        <v>0</v>
      </c>
      <c r="K53" s="67"/>
      <c r="L53" s="12"/>
      <c r="M53" s="13"/>
      <c r="N53" s="14"/>
    </row>
    <row r="54" spans="1:14">
      <c r="A54" s="18">
        <v>48</v>
      </c>
      <c r="B54" s="19" t="s">
        <v>106</v>
      </c>
      <c r="C54" s="20" t="s">
        <v>107</v>
      </c>
      <c r="D54" s="10">
        <v>52</v>
      </c>
      <c r="E54" s="9">
        <v>64</v>
      </c>
      <c r="F54" s="15">
        <v>50</v>
      </c>
      <c r="G54" s="16">
        <v>84</v>
      </c>
      <c r="H54" s="10">
        <v>68</v>
      </c>
      <c r="I54" s="9">
        <v>70</v>
      </c>
      <c r="J54" s="68">
        <v>1</v>
      </c>
      <c r="K54" s="67"/>
      <c r="L54" s="12"/>
      <c r="M54" s="13"/>
      <c r="N54" s="14"/>
    </row>
    <row r="55" spans="1:14">
      <c r="A55" s="18">
        <v>49</v>
      </c>
      <c r="B55" s="19" t="s">
        <v>108</v>
      </c>
      <c r="C55" s="20" t="s">
        <v>109</v>
      </c>
      <c r="D55" s="10">
        <v>72</v>
      </c>
      <c r="E55" s="9">
        <v>80</v>
      </c>
      <c r="F55" s="15">
        <v>86</v>
      </c>
      <c r="G55" s="16">
        <v>100</v>
      </c>
      <c r="H55" s="10">
        <v>84</v>
      </c>
      <c r="I55" s="9">
        <v>68</v>
      </c>
      <c r="J55" s="68">
        <v>0</v>
      </c>
      <c r="K55" s="67"/>
      <c r="L55" s="12"/>
      <c r="M55" s="13"/>
      <c r="N55" s="14"/>
    </row>
    <row r="56" spans="1:14">
      <c r="A56" s="18">
        <v>50</v>
      </c>
      <c r="B56" s="19" t="s">
        <v>110</v>
      </c>
      <c r="C56" s="20" t="s">
        <v>111</v>
      </c>
      <c r="D56" s="10">
        <v>32</v>
      </c>
      <c r="E56" s="9">
        <v>80</v>
      </c>
      <c r="F56" s="15">
        <v>68</v>
      </c>
      <c r="G56" s="16">
        <v>76</v>
      </c>
      <c r="H56" s="10">
        <v>52</v>
      </c>
      <c r="I56" s="9">
        <v>64</v>
      </c>
      <c r="J56" s="68">
        <v>1</v>
      </c>
      <c r="K56" s="67"/>
      <c r="L56" s="12"/>
      <c r="M56" s="13"/>
      <c r="N56" s="14"/>
    </row>
    <row r="57" spans="1:14">
      <c r="A57" s="18">
        <v>51</v>
      </c>
      <c r="B57" s="19" t="s">
        <v>112</v>
      </c>
      <c r="C57" s="20" t="s">
        <v>113</v>
      </c>
      <c r="D57" s="10">
        <v>24</v>
      </c>
      <c r="E57" s="9">
        <v>52</v>
      </c>
      <c r="F57" s="15">
        <v>32</v>
      </c>
      <c r="G57" s="16">
        <v>52</v>
      </c>
      <c r="H57" s="10">
        <v>52</v>
      </c>
      <c r="I57" s="9">
        <v>84</v>
      </c>
      <c r="J57" s="68">
        <v>2</v>
      </c>
      <c r="K57" s="67"/>
      <c r="L57" s="12"/>
      <c r="M57" s="13"/>
      <c r="N57" s="14"/>
    </row>
    <row r="58" spans="1:14">
      <c r="A58" s="18">
        <v>52</v>
      </c>
      <c r="B58" s="19" t="s">
        <v>114</v>
      </c>
      <c r="C58" s="20" t="s">
        <v>115</v>
      </c>
      <c r="D58" s="10">
        <v>24</v>
      </c>
      <c r="E58" s="9">
        <v>72</v>
      </c>
      <c r="F58" s="15">
        <v>68</v>
      </c>
      <c r="G58" s="16">
        <v>68</v>
      </c>
      <c r="H58" s="10">
        <v>44</v>
      </c>
      <c r="I58" s="9">
        <v>78</v>
      </c>
      <c r="J58" s="68">
        <v>2</v>
      </c>
      <c r="K58" s="67"/>
      <c r="L58" s="12"/>
      <c r="M58" s="13"/>
      <c r="N58" s="14"/>
    </row>
    <row r="59" spans="1:14">
      <c r="A59" s="18">
        <v>53</v>
      </c>
      <c r="B59" s="19" t="s">
        <v>116</v>
      </c>
      <c r="C59" s="20" t="s">
        <v>117</v>
      </c>
      <c r="D59" s="10">
        <v>72</v>
      </c>
      <c r="E59" s="9">
        <v>56</v>
      </c>
      <c r="F59" s="15">
        <v>68</v>
      </c>
      <c r="G59" s="16">
        <v>72</v>
      </c>
      <c r="H59" s="10">
        <v>100</v>
      </c>
      <c r="I59" s="9">
        <v>74</v>
      </c>
      <c r="J59" s="68">
        <v>0</v>
      </c>
      <c r="K59" s="67"/>
      <c r="L59" s="12"/>
      <c r="M59" s="13"/>
      <c r="N59" s="14"/>
    </row>
    <row r="60" spans="1:14">
      <c r="A60" s="18">
        <v>54</v>
      </c>
      <c r="B60" s="19" t="s">
        <v>118</v>
      </c>
      <c r="C60" s="20" t="s">
        <v>119</v>
      </c>
      <c r="D60" s="10">
        <v>12</v>
      </c>
      <c r="E60" s="9">
        <v>44</v>
      </c>
      <c r="F60" s="15">
        <v>46</v>
      </c>
      <c r="G60" s="16">
        <v>40</v>
      </c>
      <c r="H60" s="10">
        <v>16</v>
      </c>
      <c r="I60" s="9">
        <v>56</v>
      </c>
      <c r="J60" s="68">
        <v>5</v>
      </c>
      <c r="K60" s="67"/>
      <c r="L60" s="12"/>
      <c r="M60" s="13"/>
      <c r="N60" s="14"/>
    </row>
    <row r="61" spans="1:14">
      <c r="A61" s="18">
        <v>55</v>
      </c>
      <c r="B61" s="19" t="s">
        <v>120</v>
      </c>
      <c r="C61" s="20" t="s">
        <v>121</v>
      </c>
      <c r="D61" s="10">
        <v>8</v>
      </c>
      <c r="E61" s="9">
        <v>56</v>
      </c>
      <c r="F61" s="15">
        <v>12</v>
      </c>
      <c r="G61" s="16">
        <v>36</v>
      </c>
      <c r="H61" s="10">
        <v>32</v>
      </c>
      <c r="I61" s="9">
        <v>64</v>
      </c>
      <c r="J61" s="68">
        <v>4</v>
      </c>
      <c r="K61" s="67"/>
      <c r="L61" s="12"/>
      <c r="M61" s="13"/>
      <c r="N61" s="14"/>
    </row>
    <row r="62" spans="1:14">
      <c r="A62" s="18">
        <v>56</v>
      </c>
      <c r="B62" s="19" t="s">
        <v>122</v>
      </c>
      <c r="C62" s="20" t="s">
        <v>123</v>
      </c>
      <c r="D62" s="10">
        <v>12</v>
      </c>
      <c r="E62" s="9">
        <v>48</v>
      </c>
      <c r="F62" s="15">
        <v>24</v>
      </c>
      <c r="G62" s="16">
        <v>32</v>
      </c>
      <c r="H62" s="10">
        <v>40</v>
      </c>
      <c r="I62" s="9">
        <v>72</v>
      </c>
      <c r="J62" s="68">
        <v>5</v>
      </c>
      <c r="K62" s="67"/>
      <c r="L62" s="12"/>
      <c r="M62" s="13"/>
      <c r="N62" s="14"/>
    </row>
    <row r="63" spans="1:14">
      <c r="A63" s="18">
        <v>57</v>
      </c>
      <c r="B63" s="19" t="s">
        <v>124</v>
      </c>
      <c r="C63" s="20" t="s">
        <v>125</v>
      </c>
      <c r="D63" s="10">
        <v>12</v>
      </c>
      <c r="E63" s="9">
        <v>68</v>
      </c>
      <c r="F63" s="15">
        <v>52</v>
      </c>
      <c r="G63" s="16">
        <v>52</v>
      </c>
      <c r="H63" s="10">
        <v>20</v>
      </c>
      <c r="I63" s="9">
        <v>66</v>
      </c>
      <c r="J63" s="68">
        <v>2</v>
      </c>
      <c r="K63" s="67"/>
      <c r="L63" s="12"/>
      <c r="M63" s="13"/>
      <c r="N63" s="14"/>
    </row>
    <row r="64" spans="1:14">
      <c r="A64" s="18">
        <v>58</v>
      </c>
      <c r="B64" s="19" t="s">
        <v>126</v>
      </c>
      <c r="C64" s="20" t="s">
        <v>127</v>
      </c>
      <c r="D64" s="10">
        <v>24</v>
      </c>
      <c r="E64" s="9">
        <v>52</v>
      </c>
      <c r="F64" s="15">
        <v>88</v>
      </c>
      <c r="G64" s="16">
        <v>64</v>
      </c>
      <c r="H64" s="10">
        <v>72</v>
      </c>
      <c r="I64" s="9">
        <v>90</v>
      </c>
      <c r="J64" s="68">
        <v>1</v>
      </c>
      <c r="K64" s="67"/>
      <c r="L64" s="12"/>
      <c r="M64" s="13"/>
      <c r="N64" s="14"/>
    </row>
    <row r="65" spans="1:14">
      <c r="A65" s="21">
        <v>59</v>
      </c>
      <c r="B65" s="19" t="s">
        <v>128</v>
      </c>
      <c r="C65" s="20" t="s">
        <v>129</v>
      </c>
      <c r="D65" s="10">
        <v>20</v>
      </c>
      <c r="E65" s="9">
        <v>20</v>
      </c>
      <c r="F65" s="15">
        <v>40</v>
      </c>
      <c r="G65" s="16">
        <v>56</v>
      </c>
      <c r="H65" s="10">
        <v>52</v>
      </c>
      <c r="I65" s="9">
        <v>62</v>
      </c>
      <c r="J65" s="68">
        <v>3</v>
      </c>
      <c r="K65" s="67"/>
      <c r="L65" s="12"/>
      <c r="M65" s="13"/>
      <c r="N65" s="14"/>
    </row>
    <row r="66" spans="1:14">
      <c r="A66" s="21">
        <v>60</v>
      </c>
      <c r="B66" s="6" t="s">
        <v>130</v>
      </c>
      <c r="C66" s="22" t="s">
        <v>131</v>
      </c>
      <c r="D66" s="8">
        <v>16</v>
      </c>
      <c r="E66" s="23">
        <v>32</v>
      </c>
      <c r="F66" s="10">
        <v>36</v>
      </c>
      <c r="G66" s="11">
        <v>32</v>
      </c>
      <c r="H66" s="8">
        <v>16</v>
      </c>
      <c r="I66" s="23">
        <v>54</v>
      </c>
      <c r="J66" s="69">
        <v>5</v>
      </c>
      <c r="K66" s="67"/>
      <c r="L66" s="12"/>
      <c r="M66" s="13"/>
      <c r="N66" s="14"/>
    </row>
    <row r="67" spans="1:14" ht="15">
      <c r="M67" s="13"/>
      <c r="N67" s="14"/>
    </row>
    <row r="68" spans="1:14" ht="15">
      <c r="L68" s="13"/>
      <c r="M68" s="14"/>
    </row>
    <row r="69" spans="1:14">
      <c r="A69" s="24"/>
      <c r="B69" s="25"/>
      <c r="C69" s="26"/>
      <c r="D69" s="27"/>
      <c r="E69" s="28"/>
      <c r="F69" s="29"/>
      <c r="G69" s="30"/>
      <c r="H69" s="31"/>
      <c r="I69" s="32"/>
      <c r="J69" s="32"/>
    </row>
    <row r="70" spans="1:14">
      <c r="A70" s="33"/>
      <c r="B70" s="34"/>
      <c r="C70" s="34"/>
      <c r="D70" s="25"/>
      <c r="E70" s="1"/>
      <c r="F70" s="35"/>
      <c r="G70" s="36"/>
      <c r="H70" s="36"/>
      <c r="I70" s="36"/>
      <c r="J70" s="36"/>
    </row>
    <row r="71" spans="1:14">
      <c r="A71" s="1"/>
      <c r="B71" s="1"/>
      <c r="C71" s="37" t="s">
        <v>132</v>
      </c>
      <c r="D71" s="38">
        <v>60</v>
      </c>
      <c r="E71" s="38">
        <v>60</v>
      </c>
      <c r="F71" s="38">
        <v>60</v>
      </c>
      <c r="G71" s="38">
        <v>60</v>
      </c>
      <c r="H71" s="38">
        <v>60</v>
      </c>
      <c r="I71" s="38">
        <v>60</v>
      </c>
      <c r="J71" s="39"/>
    </row>
    <row r="72" spans="1:14">
      <c r="A72" s="1"/>
      <c r="B72" s="1"/>
      <c r="C72" s="37" t="s">
        <v>133</v>
      </c>
      <c r="D72" s="40">
        <v>20</v>
      </c>
      <c r="E72" s="40">
        <v>37</v>
      </c>
      <c r="F72" s="40">
        <f>COUNTIF(F7:F66,"&gt;49")</f>
        <v>43</v>
      </c>
      <c r="G72" s="40">
        <v>44</v>
      </c>
      <c r="H72" s="40">
        <v>51</v>
      </c>
      <c r="I72" s="40">
        <v>59</v>
      </c>
      <c r="J72" s="41"/>
    </row>
    <row r="73" spans="1:14">
      <c r="A73" s="1"/>
      <c r="B73" s="1"/>
      <c r="C73" s="37" t="s">
        <v>134</v>
      </c>
      <c r="D73" s="40">
        <v>40</v>
      </c>
      <c r="E73" s="40">
        <v>23</v>
      </c>
      <c r="F73" s="40">
        <f>COUNTIF(F7:F66,"&lt;50")</f>
        <v>17</v>
      </c>
      <c r="G73" s="40">
        <v>16</v>
      </c>
      <c r="H73" s="40">
        <v>9</v>
      </c>
      <c r="I73" s="40">
        <v>1</v>
      </c>
      <c r="J73" s="41"/>
    </row>
    <row r="74" spans="1:14">
      <c r="A74" s="1"/>
      <c r="B74" s="1"/>
      <c r="C74" s="42" t="s">
        <v>135</v>
      </c>
      <c r="D74" s="43">
        <v>0.33300000000000002</v>
      </c>
      <c r="E74" s="44">
        <v>0.62660000000000005</v>
      </c>
      <c r="F74" s="44">
        <f>F72/F71</f>
        <v>0.71666666666666667</v>
      </c>
      <c r="G74" s="43">
        <v>0.73329999999999995</v>
      </c>
      <c r="H74" s="43">
        <v>0.85</v>
      </c>
      <c r="I74" s="45">
        <v>0.98329999999999995</v>
      </c>
      <c r="J74" s="46"/>
    </row>
    <row r="75" spans="1:14">
      <c r="A75" s="1"/>
      <c r="B75" s="1"/>
      <c r="C75" s="42" t="s">
        <v>136</v>
      </c>
      <c r="D75" s="47" t="s">
        <v>137</v>
      </c>
      <c r="E75" s="47" t="s">
        <v>137</v>
      </c>
      <c r="F75" s="47" t="s">
        <v>137</v>
      </c>
      <c r="G75" s="47" t="s">
        <v>137</v>
      </c>
      <c r="H75" s="47" t="s">
        <v>137</v>
      </c>
      <c r="I75" s="40" t="s">
        <v>137</v>
      </c>
      <c r="J75" s="41"/>
    </row>
    <row r="76" spans="1:14" ht="1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4">
      <c r="A77" s="32"/>
      <c r="B77" s="32"/>
      <c r="C77" s="48" t="s">
        <v>138</v>
      </c>
      <c r="D77" s="49" t="s">
        <v>6</v>
      </c>
      <c r="E77" s="49" t="s">
        <v>7</v>
      </c>
      <c r="F77" s="49" t="s">
        <v>8</v>
      </c>
      <c r="G77" s="49" t="s">
        <v>9</v>
      </c>
      <c r="H77" s="49" t="s">
        <v>10</v>
      </c>
      <c r="I77" s="49" t="s">
        <v>11</v>
      </c>
      <c r="J77" s="50"/>
    </row>
    <row r="78" spans="1:14">
      <c r="A78" s="1"/>
      <c r="B78" s="1"/>
      <c r="C78" s="51" t="s">
        <v>139</v>
      </c>
      <c r="D78" s="61" t="s">
        <v>140</v>
      </c>
      <c r="E78" s="62"/>
      <c r="F78" s="62"/>
      <c r="G78" s="62"/>
      <c r="H78" s="62"/>
      <c r="I78" s="62"/>
      <c r="J78" s="62"/>
    </row>
    <row r="79" spans="1:14">
      <c r="A79" s="1"/>
      <c r="B79" s="1"/>
      <c r="C79" s="52" t="s">
        <v>141</v>
      </c>
      <c r="D79" s="40">
        <f>COUNTIF(D7:D66,"&lt;50")</f>
        <v>40</v>
      </c>
      <c r="E79" s="40">
        <f>COUNTIF(E7:E66,"&lt;50")</f>
        <v>23</v>
      </c>
      <c r="F79" s="40">
        <f>COUNTIF(F7:F66,"&lt;50")</f>
        <v>17</v>
      </c>
      <c r="G79" s="40">
        <f>COUNTIF(G7:G66,"&lt;50")</f>
        <v>16</v>
      </c>
      <c r="H79" s="40">
        <f>COUNTIF(H7:H66,"&lt;50")</f>
        <v>9</v>
      </c>
      <c r="I79" s="40">
        <v>1</v>
      </c>
      <c r="J79" s="41"/>
    </row>
    <row r="80" spans="1:14">
      <c r="A80" s="1"/>
      <c r="B80" s="1"/>
      <c r="C80" s="52" t="s">
        <v>142</v>
      </c>
      <c r="D80" s="40">
        <f>COUNTIFS(D7:D66,"&gt;=50",D7:D66,"&lt;=60")</f>
        <v>10</v>
      </c>
      <c r="E80" s="40">
        <f>COUNTIFS(E7:E66,"&gt;=50",E7:E66,"&lt;=60")</f>
        <v>16</v>
      </c>
      <c r="F80" s="53">
        <f>COUNTIFS(F7:F66,"&gt;=50",F7:F66,"&lt;=60")</f>
        <v>18</v>
      </c>
      <c r="G80" s="40">
        <f>COUNTIFS(G7:G66,"&gt;=50",G7:G66,"&lt;=60")</f>
        <v>18</v>
      </c>
      <c r="H80" s="40">
        <f>COUNTIFS(H7:H66,"&gt;=50",H7:H66,"&lt;=60")</f>
        <v>13</v>
      </c>
      <c r="I80" s="40">
        <f>COUNTIFS(I7:I66,"&gt;=50",I7:I66,"&lt;=60")</f>
        <v>12</v>
      </c>
      <c r="J80" s="41"/>
    </row>
    <row r="81" spans="1:10">
      <c r="A81" s="1"/>
      <c r="B81" s="1"/>
      <c r="C81" s="52" t="s">
        <v>143</v>
      </c>
      <c r="D81" s="40">
        <f>COUNTIFS(D7:D66,"&gt;60",D7:D66,"&lt;=70")</f>
        <v>1</v>
      </c>
      <c r="E81" s="40">
        <f>COUNTIFS(E7:E66,"&gt;60",E7:E66,"&lt;=70")</f>
        <v>5</v>
      </c>
      <c r="F81" s="53">
        <f>COUNTIFS(F7:F66,"&gt;=61",F7:F66,"&lt;=70")</f>
        <v>12</v>
      </c>
      <c r="G81" s="40">
        <f>COUNTIFS(G7:G66,"&gt;60",G7:G66,"&lt;=70")</f>
        <v>4</v>
      </c>
      <c r="H81" s="40">
        <f>COUNTIFS(H7:H66,"&gt;60",H7:H66,"&lt;=70")</f>
        <v>6</v>
      </c>
      <c r="I81" s="40">
        <f>COUNTIFS(I7:I66,"&gt;60",I7:I66,"&lt;=70")</f>
        <v>18</v>
      </c>
      <c r="J81" s="41"/>
    </row>
    <row r="82" spans="1:10">
      <c r="A82" s="1"/>
      <c r="B82" s="1"/>
      <c r="C82" s="52" t="s">
        <v>144</v>
      </c>
      <c r="D82" s="40">
        <f>COUNTIFS(D7:D66,"&gt;70",D7:D66,"&lt;=80")</f>
        <v>6</v>
      </c>
      <c r="E82" s="40">
        <f>COUNTIFS(E7:E66,"&gt;70",E7:E66,"&lt;=80")</f>
        <v>12</v>
      </c>
      <c r="F82" s="53">
        <f>COUNTIFS(F7:F66,"&gt;=71",F7:F66,"&lt;=80")</f>
        <v>8</v>
      </c>
      <c r="G82" s="40">
        <f>COUNTIFS(G7:G66,"&gt;70",G7:G66,"&lt;=80")</f>
        <v>17</v>
      </c>
      <c r="H82" s="40">
        <f>COUNTIFS(H7:H66,"&gt;70",H7:H66,"&lt;=80")</f>
        <v>13</v>
      </c>
      <c r="I82" s="40">
        <f>COUNTIFS(I7:I66,"&gt;70",I7:I66,"&lt;=80")</f>
        <v>16</v>
      </c>
      <c r="J82" s="41"/>
    </row>
    <row r="83" spans="1:10">
      <c r="A83" s="1"/>
      <c r="B83" s="1"/>
      <c r="C83" s="52" t="s">
        <v>145</v>
      </c>
      <c r="D83" s="40">
        <f>COUNTIFS(D7:D66,"&gt;80",D7:D66,"&lt;=90")</f>
        <v>0</v>
      </c>
      <c r="E83" s="40">
        <f>COUNTIFS(E7:E66,"&gt;80",E7:E66,"&lt;=90")</f>
        <v>4</v>
      </c>
      <c r="F83" s="40">
        <f>COUNTIFS(F7:F66,"&gt;=81",F7:F66,"&lt;=90")</f>
        <v>5</v>
      </c>
      <c r="G83" s="40">
        <f>COUNTIFS(G7:G66,"&gt;80",G7:G66,"&lt;=90")</f>
        <v>4</v>
      </c>
      <c r="H83" s="40">
        <f>COUNTIFS(H7:H66,"&gt;80",H7:H66,"&lt;=90")</f>
        <v>4</v>
      </c>
      <c r="I83" s="40">
        <f>COUNTIFS(I7:I66,"&gt;80",I7:I66,"&lt;=90")</f>
        <v>12</v>
      </c>
      <c r="J83" s="41"/>
    </row>
    <row r="84" spans="1:10">
      <c r="A84" s="1"/>
      <c r="B84" s="1"/>
      <c r="C84" s="52" t="s">
        <v>146</v>
      </c>
      <c r="D84" s="40">
        <f>COUNTIFS(D7:D66,"&gt;90",D7:D66,"&lt;=100")</f>
        <v>3</v>
      </c>
      <c r="E84" s="40">
        <f>COUNTIFS(E7:E66,"&gt;90",E7:E66,"&lt;=100")</f>
        <v>0</v>
      </c>
      <c r="F84" s="40">
        <f>COUNTIFS(F7:F66,"&gt;=91",F7:F66,"&lt;=100")</f>
        <v>0</v>
      </c>
      <c r="G84" s="40">
        <f>COUNTIFS(G7:G66,"&gt;90",G7:G66,"&lt;=100")</f>
        <v>1</v>
      </c>
      <c r="H84" s="40">
        <f>COUNTIFS(H7:H66,"&gt;90",H7:H66,"&lt;=100")</f>
        <v>15</v>
      </c>
      <c r="I84" s="40">
        <f>COUNTIFS(I7:I66,"&gt;90",I7:I66,"&lt;=100")</f>
        <v>2</v>
      </c>
      <c r="J84" s="41"/>
    </row>
    <row r="89" spans="1:10" ht="12.75">
      <c r="C89" s="56" t="s">
        <v>147</v>
      </c>
      <c r="D89" s="55"/>
      <c r="F89" s="54" t="s">
        <v>148</v>
      </c>
      <c r="G89" s="55"/>
      <c r="I89" s="54" t="s">
        <v>149</v>
      </c>
    </row>
  </sheetData>
  <mergeCells count="6">
    <mergeCell ref="A1:J1"/>
    <mergeCell ref="A2:J2"/>
    <mergeCell ref="A3:J3"/>
    <mergeCell ref="D78:J78"/>
    <mergeCell ref="A5:J5"/>
    <mergeCell ref="A4:J4"/>
  </mergeCells>
  <conditionalFormatting sqref="D7:D66 K7:K66">
    <cfRule type="cellIs" dxfId="6" priority="1" operator="lessThanOrEqual">
      <formula>50</formula>
    </cfRule>
  </conditionalFormatting>
  <conditionalFormatting sqref="E7:I66">
    <cfRule type="cellIs" dxfId="5" priority="2" operator="lessThanOrEqual">
      <formula>50</formula>
    </cfRule>
  </conditionalFormatting>
  <pageMargins left="0.25" right="0.25" top="0.75" bottom="0.75" header="0.3" footer="0.3"/>
  <pageSetup paperSize="9" scale="85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2023-08-25T06:58:46Z</cp:lastPrinted>
  <dcterms:created xsi:type="dcterms:W3CDTF">2023-08-17T07:28:45Z</dcterms:created>
  <dcterms:modified xsi:type="dcterms:W3CDTF">2023-08-25T07:37:30Z</dcterms:modified>
</cp:coreProperties>
</file>