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\Work\# General B'd\BOM\"/>
    </mc:Choice>
  </mc:AlternateContent>
  <xr:revisionPtr revIDLastSave="0" documentId="13_ncr:1_{A88A7C59-9703-4919-8C6D-EC20668B586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I_GENERAL_B'D_202001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H7" i="1"/>
  <c r="I7" i="1" s="1"/>
  <c r="H28" i="1"/>
  <c r="I28" i="1" s="1"/>
  <c r="H29" i="1"/>
  <c r="I29" i="1" s="1"/>
  <c r="H24" i="1"/>
  <c r="I24" i="1" s="1"/>
  <c r="H25" i="1"/>
  <c r="I25" i="1" s="1"/>
  <c r="H26" i="1"/>
  <c r="I26" i="1" s="1"/>
  <c r="H27" i="1"/>
  <c r="I27" i="1" s="1"/>
  <c r="H32" i="1"/>
  <c r="I32" i="1" s="1"/>
  <c r="H33" i="1"/>
  <c r="I33" i="1" s="1"/>
  <c r="H30" i="1"/>
  <c r="I30" i="1" s="1"/>
  <c r="H31" i="1"/>
  <c r="I31" i="1" s="1"/>
  <c r="H23" i="1"/>
  <c r="I23" i="1" s="1"/>
  <c r="H18" i="1"/>
  <c r="I18" i="1" s="1"/>
  <c r="H13" i="1"/>
  <c r="I13" i="1" s="1"/>
  <c r="H10" i="1"/>
  <c r="I10" i="1" s="1"/>
  <c r="H9" i="1"/>
  <c r="I9" i="1" s="1"/>
  <c r="H14" i="1"/>
  <c r="I14" i="1" s="1"/>
  <c r="H16" i="1"/>
  <c r="I16" i="1" s="1"/>
  <c r="H22" i="1"/>
  <c r="I22" i="1" s="1"/>
  <c r="H19" i="1"/>
  <c r="I19" i="1" s="1"/>
  <c r="H15" i="1"/>
  <c r="I15" i="1" s="1"/>
  <c r="H12" i="1"/>
  <c r="I12" i="1" s="1"/>
  <c r="H11" i="1"/>
  <c r="I11" i="1" s="1"/>
  <c r="H21" i="1"/>
  <c r="I21" i="1" s="1"/>
  <c r="H20" i="1"/>
  <c r="I20" i="1" s="1"/>
  <c r="H17" i="1"/>
  <c r="I17" i="1" s="1"/>
  <c r="H8" i="1"/>
  <c r="I8" i="1" s="1"/>
  <c r="H4" i="1"/>
  <c r="I4" i="1" s="1"/>
  <c r="H5" i="1"/>
  <c r="I5" i="1" s="1"/>
</calcChain>
</file>

<file path=xl/sharedStrings.xml><?xml version="1.0" encoding="utf-8"?>
<sst xmlns="http://schemas.openxmlformats.org/spreadsheetml/2006/main" count="222" uniqueCount="151">
  <si>
    <t>Part Type</t>
  </si>
  <si>
    <t>Descripstion</t>
  </si>
  <si>
    <t>Part Name</t>
  </si>
  <si>
    <t>Package</t>
  </si>
  <si>
    <t>Vendor</t>
  </si>
  <si>
    <t>Process</t>
  </si>
  <si>
    <t>Q'ty</t>
  </si>
  <si>
    <t>Location Number</t>
  </si>
  <si>
    <t>DIP</t>
  </si>
  <si>
    <t>SMT</t>
  </si>
  <si>
    <t>Holder</t>
  </si>
  <si>
    <t>Holder, LR44 battery holder, SMD type</t>
  </si>
  <si>
    <t>2996TR</t>
  </si>
  <si>
    <t>Keystone</t>
  </si>
  <si>
    <t>BT1,BT2,BT3,BT4</t>
  </si>
  <si>
    <t>Connector</t>
  </si>
  <si>
    <t>SMA connector 50ohm</t>
  </si>
  <si>
    <t>SMA-R_RA</t>
  </si>
  <si>
    <t>CONA1</t>
  </si>
  <si>
    <t>Micro-B connector, ZX62-B-5PA(33)</t>
  </si>
  <si>
    <t>ZX62-B-5PA(33)</t>
  </si>
  <si>
    <t>HIROSE</t>
  </si>
  <si>
    <t>CON1</t>
  </si>
  <si>
    <t>Diode</t>
  </si>
  <si>
    <t>Diode Schottky, PMEG2010BELD, 40V / 0.5A low VF</t>
  </si>
  <si>
    <t>PMEG2010BELD</t>
  </si>
  <si>
    <t>SOD882D</t>
  </si>
  <si>
    <t>D1,D2,D3,D4,D5,D6,D7,D8</t>
  </si>
  <si>
    <t>Zener, MM3Z5V1ST1G, zener voltage regulator</t>
  </si>
  <si>
    <t>MM3Z5V1ST1G</t>
  </si>
  <si>
    <t>SOD-323</t>
  </si>
  <si>
    <t>On semiconductor</t>
  </si>
  <si>
    <t>D9,D10</t>
  </si>
  <si>
    <t>L1608</t>
  </si>
  <si>
    <t>LED</t>
  </si>
  <si>
    <t>LED, SML-LX0603SRW-TR, 1608size RED color LED</t>
  </si>
  <si>
    <t>SML-LX0603SRW-TR</t>
  </si>
  <si>
    <t>LED1608</t>
  </si>
  <si>
    <t>Lumex</t>
  </si>
  <si>
    <t>LED1,LED2,LED3,LED4,LED5</t>
  </si>
  <si>
    <t>LED, APTF1616LSEEZGKQBKC , RGB TOP MT SMD</t>
  </si>
  <si>
    <t xml:space="preserve">APTF1616LSEEZGKQBKC </t>
  </si>
  <si>
    <t>APTF1616LSEEZGKQBKC</t>
  </si>
  <si>
    <t>Kingbright</t>
  </si>
  <si>
    <t>LED6</t>
  </si>
  <si>
    <t>Inductor</t>
  </si>
  <si>
    <t>Inductor, LQM18PN2R2MGHD, 2.2uH 1.05A 1608</t>
  </si>
  <si>
    <t>LQM18PN2R2MGHD</t>
  </si>
  <si>
    <t>Murata</t>
  </si>
  <si>
    <t>L1,L2,L3,L4,L7</t>
  </si>
  <si>
    <t>L5</t>
  </si>
  <si>
    <t>L6</t>
  </si>
  <si>
    <t>L8,L9,L10,L11,L12,L13</t>
  </si>
  <si>
    <t>TR</t>
  </si>
  <si>
    <t>FET, FDV301NCT, N-ch 10V 0.4A</t>
  </si>
  <si>
    <t>FDV301NCT</t>
  </si>
  <si>
    <t>SOT23-3</t>
  </si>
  <si>
    <t>DIODES Inc</t>
  </si>
  <si>
    <t>Q1,Q4,Q5,Q6,Q7,Q8,Q9,Q10,Q11</t>
  </si>
  <si>
    <t>FET, DMP510DL, 50V P-channel Trench MOSFET</t>
  </si>
  <si>
    <t>Q2,Q3</t>
  </si>
  <si>
    <t>Switch</t>
  </si>
  <si>
    <t>Switch, S202031MS02Q, DPDT slide switch 1A</t>
  </si>
  <si>
    <t>S202031MS02Q</t>
  </si>
  <si>
    <t>C&amp;K</t>
  </si>
  <si>
    <t>SW1</t>
  </si>
  <si>
    <t>Switch, EVQ-Q2P03W, thin type SMD tact switch</t>
  </si>
  <si>
    <t>EVQ-Q2P03W</t>
  </si>
  <si>
    <t>Panasonic</t>
  </si>
  <si>
    <t>SW2,SW3,SW4,SW5,SW6</t>
  </si>
  <si>
    <t>IC</t>
  </si>
  <si>
    <t>IC, TPS62743TFP, 0.3A adjustable Buck converter</t>
  </si>
  <si>
    <t>TPS62743YFPR</t>
  </si>
  <si>
    <t>DSBGA8</t>
  </si>
  <si>
    <t>U1,U3,U4,U5</t>
  </si>
  <si>
    <t>IC, BQ24072, 1.5A USB-Friendlby Battery Charger with Power Path</t>
  </si>
  <si>
    <t>QFN16_3x3</t>
  </si>
  <si>
    <t>U2</t>
  </si>
  <si>
    <t>Buck, TPS62675, Generate fixed 1.2V Output</t>
  </si>
  <si>
    <t>DSBGA6</t>
  </si>
  <si>
    <t>U6</t>
  </si>
  <si>
    <t>Balun, BAL-nRF51822, 50ohm nominal input</t>
  </si>
  <si>
    <t>BAL-nRF02D3</t>
  </si>
  <si>
    <t>Flip-5bumps</t>
  </si>
  <si>
    <t>ST</t>
  </si>
  <si>
    <t>U8</t>
  </si>
  <si>
    <t>Antenna, 2450AT07A0100, Ceramic Chip Antenna for Bluetooth</t>
  </si>
  <si>
    <t>2450AT07A0100</t>
  </si>
  <si>
    <t>U9</t>
  </si>
  <si>
    <t>FPGA, LCMXO2-2000ZE-1TG100C</t>
  </si>
  <si>
    <t>LCMXO2-2000ZE-1TG100C</t>
  </si>
  <si>
    <t>100-TQFP</t>
  </si>
  <si>
    <t>Lattice</t>
  </si>
  <si>
    <t>U10</t>
  </si>
  <si>
    <t>IC, 74LVC8T245PW, Level shifter 8-ch</t>
  </si>
  <si>
    <t>TSSOP24</t>
  </si>
  <si>
    <t>U11,U12,U13</t>
  </si>
  <si>
    <t>IC, TPS61099, Adjustable output DC-DC Converter</t>
  </si>
  <si>
    <t>WCSP(6)</t>
  </si>
  <si>
    <t>U14</t>
  </si>
  <si>
    <t>IC, INA214AIDCK, 100V/V current shunt monitor</t>
  </si>
  <si>
    <t>SC70-6</t>
  </si>
  <si>
    <t>U15</t>
  </si>
  <si>
    <t>IC, 74AXP1T125GMH, 3-state level shifter</t>
  </si>
  <si>
    <t>74AXP1T125GMH</t>
  </si>
  <si>
    <t>SOT886</t>
  </si>
  <si>
    <t>U16,U17,U24</t>
  </si>
  <si>
    <t>Buck, TPS62671, Generate fixed 1.8V Output</t>
  </si>
  <si>
    <t>U18</t>
  </si>
  <si>
    <t>Boost, MAX17220, Nanopower boost converter</t>
  </si>
  <si>
    <t>uDFN6</t>
  </si>
  <si>
    <t>MAXIM</t>
  </si>
  <si>
    <t>U19,U23,U27</t>
  </si>
  <si>
    <t>IC, TPS61046, Low power DC-DC Boost converter</t>
  </si>
  <si>
    <t>WCSP6</t>
  </si>
  <si>
    <t>U20,U21</t>
  </si>
  <si>
    <t>IC, PCA9306DCUR, I2C Level shifter</t>
  </si>
  <si>
    <t>PCA9306DCUR</t>
  </si>
  <si>
    <t>VSSOP8</t>
  </si>
  <si>
    <t>U25</t>
  </si>
  <si>
    <t>IC, ADG3304BRUZ, Bi-directional Level shifter</t>
  </si>
  <si>
    <t>ADG3304BRUZ</t>
  </si>
  <si>
    <t>TSSOP14</t>
  </si>
  <si>
    <t>Analog device</t>
  </si>
  <si>
    <t>U26</t>
  </si>
  <si>
    <t>Rev code : 1.0</t>
  </si>
  <si>
    <t>No.</t>
  </si>
  <si>
    <t>CI_General B'd</t>
    <phoneticPr fontId="18" type="noConversion"/>
  </si>
  <si>
    <t>2020.01.09</t>
    <phoneticPr fontId="18" type="noConversion"/>
  </si>
  <si>
    <t>PCB.SMAFRA.HT</t>
    <phoneticPr fontId="18" type="noConversion"/>
  </si>
  <si>
    <t>Taoglas</t>
    <phoneticPr fontId="18" type="noConversion"/>
  </si>
  <si>
    <t>LQP18MN3N3C02D</t>
    <phoneticPr fontId="18" type="noConversion"/>
  </si>
  <si>
    <t>Inductor, LQP18MN3N3C02D, 3.3nH, 1608 size</t>
    <phoneticPr fontId="18" type="noConversion"/>
  </si>
  <si>
    <t>MLZ1608N1R0LT000</t>
    <phoneticPr fontId="18" type="noConversion"/>
  </si>
  <si>
    <t>Inductor, MLZ1608N1R0LT000,700mA,140mΩ,1608</t>
    <phoneticPr fontId="18" type="noConversion"/>
  </si>
  <si>
    <t>Inductor, MLZ1608N2R2LT000,500mA,110mΩ,1608</t>
    <phoneticPr fontId="18" type="noConversion"/>
  </si>
  <si>
    <t>MLZ1608N2R2LT000</t>
    <phoneticPr fontId="18" type="noConversion"/>
  </si>
  <si>
    <t>TDK</t>
    <phoneticPr fontId="18" type="noConversion"/>
  </si>
  <si>
    <t>Nexperia</t>
    <phoneticPr fontId="18" type="noConversion"/>
  </si>
  <si>
    <t>2450AT07A0100</t>
    <phoneticPr fontId="18" type="noConversion"/>
  </si>
  <si>
    <t>Johanson</t>
    <phoneticPr fontId="18" type="noConversion"/>
  </si>
  <si>
    <t>Texas instrument</t>
    <phoneticPr fontId="18" type="noConversion"/>
  </si>
  <si>
    <t>TPS61099YFFT</t>
    <phoneticPr fontId="18" type="noConversion"/>
  </si>
  <si>
    <t>TPS61046YFFT</t>
    <phoneticPr fontId="18" type="noConversion"/>
  </si>
  <si>
    <t>DMP510DL-7</t>
    <phoneticPr fontId="18" type="noConversion"/>
  </si>
  <si>
    <t>INA214AIDCKR</t>
    <phoneticPr fontId="18" type="noConversion"/>
  </si>
  <si>
    <t>BQ24072RGTR</t>
    <phoneticPr fontId="18" type="noConversion"/>
  </si>
  <si>
    <t>74LVC8T245PW.118</t>
    <phoneticPr fontId="18" type="noConversion"/>
  </si>
  <si>
    <t>TPS62675YFDR</t>
    <phoneticPr fontId="18" type="noConversion"/>
  </si>
  <si>
    <t>TPS62671YFDR</t>
    <phoneticPr fontId="18" type="noConversion"/>
  </si>
  <si>
    <t>MAX17220ELT+T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</si>
</sst>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20"/>
      <color rgb="FFFFFF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</cellStyleXfs>
  <cellXfs count="13">
    <xf numFmtId="0" fontId="0" fillId="0" borderId="0" xfId="0">
      <alignment vertical="center"/>
    </xf>
    <xf numFmtId="0" fontId="23" fillId="33" borderId="17" xfId="42" applyNumberFormat="1" applyFont="1" applyFill="1" applyBorder="1" applyAlignment="1">
      <alignment horizontal="center" vertical="center" wrapText="1"/>
    </xf>
    <xf numFmtId="0" fontId="23" fillId="33" borderId="16" xfId="42" applyFont="1" applyFill="1" applyBorder="1" applyAlignment="1">
      <alignment horizontal="center" vertical="center" wrapText="1"/>
    </xf>
    <xf numFmtId="0" fontId="23" fillId="33" borderId="18" xfId="42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33" borderId="11" xfId="0" applyFont="1" applyFill="1" applyBorder="1" applyAlignment="1">
      <alignment horizontal="right"/>
    </xf>
    <xf numFmtId="0" fontId="22" fillId="33" borderId="14" xfId="0" applyFont="1" applyFill="1" applyBorder="1" applyAlignment="1">
      <alignment horizontal="right"/>
    </xf>
    <xf numFmtId="0" fontId="22" fillId="33" borderId="15" xfId="0" applyFont="1" applyFill="1" applyBorder="1" applyAlignment="1">
      <alignment horizontal="right"/>
    </xf>
    <xf numFmtId="0" fontId="22" fillId="33" borderId="12" xfId="0" applyFont="1" applyFill="1" applyBorder="1" applyAlignment="1">
      <alignment horizontal="right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 2" xfId="42" xr:uid="{00000000-0005-0000-0000-000012000000}"/>
    <cellStyle name="Normal 3" xfId="43" xr:uid="{00000000-0005-0000-0000-00001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workbookViewId="0">
      <selection activeCell="E22" sqref="E22"/>
    </sheetView>
  </sheetViews>
  <sheetFormatPr defaultRowHeight="17.399999999999999" x14ac:dyDescent="0.4"/>
  <cols>
    <col min="1" max="1" width="4.296875" bestFit="1" customWidth="1"/>
    <col min="2" max="2" width="9.3984375" bestFit="1" customWidth="1"/>
    <col min="3" max="3" width="55.3984375" customWidth="1"/>
    <col min="4" max="4" width="21" customWidth="1"/>
    <col min="5" max="5" width="19" customWidth="1"/>
    <col min="6" max="6" width="14.8984375" customWidth="1"/>
    <col min="7" max="7" width="7.5" bestFit="1" customWidth="1"/>
    <col min="8" max="8" width="4.796875" bestFit="1" customWidth="1"/>
    <col min="9" max="10" width="4.796875" customWidth="1"/>
    <col min="11" max="11" width="20.296875" customWidth="1"/>
  </cols>
  <sheetData>
    <row r="1" spans="1:17" x14ac:dyDescent="0.3">
      <c r="A1" s="9" t="s">
        <v>127</v>
      </c>
      <c r="B1" s="10"/>
      <c r="C1" s="10"/>
      <c r="D1" s="10"/>
      <c r="E1" s="10"/>
      <c r="F1" s="10"/>
      <c r="G1" s="10"/>
      <c r="H1" s="5"/>
      <c r="I1" s="5"/>
      <c r="J1" s="5"/>
      <c r="K1" s="8" t="s">
        <v>125</v>
      </c>
    </row>
    <row r="2" spans="1:17" ht="18" thickBot="1" x14ac:dyDescent="0.35">
      <c r="A2" s="11"/>
      <c r="B2" s="12"/>
      <c r="C2" s="12"/>
      <c r="D2" s="12"/>
      <c r="E2" s="12"/>
      <c r="F2" s="12"/>
      <c r="G2" s="12"/>
      <c r="H2" s="6"/>
      <c r="I2" s="6"/>
      <c r="J2" s="6"/>
      <c r="K2" s="7" t="s">
        <v>128</v>
      </c>
    </row>
    <row r="3" spans="1:17" x14ac:dyDescent="0.4">
      <c r="A3" s="1" t="s">
        <v>126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2" t="s">
        <v>6</v>
      </c>
      <c r="I3" s="2"/>
      <c r="J3" s="2"/>
      <c r="K3" s="2" t="s">
        <v>7</v>
      </c>
      <c r="L3">
        <v>3</v>
      </c>
    </row>
    <row r="4" spans="1:17" x14ac:dyDescent="0.4">
      <c r="A4" s="4">
        <v>1</v>
      </c>
      <c r="B4" s="4" t="s">
        <v>15</v>
      </c>
      <c r="C4" s="4" t="s">
        <v>16</v>
      </c>
      <c r="D4" s="4" t="s">
        <v>129</v>
      </c>
      <c r="E4" s="4" t="s">
        <v>17</v>
      </c>
      <c r="F4" s="4" t="s">
        <v>130</v>
      </c>
      <c r="G4" s="4" t="s">
        <v>8</v>
      </c>
      <c r="H4" s="4">
        <f>LEN(K4)-LEN(SUBSTITUTE(K4,",",""))+1</f>
        <v>1</v>
      </c>
      <c r="I4" s="4">
        <f>H4*$L$3</f>
        <v>3</v>
      </c>
      <c r="J4" s="4">
        <v>5</v>
      </c>
      <c r="K4" s="4" t="s">
        <v>18</v>
      </c>
      <c r="L4" s="4"/>
      <c r="M4" s="4"/>
      <c r="N4" s="4"/>
      <c r="O4" s="4"/>
      <c r="P4" s="4"/>
      <c r="Q4" s="4"/>
    </row>
    <row r="5" spans="1:17" x14ac:dyDescent="0.4">
      <c r="A5" s="4">
        <v>2</v>
      </c>
      <c r="B5" s="4" t="s">
        <v>15</v>
      </c>
      <c r="C5" s="4" t="s">
        <v>19</v>
      </c>
      <c r="D5" s="4" t="s">
        <v>20</v>
      </c>
      <c r="E5" s="4" t="s">
        <v>20</v>
      </c>
      <c r="F5" s="4" t="s">
        <v>21</v>
      </c>
      <c r="G5" s="4" t="s">
        <v>9</v>
      </c>
      <c r="H5" s="4">
        <f>LEN(K5)-LEN(SUBSTITUTE(K5,",",""))+1</f>
        <v>1</v>
      </c>
      <c r="I5" s="4">
        <f t="shared" ref="I5:I33" si="0">H5*$L$3</f>
        <v>3</v>
      </c>
      <c r="J5" s="4">
        <v>5</v>
      </c>
      <c r="K5" s="4" t="s">
        <v>22</v>
      </c>
      <c r="L5" s="4"/>
      <c r="M5" s="4"/>
      <c r="N5" s="4"/>
      <c r="O5" s="4"/>
      <c r="P5" s="4"/>
      <c r="Q5" s="4"/>
    </row>
    <row r="6" spans="1:17" x14ac:dyDescent="0.4">
      <c r="A6" s="4">
        <v>3</v>
      </c>
      <c r="B6" s="4" t="s">
        <v>23</v>
      </c>
      <c r="C6" s="4" t="s">
        <v>24</v>
      </c>
      <c r="D6" s="4" t="s">
        <v>25</v>
      </c>
      <c r="E6" s="4" t="s">
        <v>26</v>
      </c>
      <c r="F6" s="4" t="s">
        <v>138</v>
      </c>
      <c r="G6" s="4" t="s">
        <v>9</v>
      </c>
      <c r="H6" s="4">
        <f>LEN(K6)-LEN(SUBSTITUTE(K6,",",""))+1</f>
        <v>8</v>
      </c>
      <c r="I6" s="4">
        <f t="shared" si="0"/>
        <v>24</v>
      </c>
      <c r="J6" s="4">
        <v>30</v>
      </c>
      <c r="K6" s="4" t="s">
        <v>27</v>
      </c>
      <c r="L6" s="4"/>
      <c r="M6" s="4"/>
      <c r="N6" s="4"/>
      <c r="O6" s="4"/>
      <c r="P6" s="4"/>
      <c r="Q6" s="4"/>
    </row>
    <row r="7" spans="1:17" x14ac:dyDescent="0.4">
      <c r="A7" s="4">
        <v>4</v>
      </c>
      <c r="B7" s="4" t="s">
        <v>23</v>
      </c>
      <c r="C7" s="4" t="s">
        <v>28</v>
      </c>
      <c r="D7" s="4" t="s">
        <v>29</v>
      </c>
      <c r="E7" s="4" t="s">
        <v>30</v>
      </c>
      <c r="F7" s="4" t="s">
        <v>31</v>
      </c>
      <c r="G7" s="4" t="s">
        <v>9</v>
      </c>
      <c r="H7" s="4">
        <f>LEN(K7)-LEN(SUBSTITUTE(K7,",",""))+1</f>
        <v>2</v>
      </c>
      <c r="I7" s="4">
        <f t="shared" si="0"/>
        <v>6</v>
      </c>
      <c r="J7" s="4">
        <v>10</v>
      </c>
      <c r="K7" s="4" t="s">
        <v>32</v>
      </c>
      <c r="L7" s="4"/>
      <c r="M7" s="4"/>
      <c r="N7" s="4"/>
      <c r="O7" s="4"/>
      <c r="P7" s="4"/>
      <c r="Q7" s="4"/>
    </row>
    <row r="8" spans="1:17" x14ac:dyDescent="0.4">
      <c r="A8" s="4">
        <v>5</v>
      </c>
      <c r="B8" s="4" t="s">
        <v>10</v>
      </c>
      <c r="C8" s="4" t="s">
        <v>11</v>
      </c>
      <c r="D8" s="4" t="s">
        <v>12</v>
      </c>
      <c r="E8" s="4" t="s">
        <v>12</v>
      </c>
      <c r="F8" s="4" t="s">
        <v>13</v>
      </c>
      <c r="G8" s="4" t="s">
        <v>9</v>
      </c>
      <c r="H8" s="4">
        <f>LEN(K8)-LEN(SUBSTITUTE(K8,",",""))+1</f>
        <v>4</v>
      </c>
      <c r="I8" s="4">
        <f t="shared" si="0"/>
        <v>12</v>
      </c>
      <c r="J8" s="4">
        <v>12</v>
      </c>
      <c r="K8" s="4" t="s">
        <v>14</v>
      </c>
      <c r="L8" s="4"/>
      <c r="M8" s="4"/>
      <c r="N8" s="4"/>
      <c r="O8" s="4"/>
      <c r="P8" s="4"/>
      <c r="Q8" s="4"/>
    </row>
    <row r="9" spans="1:17" x14ac:dyDescent="0.4">
      <c r="A9" s="4">
        <v>6</v>
      </c>
      <c r="B9" s="4" t="s">
        <v>70</v>
      </c>
      <c r="C9" s="4" t="s">
        <v>86</v>
      </c>
      <c r="D9" s="4" t="s">
        <v>139</v>
      </c>
      <c r="E9" s="4" t="s">
        <v>87</v>
      </c>
      <c r="F9" s="4" t="s">
        <v>140</v>
      </c>
      <c r="G9" s="4" t="s">
        <v>9</v>
      </c>
      <c r="H9" s="4">
        <f>LEN(K9)-LEN(SUBSTITUTE(K9,",",""))+1</f>
        <v>1</v>
      </c>
      <c r="I9" s="4">
        <f>H9*$L$3</f>
        <v>3</v>
      </c>
      <c r="J9" s="4">
        <v>5</v>
      </c>
      <c r="K9" s="4" t="s">
        <v>88</v>
      </c>
      <c r="L9" s="4"/>
      <c r="M9" s="4"/>
      <c r="N9" s="4"/>
      <c r="O9" s="4"/>
      <c r="P9" s="4"/>
      <c r="Q9" s="4"/>
    </row>
    <row r="10" spans="1:17" x14ac:dyDescent="0.4">
      <c r="A10" s="4">
        <v>7</v>
      </c>
      <c r="B10" s="4" t="s">
        <v>70</v>
      </c>
      <c r="C10" s="4" t="s">
        <v>81</v>
      </c>
      <c r="D10" s="4" t="s">
        <v>82</v>
      </c>
      <c r="E10" s="4" t="s">
        <v>83</v>
      </c>
      <c r="F10" s="4" t="s">
        <v>84</v>
      </c>
      <c r="G10" s="4" t="s">
        <v>9</v>
      </c>
      <c r="H10" s="4">
        <f>LEN(K10)-LEN(SUBSTITUTE(K10,",",""))+1</f>
        <v>1</v>
      </c>
      <c r="I10" s="4">
        <f>H10*$L$3</f>
        <v>3</v>
      </c>
      <c r="J10" s="4">
        <v>5</v>
      </c>
      <c r="K10" s="4" t="s">
        <v>85</v>
      </c>
      <c r="L10" s="4"/>
      <c r="M10" s="4"/>
      <c r="N10" s="4"/>
      <c r="O10" s="4"/>
      <c r="P10" s="4"/>
      <c r="Q10" s="4"/>
    </row>
    <row r="11" spans="1:17" x14ac:dyDescent="0.4">
      <c r="A11" s="4">
        <v>8</v>
      </c>
      <c r="B11" s="4" t="s">
        <v>70</v>
      </c>
      <c r="C11" s="4" t="s">
        <v>109</v>
      </c>
      <c r="D11" s="4" t="s">
        <v>150</v>
      </c>
      <c r="E11" s="4" t="s">
        <v>110</v>
      </c>
      <c r="F11" s="4" t="s">
        <v>111</v>
      </c>
      <c r="G11" s="4" t="s">
        <v>9</v>
      </c>
      <c r="H11" s="4">
        <f>LEN(K11)-LEN(SUBSTITUTE(K11,",",""))+1</f>
        <v>3</v>
      </c>
      <c r="I11" s="4">
        <f>H11*$L$3</f>
        <v>9</v>
      </c>
      <c r="J11" s="4">
        <v>10</v>
      </c>
      <c r="K11" s="4" t="s">
        <v>112</v>
      </c>
      <c r="L11" s="4"/>
      <c r="M11" s="4"/>
      <c r="N11" s="4"/>
      <c r="O11" s="4"/>
      <c r="P11" s="4"/>
      <c r="Q11" s="4"/>
    </row>
    <row r="12" spans="1:17" x14ac:dyDescent="0.4">
      <c r="A12" s="4">
        <v>9</v>
      </c>
      <c r="B12" s="4" t="s">
        <v>70</v>
      </c>
      <c r="C12" s="4" t="s">
        <v>107</v>
      </c>
      <c r="D12" s="4" t="s">
        <v>149</v>
      </c>
      <c r="E12" s="4" t="s">
        <v>79</v>
      </c>
      <c r="F12" s="4" t="s">
        <v>141</v>
      </c>
      <c r="G12" s="4" t="s">
        <v>9</v>
      </c>
      <c r="H12" s="4">
        <f>LEN(K12)-LEN(SUBSTITUTE(K12,",",""))+1</f>
        <v>1</v>
      </c>
      <c r="I12" s="4">
        <f>H12*$L$3</f>
        <v>3</v>
      </c>
      <c r="J12" s="4">
        <v>5</v>
      </c>
      <c r="K12" s="4" t="s">
        <v>108</v>
      </c>
      <c r="L12" s="4"/>
      <c r="M12" s="4"/>
      <c r="N12" s="4"/>
      <c r="O12" s="4"/>
      <c r="P12" s="4"/>
      <c r="Q12" s="4"/>
    </row>
    <row r="13" spans="1:17" x14ac:dyDescent="0.4">
      <c r="A13" s="4">
        <v>10</v>
      </c>
      <c r="B13" s="4" t="s">
        <v>70</v>
      </c>
      <c r="C13" s="4" t="s">
        <v>78</v>
      </c>
      <c r="D13" s="4" t="s">
        <v>148</v>
      </c>
      <c r="E13" s="4" t="s">
        <v>79</v>
      </c>
      <c r="F13" s="4" t="s">
        <v>141</v>
      </c>
      <c r="G13" s="4" t="s">
        <v>9</v>
      </c>
      <c r="H13" s="4">
        <f>LEN(K13)-LEN(SUBSTITUTE(K13,",",""))+1</f>
        <v>1</v>
      </c>
      <c r="I13" s="4">
        <f>H13*$L$3</f>
        <v>3</v>
      </c>
      <c r="J13" s="4">
        <v>5</v>
      </c>
      <c r="K13" s="4" t="s">
        <v>80</v>
      </c>
      <c r="L13" s="4"/>
      <c r="M13" s="4"/>
      <c r="N13" s="4"/>
      <c r="O13" s="4"/>
      <c r="P13" s="4"/>
      <c r="Q13" s="4"/>
    </row>
    <row r="14" spans="1:17" x14ac:dyDescent="0.4">
      <c r="A14" s="4">
        <v>11</v>
      </c>
      <c r="B14" s="4" t="s">
        <v>70</v>
      </c>
      <c r="C14" s="4" t="s">
        <v>89</v>
      </c>
      <c r="D14" s="4" t="s">
        <v>90</v>
      </c>
      <c r="E14" s="4" t="s">
        <v>91</v>
      </c>
      <c r="F14" s="4" t="s">
        <v>92</v>
      </c>
      <c r="G14" s="4" t="s">
        <v>9</v>
      </c>
      <c r="H14" s="4">
        <f>LEN(K14)-LEN(SUBSTITUTE(K14,",",""))+1</f>
        <v>1</v>
      </c>
      <c r="I14" s="4">
        <f>H14*$L$3</f>
        <v>3</v>
      </c>
      <c r="J14" s="4">
        <v>3</v>
      </c>
      <c r="K14" s="4" t="s">
        <v>93</v>
      </c>
      <c r="L14" s="4"/>
      <c r="M14" s="4"/>
      <c r="N14" s="4"/>
      <c r="O14" s="4"/>
      <c r="P14" s="4"/>
      <c r="Q14" s="4"/>
    </row>
    <row r="15" spans="1:17" x14ac:dyDescent="0.4">
      <c r="A15" s="4">
        <v>12</v>
      </c>
      <c r="B15" s="4" t="s">
        <v>70</v>
      </c>
      <c r="C15" s="4" t="s">
        <v>103</v>
      </c>
      <c r="D15" s="4" t="s">
        <v>104</v>
      </c>
      <c r="E15" s="4" t="s">
        <v>105</v>
      </c>
      <c r="F15" s="4" t="s">
        <v>138</v>
      </c>
      <c r="G15" s="4" t="s">
        <v>9</v>
      </c>
      <c r="H15" s="4">
        <f>LEN(K15)-LEN(SUBSTITUTE(K15,",",""))+1</f>
        <v>3</v>
      </c>
      <c r="I15" s="4">
        <f>H15*$L$3</f>
        <v>9</v>
      </c>
      <c r="J15" s="4">
        <v>10</v>
      </c>
      <c r="K15" s="4" t="s">
        <v>106</v>
      </c>
      <c r="L15" s="4"/>
      <c r="M15" s="4"/>
      <c r="N15" s="4"/>
      <c r="O15" s="4"/>
      <c r="P15" s="4"/>
      <c r="Q15" s="4"/>
    </row>
    <row r="16" spans="1:17" x14ac:dyDescent="0.4">
      <c r="A16" s="4">
        <v>13</v>
      </c>
      <c r="B16" s="4" t="s">
        <v>70</v>
      </c>
      <c r="C16" s="4" t="s">
        <v>94</v>
      </c>
      <c r="D16" s="4" t="s">
        <v>147</v>
      </c>
      <c r="E16" s="4" t="s">
        <v>95</v>
      </c>
      <c r="F16" s="4" t="s">
        <v>138</v>
      </c>
      <c r="G16" s="4" t="s">
        <v>9</v>
      </c>
      <c r="H16" s="4">
        <f>LEN(K16)-LEN(SUBSTITUTE(K16,",",""))+1</f>
        <v>3</v>
      </c>
      <c r="I16" s="4">
        <f>H16*$L$3</f>
        <v>9</v>
      </c>
      <c r="J16" s="4">
        <v>10</v>
      </c>
      <c r="K16" s="4" t="s">
        <v>96</v>
      </c>
      <c r="L16" s="4"/>
      <c r="M16" s="4"/>
      <c r="N16" s="4"/>
      <c r="O16" s="4"/>
      <c r="P16" s="4"/>
      <c r="Q16" s="4"/>
    </row>
    <row r="17" spans="1:17" x14ac:dyDescent="0.4">
      <c r="A17" s="4">
        <v>14</v>
      </c>
      <c r="B17" s="4" t="s">
        <v>70</v>
      </c>
      <c r="C17" s="4" t="s">
        <v>120</v>
      </c>
      <c r="D17" s="4" t="s">
        <v>121</v>
      </c>
      <c r="E17" s="4" t="s">
        <v>122</v>
      </c>
      <c r="F17" s="4" t="s">
        <v>123</v>
      </c>
      <c r="G17" s="4" t="s">
        <v>9</v>
      </c>
      <c r="H17" s="4">
        <f>LEN(K17)-LEN(SUBSTITUTE(K17,",",""))+1</f>
        <v>1</v>
      </c>
      <c r="I17" s="4">
        <f>H17*$L$3</f>
        <v>3</v>
      </c>
      <c r="J17" s="4">
        <v>5</v>
      </c>
      <c r="K17" s="4" t="s">
        <v>124</v>
      </c>
      <c r="L17" s="4"/>
      <c r="M17" s="4"/>
      <c r="N17" s="4"/>
      <c r="O17" s="4"/>
      <c r="P17" s="4"/>
      <c r="Q17" s="4"/>
    </row>
    <row r="18" spans="1:17" x14ac:dyDescent="0.4">
      <c r="A18" s="4">
        <v>15</v>
      </c>
      <c r="B18" s="4" t="s">
        <v>70</v>
      </c>
      <c r="C18" s="4" t="s">
        <v>75</v>
      </c>
      <c r="D18" s="4" t="s">
        <v>146</v>
      </c>
      <c r="E18" s="4" t="s">
        <v>76</v>
      </c>
      <c r="F18" s="4" t="s">
        <v>141</v>
      </c>
      <c r="G18" s="4" t="s">
        <v>9</v>
      </c>
      <c r="H18" s="4">
        <f>LEN(K18)-LEN(SUBSTITUTE(K18,",",""))+1</f>
        <v>1</v>
      </c>
      <c r="I18" s="4">
        <f>H18*$L$3</f>
        <v>3</v>
      </c>
      <c r="J18" s="4">
        <v>5</v>
      </c>
      <c r="K18" s="4" t="s">
        <v>77</v>
      </c>
      <c r="L18" s="4"/>
      <c r="M18" s="4"/>
      <c r="N18" s="4"/>
      <c r="O18" s="4"/>
      <c r="P18" s="4"/>
      <c r="Q18" s="4"/>
    </row>
    <row r="19" spans="1:17" x14ac:dyDescent="0.4">
      <c r="A19" s="4">
        <v>17</v>
      </c>
      <c r="B19" s="4" t="s">
        <v>70</v>
      </c>
      <c r="C19" s="4" t="s">
        <v>100</v>
      </c>
      <c r="D19" s="4" t="s">
        <v>145</v>
      </c>
      <c r="E19" s="4" t="s">
        <v>101</v>
      </c>
      <c r="F19" s="4" t="s">
        <v>141</v>
      </c>
      <c r="G19" s="4" t="s">
        <v>9</v>
      </c>
      <c r="H19" s="4">
        <f>LEN(K19)-LEN(SUBSTITUTE(K19,",",""))+1</f>
        <v>1</v>
      </c>
      <c r="I19" s="4">
        <f>H19*$L$3</f>
        <v>3</v>
      </c>
      <c r="J19" s="4">
        <v>5</v>
      </c>
      <c r="K19" s="4" t="s">
        <v>102</v>
      </c>
      <c r="L19" s="4"/>
      <c r="M19" s="4"/>
      <c r="N19" s="4"/>
      <c r="O19" s="4"/>
      <c r="P19" s="4"/>
      <c r="Q19" s="4"/>
    </row>
    <row r="20" spans="1:17" x14ac:dyDescent="0.4">
      <c r="A20" s="4">
        <v>18</v>
      </c>
      <c r="B20" s="4" t="s">
        <v>70</v>
      </c>
      <c r="C20" s="4" t="s">
        <v>116</v>
      </c>
      <c r="D20" s="4" t="s">
        <v>117</v>
      </c>
      <c r="E20" s="4" t="s">
        <v>118</v>
      </c>
      <c r="F20" s="4" t="s">
        <v>141</v>
      </c>
      <c r="G20" s="4" t="s">
        <v>9</v>
      </c>
      <c r="H20" s="4">
        <f>LEN(K20)-LEN(SUBSTITUTE(K20,",",""))+1</f>
        <v>1</v>
      </c>
      <c r="I20" s="4">
        <f>H20*$L$3</f>
        <v>3</v>
      </c>
      <c r="J20" s="4">
        <v>5</v>
      </c>
      <c r="K20" s="4" t="s">
        <v>119</v>
      </c>
      <c r="L20" s="4"/>
      <c r="M20" s="4"/>
      <c r="N20" s="4"/>
      <c r="O20" s="4"/>
      <c r="P20" s="4"/>
      <c r="Q20" s="4"/>
    </row>
    <row r="21" spans="1:17" x14ac:dyDescent="0.4">
      <c r="A21" s="4">
        <v>19</v>
      </c>
      <c r="B21" s="4" t="s">
        <v>70</v>
      </c>
      <c r="C21" s="4" t="s">
        <v>113</v>
      </c>
      <c r="D21" s="4" t="s">
        <v>143</v>
      </c>
      <c r="E21" s="4" t="s">
        <v>114</v>
      </c>
      <c r="F21" s="4" t="s">
        <v>141</v>
      </c>
      <c r="G21" s="4" t="s">
        <v>9</v>
      </c>
      <c r="H21" s="4">
        <f>LEN(K21)-LEN(SUBSTITUTE(K21,",",""))+1</f>
        <v>2</v>
      </c>
      <c r="I21" s="4">
        <f>H21*$L$3</f>
        <v>6</v>
      </c>
      <c r="J21" s="4">
        <v>10</v>
      </c>
      <c r="K21" s="4" t="s">
        <v>115</v>
      </c>
      <c r="L21" s="4"/>
      <c r="M21" s="4"/>
      <c r="N21" s="4"/>
      <c r="O21" s="4"/>
      <c r="P21" s="4"/>
      <c r="Q21" s="4"/>
    </row>
    <row r="22" spans="1:17" x14ac:dyDescent="0.4">
      <c r="A22" s="4">
        <v>20</v>
      </c>
      <c r="B22" s="4" t="s">
        <v>70</v>
      </c>
      <c r="C22" s="4" t="s">
        <v>97</v>
      </c>
      <c r="D22" s="4" t="s">
        <v>142</v>
      </c>
      <c r="E22" s="4" t="s">
        <v>98</v>
      </c>
      <c r="F22" s="4" t="s">
        <v>141</v>
      </c>
      <c r="G22" s="4" t="s">
        <v>9</v>
      </c>
      <c r="H22" s="4">
        <f>LEN(K22)-LEN(SUBSTITUTE(K22,",",""))+1</f>
        <v>1</v>
      </c>
      <c r="I22" s="4">
        <f>H22*$L$3</f>
        <v>3</v>
      </c>
      <c r="J22" s="4">
        <v>5</v>
      </c>
      <c r="K22" s="4" t="s">
        <v>99</v>
      </c>
      <c r="L22" s="4"/>
      <c r="M22" s="4"/>
      <c r="N22" s="4"/>
      <c r="O22" s="4"/>
      <c r="P22" s="4"/>
      <c r="Q22" s="4"/>
    </row>
    <row r="23" spans="1:17" x14ac:dyDescent="0.4">
      <c r="A23" s="4">
        <v>21</v>
      </c>
      <c r="B23" s="4" t="s">
        <v>70</v>
      </c>
      <c r="C23" s="4" t="s">
        <v>71</v>
      </c>
      <c r="D23" s="4" t="s">
        <v>72</v>
      </c>
      <c r="E23" s="4" t="s">
        <v>73</v>
      </c>
      <c r="F23" s="4" t="s">
        <v>141</v>
      </c>
      <c r="G23" s="4" t="s">
        <v>9</v>
      </c>
      <c r="H23" s="4">
        <f>LEN(K23)-LEN(SUBSTITUTE(K23,",",""))+1</f>
        <v>4</v>
      </c>
      <c r="I23" s="4">
        <f>H23*$L$3</f>
        <v>12</v>
      </c>
      <c r="J23" s="4">
        <v>15</v>
      </c>
      <c r="K23" s="4" t="s">
        <v>74</v>
      </c>
      <c r="L23" s="4"/>
      <c r="M23" s="4"/>
      <c r="N23" s="4"/>
      <c r="O23" s="4"/>
      <c r="P23" s="4"/>
      <c r="Q23" s="4"/>
    </row>
    <row r="24" spans="1:17" x14ac:dyDescent="0.4">
      <c r="A24" s="4">
        <v>22</v>
      </c>
      <c r="B24" s="4" t="s">
        <v>45</v>
      </c>
      <c r="C24" s="4" t="s">
        <v>46</v>
      </c>
      <c r="D24" s="4" t="s">
        <v>47</v>
      </c>
      <c r="E24" s="4" t="s">
        <v>33</v>
      </c>
      <c r="F24" s="4" t="s">
        <v>48</v>
      </c>
      <c r="G24" s="4" t="s">
        <v>9</v>
      </c>
      <c r="H24" s="4">
        <f>LEN(K24)-LEN(SUBSTITUTE(K24,",",""))+1</f>
        <v>5</v>
      </c>
      <c r="I24" s="4">
        <f t="shared" si="0"/>
        <v>15</v>
      </c>
      <c r="J24" s="4">
        <v>20</v>
      </c>
      <c r="K24" s="4" t="s">
        <v>49</v>
      </c>
      <c r="L24" s="4"/>
      <c r="M24" s="4"/>
      <c r="N24" s="4"/>
      <c r="O24" s="4"/>
      <c r="P24" s="4"/>
      <c r="Q24" s="4"/>
    </row>
    <row r="25" spans="1:17" x14ac:dyDescent="0.4">
      <c r="A25" s="4">
        <v>23</v>
      </c>
      <c r="B25" s="4" t="s">
        <v>45</v>
      </c>
      <c r="C25" s="4" t="s">
        <v>135</v>
      </c>
      <c r="D25" s="4" t="s">
        <v>136</v>
      </c>
      <c r="E25" s="4" t="s">
        <v>33</v>
      </c>
      <c r="F25" s="4" t="s">
        <v>137</v>
      </c>
      <c r="G25" s="4" t="s">
        <v>9</v>
      </c>
      <c r="H25" s="4">
        <f>LEN(K25)-LEN(SUBSTITUTE(K25,",",""))+1</f>
        <v>1</v>
      </c>
      <c r="I25" s="4">
        <f t="shared" si="0"/>
        <v>3</v>
      </c>
      <c r="J25" s="4">
        <v>5</v>
      </c>
      <c r="K25" s="4" t="s">
        <v>50</v>
      </c>
      <c r="L25" s="4"/>
      <c r="M25" s="4"/>
      <c r="N25" s="4"/>
      <c r="O25" s="4"/>
      <c r="P25" s="4"/>
      <c r="Q25" s="4"/>
    </row>
    <row r="26" spans="1:17" x14ac:dyDescent="0.4">
      <c r="A26" s="4">
        <v>24</v>
      </c>
      <c r="B26" s="4" t="s">
        <v>45</v>
      </c>
      <c r="C26" s="4" t="s">
        <v>132</v>
      </c>
      <c r="D26" s="4" t="s">
        <v>131</v>
      </c>
      <c r="E26" s="4" t="s">
        <v>33</v>
      </c>
      <c r="F26" s="4" t="s">
        <v>48</v>
      </c>
      <c r="G26" s="4" t="s">
        <v>9</v>
      </c>
      <c r="H26" s="4">
        <f>LEN(K26)-LEN(SUBSTITUTE(K26,",",""))+1</f>
        <v>1</v>
      </c>
      <c r="I26" s="4">
        <f t="shared" si="0"/>
        <v>3</v>
      </c>
      <c r="J26" s="4">
        <v>5</v>
      </c>
      <c r="K26" s="4" t="s">
        <v>51</v>
      </c>
      <c r="L26" s="4"/>
      <c r="M26" s="4"/>
      <c r="N26" s="4"/>
      <c r="O26" s="4"/>
      <c r="P26" s="4"/>
      <c r="Q26" s="4"/>
    </row>
    <row r="27" spans="1:17" x14ac:dyDescent="0.4">
      <c r="A27" s="4">
        <v>25</v>
      </c>
      <c r="B27" s="4" t="s">
        <v>45</v>
      </c>
      <c r="C27" s="4" t="s">
        <v>134</v>
      </c>
      <c r="D27" s="4" t="s">
        <v>133</v>
      </c>
      <c r="E27" s="4" t="s">
        <v>33</v>
      </c>
      <c r="F27" s="4" t="s">
        <v>137</v>
      </c>
      <c r="G27" s="4" t="s">
        <v>9</v>
      </c>
      <c r="H27" s="4">
        <f>LEN(K27)-LEN(SUBSTITUTE(K27,",",""))+1</f>
        <v>6</v>
      </c>
      <c r="I27" s="4">
        <f t="shared" si="0"/>
        <v>18</v>
      </c>
      <c r="J27" s="4">
        <v>20</v>
      </c>
      <c r="K27" s="4" t="s">
        <v>52</v>
      </c>
      <c r="L27" s="4"/>
      <c r="M27" s="4"/>
      <c r="N27" s="4"/>
      <c r="O27" s="4"/>
      <c r="P27" s="4"/>
      <c r="Q27" s="4"/>
    </row>
    <row r="28" spans="1:17" x14ac:dyDescent="0.4">
      <c r="A28" s="4">
        <v>26</v>
      </c>
      <c r="B28" s="4" t="s">
        <v>34</v>
      </c>
      <c r="C28" s="4" t="s">
        <v>35</v>
      </c>
      <c r="D28" s="4" t="s">
        <v>36</v>
      </c>
      <c r="E28" s="4" t="s">
        <v>37</v>
      </c>
      <c r="F28" s="4" t="s">
        <v>38</v>
      </c>
      <c r="G28" s="4" t="s">
        <v>9</v>
      </c>
      <c r="H28" s="4">
        <f>LEN(K28)-LEN(SUBSTITUTE(K28,",",""))+1</f>
        <v>5</v>
      </c>
      <c r="I28" s="4">
        <f t="shared" si="0"/>
        <v>15</v>
      </c>
      <c r="J28" s="4">
        <v>20</v>
      </c>
      <c r="K28" s="4" t="s">
        <v>39</v>
      </c>
      <c r="L28" s="4"/>
      <c r="M28" s="4"/>
      <c r="N28" s="4"/>
      <c r="O28" s="4"/>
      <c r="P28" s="4"/>
      <c r="Q28" s="4"/>
    </row>
    <row r="29" spans="1:17" x14ac:dyDescent="0.4">
      <c r="A29" s="4">
        <v>27</v>
      </c>
      <c r="B29" s="4" t="s">
        <v>34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9</v>
      </c>
      <c r="H29" s="4">
        <f>LEN(K29)-LEN(SUBSTITUTE(K29,",",""))+1</f>
        <v>1</v>
      </c>
      <c r="I29" s="4">
        <f t="shared" si="0"/>
        <v>3</v>
      </c>
      <c r="J29" s="4">
        <v>5</v>
      </c>
      <c r="K29" s="4" t="s">
        <v>44</v>
      </c>
      <c r="L29" s="4"/>
      <c r="M29" s="4"/>
      <c r="N29" s="4"/>
      <c r="O29" s="4"/>
      <c r="P29" s="4"/>
      <c r="Q29" s="4"/>
    </row>
    <row r="30" spans="1:17" x14ac:dyDescent="0.4">
      <c r="A30" s="4">
        <v>28</v>
      </c>
      <c r="B30" s="4" t="s">
        <v>61</v>
      </c>
      <c r="C30" s="4" t="s">
        <v>62</v>
      </c>
      <c r="D30" s="4" t="s">
        <v>63</v>
      </c>
      <c r="E30" s="4" t="s">
        <v>63</v>
      </c>
      <c r="F30" s="4" t="s">
        <v>64</v>
      </c>
      <c r="G30" s="4" t="s">
        <v>9</v>
      </c>
      <c r="H30" s="4">
        <f>LEN(K30)-LEN(SUBSTITUTE(K30,",",""))+1</f>
        <v>1</v>
      </c>
      <c r="I30" s="4">
        <f t="shared" si="0"/>
        <v>3</v>
      </c>
      <c r="J30" s="4">
        <v>5</v>
      </c>
      <c r="K30" s="4" t="s">
        <v>65</v>
      </c>
      <c r="L30" s="4"/>
      <c r="M30" s="4"/>
      <c r="N30" s="4"/>
      <c r="O30" s="4"/>
      <c r="P30" s="4"/>
      <c r="Q30" s="4"/>
    </row>
    <row r="31" spans="1:17" x14ac:dyDescent="0.4">
      <c r="A31" s="4">
        <v>29</v>
      </c>
      <c r="B31" s="4" t="s">
        <v>61</v>
      </c>
      <c r="C31" s="4" t="s">
        <v>66</v>
      </c>
      <c r="D31" s="4" t="s">
        <v>67</v>
      </c>
      <c r="E31" s="4" t="s">
        <v>67</v>
      </c>
      <c r="F31" s="4" t="s">
        <v>68</v>
      </c>
      <c r="G31" s="4" t="s">
        <v>9</v>
      </c>
      <c r="H31" s="4">
        <f>LEN(K31)-LEN(SUBSTITUTE(K31,",",""))+1</f>
        <v>5</v>
      </c>
      <c r="I31" s="4">
        <f t="shared" si="0"/>
        <v>15</v>
      </c>
      <c r="J31" s="4">
        <v>20</v>
      </c>
      <c r="K31" s="4" t="s">
        <v>69</v>
      </c>
      <c r="L31" s="4"/>
      <c r="M31" s="4"/>
      <c r="N31" s="4"/>
      <c r="O31" s="4"/>
      <c r="P31" s="4"/>
      <c r="Q31" s="4"/>
    </row>
    <row r="32" spans="1:17" x14ac:dyDescent="0.4">
      <c r="A32" s="4">
        <v>30</v>
      </c>
      <c r="B32" s="4" t="s">
        <v>53</v>
      </c>
      <c r="C32" s="4" t="s">
        <v>54</v>
      </c>
      <c r="D32" s="4" t="s">
        <v>55</v>
      </c>
      <c r="E32" s="4" t="s">
        <v>56</v>
      </c>
      <c r="F32" s="4" t="s">
        <v>57</v>
      </c>
      <c r="G32" s="4" t="s">
        <v>9</v>
      </c>
      <c r="H32" s="4">
        <f>LEN(K32)-LEN(SUBSTITUTE(K32,",",""))+1</f>
        <v>9</v>
      </c>
      <c r="I32" s="4">
        <f t="shared" si="0"/>
        <v>27</v>
      </c>
      <c r="J32" s="4">
        <v>30</v>
      </c>
      <c r="K32" s="4" t="s">
        <v>58</v>
      </c>
      <c r="L32" s="4"/>
      <c r="M32" s="4"/>
      <c r="N32" s="4"/>
      <c r="O32" s="4"/>
      <c r="P32" s="4"/>
      <c r="Q32" s="4"/>
    </row>
    <row r="33" spans="1:17" x14ac:dyDescent="0.4">
      <c r="A33" s="4">
        <v>31</v>
      </c>
      <c r="B33" s="4" t="s">
        <v>53</v>
      </c>
      <c r="C33" s="4" t="s">
        <v>59</v>
      </c>
      <c r="D33" s="4" t="s">
        <v>144</v>
      </c>
      <c r="E33" s="4" t="s">
        <v>56</v>
      </c>
      <c r="F33" s="4" t="s">
        <v>57</v>
      </c>
      <c r="G33" s="4" t="s">
        <v>9</v>
      </c>
      <c r="H33" s="4">
        <f>LEN(K33)-LEN(SUBSTITUTE(K33,",",""))+1</f>
        <v>2</v>
      </c>
      <c r="I33" s="4">
        <f t="shared" si="0"/>
        <v>6</v>
      </c>
      <c r="J33" s="4">
        <v>10</v>
      </c>
      <c r="K33" s="4" t="s">
        <v>60</v>
      </c>
      <c r="L33" s="4"/>
      <c r="M33" s="4"/>
      <c r="N33" s="4"/>
      <c r="O33" s="4"/>
      <c r="P33" s="4"/>
      <c r="Q33" s="4"/>
    </row>
    <row r="34" spans="1:17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</sheetData>
  <sortState xmlns:xlrd2="http://schemas.microsoft.com/office/spreadsheetml/2017/richdata2" ref="C9:N23">
    <sortCondition ref="C9"/>
  </sortState>
  <mergeCells count="1">
    <mergeCell ref="A1:G2"/>
  </mergeCells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CI_GENERAL_B'D_20200103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이승훈</dc:creator>
  <cp:lastModifiedBy>seung</cp:lastModifiedBy>
  <dcterms:created xsi:type="dcterms:W3CDTF">2020-01-09T08:46:23Z</dcterms:created>
  <dcterms:modified xsi:type="dcterms:W3CDTF">2020-01-10T02:23:50Z</dcterms:modified>
</cp:coreProperties>
</file>