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GIT-OTHER\CESM\Data\Techmap\"/>
    </mc:Choice>
  </mc:AlternateContent>
  <xr:revisionPtr revIDLastSave="0" documentId="13_ncr:1_{1795B9F6-32D8-466E-8697-891E8D10036C}" xr6:coauthVersionLast="37" xr6:coauthVersionMax="47" xr10:uidLastSave="{00000000-0000-0000-0000-000000000000}"/>
  <bookViews>
    <workbookView xWindow="-108" yWindow="-108" windowWidth="38616" windowHeight="21096" activeTab="2" xr2:uid="{00000000-000D-0000-FFFF-FFFF00000000}"/>
  </bookViews>
  <sheets>
    <sheet name="Units" sheetId="9" r:id="rId1"/>
    <sheet name="Scenario" sheetId="1" r:id="rId2"/>
    <sheet name="Commodity" sheetId="2" r:id="rId3"/>
    <sheet name="ConversionProcess" sheetId="3" r:id="rId4"/>
    <sheet name="ConversionSubProcess" sheetId="4" r:id="rId5"/>
    <sheet name="TSS" sheetId="7" r:id="rId6"/>
  </sheets>
  <definedNames>
    <definedName name="CO_2">Units!$B$4</definedName>
    <definedName name="CO2_Emission">Units!$B$4</definedName>
    <definedName name="Energy">Units!$B$3</definedName>
    <definedName name="Power">Units!$B$2</definedName>
  </definedNames>
  <calcPr calcId="179021"/>
</workbook>
</file>

<file path=xl/calcChain.xml><?xml version="1.0" encoding="utf-8"?>
<calcChain xmlns="http://schemas.openxmlformats.org/spreadsheetml/2006/main">
  <c r="N3" i="4" l="1"/>
  <c r="M3" i="4"/>
  <c r="L3" i="4"/>
  <c r="K3" i="4"/>
  <c r="C7" i="9"/>
  <c r="C3" i="9"/>
  <c r="C6" i="9"/>
  <c r="C5" i="9"/>
  <c r="B4" i="9"/>
  <c r="B3" i="9"/>
  <c r="T3" i="4"/>
  <c r="S3" i="4"/>
</calcChain>
</file>

<file path=xl/sharedStrings.xml><?xml version="1.0" encoding="utf-8"?>
<sst xmlns="http://schemas.openxmlformats.org/spreadsheetml/2006/main" count="126" uniqueCount="100">
  <si>
    <t>Base</t>
  </si>
  <si>
    <t>Description</t>
  </si>
  <si>
    <t>opex_cost_energy</t>
  </si>
  <si>
    <t>opex_cost_power</t>
  </si>
  <si>
    <t>capex_cost_power</t>
  </si>
  <si>
    <t>efficiency</t>
  </si>
  <si>
    <t>technical_lifetime</t>
  </si>
  <si>
    <t>cap_min</t>
  </si>
  <si>
    <t>cap_max</t>
  </si>
  <si>
    <t>cap_res_max</t>
  </si>
  <si>
    <t>cap_res_min</t>
  </si>
  <si>
    <t>technical_availability</t>
  </si>
  <si>
    <t>max_eout</t>
  </si>
  <si>
    <t>min_eout</t>
  </si>
  <si>
    <t>out_frac_min</t>
  </si>
  <si>
    <t>out_frac_max</t>
  </si>
  <si>
    <t>in_frac_min</t>
  </si>
  <si>
    <t>Dummy</t>
  </si>
  <si>
    <t>Coal</t>
  </si>
  <si>
    <t>Electricity</t>
  </si>
  <si>
    <t>Import_Coal</t>
  </si>
  <si>
    <t>Coal_SC</t>
  </si>
  <si>
    <t>Demand_Electricity</t>
  </si>
  <si>
    <t>Max active capacity</t>
  </si>
  <si>
    <t>Max residual cap</t>
  </si>
  <si>
    <t>Min residual cap</t>
  </si>
  <si>
    <t>a</t>
  </si>
  <si>
    <t>TSS_name</t>
  </si>
  <si>
    <t>dt</t>
  </si>
  <si>
    <t>TSS</t>
  </si>
  <si>
    <t>corrected_eletricity_demand_2016</t>
  </si>
  <si>
    <t>test_tss</t>
  </si>
  <si>
    <t>Short tow hours test time series</t>
  </si>
  <si>
    <t>8760h</t>
  </si>
  <si>
    <t>Whole year</t>
  </si>
  <si>
    <t>[2020 20; 2030 49]</t>
  </si>
  <si>
    <t>Base8760h</t>
  </si>
  <si>
    <t>GW</t>
  </si>
  <si>
    <t>EUR/MWh</t>
  </si>
  <si>
    <t>EUR/kW</t>
  </si>
  <si>
    <t>power</t>
  </si>
  <si>
    <t>energy</t>
  </si>
  <si>
    <t>cost_energy</t>
  </si>
  <si>
    <t>cost_power</t>
  </si>
  <si>
    <t>spec_co2</t>
  </si>
  <si>
    <t>kg/kWh</t>
  </si>
  <si>
    <t>co2_spec</t>
  </si>
  <si>
    <t>annual_co2_limit</t>
  </si>
  <si>
    <t>co2_price</t>
  </si>
  <si>
    <t>in_frac_max</t>
  </si>
  <si>
    <t>Energy Cost</t>
  </si>
  <si>
    <t>Fixed OM cost</t>
  </si>
  <si>
    <t>Investment Cost  power</t>
  </si>
  <si>
    <t>Max Energy Output</t>
  </si>
  <si>
    <t>Min Energy Output</t>
  </si>
  <si>
    <t>Min fraction of output commodity supply</t>
  </si>
  <si>
    <t>Max fraction of output commodity supply</t>
  </si>
  <si>
    <t>Max Fraction of input commodity consumption</t>
  </si>
  <si>
    <t>EUR/MWh/a</t>
  </si>
  <si>
    <t>EUR/kW/a</t>
  </si>
  <si>
    <t>is_storage</t>
  </si>
  <si>
    <t>c_rate</t>
  </si>
  <si>
    <t>Boolean indicating if it is storage</t>
  </si>
  <si>
    <t>Storage C Rate</t>
  </si>
  <si>
    <t>Pumped_Storage</t>
  </si>
  <si>
    <t>[2015 0.1; 2030 0]</t>
  </si>
  <si>
    <t>Base2015</t>
  </si>
  <si>
    <t>co2_emissions</t>
  </si>
  <si>
    <t>quantity</t>
  </si>
  <si>
    <t>units</t>
  </si>
  <si>
    <t>scale_factor</t>
  </si>
  <si>
    <t>money</t>
  </si>
  <si>
    <t>Mio EUR</t>
  </si>
  <si>
    <t>scenario_name</t>
  </si>
  <si>
    <t>discount_rate</t>
  </si>
  <si>
    <t>from_year</t>
  </si>
  <si>
    <t>until_year</t>
  </si>
  <si>
    <t>year_step</t>
  </si>
  <si>
    <t>description</t>
  </si>
  <si>
    <t>conversion_process_name</t>
  </si>
  <si>
    <t>commodity_in</t>
  </si>
  <si>
    <t>commodity_out</t>
  </si>
  <si>
    <t>scenario</t>
  </si>
  <si>
    <t>efficiency_charge</t>
  </si>
  <si>
    <t>output_profile</t>
  </si>
  <si>
    <t>availability_profile</t>
  </si>
  <si>
    <t>Storage charging efficiency</t>
  </si>
  <si>
    <t>Min active capacity</t>
  </si>
  <si>
    <t>Techninal Lifetime</t>
  </si>
  <si>
    <t>Min fraction of input commodity consumption</t>
  </si>
  <si>
    <t>Output temporal profile</t>
  </si>
  <si>
    <t>Output temporal availability</t>
  </si>
  <si>
    <t>commodity_name</t>
  </si>
  <si>
    <t>color</t>
  </si>
  <si>
    <t>order</t>
  </si>
  <si>
    <t>#00000</t>
  </si>
  <si>
    <t>#00FF00</t>
  </si>
  <si>
    <t>#010101</t>
  </si>
  <si>
    <t>#0F0F0F</t>
  </si>
  <si>
    <t>#009900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</si>
</sst>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ont="1" applyFill="1" applyBorder="1"/>
    <xf numFmtId="0" fontId="1" fillId="2" borderId="0" xfId="0" applyFont="1" applyFill="1" applyAlignment="1">
      <alignment vertical="center" wrapText="1"/>
    </xf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1:H5" totalsRowShown="0">
  <autoFilter ref="A1:H5" xr:uid="{00000000-0009-0000-0100-000002000000}"/>
  <tableColumns count="8">
    <tableColumn id="1" xr3:uid="{00000000-0010-0000-0000-000001000000}" name="scenario_name"/>
    <tableColumn id="2" xr3:uid="{00000000-0010-0000-0000-000002000000}" name="discount_rate"/>
    <tableColumn id="8" xr3:uid="{00000000-0010-0000-0000-000008000000}" name="annual_co2_limit"/>
    <tableColumn id="9" xr3:uid="{00000000-0010-0000-0000-000009000000}" name="co2_price"/>
    <tableColumn id="3" xr3:uid="{00000000-0010-0000-0000-000003000000}" name="from_year"/>
    <tableColumn id="4" xr3:uid="{00000000-0010-0000-0000-000004000000}" name="until_year"/>
    <tableColumn id="6" xr3:uid="{00000000-0010-0000-0000-000006000000}" name="year_step"/>
    <tableColumn id="5" xr3:uid="{00000000-0010-0000-0000-000005000000}" name="TS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" displayName="Tabelle3" ref="A1:D7" totalsRowShown="0">
  <autoFilter ref="A1:D7" xr:uid="{00000000-0009-0000-0100-000003000000}"/>
  <tableColumns count="4">
    <tableColumn id="1" xr3:uid="{00000000-0010-0000-0100-000001000000}" name="commodity_name"/>
    <tableColumn id="2" xr3:uid="{00000000-0010-0000-0100-000002000000}" name="description"/>
    <tableColumn id="3" xr3:uid="{AC1C6448-A411-49D4-AB15-F2EA657B5E68}" name="color"/>
    <tableColumn id="4" xr3:uid="{ACFA8E26-DCEC-4D5B-81FF-9EA6C803EF4A}" name="order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elle4" displayName="Tabelle4" ref="A1:D6" totalsRowShown="0">
  <autoFilter ref="A1:D6" xr:uid="{00000000-0009-0000-0100-000004000000}"/>
  <tableColumns count="4">
    <tableColumn id="1" xr3:uid="{00000000-0010-0000-0200-000001000000}" name="conversion_process_name"/>
    <tableColumn id="2" xr3:uid="{00000000-0010-0000-0200-000002000000}" name="description"/>
    <tableColumn id="3" xr3:uid="{44C70FB4-DB71-4477-8886-1AC4F8D50B42}" name="color"/>
    <tableColumn id="4" xr3:uid="{EB093172-9BA6-4AE3-9C5D-AAC9B4778384}" name="order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elle5" displayName="Tabelle5" ref="A1:Z14" totalsRowShown="0">
  <autoFilter ref="A1:Z14" xr:uid="{00000000-0009-0000-0100-000005000000}"/>
  <tableColumns count="26">
    <tableColumn id="2" xr3:uid="{00000000-0010-0000-0300-000002000000}" name="conversion_process_name"/>
    <tableColumn id="3" xr3:uid="{00000000-0010-0000-0300-000003000000}" name="commodity_in"/>
    <tableColumn id="4" xr3:uid="{00000000-0010-0000-0300-000004000000}" name="commodity_out"/>
    <tableColumn id="5" xr3:uid="{00000000-0010-0000-0300-000005000000}" name="scenario"/>
    <tableColumn id="26" xr3:uid="{00000000-0010-0000-0300-00001A000000}" name="is_storage"/>
    <tableColumn id="25" xr3:uid="{00000000-0010-0000-0300-000019000000}" name="efficiency_charge"/>
    <tableColumn id="24" xr3:uid="{00000000-0010-0000-0300-000018000000}" name="c_rate"/>
    <tableColumn id="1" xr3:uid="{00000000-0010-0000-0300-000001000000}" name="spec_co2"/>
    <tableColumn id="6" xr3:uid="{00000000-0010-0000-0300-000006000000}" name="efficiency"/>
    <tableColumn id="7" xr3:uid="{00000000-0010-0000-0300-000007000000}" name="technical_availability"/>
    <tableColumn id="8" xr3:uid="{00000000-0010-0000-0300-000008000000}" name="cap_res_max"/>
    <tableColumn id="9" xr3:uid="{00000000-0010-0000-0300-000009000000}" name="cap_res_min"/>
    <tableColumn id="10" xr3:uid="{00000000-0010-0000-0300-00000A000000}" name="cap_min"/>
    <tableColumn id="11" xr3:uid="{00000000-0010-0000-0300-00000B000000}" name="cap_max"/>
    <tableColumn id="12" xr3:uid="{00000000-0010-0000-0300-00000C000000}" name="technical_lifetime"/>
    <tableColumn id="13" xr3:uid="{00000000-0010-0000-0300-00000D000000}" name="opex_cost_energy"/>
    <tableColumn id="14" xr3:uid="{00000000-0010-0000-0300-00000E000000}" name="opex_cost_power"/>
    <tableColumn id="15" xr3:uid="{00000000-0010-0000-0300-00000F000000}" name="capex_cost_power"/>
    <tableColumn id="16" xr3:uid="{00000000-0010-0000-0300-000010000000}" name="max_eout"/>
    <tableColumn id="17" xr3:uid="{00000000-0010-0000-0300-000011000000}" name="min_eout"/>
    <tableColumn id="18" xr3:uid="{00000000-0010-0000-0300-000012000000}" name="out_frac_min"/>
    <tableColumn id="19" xr3:uid="{00000000-0010-0000-0300-000013000000}" name="out_frac_max"/>
    <tableColumn id="20" xr3:uid="{00000000-0010-0000-0300-000014000000}" name="in_frac_min"/>
    <tableColumn id="21" xr3:uid="{00000000-0010-0000-0300-000015000000}" name="in_frac_max"/>
    <tableColumn id="22" xr3:uid="{00000000-0010-0000-0300-000016000000}" name="output_profile"/>
    <tableColumn id="23" xr3:uid="{00000000-0010-0000-0300-000017000000}" name="availability_profil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elle6" displayName="Tabelle6" ref="A1:C3" totalsRowShown="0">
  <autoFilter ref="A1:C3" xr:uid="{00000000-0009-0000-0100-000006000000}"/>
  <tableColumns count="3">
    <tableColumn id="2" xr3:uid="{00000000-0010-0000-0400-000002000000}" name="TSS_name"/>
    <tableColumn id="4" xr3:uid="{00000000-0010-0000-0400-000004000000}" name="Description"/>
    <tableColumn id="3" xr3:uid="{00000000-0010-0000-0400-000003000000}" name="d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Benutzerdefiniert 2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00BB81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A8" sqref="A8:C8"/>
    </sheetView>
  </sheetViews>
  <sheetFormatPr defaultColWidth="10.88671875" defaultRowHeight="14.4" x14ac:dyDescent="0.3"/>
  <cols>
    <col min="1" max="1" width="13.77734375" customWidth="1"/>
  </cols>
  <sheetData>
    <row r="1" spans="1:3" x14ac:dyDescent="0.3">
      <c r="A1" s="4" t="s">
        <v>68</v>
      </c>
      <c r="B1" s="4" t="s">
        <v>69</v>
      </c>
      <c r="C1" s="4" t="s">
        <v>70</v>
      </c>
    </row>
    <row r="2" spans="1:3" x14ac:dyDescent="0.3">
      <c r="A2" t="s">
        <v>40</v>
      </c>
      <c r="B2" t="s">
        <v>37</v>
      </c>
      <c r="C2">
        <v>1</v>
      </c>
    </row>
    <row r="3" spans="1:3" x14ac:dyDescent="0.3">
      <c r="A3" t="s">
        <v>41</v>
      </c>
      <c r="B3" t="str">
        <f>IF(B2="GW", "TWh",IF(B2="MW","GWh","MWh"))</f>
        <v>TWh</v>
      </c>
      <c r="C3">
        <f>1000*C2</f>
        <v>1000</v>
      </c>
    </row>
    <row r="4" spans="1:3" x14ac:dyDescent="0.3">
      <c r="A4" t="s">
        <v>67</v>
      </c>
      <c r="B4" t="str">
        <f>IF(B2="kW","t",IF(B2="MW","kilo t","Mio t"))</f>
        <v>Mio t</v>
      </c>
      <c r="C4">
        <v>1</v>
      </c>
    </row>
    <row r="5" spans="1:3" x14ac:dyDescent="0.3">
      <c r="A5" t="s">
        <v>42</v>
      </c>
      <c r="B5" t="s">
        <v>38</v>
      </c>
      <c r="C5">
        <f>IF(Power="GW",1000,IF(Power="MWh",1,0.1))</f>
        <v>1000</v>
      </c>
    </row>
    <row r="6" spans="1:3" x14ac:dyDescent="0.3">
      <c r="A6" t="s">
        <v>43</v>
      </c>
      <c r="B6" t="s">
        <v>39</v>
      </c>
      <c r="C6">
        <f>IF(Power = "GW", 10^6,IF(Power ="MW",10^3,1))</f>
        <v>1000000</v>
      </c>
    </row>
    <row r="7" spans="1:3" x14ac:dyDescent="0.3">
      <c r="A7" t="s">
        <v>46</v>
      </c>
      <c r="B7" s="2" t="s">
        <v>45</v>
      </c>
      <c r="C7">
        <f>10^-3</f>
        <v>1E-3</v>
      </c>
    </row>
    <row r="8" spans="1:3" x14ac:dyDescent="0.3">
      <c r="A8" t="s">
        <v>71</v>
      </c>
      <c r="B8" t="s">
        <v>72</v>
      </c>
      <c r="C8">
        <v>1</v>
      </c>
    </row>
  </sheetData>
  <dataValidations count="1">
    <dataValidation type="list" allowBlank="1" showInputMessage="1" showErrorMessage="1" sqref="B2" xr:uid="{00000000-0002-0000-0000-000000000000}">
      <formula1>"GW,MW,kW"</formula1>
    </dataValidation>
  </dataValidation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G9" sqref="G9"/>
    </sheetView>
  </sheetViews>
  <sheetFormatPr defaultColWidth="10.88671875" defaultRowHeight="14.4" x14ac:dyDescent="0.3"/>
  <cols>
    <col min="1" max="1" width="14.77734375" customWidth="1"/>
    <col min="2" max="4" width="14" customWidth="1"/>
  </cols>
  <sheetData>
    <row r="1" spans="1:8" x14ac:dyDescent="0.3">
      <c r="A1" t="s">
        <v>73</v>
      </c>
      <c r="B1" t="s">
        <v>74</v>
      </c>
      <c r="C1" t="s">
        <v>47</v>
      </c>
      <c r="D1" t="s">
        <v>48</v>
      </c>
      <c r="E1" t="s">
        <v>75</v>
      </c>
      <c r="F1" t="s">
        <v>76</v>
      </c>
      <c r="G1" t="s">
        <v>77</v>
      </c>
      <c r="H1" t="s">
        <v>29</v>
      </c>
    </row>
    <row r="3" spans="1:8" x14ac:dyDescent="0.3">
      <c r="A3" t="s">
        <v>0</v>
      </c>
      <c r="B3">
        <v>0.05</v>
      </c>
      <c r="E3">
        <v>2015</v>
      </c>
      <c r="F3">
        <v>2030</v>
      </c>
      <c r="G3">
        <v>5</v>
      </c>
      <c r="H3" t="s">
        <v>31</v>
      </c>
    </row>
    <row r="4" spans="1:8" x14ac:dyDescent="0.3">
      <c r="A4" t="s">
        <v>66</v>
      </c>
      <c r="B4">
        <v>0.05</v>
      </c>
      <c r="E4">
        <v>2015</v>
      </c>
      <c r="F4">
        <v>2015</v>
      </c>
      <c r="G4">
        <v>5</v>
      </c>
      <c r="H4" t="s">
        <v>31</v>
      </c>
    </row>
    <row r="5" spans="1:8" x14ac:dyDescent="0.3">
      <c r="A5" t="s">
        <v>36</v>
      </c>
      <c r="B5">
        <v>0.05</v>
      </c>
      <c r="E5">
        <v>2020</v>
      </c>
      <c r="F5">
        <v>2020</v>
      </c>
      <c r="G5">
        <v>10</v>
      </c>
      <c r="H5" t="s">
        <v>33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tabSelected="1" workbookViewId="0">
      <selection activeCell="G19" sqref="G19"/>
    </sheetView>
  </sheetViews>
  <sheetFormatPr defaultColWidth="10.88671875" defaultRowHeight="14.4" x14ac:dyDescent="0.3"/>
  <cols>
    <col min="1" max="1" width="12.5546875" customWidth="1"/>
  </cols>
  <sheetData>
    <row r="1" spans="1:4" x14ac:dyDescent="0.3">
      <c r="A1" t="s">
        <v>92</v>
      </c>
      <c r="B1" t="s">
        <v>78</v>
      </c>
      <c r="C1" t="s">
        <v>93</v>
      </c>
      <c r="D1" t="s">
        <v>94</v>
      </c>
    </row>
    <row r="2" spans="1:4" x14ac:dyDescent="0.3">
      <c r="A2" t="s">
        <v>17</v>
      </c>
    </row>
    <row r="3" spans="1:4" x14ac:dyDescent="0.3">
      <c r="A3" t="s">
        <v>18</v>
      </c>
      <c r="C3" t="s">
        <v>95</v>
      </c>
      <c r="D3">
        <v>1</v>
      </c>
    </row>
    <row r="4" spans="1:4" x14ac:dyDescent="0.3">
      <c r="A4" t="s">
        <v>19</v>
      </c>
      <c r="C4" t="s">
        <v>96</v>
      </c>
      <c r="D4">
        <v>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zoomScaleNormal="100" workbookViewId="0">
      <selection activeCell="E24" sqref="E24"/>
    </sheetView>
  </sheetViews>
  <sheetFormatPr defaultColWidth="10.88671875" defaultRowHeight="14.4" x14ac:dyDescent="0.3"/>
  <cols>
    <col min="1" max="1" width="23.77734375" customWidth="1"/>
    <col min="2" max="2" width="12.33203125" customWidth="1"/>
  </cols>
  <sheetData>
    <row r="1" spans="1:4" x14ac:dyDescent="0.3">
      <c r="A1" t="s">
        <v>79</v>
      </c>
      <c r="B1" t="s">
        <v>78</v>
      </c>
      <c r="C1" t="s">
        <v>93</v>
      </c>
      <c r="D1" t="s">
        <v>94</v>
      </c>
    </row>
    <row r="2" spans="1:4" x14ac:dyDescent="0.3">
      <c r="A2" t="s">
        <v>20</v>
      </c>
      <c r="C2" t="s">
        <v>97</v>
      </c>
      <c r="D2">
        <v>1</v>
      </c>
    </row>
    <row r="3" spans="1:4" x14ac:dyDescent="0.3">
      <c r="A3" t="s">
        <v>21</v>
      </c>
      <c r="C3" t="s">
        <v>98</v>
      </c>
    </row>
    <row r="4" spans="1:4" x14ac:dyDescent="0.3">
      <c r="A4" t="s">
        <v>22</v>
      </c>
      <c r="C4" t="s">
        <v>99</v>
      </c>
      <c r="D4">
        <v>3</v>
      </c>
    </row>
    <row r="5" spans="1:4" x14ac:dyDescent="0.3">
      <c r="A5" t="s">
        <v>64</v>
      </c>
      <c r="D5">
        <v>4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8"/>
  <sheetViews>
    <sheetView zoomScale="70" zoomScaleNormal="70" workbookViewId="0">
      <pane xSplit="4" ySplit="3" topLeftCell="Q4" activePane="bottomRight" state="frozen"/>
      <selection pane="topRight" activeCell="F1" sqref="F1"/>
      <selection pane="bottomLeft" activeCell="A4" sqref="A4"/>
      <selection pane="bottomRight" activeCell="A2" sqref="A2"/>
    </sheetView>
  </sheetViews>
  <sheetFormatPr defaultColWidth="13" defaultRowHeight="14.4" x14ac:dyDescent="0.3"/>
  <cols>
    <col min="1" max="1" width="19.5546875" customWidth="1"/>
    <col min="2" max="2" width="15.21875" customWidth="1"/>
    <col min="3" max="3" width="16.77734375" customWidth="1"/>
    <col min="4" max="9" width="10.88671875" customWidth="1"/>
    <col min="10" max="10" width="20.21875" customWidth="1"/>
    <col min="11" max="11" width="13.77734375" customWidth="1"/>
    <col min="12" max="12" width="13.44140625" customWidth="1"/>
    <col min="13" max="13" width="10.88671875" customWidth="1"/>
    <col min="14" max="14" width="13.77734375" customWidth="1"/>
    <col min="15" max="15" width="17.6640625" customWidth="1"/>
    <col min="16" max="16" width="18" customWidth="1"/>
    <col min="17" max="17" width="17.77734375" customWidth="1"/>
    <col min="18" max="18" width="18.44140625" customWidth="1"/>
    <col min="19" max="19" width="11.21875" customWidth="1"/>
    <col min="20" max="20" width="10.88671875" customWidth="1"/>
    <col min="21" max="21" width="14.109375" customWidth="1"/>
    <col min="22" max="22" width="14.44140625" customWidth="1"/>
    <col min="23" max="23" width="12.77734375" customWidth="1"/>
    <col min="24" max="24" width="13.77734375" customWidth="1"/>
    <col min="25" max="25" width="12.88671875" customWidth="1"/>
    <col min="26" max="26" width="16.21875" customWidth="1"/>
    <col min="27" max="27" width="13" customWidth="1"/>
  </cols>
  <sheetData>
    <row r="1" spans="1:26" x14ac:dyDescent="0.3">
      <c r="A1" t="s">
        <v>79</v>
      </c>
      <c r="B1" t="s">
        <v>80</v>
      </c>
      <c r="C1" t="s">
        <v>81</v>
      </c>
      <c r="D1" t="s">
        <v>82</v>
      </c>
      <c r="E1" t="s">
        <v>60</v>
      </c>
      <c r="F1" t="s">
        <v>83</v>
      </c>
      <c r="G1" t="s">
        <v>61</v>
      </c>
      <c r="H1" t="s">
        <v>44</v>
      </c>
      <c r="I1" t="s">
        <v>5</v>
      </c>
      <c r="J1" t="s">
        <v>11</v>
      </c>
      <c r="K1" t="s">
        <v>9</v>
      </c>
      <c r="L1" t="s">
        <v>10</v>
      </c>
      <c r="M1" t="s">
        <v>7</v>
      </c>
      <c r="N1" t="s">
        <v>8</v>
      </c>
      <c r="O1" t="s">
        <v>6</v>
      </c>
      <c r="P1" t="s">
        <v>2</v>
      </c>
      <c r="Q1" t="s">
        <v>3</v>
      </c>
      <c r="R1" t="s">
        <v>4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49</v>
      </c>
      <c r="Y1" t="s">
        <v>84</v>
      </c>
      <c r="Z1" t="s">
        <v>85</v>
      </c>
    </row>
    <row r="2" spans="1:26" s="3" customFormat="1" ht="58.05" customHeight="1" x14ac:dyDescent="0.3">
      <c r="E2" s="3" t="s">
        <v>62</v>
      </c>
      <c r="F2" s="3" t="s">
        <v>86</v>
      </c>
      <c r="G2" s="3" t="s">
        <v>63</v>
      </c>
      <c r="K2" s="3" t="s">
        <v>24</v>
      </c>
      <c r="L2" s="3" t="s">
        <v>25</v>
      </c>
      <c r="M2" s="3" t="s">
        <v>87</v>
      </c>
      <c r="N2" s="3" t="s">
        <v>23</v>
      </c>
      <c r="O2" s="3" t="s">
        <v>88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54</v>
      </c>
      <c r="U2" s="3" t="s">
        <v>55</v>
      </c>
      <c r="V2" s="3" t="s">
        <v>56</v>
      </c>
      <c r="W2" s="3" t="s">
        <v>89</v>
      </c>
      <c r="X2" s="3" t="s">
        <v>57</v>
      </c>
      <c r="Y2" s="3" t="s">
        <v>90</v>
      </c>
      <c r="Z2" s="3" t="s">
        <v>91</v>
      </c>
    </row>
    <row r="3" spans="1:26" s="1" customFormat="1" x14ac:dyDescent="0.3">
      <c r="H3" s="1" t="s">
        <v>45</v>
      </c>
      <c r="K3" s="1" t="str">
        <f>Power</f>
        <v>GW</v>
      </c>
      <c r="L3" s="1" t="str">
        <f>Power</f>
        <v>GW</v>
      </c>
      <c r="M3" s="1" t="str">
        <f>Power</f>
        <v>GW</v>
      </c>
      <c r="N3" s="1" t="str">
        <f>Power</f>
        <v>GW</v>
      </c>
      <c r="O3" s="1" t="s">
        <v>26</v>
      </c>
      <c r="P3" s="1" t="s">
        <v>58</v>
      </c>
      <c r="Q3" s="1" t="s">
        <v>59</v>
      </c>
      <c r="R3" s="1" t="s">
        <v>39</v>
      </c>
      <c r="S3" s="1" t="str">
        <f>Energy&amp;"/a"</f>
        <v>TWh/a</v>
      </c>
      <c r="T3" s="1" t="str">
        <f>Energy&amp;"/a"</f>
        <v>TWh/a</v>
      </c>
    </row>
    <row r="4" spans="1:26" x14ac:dyDescent="0.3">
      <c r="A4" t="s">
        <v>20</v>
      </c>
      <c r="B4" t="s">
        <v>17</v>
      </c>
      <c r="C4" t="s">
        <v>18</v>
      </c>
      <c r="D4" t="s">
        <v>0</v>
      </c>
      <c r="H4">
        <v>0.36</v>
      </c>
      <c r="P4">
        <v>10</v>
      </c>
    </row>
    <row r="5" spans="1:26" x14ac:dyDescent="0.3">
      <c r="A5" t="s">
        <v>21</v>
      </c>
      <c r="B5" t="s">
        <v>18</v>
      </c>
      <c r="C5" t="s">
        <v>19</v>
      </c>
      <c r="D5" t="s">
        <v>0</v>
      </c>
      <c r="I5">
        <v>0.4</v>
      </c>
      <c r="K5" t="s">
        <v>65</v>
      </c>
      <c r="L5" t="s">
        <v>65</v>
      </c>
      <c r="O5">
        <v>20</v>
      </c>
      <c r="R5" t="s">
        <v>35</v>
      </c>
    </row>
    <row r="6" spans="1:26" x14ac:dyDescent="0.3">
      <c r="A6" t="s">
        <v>22</v>
      </c>
      <c r="B6" t="s">
        <v>19</v>
      </c>
      <c r="C6" t="s">
        <v>17</v>
      </c>
      <c r="D6" t="s">
        <v>0</v>
      </c>
      <c r="T6">
        <v>2</v>
      </c>
      <c r="Y6" t="s">
        <v>30</v>
      </c>
    </row>
    <row r="8" spans="1:26" x14ac:dyDescent="0.3">
      <c r="A8" t="s">
        <v>64</v>
      </c>
      <c r="B8" t="s">
        <v>19</v>
      </c>
      <c r="C8" t="s">
        <v>19</v>
      </c>
      <c r="D8" t="s">
        <v>0</v>
      </c>
      <c r="E8">
        <v>1</v>
      </c>
      <c r="F8">
        <v>1</v>
      </c>
      <c r="G8">
        <v>0.1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sqref="A1:A1048576"/>
    </sheetView>
  </sheetViews>
  <sheetFormatPr defaultColWidth="10.88671875" defaultRowHeight="14.4" x14ac:dyDescent="0.3"/>
  <cols>
    <col min="1" max="1" width="11.33203125" customWidth="1"/>
    <col min="2" max="2" width="27.44140625" bestFit="1" customWidth="1"/>
  </cols>
  <sheetData>
    <row r="1" spans="1:3" x14ac:dyDescent="0.3">
      <c r="A1" t="s">
        <v>27</v>
      </c>
      <c r="B1" t="s">
        <v>1</v>
      </c>
      <c r="C1" t="s">
        <v>28</v>
      </c>
    </row>
    <row r="2" spans="1:3" x14ac:dyDescent="0.3">
      <c r="A2" t="s">
        <v>33</v>
      </c>
      <c r="B2" t="s">
        <v>34</v>
      </c>
      <c r="C2">
        <v>1</v>
      </c>
    </row>
    <row r="3" spans="1:3" x14ac:dyDescent="0.3">
      <c r="A3" t="s">
        <v>31</v>
      </c>
      <c r="B3" t="s">
        <v>32</v>
      </c>
      <c r="C3">
        <v>1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Units</vt:lpstr>
      <vt:lpstr>Scenario</vt:lpstr>
      <vt:lpstr>Commodity</vt:lpstr>
      <vt:lpstr>ConversionProcess</vt:lpstr>
      <vt:lpstr>ConversionSubProcess</vt:lpstr>
      <vt:lpstr>TSS</vt:lpstr>
      <vt:lpstr>CO_2</vt:lpstr>
      <vt:lpstr>CO2_Emission</vt:lpstr>
      <vt:lpstr>Energy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Barbosa</dc:creator>
  <cp:lastModifiedBy>Julia Barbosa</cp:lastModifiedBy>
  <dcterms:created xsi:type="dcterms:W3CDTF">2020-10-12T09:48:08Z</dcterms:created>
  <dcterms:modified xsi:type="dcterms:W3CDTF">2023-11-22T14:48:22Z</dcterms:modified>
</cp:coreProperties>
</file>