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a Hajikazemi\Documents\mycode\demodel_pyomo\Data\Techmap\"/>
    </mc:Choice>
  </mc:AlternateContent>
  <xr:revisionPtr revIDLastSave="0" documentId="13_ncr:1_{50881741-77F7-44B3-BF21-B28E8EC7F7A4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M3" i="4"/>
  <c r="L3" i="4"/>
  <c r="K3" i="4"/>
  <c r="C7" i="9"/>
  <c r="C3" i="9"/>
  <c r="C6" i="9"/>
  <c r="C5" i="9"/>
  <c r="B4" i="9"/>
  <c r="B3" i="9"/>
  <c r="T3" i="4"/>
  <c r="S3" i="4"/>
</calcChain>
</file>

<file path=xl/sharedStrings.xml><?xml version="1.0" encoding="utf-8"?>
<sst xmlns="http://schemas.openxmlformats.org/spreadsheetml/2006/main" count="117" uniqueCount="93">
  <si>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</si>
  <si>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</si>
  <si>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</si>
  <si>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</si>
  <si>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</si>
  <si>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</si>
  <si>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</si>
  <si>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</si>
  <si>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</si>
  <si>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</si>
  <si>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</si>
  <si>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</si>
  <si>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</si>
  <si>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</si>
  <si>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</si>
  <si>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</si>
  <si>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</si>
  <si>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</si>
  <si>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</si>
  <si>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</si>
  <si>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</si>
  <si>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Coal_SC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</si>
  <si>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</si>
  <si>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</si>
  <si>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</si>
  <si>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</si>
  <si>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</si>
  <si>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</si>
  <si>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</si>
  <si>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</si>
  <si>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corrected_eletricity_demand_2016</t>
  </si>
  <si>
    <t>test_tss</t>
  </si>
  <si>
    <t>Short tow hours test time series</t>
  </si>
  <si>
    <t>8760h</t>
  </si>
  <si>
    <t>Whole year</t>
  </si>
  <si>
    <t>[2020 20; 2030 49]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</si>
  <si>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</si>
  <si>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</si>
  <si>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</si>
  <si>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</si>
  <si>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</si>
  <si>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</si>
  <si>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</si>
  <si>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</si>
  <si>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</si>
  <si>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</si>
  <si>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</si>
  <si>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</si>
  <si>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</si>
  <si>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in_frac_max</t>
  </si>
  <si>
    <t>Energy Cost</t>
  </si>
  <si>
    <t>Fixed OM cost</t>
  </si>
  <si>
    <t>Investment Cost  power</t>
  </si>
  <si>
    <t>Max Energy Output</t>
  </si>
  <si>
    <t>Min Energy Output</t>
  </si>
  <si>
    <t>Min fraction of output commodity supply</t>
  </si>
  <si>
    <t>Max fraction of output commodity supply</t>
  </si>
  <si>
    <t>Max Fraction of input commodity consumption</t>
  </si>
  <si>
    <t>EUR/MWh/a</t>
  </si>
  <si>
    <t>EUR/kW/a</t>
  </si>
  <si>
    <t>is_storage</t>
  </si>
  <si>
    <t>c_rate</t>
  </si>
  <si>
    <t>Boolean indicating if it is storage</t>
  </si>
  <si>
    <t>Storage C Rate</t>
  </si>
  <si>
    <t>Pumped_Storage</t>
  </si>
  <si>
    <t>[2015 0.1; 2030 0]</t>
  </si>
  <si>
    <t>Base2015</t>
  </si>
  <si>
    <t>co2_emissions</t>
  </si>
  <si>
    <t>quantity</t>
  </si>
  <si>
    <t>units</t>
  </si>
  <si>
    <t>scale_factor</t>
  </si>
  <si>
    <t>money</t>
  </si>
  <si>
    <t>Mio EUR</t>
  </si>
  <si>
    <t>scenario_name</t>
  </si>
  <si>
    <t>discount_rate</t>
  </si>
  <si>
    <t>from_year</t>
  </si>
  <si>
    <t>until_year</t>
  </si>
  <si>
    <t>year_step</t>
  </si>
  <si>
    <t>description</t>
  </si>
  <si>
    <t>conversion_process_name</t>
  </si>
  <si>
    <t>commodity_in</t>
  </si>
  <si>
    <t>commodity_out</t>
  </si>
  <si>
    <t>scenario</t>
  </si>
  <si>
    <t>efficiency_charge</t>
  </si>
  <si>
    <t>output_profile</t>
  </si>
  <si>
    <t>availability_profile</t>
  </si>
  <si>
    <t>Storage charging efficiency</t>
  </si>
  <si>
    <t>Min active capacity</t>
  </si>
  <si>
    <t>Techninal Lifetime</t>
  </si>
  <si>
    <t>Min fraction of input commodity consumption</t>
  </si>
  <si>
    <t>Output temporal profile</t>
  </si>
  <si>
    <t>Output temporal availability</t>
  </si>
  <si>
    <t>commodity_name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</si>
</sst>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1" fillId="2" borderId="0" xfId="0" applyFont="1" applyFill="1" applyAlignment="1">
      <alignment vertical="center"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H5" totalsRowShown="0">
  <autoFilter ref="A1:H5" xr:uid="{00000000-0009-0000-0100-000002000000}"/>
  <tableColumns count="8">
    <tableColumn id="1" xr3:uid="{00000000-0010-0000-0000-000001000000}" name="scenario_name"/>
    <tableColumn id="2" xr3:uid="{00000000-0010-0000-0000-000002000000}" name="discount_rate"/>
    <tableColumn id="8" xr3:uid="{00000000-0010-0000-0000-000008000000}" name="annual_co2_limit"/>
    <tableColumn id="9" xr3:uid="{00000000-0010-0000-0000-000009000000}" name="co2_price"/>
    <tableColumn id="3" xr3:uid="{00000000-0010-0000-0000-000003000000}" name="from_year"/>
    <tableColumn id="4" xr3:uid="{00000000-0010-0000-0000-000004000000}" name="until_year"/>
    <tableColumn id="6" xr3:uid="{00000000-0010-0000-0000-000006000000}" name="year_step"/>
    <tableColumn id="5" xr3:uid="{00000000-0010-0000-0000-000005000000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B7" totalsRowShown="0">
  <autoFilter ref="A1:B7" xr:uid="{00000000-0009-0000-0100-000003000000}"/>
  <tableColumns count="2">
    <tableColumn id="1" xr3:uid="{00000000-0010-0000-0100-000001000000}" name="commodity_name"/>
    <tableColumn id="2" xr3:uid="{00000000-0010-0000-0100-000002000000}" name="descrip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le4" displayName="Tabelle4" ref="A1:B6" totalsRowShown="0">
  <autoFilter ref="A1:B6" xr:uid="{00000000-0009-0000-0100-000004000000}"/>
  <tableColumns count="2">
    <tableColumn id="1" xr3:uid="{00000000-0010-0000-0200-000001000000}" name="conversion_process_name"/>
    <tableColumn id="2" xr3:uid="{00000000-0010-0000-0200-000002000000}" name="descrip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le5" displayName="Tabelle5" ref="A1:Z14" totalsRowShown="0">
  <autoFilter ref="A1:Z14" xr:uid="{00000000-0009-0000-0100-000005000000}"/>
  <tableColumns count="26">
    <tableColumn id="2" xr3:uid="{00000000-0010-0000-0300-000002000000}" name="conversion_process_name"/>
    <tableColumn id="3" xr3:uid="{00000000-0010-0000-0300-000003000000}" name="commodity_in"/>
    <tableColumn id="4" xr3:uid="{00000000-0010-0000-0300-000004000000}" name="commodity_out"/>
    <tableColumn id="5" xr3:uid="{00000000-0010-0000-0300-000005000000}" name="scenario"/>
    <tableColumn id="26" xr3:uid="{00000000-0010-0000-0300-00001A000000}" name="is_storage"/>
    <tableColumn id="25" xr3:uid="{00000000-0010-0000-0300-000019000000}" name="efficiency_charge"/>
    <tableColumn id="24" xr3:uid="{00000000-0010-0000-0300-000018000000}" name="c_rate"/>
    <tableColumn id="1" xr3:uid="{00000000-0010-0000-0300-000001000000}" name="spec_co2"/>
    <tableColumn id="6" xr3:uid="{00000000-0010-0000-0300-000006000000}" name="efficiency"/>
    <tableColumn id="7" xr3:uid="{00000000-0010-0000-0300-000007000000}" name="technical_availability"/>
    <tableColumn id="8" xr3:uid="{00000000-0010-0000-0300-000008000000}" name="cap_res_max"/>
    <tableColumn id="9" xr3:uid="{00000000-0010-0000-0300-000009000000}" name="cap_res_min"/>
    <tableColumn id="10" xr3:uid="{00000000-0010-0000-0300-00000A000000}" name="cap_min"/>
    <tableColumn id="11" xr3:uid="{00000000-0010-0000-0300-00000B000000}" name="cap_max"/>
    <tableColumn id="12" xr3:uid="{00000000-0010-0000-0300-00000C000000}" name="technical_lifetime"/>
    <tableColumn id="13" xr3:uid="{00000000-0010-0000-0300-00000D000000}" name="opex_cost_energy"/>
    <tableColumn id="14" xr3:uid="{00000000-0010-0000-0300-00000E000000}" name="opex_cost_power"/>
    <tableColumn id="15" xr3:uid="{00000000-0010-0000-0300-00000F000000}" name="capex_cost_power"/>
    <tableColumn id="16" xr3:uid="{00000000-0010-0000-0300-000010000000}" name="max_eout"/>
    <tableColumn id="17" xr3:uid="{00000000-0010-0000-0300-000011000000}" name="min_eout"/>
    <tableColumn id="18" xr3:uid="{00000000-0010-0000-0300-000012000000}" name="out_frac_min"/>
    <tableColumn id="19" xr3:uid="{00000000-0010-0000-0300-000013000000}" name="out_frac_max"/>
    <tableColumn id="20" xr3:uid="{00000000-0010-0000-0300-000014000000}" name="in_frac_min"/>
    <tableColumn id="21" xr3:uid="{00000000-0010-0000-0300-000015000000}" name="in_frac_max"/>
    <tableColumn id="22" xr3:uid="{00000000-0010-0000-0300-000016000000}" name="output_profile"/>
    <tableColumn id="23" xr3:uid="{00000000-0010-0000-0300-00001700000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le6" displayName="Tabelle6" ref="A1:C3" totalsRowShown="0">
  <autoFilter ref="A1:C3" xr:uid="{00000000-0009-0000-0100-000006000000}"/>
  <tableColumns count="3">
    <tableColumn id="2" xr3:uid="{00000000-0010-0000-0400-000002000000}" name="TSS_name"/>
    <tableColumn id="4" xr3:uid="{00000000-0010-0000-0400-000004000000}" name="Description"/>
    <tableColumn id="3" xr3:uid="{00000000-0010-0000-0400-000003000000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8" sqref="A8:C8"/>
    </sheetView>
  </sheetViews>
  <sheetFormatPr defaultColWidth="10.90625" defaultRowHeight="14.5" x14ac:dyDescent="0.35"/>
  <cols>
    <col min="1" max="1" width="13.81640625" customWidth="1"/>
  </cols>
  <sheetData>
    <row r="1" spans="1:3" x14ac:dyDescent="0.35">
      <c r="A1" s="4" t="s">
        <v>68</v>
      </c>
      <c r="B1" s="4" t="s">
        <v>69</v>
      </c>
      <c r="C1" s="4" t="s">
        <v>70</v>
      </c>
    </row>
    <row r="2" spans="1:3" x14ac:dyDescent="0.35">
      <c r="A2" t="s">
        <v>40</v>
      </c>
      <c r="B2" t="s">
        <v>37</v>
      </c>
      <c r="C2">
        <v>1</v>
      </c>
    </row>
    <row r="3" spans="1:3" x14ac:dyDescent="0.35">
      <c r="A3" t="s">
        <v>41</v>
      </c>
      <c r="B3" t="str">
        <f>IF(B2="GW", "TWh",IF(B2="MW","GWh","MWh"))</f>
        <v>TWh</v>
      </c>
      <c r="C3">
        <f>1000*C2</f>
        <v>1000</v>
      </c>
    </row>
    <row r="4" spans="1:3" x14ac:dyDescent="0.35">
      <c r="A4" t="s">
        <v>67</v>
      </c>
      <c r="B4" t="str">
        <f>IF(B2="kW","t",IF(B2="MW","kilo t","Mio t"))</f>
        <v>Mio t</v>
      </c>
      <c r="C4">
        <v>1</v>
      </c>
    </row>
    <row r="5" spans="1:3" x14ac:dyDescent="0.35">
      <c r="A5" t="s">
        <v>42</v>
      </c>
      <c r="B5" t="s">
        <v>38</v>
      </c>
      <c r="C5">
        <f>IF(Power="GW",1000,IF(Power="MWh",1,0.1))</f>
        <v>1000</v>
      </c>
    </row>
    <row r="6" spans="1:3" x14ac:dyDescent="0.35">
      <c r="A6" t="s">
        <v>43</v>
      </c>
      <c r="B6" t="s">
        <v>39</v>
      </c>
      <c r="C6">
        <f>IF(Power = "GW", 10^6,IF(Power ="MW",10^3,1))</f>
        <v>1000000</v>
      </c>
    </row>
    <row r="7" spans="1:3" x14ac:dyDescent="0.35">
      <c r="A7" t="s">
        <v>46</v>
      </c>
      <c r="B7" s="2" t="s">
        <v>45</v>
      </c>
      <c r="C7">
        <f>10^-3</f>
        <v>1E-3</v>
      </c>
    </row>
    <row r="8" spans="1:3" x14ac:dyDescent="0.35">
      <c r="A8" t="s">
        <v>71</v>
      </c>
      <c r="B8" t="s">
        <v>72</v>
      </c>
      <c r="C8">
        <v>1</v>
      </c>
    </row>
  </sheetData>
  <dataValidations count="1">
    <dataValidation type="list" allowBlank="1" showInputMessage="1" showErrorMessage="1" sqref="B2" xr:uid="{00000000-0002-0000-0000-000000000000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sqref="A1:H1"/>
    </sheetView>
  </sheetViews>
  <sheetFormatPr defaultColWidth="10.90625" defaultRowHeight="14.5" x14ac:dyDescent="0.35"/>
  <cols>
    <col min="1" max="1" width="14.81640625" customWidth="1"/>
    <col min="2" max="4" width="14" customWidth="1"/>
  </cols>
  <sheetData>
    <row r="1" spans="1:8" x14ac:dyDescent="0.35">
      <c r="A1" t="s">
        <v>73</v>
      </c>
      <c r="B1" t="s">
        <v>74</v>
      </c>
      <c r="C1" t="s">
        <v>47</v>
      </c>
      <c r="D1" t="s">
        <v>48</v>
      </c>
      <c r="E1" t="s">
        <v>75</v>
      </c>
      <c r="F1" t="s">
        <v>76</v>
      </c>
      <c r="G1" t="s">
        <v>77</v>
      </c>
      <c r="H1" t="s">
        <v>29</v>
      </c>
    </row>
    <row r="3" spans="1:8" x14ac:dyDescent="0.35">
      <c r="A3" t="s">
        <v>0</v>
      </c>
      <c r="B3">
        <v>0.05</v>
      </c>
      <c r="E3">
        <v>2015</v>
      </c>
      <c r="F3">
        <v>2030</v>
      </c>
      <c r="G3">
        <v>5</v>
      </c>
      <c r="H3" t="s">
        <v>31</v>
      </c>
    </row>
    <row r="4" spans="1:8" x14ac:dyDescent="0.35">
      <c r="A4" t="s">
        <v>66</v>
      </c>
      <c r="B4">
        <v>0.05</v>
      </c>
      <c r="E4">
        <v>2015</v>
      </c>
      <c r="F4">
        <v>2015</v>
      </c>
      <c r="G4">
        <v>5</v>
      </c>
      <c r="H4" t="s">
        <v>31</v>
      </c>
    </row>
    <row r="5" spans="1:8" x14ac:dyDescent="0.35">
      <c r="A5" t="s">
        <v>36</v>
      </c>
      <c r="B5">
        <v>0.05</v>
      </c>
      <c r="E5">
        <v>2020</v>
      </c>
      <c r="F5">
        <v>2020</v>
      </c>
      <c r="G5">
        <v>10</v>
      </c>
      <c r="H5" t="s">
        <v>33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2" sqref="A2"/>
    </sheetView>
  </sheetViews>
  <sheetFormatPr defaultColWidth="10.90625" defaultRowHeight="14.5" x14ac:dyDescent="0.35"/>
  <cols>
    <col min="1" max="1" width="12.54296875" customWidth="1"/>
  </cols>
  <sheetData>
    <row r="1" spans="1:2" x14ac:dyDescent="0.35">
      <c r="A1" t="s">
        <v>92</v>
      </c>
      <c r="B1" t="s">
        <v>78</v>
      </c>
    </row>
    <row r="2" spans="1:2" x14ac:dyDescent="0.35">
      <c r="A2" t="s">
        <v>17</v>
      </c>
    </row>
    <row r="3" spans="1:2" x14ac:dyDescent="0.35">
      <c r="A3" t="s">
        <v>18</v>
      </c>
    </row>
    <row r="4" spans="1:2" x14ac:dyDescent="0.35">
      <c r="A4" t="s">
        <v>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Normal="100" workbookViewId="0">
      <selection sqref="A1:B1"/>
    </sheetView>
  </sheetViews>
  <sheetFormatPr defaultColWidth="10.90625" defaultRowHeight="14.5" x14ac:dyDescent="0.35"/>
  <cols>
    <col min="1" max="1" width="23.7265625" customWidth="1"/>
    <col min="2" max="2" width="12.36328125" customWidth="1"/>
  </cols>
  <sheetData>
    <row r="1" spans="1:2" x14ac:dyDescent="0.35">
      <c r="A1" t="s">
        <v>79</v>
      </c>
      <c r="B1" t="s">
        <v>78</v>
      </c>
    </row>
    <row r="2" spans="1:2" x14ac:dyDescent="0.35">
      <c r="A2" t="s">
        <v>20</v>
      </c>
    </row>
    <row r="3" spans="1:2" x14ac:dyDescent="0.35">
      <c r="A3" t="s">
        <v>21</v>
      </c>
    </row>
    <row r="4" spans="1:2" x14ac:dyDescent="0.35">
      <c r="A4" t="s">
        <v>22</v>
      </c>
    </row>
    <row r="5" spans="1:2" x14ac:dyDescent="0.35">
      <c r="A5" t="s">
        <v>64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zoomScale="70" zoomScaleNormal="70" workbookViewId="0">
      <pane xSplit="4" ySplit="3" topLeftCell="Q4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ColWidth="13" defaultRowHeight="14.5" x14ac:dyDescent="0.35"/>
  <cols>
    <col min="1" max="1" width="19.54296875" customWidth="1"/>
    <col min="2" max="2" width="15.1796875" customWidth="1"/>
    <col min="3" max="3" width="16.7265625" customWidth="1"/>
    <col min="4" max="9" width="10.90625" customWidth="1"/>
    <col min="10" max="10" width="20.1796875" customWidth="1"/>
    <col min="11" max="11" width="13.81640625" customWidth="1"/>
    <col min="12" max="12" width="13.453125" customWidth="1"/>
    <col min="13" max="13" width="10.90625" customWidth="1"/>
    <col min="14" max="14" width="13.7265625" customWidth="1"/>
    <col min="15" max="15" width="17.6328125" customWidth="1"/>
    <col min="16" max="16" width="18" customWidth="1"/>
    <col min="17" max="17" width="17.7265625" customWidth="1"/>
    <col min="18" max="18" width="18.453125" customWidth="1"/>
    <col min="19" max="19" width="11.26953125" customWidth="1"/>
    <col min="20" max="20" width="10.90625" customWidth="1"/>
    <col min="21" max="21" width="14.08984375" customWidth="1"/>
    <col min="22" max="22" width="14.453125" customWidth="1"/>
    <col min="23" max="23" width="12.7265625" customWidth="1"/>
    <col min="24" max="24" width="13.81640625" customWidth="1"/>
    <col min="25" max="25" width="12.90625" customWidth="1"/>
    <col min="26" max="26" width="16.26953125" customWidth="1"/>
    <col min="27" max="27" width="13" customWidth="1"/>
  </cols>
  <sheetData>
    <row r="1" spans="1:26" x14ac:dyDescent="0.35">
      <c r="A1" t="s">
        <v>79</v>
      </c>
      <c r="B1" t="s">
        <v>80</v>
      </c>
      <c r="C1" t="s">
        <v>81</v>
      </c>
      <c r="D1" t="s">
        <v>82</v>
      </c>
      <c r="E1" t="s">
        <v>60</v>
      </c>
      <c r="F1" t="s">
        <v>83</v>
      </c>
      <c r="G1" t="s">
        <v>61</v>
      </c>
      <c r="H1" t="s">
        <v>44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49</v>
      </c>
      <c r="Y1" t="s">
        <v>84</v>
      </c>
      <c r="Z1" t="s">
        <v>85</v>
      </c>
    </row>
    <row r="2" spans="1:26" s="3" customFormat="1" ht="58" customHeight="1" x14ac:dyDescent="0.35">
      <c r="E2" s="3" t="s">
        <v>62</v>
      </c>
      <c r="F2" s="3" t="s">
        <v>86</v>
      </c>
      <c r="G2" s="3" t="s">
        <v>63</v>
      </c>
      <c r="K2" s="3" t="s">
        <v>24</v>
      </c>
      <c r="L2" s="3" t="s">
        <v>25</v>
      </c>
      <c r="M2" s="3" t="s">
        <v>87</v>
      </c>
      <c r="N2" s="3" t="s">
        <v>23</v>
      </c>
      <c r="O2" s="3" t="s">
        <v>88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89</v>
      </c>
      <c r="X2" s="3" t="s">
        <v>57</v>
      </c>
      <c r="Y2" s="3" t="s">
        <v>90</v>
      </c>
      <c r="Z2" s="3" t="s">
        <v>91</v>
      </c>
    </row>
    <row r="3" spans="1:26" s="1" customFormat="1" x14ac:dyDescent="0.35">
      <c r="H3" s="1" t="s">
        <v>45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26</v>
      </c>
      <c r="P3" s="1" t="s">
        <v>58</v>
      </c>
      <c r="Q3" s="1" t="s">
        <v>59</v>
      </c>
      <c r="R3" s="1" t="s">
        <v>39</v>
      </c>
      <c r="S3" s="1" t="str">
        <f>Energy&amp;"/a"</f>
        <v>TWh/a</v>
      </c>
      <c r="T3" s="1" t="str">
        <f>Energy&amp;"/a"</f>
        <v>TWh/a</v>
      </c>
    </row>
    <row r="4" spans="1:26" x14ac:dyDescent="0.35">
      <c r="A4" t="s">
        <v>20</v>
      </c>
      <c r="B4" t="s">
        <v>17</v>
      </c>
      <c r="C4" t="s">
        <v>18</v>
      </c>
      <c r="D4" t="s">
        <v>0</v>
      </c>
      <c r="H4">
        <v>0.36</v>
      </c>
      <c r="P4">
        <v>10</v>
      </c>
    </row>
    <row r="5" spans="1:26" x14ac:dyDescent="0.35">
      <c r="A5" t="s">
        <v>21</v>
      </c>
      <c r="B5" t="s">
        <v>18</v>
      </c>
      <c r="C5" t="s">
        <v>19</v>
      </c>
      <c r="D5" t="s">
        <v>0</v>
      </c>
      <c r="I5">
        <v>0.4</v>
      </c>
      <c r="K5" t="s">
        <v>65</v>
      </c>
      <c r="L5" t="s">
        <v>65</v>
      </c>
      <c r="O5">
        <v>20</v>
      </c>
      <c r="R5" t="s">
        <v>35</v>
      </c>
    </row>
    <row r="6" spans="1:26" x14ac:dyDescent="0.35">
      <c r="A6" t="s">
        <v>22</v>
      </c>
      <c r="B6" t="s">
        <v>19</v>
      </c>
      <c r="C6" t="s">
        <v>17</v>
      </c>
      <c r="D6" t="s">
        <v>0</v>
      </c>
      <c r="T6">
        <v>2</v>
      </c>
      <c r="Y6" t="s">
        <v>30</v>
      </c>
    </row>
    <row r="8" spans="1:26" x14ac:dyDescent="0.35">
      <c r="A8" t="s">
        <v>64</v>
      </c>
      <c r="B8" t="s">
        <v>19</v>
      </c>
      <c r="C8" t="s">
        <v>19</v>
      </c>
      <c r="D8" t="s">
        <v>0</v>
      </c>
      <c r="E8">
        <v>1</v>
      </c>
      <c r="F8">
        <v>1</v>
      </c>
      <c r="G8">
        <v>0.1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abSelected="1" workbookViewId="0">
      <selection sqref="A1:A1048576"/>
    </sheetView>
  </sheetViews>
  <sheetFormatPr defaultColWidth="10.90625" defaultRowHeight="14.5" x14ac:dyDescent="0.35"/>
  <cols>
    <col min="1" max="1" width="11.36328125" customWidth="1"/>
    <col min="2" max="2" width="27.453125" bestFit="1" customWidth="1"/>
  </cols>
  <sheetData>
    <row r="1" spans="1:3" x14ac:dyDescent="0.35">
      <c r="A1" t="s">
        <v>27</v>
      </c>
      <c r="B1" t="s">
        <v>1</v>
      </c>
      <c r="C1" t="s">
        <v>28</v>
      </c>
    </row>
    <row r="2" spans="1:3" x14ac:dyDescent="0.35">
      <c r="A2" t="s">
        <v>33</v>
      </c>
      <c r="B2" t="s">
        <v>34</v>
      </c>
      <c r="C2">
        <v>1</v>
      </c>
    </row>
    <row r="3" spans="1:3" x14ac:dyDescent="0.35">
      <c r="A3" t="s">
        <v>31</v>
      </c>
      <c r="B3" t="s">
        <v>32</v>
      </c>
      <c r="C3">
        <v>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Sina Hajikazemi</cp:lastModifiedBy>
  <dcterms:created xsi:type="dcterms:W3CDTF">2020-10-12T09:48:08Z</dcterms:created>
  <dcterms:modified xsi:type="dcterms:W3CDTF">2023-10-24T13:22:39Z</dcterms:modified>
</cp:coreProperties>
</file>