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ver Sheet" sheetId="1" r:id="rId4"/>
    <sheet name="Report" sheetId="2" r:id="rId5"/>
    <sheet name="Raw Data" sheetId="3" r:id="rId6"/>
  </sheets>
  <definedNames>
    <definedName name="student_milk_id">'Raw Data'!$A:$A</definedName>
    <definedName name="student_first_name">'Raw Data'!$B:$B</definedName>
    <definedName name="student_last_name">'Raw Data'!$C:$C</definedName>
    <definedName name="gender">'Raw Data'!$D:$D</definedName>
    <definedName name="year_group">'Raw Data'!$E:$E</definedName>
    <definedName name="registration_group">'Raw Data'!$F:$F</definedName>
    <definedName name="ethnicity">'Raw Data'!$G:$G</definedName>
    <definedName name="e_a_l">'Raw Data'!$H:$H</definedName>
    <definedName name="giftedand_talented">'Raw Data'!$I:$I</definedName>
    <definedName name="s_e_n">'Raw Data'!$J:$J</definedName>
    <definedName name="pupil_premium">'Raw Data'!$K:$K</definedName>
    <definedName name="service_child">'Raw Data'!$L:$L</definedName>
    <definedName name="f_s_m">'Raw Data'!$M:$M</definedName>
    <definedName name="f_s_mwithinlast6yrs">'Raw Data'!$N:$N</definedName>
    <definedName name="last_activity">'Raw Data'!$O:$O</definedName>
    <definedName name="title">'Raw Data'!$P:$P</definedName>
    <definedName name="date_set">'Raw Data'!$Q:$Q</definedName>
    <definedName name="date_due">'Raw Data'!$R:$R</definedName>
    <definedName name="subject">'Raw Data'!$S:$S</definedName>
    <definedName name="subject_code">'Raw Data'!$T:$T</definedName>
    <definedName name="class">'Raw Data'!$U:$U</definedName>
    <definedName name="majority_student_year">'Raw Data'!$V:$V</definedName>
    <definedName name="teacher_status">'Raw Data'!$W:$W</definedName>
    <definedName name="completed">'Raw Data'!$X:$X</definedName>
    <definedName name="student_rating">'Raw Data'!$Y:$Y</definedName>
    <definedName name="teacher_first_name">'Raw Data'!$Z:$Z</definedName>
    <definedName name="teacher_last_name">'Raw Data'!$AA:$AA</definedName>
    <definedName name="teacher_id">'Raw Data'!$AB:$AB</definedName>
    <definedName name="subject_id">'Raw Data'!$AC:$AC</definedName>
    <definedName name="_visible">'Raw Data'!$AD:$AD</definedName>
    <definedName name="_sum_visible">'Raw Data'!$AE:$AE</definedName>
    <definedName name="_xlnm.Print_Titles" localSheetId="0">'Cover Sheet'!$1:$2</definedName>
    <definedName name="_xlnm._FilterDatabase" localSheetId="1" hidden="1">'Report'!$A$2:$U$31</definedName>
    <definedName name="_xlnm.Print_Titles" localSheetId="1">'Report'!$1:$2</definedName>
    <definedName name="_xlnm._FilterDatabase" localSheetId="2" hidden="1">'Raw Data'!$A$2:$AE$31</definedName>
    <definedName name="_xlnm.Print_Titles" localSheetId="2">'Raw Data'!$1:$2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<sst xmlns="http://schemas.openxmlformats.org/spreadsheetml/2006/main" uniqueCount="194">
  <si>
    <t>Title</t>
  </si>
  <si>
    <t>Class Homework Report</t>
  </si>
  <si>
    <t>Description</t>
  </si>
  <si>
    <t>A report of homework</t>
  </si>
  <si>
    <t>Subject</t>
  </si>
  <si>
    <t>Keywords</t>
  </si>
  <si>
    <t>Milk, Milk Student Planner, Report</t>
  </si>
  <si>
    <t>Report Run By</t>
  </si>
  <si>
    <t>Martin Unwin</t>
  </si>
  <si>
    <t>Report Date</t>
  </si>
  <si>
    <t>2021-03-25</t>
  </si>
  <si>
    <t>ID</t>
  </si>
  <si>
    <t>Milk ID</t>
  </si>
  <si>
    <t>Last Name</t>
  </si>
  <si>
    <t>First Name</t>
  </si>
  <si>
    <t>Registration Group</t>
  </si>
  <si>
    <t>Year Group</t>
  </si>
  <si>
    <t>Ethnicity</t>
  </si>
  <si>
    <t>EAL</t>
  </si>
  <si>
    <t>Gifted and Talented</t>
  </si>
  <si>
    <t>SEN</t>
  </si>
  <si>
    <t>Pupil Premium</t>
  </si>
  <si>
    <t>Service Child</t>
  </si>
  <si>
    <t>FSM</t>
  </si>
  <si>
    <t>FSM within last 6yrs</t>
  </si>
  <si>
    <t>In Progress</t>
  </si>
  <si>
    <t>Received</t>
  </si>
  <si>
    <t>Overdue</t>
  </si>
  <si>
    <t>Pardoned</t>
  </si>
  <si>
    <t>Attempt again</t>
  </si>
  <si>
    <t>Received Late</t>
  </si>
  <si>
    <t>Total</t>
  </si>
  <si>
    <t>BRGS5625SA</t>
  </si>
  <si>
    <t>Ali</t>
  </si>
  <si>
    <t>Shamas</t>
  </si>
  <si>
    <t>8D</t>
  </si>
  <si>
    <t>BRGS5734JB</t>
  </si>
  <si>
    <t>Blair</t>
  </si>
  <si>
    <t>Jonathan</t>
  </si>
  <si>
    <t>BRGS5669MC</t>
  </si>
  <si>
    <t>Carruthers</t>
  </si>
  <si>
    <t>Max</t>
  </si>
  <si>
    <t>BRGS5752EC</t>
  </si>
  <si>
    <t>Cowlard</t>
  </si>
  <si>
    <t>Emily</t>
  </si>
  <si>
    <t>BRGS5551OD</t>
  </si>
  <si>
    <t>Darby</t>
  </si>
  <si>
    <t>Ollie</t>
  </si>
  <si>
    <t>BRGS5555ED</t>
  </si>
  <si>
    <t>Dunnett</t>
  </si>
  <si>
    <t>Ella</t>
  </si>
  <si>
    <t>BRGS5615EF</t>
  </si>
  <si>
    <t>French</t>
  </si>
  <si>
    <t>Erin</t>
  </si>
  <si>
    <t>BRGS5757GG</t>
  </si>
  <si>
    <t>Gutsell</t>
  </si>
  <si>
    <t>Grace</t>
  </si>
  <si>
    <t>BRGS5718LJ</t>
  </si>
  <si>
    <t>Jones</t>
  </si>
  <si>
    <t>Lola</t>
  </si>
  <si>
    <t>BRGS5567SJ</t>
  </si>
  <si>
    <t>Joyce</t>
  </si>
  <si>
    <t>Selina</t>
  </si>
  <si>
    <t>BRGS5696EL</t>
  </si>
  <si>
    <t>Lee</t>
  </si>
  <si>
    <t>Edie</t>
  </si>
  <si>
    <t>BRGS5594JL</t>
  </si>
  <si>
    <t>Longden</t>
  </si>
  <si>
    <t>Jed</t>
  </si>
  <si>
    <t>BRGS5699OM</t>
  </si>
  <si>
    <t>Mahoney</t>
  </si>
  <si>
    <t>Olivia</t>
  </si>
  <si>
    <t>BRGS5610IM</t>
  </si>
  <si>
    <t>Malcolm</t>
  </si>
  <si>
    <t>Isaac</t>
  </si>
  <si>
    <t>BRGS5778KO</t>
  </si>
  <si>
    <t>Odedra</t>
  </si>
  <si>
    <t>Khushi</t>
  </si>
  <si>
    <t>7D</t>
  </si>
  <si>
    <t>BRGS5570JO</t>
  </si>
  <si>
    <t>Ogoe</t>
  </si>
  <si>
    <t>Jason</t>
  </si>
  <si>
    <t>BRGS5648FP</t>
  </si>
  <si>
    <t>Perkins</t>
  </si>
  <si>
    <t>Faith</t>
  </si>
  <si>
    <t>BRGS5649NR</t>
  </si>
  <si>
    <t>Ranjith</t>
  </si>
  <si>
    <t>Netra</t>
  </si>
  <si>
    <t>BRGS5575KR</t>
  </si>
  <si>
    <t>Rushworth</t>
  </si>
  <si>
    <t>Kris</t>
  </si>
  <si>
    <t>BRGS5707LS</t>
  </si>
  <si>
    <t>Sanderson</t>
  </si>
  <si>
    <t>Louis</t>
  </si>
  <si>
    <t>BRGS5767ES</t>
  </si>
  <si>
    <t>Sewell</t>
  </si>
  <si>
    <t>Ellie</t>
  </si>
  <si>
    <t>BRGS5716JS</t>
  </si>
  <si>
    <t>Sharpe</t>
  </si>
  <si>
    <t>Jack</t>
  </si>
  <si>
    <t>BRGS5708CS</t>
  </si>
  <si>
    <t>Sherwin</t>
  </si>
  <si>
    <t>Charlie</t>
  </si>
  <si>
    <t>BRGS5772SS</t>
  </si>
  <si>
    <t>Simpson</t>
  </si>
  <si>
    <t>Sophie</t>
  </si>
  <si>
    <t>8A</t>
  </si>
  <si>
    <t>BRGS5581LT</t>
  </si>
  <si>
    <t>Taylor</t>
  </si>
  <si>
    <t>BRGS5659LT</t>
  </si>
  <si>
    <t>Tolson</t>
  </si>
  <si>
    <t>Lucy</t>
  </si>
  <si>
    <t>BRGS5582BU</t>
  </si>
  <si>
    <t>Unwin</t>
  </si>
  <si>
    <t>Ben</t>
  </si>
  <si>
    <t>BRGS5583HV</t>
  </si>
  <si>
    <t>Vijayasankar</t>
  </si>
  <si>
    <t>Hasini</t>
  </si>
  <si>
    <t>BRGS5776LW</t>
  </si>
  <si>
    <t>Watt</t>
  </si>
  <si>
    <t>Levi</t>
  </si>
  <si>
    <t>Student Milk Id</t>
  </si>
  <si>
    <t>Student First Name</t>
  </si>
  <si>
    <t>Student Last Name</t>
  </si>
  <si>
    <t>Gender</t>
  </si>
  <si>
    <t>Last Activity</t>
  </si>
  <si>
    <t>Date Set</t>
  </si>
  <si>
    <t>Date Due</t>
  </si>
  <si>
    <t>Subject Code</t>
  </si>
  <si>
    <t>Class</t>
  </si>
  <si>
    <t>Majority Student Year</t>
  </si>
  <si>
    <t>Teacher Status</t>
  </si>
  <si>
    <t>Completed</t>
  </si>
  <si>
    <t>Student Rating</t>
  </si>
  <si>
    <t>Teacher First Name</t>
  </si>
  <si>
    <t>Teacher Last Name</t>
  </si>
  <si>
    <t>Teacher Id</t>
  </si>
  <si>
    <t>Subject Id</t>
  </si>
  <si>
    <t>_visible</t>
  </si>
  <si>
    <t>_sum_visible</t>
  </si>
  <si>
    <t>m</t>
  </si>
  <si>
    <t>2021-03-24 17:56:04</t>
  </si>
  <si>
    <t>For Tomorrow</t>
  </si>
  <si>
    <t>2020-09-02</t>
  </si>
  <si>
    <t>2020-09-03</t>
  </si>
  <si>
    <t>Luke</t>
  </si>
  <si>
    <t>Flight</t>
  </si>
  <si>
    <t>2021-03-24 18:32:47</t>
  </si>
  <si>
    <t>2021-03-24 11:21:57</t>
  </si>
  <si>
    <t>f</t>
  </si>
  <si>
    <t>2021-03-24 17:50:56</t>
  </si>
  <si>
    <t>2021-03-24 21:20:27</t>
  </si>
  <si>
    <t>2021-03-24 15:44:27</t>
  </si>
  <si>
    <t>2020-09-03 06:48:03</t>
  </si>
  <si>
    <t>Normal</t>
  </si>
  <si>
    <t>2021-03-24 20:58:16</t>
  </si>
  <si>
    <t>2020-09-03 11:55:13</t>
  </si>
  <si>
    <t>2021-03-24 21:32:23</t>
  </si>
  <si>
    <t>2020-09-02 16:33:00</t>
  </si>
  <si>
    <t>2021-03-24 21:35:31</t>
  </si>
  <si>
    <t>2020-09-02 19:18:13</t>
  </si>
  <si>
    <t>2021-03-25 00:12:58</t>
  </si>
  <si>
    <t>2021-03-24 22:16:48</t>
  </si>
  <si>
    <t>2021-03-24 20:32:23</t>
  </si>
  <si>
    <t>2021-03-24 07:54:33</t>
  </si>
  <si>
    <t>2021-03-24 08:02:06</t>
  </si>
  <si>
    <t>2021-03-24 20:08:35</t>
  </si>
  <si>
    <t>2020-09-03 10:33:53</t>
  </si>
  <si>
    <t>Easy</t>
  </si>
  <si>
    <t>2021-03-24 19:41:27</t>
  </si>
  <si>
    <t>2020-09-02 15:37:57</t>
  </si>
  <si>
    <t>2021-03-24 09:10:44</t>
  </si>
  <si>
    <t>2020-09-03 07:09:05</t>
  </si>
  <si>
    <t>2021-03-24 13:09:36</t>
  </si>
  <si>
    <t>2020-09-03 06:19:23</t>
  </si>
  <si>
    <t>2021-03-24 07:14:33</t>
  </si>
  <si>
    <t>2020-09-02 11:52:36</t>
  </si>
  <si>
    <t>2021-03-22 20:42:28</t>
  </si>
  <si>
    <t>2020-09-03 11:33:31</t>
  </si>
  <si>
    <t>2021-03-24 17:19:44</t>
  </si>
  <si>
    <t>2021-03-24 22:13:41</t>
  </si>
  <si>
    <t>2021-03-24 20:53:07</t>
  </si>
  <si>
    <t>2021-03-24 22:28:49</t>
  </si>
  <si>
    <t>2020-09-02 12:17:02</t>
  </si>
  <si>
    <t>2021-03-24 20:07:34</t>
  </si>
  <si>
    <t>2020-09-02 16:45:13</t>
  </si>
  <si>
    <t>2021-03-24 16:35:45</t>
  </si>
  <si>
    <t>2020-09-03 11:55:18</t>
  </si>
  <si>
    <t>2021-03-21 15:53:46</t>
  </si>
  <si>
    <t>2020-09-02 17:20:48</t>
  </si>
  <si>
    <t>2021-03-24 21:44:57</t>
  </si>
  <si>
    <t>2020-09-03 10:33:56</t>
  </si>
  <si>
    <t>2021-03-24 19:12:04</t>
  </si>
  <si>
    <t>2020-09-02 13:34:09</t>
  </si>
</sst>
</file>

<file path=xl/styles.xml><?xml version="1.0" encoding="utf-8"?>
<styleSheet xmlns="http://schemas.openxmlformats.org/spreadsheetml/2006/main" xml:space="preserve">
  <numFmts count="3">
    <numFmt numFmtId="164" formatCode="dd mmm yyyy"/>
    <numFmt numFmtId="165" formatCode="&quot;Year &quot;0"/>
    <numFmt numFmtId="166" formatCode="dd mmm yyyy hh:mm"/>
  </numFmts>
  <fonts count="4"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2e96c3"/>
      <name val="Calibri"/>
    </font>
    <font>
      <b val="1"/>
      <i val="0"/>
      <strike val="0"/>
      <u val="none"/>
      <sz val="11"/>
      <color rgb="FF2e96c3"/>
      <name val="Calibri"/>
    </font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b3d4fc"/>
      </left>
      <right style="thin">
        <color rgb="FFb3d4fc"/>
      </right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true" shrinkToFit="false"/>
    </xf>
    <xf xfId="0" fontId="2" numFmtId="49" fillId="0" borderId="0" applyFont="1" applyNumberFormat="1" applyFill="0" applyBorder="0" applyAlignment="1">
      <alignment horizontal="right" vertical="bottom" textRotation="0" wrapText="false" shrinkToFit="false"/>
    </xf>
    <xf xfId="0" fontId="3" numFmtId="49" fillId="0" borderId="0" applyFont="1" applyNumberFormat="1" applyFill="0" applyBorder="0" applyAlignment="1">
      <alignment horizontal="left" vertical="bottom" textRotation="0" wrapText="false" shrinkToFit="false"/>
    </xf>
    <xf xfId="0" fontId="3" numFmtId="164" fillId="0" borderId="0" applyFont="1" applyNumberFormat="1" applyFill="0" applyBorder="0" applyAlignment="1">
      <alignment horizontal="left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bottom" textRotation="90" wrapText="true" shrinkToFit="false"/>
    </xf>
    <xf xfId="0" fontId="0" numFmtId="49" fillId="0" borderId="1" applyFont="0" applyNumberFormat="1" applyFill="0" applyBorder="1" applyAlignment="0">
      <alignment horizontal="general" vertical="top" textRotation="0" wrapText="true" shrinkToFit="false"/>
    </xf>
    <xf xfId="0" fontId="0" numFmtId="165" fillId="0" borderId="1" applyFont="0" applyNumberFormat="1" applyFill="0" applyBorder="1" applyAlignment="0">
      <alignment horizontal="general" vertical="top" textRotation="0" wrapText="true" shrinkToFit="false"/>
    </xf>
    <xf xfId="0" fontId="0" numFmtId="1" fillId="0" borderId="1" applyFont="0" applyNumberFormat="1" applyFill="0" applyBorder="1" applyAlignment="0">
      <alignment horizontal="general" vertical="top" textRotation="0" wrapText="true" shrinkToFit="false"/>
    </xf>
    <xf xfId="0" fontId="0" numFmtId="166" fillId="0" borderId="1" applyFont="0" applyNumberFormat="1" applyFill="0" applyBorder="1" applyAlignment="0">
      <alignment horizontal="general" vertical="top" textRotation="0" wrapText="true" shrinkToFit="false"/>
    </xf>
    <xf xfId="0" fontId="0" numFmtId="164" fillId="0" borderId="1" applyFont="0" applyNumberFormat="1" applyFill="0" applyBorder="1" applyAlignment="0">
      <alignment horizontal="general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milk-spreadsheet-header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milk-spreadsheet-header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milk-spreadsheet-header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295650" cy="609600"/>
    <xdr:pic>
      <xdr:nvPicPr>
        <xdr:cNvPr id="1" name="Milk Student Planner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295650" cy="609600"/>
    <xdr:pic>
      <xdr:nvPicPr>
        <xdr:cNvPr id="1" name="Milk Student Planner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295650" cy="609600"/>
    <xdr:pic>
      <xdr:nvPicPr>
        <xdr:cNvPr id="1" name="Milk Student Planner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B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0" customWidth="true" style="0"/>
    <col min="2" max="2" width="80" customWidth="true" style="0"/>
  </cols>
  <sheetData>
    <row r="1" spans="1:2" customHeight="1" ht="50">
      <c r="A1" s="2"/>
      <c r="B1" s="2"/>
    </row>
    <row r="2" spans="1:2">
      <c r="A2" s="3" t="s">
        <v>0</v>
      </c>
      <c r="B2" s="4" t="s">
        <v>1</v>
      </c>
    </row>
    <row r="3" spans="1:2">
      <c r="A3" s="3" t="s">
        <v>2</v>
      </c>
      <c r="B3" s="4" t="s">
        <v>3</v>
      </c>
    </row>
    <row r="4" spans="1:2">
      <c r="A4" s="3" t="s">
        <v>4</v>
      </c>
      <c r="B4" s="4"/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7" spans="1:2">
      <c r="A7" s="3" t="s">
        <v>9</v>
      </c>
      <c r="B7" s="5" t="s">
        <v>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6" right="0.6" top="0.6" bottom="2" header="0.3" footer="0.3"/>
  <pageSetup paperSize="9" orientation="landscape" scale="100" fitToHeight="0" fitToWidth="1"/>
  <headerFooter differentOddEven="false" differentFirst="false" scaleWithDoc="true" alignWithMargins="true">
    <oddHeader/>
    <oddFooter>&amp;L&amp;BClass Homework Report&amp;RPage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U31"/>
  <sheetViews>
    <sheetView tabSelected="0" workbookViewId="0" showGridLines="true" showRowColHeaders="1">
      <pane ySplit="2" topLeftCell="A3" activePane="bottomLeft" state="frozen"/>
      <selection pane="bottomLeft" activeCell="A1" sqref="A1"/>
    </sheetView>
  </sheetViews>
  <sheetFormatPr defaultRowHeight="14.4" outlineLevelRow="0" outlineLevelCol="0"/>
  <cols>
    <col min="1" max="1" width="20" customWidth="true" style="0"/>
    <col min="2" max="2" width="15" customWidth="true" style="0"/>
    <col min="3" max="3" width="20" customWidth="true" style="0"/>
    <col min="4" max="4" width="20" customWidth="true" style="0"/>
    <col min="5" max="5" width="10" customWidth="true" style="0"/>
    <col min="6" max="6" width="10" customWidth="true" style="0"/>
    <col min="7" max="7" width="10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  <col min="12" max="12" width="10" customWidth="true" style="0"/>
    <col min="13" max="13" width="10" customWidth="true" style="0"/>
    <col min="14" max="14" width="10" customWidth="true" style="0"/>
    <col min="15" max="15" width="10" customWidth="true" style="0"/>
    <col min="16" max="16" width="10" customWidth="true" style="0"/>
    <col min="17" max="17" width="10" customWidth="true" style="0"/>
    <col min="18" max="18" width="10" customWidth="true" style="0"/>
    <col min="19" max="19" width="10" customWidth="true" style="0"/>
    <col min="20" max="20" width="10" customWidth="true" style="0"/>
    <col min="21" max="21" width="10" customWidth="true" style="0"/>
  </cols>
  <sheetData>
    <row r="1" spans="1:21" customHeight="1" ht="5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6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6" t="s">
        <v>23</v>
      </c>
      <c r="N2" s="6" t="s">
        <v>24</v>
      </c>
      <c r="O2" s="6" t="s">
        <v>25</v>
      </c>
      <c r="P2" s="6" t="s">
        <v>26</v>
      </c>
      <c r="Q2" s="6" t="s">
        <v>27</v>
      </c>
      <c r="R2" s="6" t="s">
        <v>28</v>
      </c>
      <c r="S2" s="6" t="s">
        <v>29</v>
      </c>
      <c r="T2" s="6" t="s">
        <v>30</v>
      </c>
      <c r="U2" s="6" t="s">
        <v>31</v>
      </c>
    </row>
    <row r="3" spans="1:21">
      <c r="A3" s="7" t="s">
        <v>32</v>
      </c>
      <c r="B3" s="7" t="s">
        <v>32</v>
      </c>
      <c r="C3" s="7" t="s">
        <v>33</v>
      </c>
      <c r="D3" s="7" t="s">
        <v>34</v>
      </c>
      <c r="E3" s="7" t="s">
        <v>35</v>
      </c>
      <c r="F3" s="8">
        <v>8</v>
      </c>
      <c r="G3" s="7"/>
      <c r="H3" s="7"/>
      <c r="I3" s="7"/>
      <c r="J3" s="7"/>
      <c r="K3" s="7"/>
      <c r="L3" s="7"/>
      <c r="M3" s="7"/>
      <c r="N3" s="7"/>
      <c r="O3" s="9" t="str">
        <f>SUMPRODUCT(_visible, --(student_milk_id=A3), --(teacher_status="In Progress"))</f>
        <v>0</v>
      </c>
      <c r="P3" s="9" t="str">
        <f>SUMPRODUCT(_visible, --(student_milk_id=A3), --(teacher_status="Received"))</f>
        <v>0</v>
      </c>
      <c r="Q3" s="9" t="str">
        <f>SUMPRODUCT(_visible, --(student_milk_id=A3), --(teacher_status="Overdue"))</f>
        <v>0</v>
      </c>
      <c r="R3" s="9" t="str">
        <f>SUMPRODUCT(_visible, --(student_milk_id=A3), --(teacher_status="Pardoned"))</f>
        <v>0</v>
      </c>
      <c r="S3" s="9" t="str">
        <f>SUMPRODUCT(_visible, --(student_milk_id=A3), --(teacher_status="Attempt again"))</f>
        <v>0</v>
      </c>
      <c r="T3" s="9" t="str">
        <f>SUMPRODUCT(_visible, --(student_milk_id=A3), --(teacher_status="Received Late"))</f>
        <v>0</v>
      </c>
      <c r="U3" s="9" t="str">
        <f>SUMPRODUCT(_visible, --(student_milk_id=A3))</f>
        <v>0</v>
      </c>
    </row>
    <row r="4" spans="1:21">
      <c r="A4" s="7" t="s">
        <v>36</v>
      </c>
      <c r="B4" s="7" t="s">
        <v>36</v>
      </c>
      <c r="C4" s="7" t="s">
        <v>37</v>
      </c>
      <c r="D4" s="7" t="s">
        <v>38</v>
      </c>
      <c r="E4" s="7" t="s">
        <v>35</v>
      </c>
      <c r="F4" s="8">
        <v>8</v>
      </c>
      <c r="G4" s="7"/>
      <c r="H4" s="7"/>
      <c r="I4" s="7"/>
      <c r="J4" s="7"/>
      <c r="K4" s="7"/>
      <c r="L4" s="7"/>
      <c r="M4" s="7"/>
      <c r="N4" s="7"/>
      <c r="O4" s="9" t="str">
        <f>SUMPRODUCT(_visible, --(student_milk_id=A4), --(teacher_status="In Progress"))</f>
        <v>0</v>
      </c>
      <c r="P4" s="9" t="str">
        <f>SUMPRODUCT(_visible, --(student_milk_id=A4), --(teacher_status="Received"))</f>
        <v>0</v>
      </c>
      <c r="Q4" s="9" t="str">
        <f>SUMPRODUCT(_visible, --(student_milk_id=A4), --(teacher_status="Overdue"))</f>
        <v>0</v>
      </c>
      <c r="R4" s="9" t="str">
        <f>SUMPRODUCT(_visible, --(student_milk_id=A4), --(teacher_status="Pardoned"))</f>
        <v>0</v>
      </c>
      <c r="S4" s="9" t="str">
        <f>SUMPRODUCT(_visible, --(student_milk_id=A4), --(teacher_status="Attempt again"))</f>
        <v>0</v>
      </c>
      <c r="T4" s="9" t="str">
        <f>SUMPRODUCT(_visible, --(student_milk_id=A4), --(teacher_status="Received Late"))</f>
        <v>0</v>
      </c>
      <c r="U4" s="9" t="str">
        <f>SUMPRODUCT(_visible, --(student_milk_id=A4))</f>
        <v>0</v>
      </c>
    </row>
    <row r="5" spans="1:21">
      <c r="A5" s="7" t="s">
        <v>39</v>
      </c>
      <c r="B5" s="7" t="s">
        <v>39</v>
      </c>
      <c r="C5" s="7" t="s">
        <v>40</v>
      </c>
      <c r="D5" s="7" t="s">
        <v>41</v>
      </c>
      <c r="E5" s="7" t="s">
        <v>35</v>
      </c>
      <c r="F5" s="8">
        <v>8</v>
      </c>
      <c r="G5" s="7"/>
      <c r="H5" s="7"/>
      <c r="I5" s="7"/>
      <c r="J5" s="7"/>
      <c r="K5" s="7"/>
      <c r="L5" s="7"/>
      <c r="M5" s="7"/>
      <c r="N5" s="7"/>
      <c r="O5" s="9" t="str">
        <f>SUMPRODUCT(_visible, --(student_milk_id=A5), --(teacher_status="In Progress"))</f>
        <v>0</v>
      </c>
      <c r="P5" s="9" t="str">
        <f>SUMPRODUCT(_visible, --(student_milk_id=A5), --(teacher_status="Received"))</f>
        <v>0</v>
      </c>
      <c r="Q5" s="9" t="str">
        <f>SUMPRODUCT(_visible, --(student_milk_id=A5), --(teacher_status="Overdue"))</f>
        <v>0</v>
      </c>
      <c r="R5" s="9" t="str">
        <f>SUMPRODUCT(_visible, --(student_milk_id=A5), --(teacher_status="Pardoned"))</f>
        <v>0</v>
      </c>
      <c r="S5" s="9" t="str">
        <f>SUMPRODUCT(_visible, --(student_milk_id=A5), --(teacher_status="Attempt again"))</f>
        <v>0</v>
      </c>
      <c r="T5" s="9" t="str">
        <f>SUMPRODUCT(_visible, --(student_milk_id=A5), --(teacher_status="Received Late"))</f>
        <v>0</v>
      </c>
      <c r="U5" s="9" t="str">
        <f>SUMPRODUCT(_visible, --(student_milk_id=A5))</f>
        <v>0</v>
      </c>
    </row>
    <row r="6" spans="1:21">
      <c r="A6" s="7" t="s">
        <v>42</v>
      </c>
      <c r="B6" s="7" t="s">
        <v>42</v>
      </c>
      <c r="C6" s="7" t="s">
        <v>43</v>
      </c>
      <c r="D6" s="7" t="s">
        <v>44</v>
      </c>
      <c r="E6" s="7" t="s">
        <v>35</v>
      </c>
      <c r="F6" s="8">
        <v>8</v>
      </c>
      <c r="G6" s="7"/>
      <c r="H6" s="7"/>
      <c r="I6" s="7"/>
      <c r="J6" s="7"/>
      <c r="K6" s="7"/>
      <c r="L6" s="7"/>
      <c r="M6" s="7"/>
      <c r="N6" s="7"/>
      <c r="O6" s="9" t="str">
        <f>SUMPRODUCT(_visible, --(student_milk_id=A6), --(teacher_status="In Progress"))</f>
        <v>0</v>
      </c>
      <c r="P6" s="9" t="str">
        <f>SUMPRODUCT(_visible, --(student_milk_id=A6), --(teacher_status="Received"))</f>
        <v>0</v>
      </c>
      <c r="Q6" s="9" t="str">
        <f>SUMPRODUCT(_visible, --(student_milk_id=A6), --(teacher_status="Overdue"))</f>
        <v>0</v>
      </c>
      <c r="R6" s="9" t="str">
        <f>SUMPRODUCT(_visible, --(student_milk_id=A6), --(teacher_status="Pardoned"))</f>
        <v>0</v>
      </c>
      <c r="S6" s="9" t="str">
        <f>SUMPRODUCT(_visible, --(student_milk_id=A6), --(teacher_status="Attempt again"))</f>
        <v>0</v>
      </c>
      <c r="T6" s="9" t="str">
        <f>SUMPRODUCT(_visible, --(student_milk_id=A6), --(teacher_status="Received Late"))</f>
        <v>0</v>
      </c>
      <c r="U6" s="9" t="str">
        <f>SUMPRODUCT(_visible, --(student_milk_id=A6))</f>
        <v>0</v>
      </c>
    </row>
    <row r="7" spans="1:21">
      <c r="A7" s="7" t="s">
        <v>45</v>
      </c>
      <c r="B7" s="7" t="s">
        <v>45</v>
      </c>
      <c r="C7" s="7" t="s">
        <v>46</v>
      </c>
      <c r="D7" s="7" t="s">
        <v>47</v>
      </c>
      <c r="E7" s="7" t="s">
        <v>35</v>
      </c>
      <c r="F7" s="8">
        <v>8</v>
      </c>
      <c r="G7" s="7"/>
      <c r="H7" s="7"/>
      <c r="I7" s="7"/>
      <c r="J7" s="7"/>
      <c r="K7" s="7"/>
      <c r="L7" s="7"/>
      <c r="M7" s="7"/>
      <c r="N7" s="7"/>
      <c r="O7" s="9" t="str">
        <f>SUMPRODUCT(_visible, --(student_milk_id=A7), --(teacher_status="In Progress"))</f>
        <v>0</v>
      </c>
      <c r="P7" s="9" t="str">
        <f>SUMPRODUCT(_visible, --(student_milk_id=A7), --(teacher_status="Received"))</f>
        <v>0</v>
      </c>
      <c r="Q7" s="9" t="str">
        <f>SUMPRODUCT(_visible, --(student_milk_id=A7), --(teacher_status="Overdue"))</f>
        <v>0</v>
      </c>
      <c r="R7" s="9" t="str">
        <f>SUMPRODUCT(_visible, --(student_milk_id=A7), --(teacher_status="Pardoned"))</f>
        <v>0</v>
      </c>
      <c r="S7" s="9" t="str">
        <f>SUMPRODUCT(_visible, --(student_milk_id=A7), --(teacher_status="Attempt again"))</f>
        <v>0</v>
      </c>
      <c r="T7" s="9" t="str">
        <f>SUMPRODUCT(_visible, --(student_milk_id=A7), --(teacher_status="Received Late"))</f>
        <v>0</v>
      </c>
      <c r="U7" s="9" t="str">
        <f>SUMPRODUCT(_visible, --(student_milk_id=A7))</f>
        <v>0</v>
      </c>
    </row>
    <row r="8" spans="1:21">
      <c r="A8" s="7" t="s">
        <v>48</v>
      </c>
      <c r="B8" s="7" t="s">
        <v>48</v>
      </c>
      <c r="C8" s="7" t="s">
        <v>49</v>
      </c>
      <c r="D8" s="7" t="s">
        <v>50</v>
      </c>
      <c r="E8" s="7" t="s">
        <v>35</v>
      </c>
      <c r="F8" s="8">
        <v>8</v>
      </c>
      <c r="G8" s="7"/>
      <c r="H8" s="7"/>
      <c r="I8" s="7"/>
      <c r="J8" s="7"/>
      <c r="K8" s="7"/>
      <c r="L8" s="7"/>
      <c r="M8" s="7"/>
      <c r="N8" s="7"/>
      <c r="O8" s="9" t="str">
        <f>SUMPRODUCT(_visible, --(student_milk_id=A8), --(teacher_status="In Progress"))</f>
        <v>0</v>
      </c>
      <c r="P8" s="9" t="str">
        <f>SUMPRODUCT(_visible, --(student_milk_id=A8), --(teacher_status="Received"))</f>
        <v>0</v>
      </c>
      <c r="Q8" s="9" t="str">
        <f>SUMPRODUCT(_visible, --(student_milk_id=A8), --(teacher_status="Overdue"))</f>
        <v>0</v>
      </c>
      <c r="R8" s="9" t="str">
        <f>SUMPRODUCT(_visible, --(student_milk_id=A8), --(teacher_status="Pardoned"))</f>
        <v>0</v>
      </c>
      <c r="S8" s="9" t="str">
        <f>SUMPRODUCT(_visible, --(student_milk_id=A8), --(teacher_status="Attempt again"))</f>
        <v>0</v>
      </c>
      <c r="T8" s="9" t="str">
        <f>SUMPRODUCT(_visible, --(student_milk_id=A8), --(teacher_status="Received Late"))</f>
        <v>0</v>
      </c>
      <c r="U8" s="9" t="str">
        <f>SUMPRODUCT(_visible, --(student_milk_id=A8))</f>
        <v>0</v>
      </c>
    </row>
    <row r="9" spans="1:21">
      <c r="A9" s="7" t="s">
        <v>51</v>
      </c>
      <c r="B9" s="7" t="s">
        <v>51</v>
      </c>
      <c r="C9" s="7" t="s">
        <v>52</v>
      </c>
      <c r="D9" s="7" t="s">
        <v>53</v>
      </c>
      <c r="E9" s="7" t="s">
        <v>35</v>
      </c>
      <c r="F9" s="8">
        <v>8</v>
      </c>
      <c r="G9" s="7"/>
      <c r="H9" s="7"/>
      <c r="I9" s="7"/>
      <c r="J9" s="7"/>
      <c r="K9" s="7"/>
      <c r="L9" s="7"/>
      <c r="M9" s="7"/>
      <c r="N9" s="7"/>
      <c r="O9" s="9" t="str">
        <f>SUMPRODUCT(_visible, --(student_milk_id=A9), --(teacher_status="In Progress"))</f>
        <v>0</v>
      </c>
      <c r="P9" s="9" t="str">
        <f>SUMPRODUCT(_visible, --(student_milk_id=A9), --(teacher_status="Received"))</f>
        <v>0</v>
      </c>
      <c r="Q9" s="9" t="str">
        <f>SUMPRODUCT(_visible, --(student_milk_id=A9), --(teacher_status="Overdue"))</f>
        <v>0</v>
      </c>
      <c r="R9" s="9" t="str">
        <f>SUMPRODUCT(_visible, --(student_milk_id=A9), --(teacher_status="Pardoned"))</f>
        <v>0</v>
      </c>
      <c r="S9" s="9" t="str">
        <f>SUMPRODUCT(_visible, --(student_milk_id=A9), --(teacher_status="Attempt again"))</f>
        <v>0</v>
      </c>
      <c r="T9" s="9" t="str">
        <f>SUMPRODUCT(_visible, --(student_milk_id=A9), --(teacher_status="Received Late"))</f>
        <v>0</v>
      </c>
      <c r="U9" s="9" t="str">
        <f>SUMPRODUCT(_visible, --(student_milk_id=A9))</f>
        <v>0</v>
      </c>
    </row>
    <row r="10" spans="1:21">
      <c r="A10" s="7" t="s">
        <v>54</v>
      </c>
      <c r="B10" s="7" t="s">
        <v>54</v>
      </c>
      <c r="C10" s="7" t="s">
        <v>55</v>
      </c>
      <c r="D10" s="7" t="s">
        <v>56</v>
      </c>
      <c r="E10" s="7" t="s">
        <v>35</v>
      </c>
      <c r="F10" s="8">
        <v>8</v>
      </c>
      <c r="G10" s="7"/>
      <c r="H10" s="7"/>
      <c r="I10" s="7"/>
      <c r="J10" s="7"/>
      <c r="K10" s="7"/>
      <c r="L10" s="7"/>
      <c r="M10" s="7"/>
      <c r="N10" s="7"/>
      <c r="O10" s="9" t="str">
        <f>SUMPRODUCT(_visible, --(student_milk_id=A10), --(teacher_status="In Progress"))</f>
        <v>0</v>
      </c>
      <c r="P10" s="9" t="str">
        <f>SUMPRODUCT(_visible, --(student_milk_id=A10), --(teacher_status="Received"))</f>
        <v>0</v>
      </c>
      <c r="Q10" s="9" t="str">
        <f>SUMPRODUCT(_visible, --(student_milk_id=A10), --(teacher_status="Overdue"))</f>
        <v>0</v>
      </c>
      <c r="R10" s="9" t="str">
        <f>SUMPRODUCT(_visible, --(student_milk_id=A10), --(teacher_status="Pardoned"))</f>
        <v>0</v>
      </c>
      <c r="S10" s="9" t="str">
        <f>SUMPRODUCT(_visible, --(student_milk_id=A10), --(teacher_status="Attempt again"))</f>
        <v>0</v>
      </c>
      <c r="T10" s="9" t="str">
        <f>SUMPRODUCT(_visible, --(student_milk_id=A10), --(teacher_status="Received Late"))</f>
        <v>0</v>
      </c>
      <c r="U10" s="9" t="str">
        <f>SUMPRODUCT(_visible, --(student_milk_id=A10))</f>
        <v>0</v>
      </c>
    </row>
    <row r="11" spans="1:21">
      <c r="A11" s="7" t="s">
        <v>57</v>
      </c>
      <c r="B11" s="7" t="s">
        <v>57</v>
      </c>
      <c r="C11" s="7" t="s">
        <v>58</v>
      </c>
      <c r="D11" s="7" t="s">
        <v>59</v>
      </c>
      <c r="E11" s="7" t="s">
        <v>35</v>
      </c>
      <c r="F11" s="8">
        <v>8</v>
      </c>
      <c r="G11" s="7"/>
      <c r="H11" s="7"/>
      <c r="I11" s="7"/>
      <c r="J11" s="7"/>
      <c r="K11" s="7"/>
      <c r="L11" s="7"/>
      <c r="M11" s="7"/>
      <c r="N11" s="7"/>
      <c r="O11" s="9" t="str">
        <f>SUMPRODUCT(_visible, --(student_milk_id=A11), --(teacher_status="In Progress"))</f>
        <v>0</v>
      </c>
      <c r="P11" s="9" t="str">
        <f>SUMPRODUCT(_visible, --(student_milk_id=A11), --(teacher_status="Received"))</f>
        <v>0</v>
      </c>
      <c r="Q11" s="9" t="str">
        <f>SUMPRODUCT(_visible, --(student_milk_id=A11), --(teacher_status="Overdue"))</f>
        <v>0</v>
      </c>
      <c r="R11" s="9" t="str">
        <f>SUMPRODUCT(_visible, --(student_milk_id=A11), --(teacher_status="Pardoned"))</f>
        <v>0</v>
      </c>
      <c r="S11" s="9" t="str">
        <f>SUMPRODUCT(_visible, --(student_milk_id=A11), --(teacher_status="Attempt again"))</f>
        <v>0</v>
      </c>
      <c r="T11" s="9" t="str">
        <f>SUMPRODUCT(_visible, --(student_milk_id=A11), --(teacher_status="Received Late"))</f>
        <v>0</v>
      </c>
      <c r="U11" s="9" t="str">
        <f>SUMPRODUCT(_visible, --(student_milk_id=A11))</f>
        <v>0</v>
      </c>
    </row>
    <row r="12" spans="1:21">
      <c r="A12" s="7" t="s">
        <v>60</v>
      </c>
      <c r="B12" s="7" t="s">
        <v>60</v>
      </c>
      <c r="C12" s="7" t="s">
        <v>61</v>
      </c>
      <c r="D12" s="7" t="s">
        <v>62</v>
      </c>
      <c r="E12" s="7" t="s">
        <v>35</v>
      </c>
      <c r="F12" s="8">
        <v>8</v>
      </c>
      <c r="G12" s="7"/>
      <c r="H12" s="7"/>
      <c r="I12" s="7"/>
      <c r="J12" s="7"/>
      <c r="K12" s="7"/>
      <c r="L12" s="7"/>
      <c r="M12" s="7"/>
      <c r="N12" s="7"/>
      <c r="O12" s="9" t="str">
        <f>SUMPRODUCT(_visible, --(student_milk_id=A12), --(teacher_status="In Progress"))</f>
        <v>0</v>
      </c>
      <c r="P12" s="9" t="str">
        <f>SUMPRODUCT(_visible, --(student_milk_id=A12), --(teacher_status="Received"))</f>
        <v>0</v>
      </c>
      <c r="Q12" s="9" t="str">
        <f>SUMPRODUCT(_visible, --(student_milk_id=A12), --(teacher_status="Overdue"))</f>
        <v>0</v>
      </c>
      <c r="R12" s="9" t="str">
        <f>SUMPRODUCT(_visible, --(student_milk_id=A12), --(teacher_status="Pardoned"))</f>
        <v>0</v>
      </c>
      <c r="S12" s="9" t="str">
        <f>SUMPRODUCT(_visible, --(student_milk_id=A12), --(teacher_status="Attempt again"))</f>
        <v>0</v>
      </c>
      <c r="T12" s="9" t="str">
        <f>SUMPRODUCT(_visible, --(student_milk_id=A12), --(teacher_status="Received Late"))</f>
        <v>0</v>
      </c>
      <c r="U12" s="9" t="str">
        <f>SUMPRODUCT(_visible, --(student_milk_id=A12))</f>
        <v>0</v>
      </c>
    </row>
    <row r="13" spans="1:21">
      <c r="A13" s="7" t="s">
        <v>63</v>
      </c>
      <c r="B13" s="7" t="s">
        <v>63</v>
      </c>
      <c r="C13" s="7" t="s">
        <v>64</v>
      </c>
      <c r="D13" s="7" t="s">
        <v>65</v>
      </c>
      <c r="E13" s="7" t="s">
        <v>35</v>
      </c>
      <c r="F13" s="8">
        <v>8</v>
      </c>
      <c r="G13" s="7"/>
      <c r="H13" s="7"/>
      <c r="I13" s="7"/>
      <c r="J13" s="7"/>
      <c r="K13" s="7"/>
      <c r="L13" s="7"/>
      <c r="M13" s="7"/>
      <c r="N13" s="7"/>
      <c r="O13" s="9" t="str">
        <f>SUMPRODUCT(_visible, --(student_milk_id=A13), --(teacher_status="In Progress"))</f>
        <v>0</v>
      </c>
      <c r="P13" s="9" t="str">
        <f>SUMPRODUCT(_visible, --(student_milk_id=A13), --(teacher_status="Received"))</f>
        <v>0</v>
      </c>
      <c r="Q13" s="9" t="str">
        <f>SUMPRODUCT(_visible, --(student_milk_id=A13), --(teacher_status="Overdue"))</f>
        <v>0</v>
      </c>
      <c r="R13" s="9" t="str">
        <f>SUMPRODUCT(_visible, --(student_milk_id=A13), --(teacher_status="Pardoned"))</f>
        <v>0</v>
      </c>
      <c r="S13" s="9" t="str">
        <f>SUMPRODUCT(_visible, --(student_milk_id=A13), --(teacher_status="Attempt again"))</f>
        <v>0</v>
      </c>
      <c r="T13" s="9" t="str">
        <f>SUMPRODUCT(_visible, --(student_milk_id=A13), --(teacher_status="Received Late"))</f>
        <v>0</v>
      </c>
      <c r="U13" s="9" t="str">
        <f>SUMPRODUCT(_visible, --(student_milk_id=A13))</f>
        <v>0</v>
      </c>
    </row>
    <row r="14" spans="1:21">
      <c r="A14" s="7" t="s">
        <v>66</v>
      </c>
      <c r="B14" s="7" t="s">
        <v>66</v>
      </c>
      <c r="C14" s="7" t="s">
        <v>67</v>
      </c>
      <c r="D14" s="7" t="s">
        <v>68</v>
      </c>
      <c r="E14" s="7" t="s">
        <v>35</v>
      </c>
      <c r="F14" s="8">
        <v>8</v>
      </c>
      <c r="G14" s="7"/>
      <c r="H14" s="7"/>
      <c r="I14" s="7"/>
      <c r="J14" s="7"/>
      <c r="K14" s="7"/>
      <c r="L14" s="7"/>
      <c r="M14" s="7"/>
      <c r="N14" s="7"/>
      <c r="O14" s="9" t="str">
        <f>SUMPRODUCT(_visible, --(student_milk_id=A14), --(teacher_status="In Progress"))</f>
        <v>0</v>
      </c>
      <c r="P14" s="9" t="str">
        <f>SUMPRODUCT(_visible, --(student_milk_id=A14), --(teacher_status="Received"))</f>
        <v>0</v>
      </c>
      <c r="Q14" s="9" t="str">
        <f>SUMPRODUCT(_visible, --(student_milk_id=A14), --(teacher_status="Overdue"))</f>
        <v>0</v>
      </c>
      <c r="R14" s="9" t="str">
        <f>SUMPRODUCT(_visible, --(student_milk_id=A14), --(teacher_status="Pardoned"))</f>
        <v>0</v>
      </c>
      <c r="S14" s="9" t="str">
        <f>SUMPRODUCT(_visible, --(student_milk_id=A14), --(teacher_status="Attempt again"))</f>
        <v>0</v>
      </c>
      <c r="T14" s="9" t="str">
        <f>SUMPRODUCT(_visible, --(student_milk_id=A14), --(teacher_status="Received Late"))</f>
        <v>0</v>
      </c>
      <c r="U14" s="9" t="str">
        <f>SUMPRODUCT(_visible, --(student_milk_id=A14))</f>
        <v>0</v>
      </c>
    </row>
    <row r="15" spans="1:21">
      <c r="A15" s="7" t="s">
        <v>69</v>
      </c>
      <c r="B15" s="7" t="s">
        <v>69</v>
      </c>
      <c r="C15" s="7" t="s">
        <v>70</v>
      </c>
      <c r="D15" s="7" t="s">
        <v>71</v>
      </c>
      <c r="E15" s="7" t="s">
        <v>35</v>
      </c>
      <c r="F15" s="8">
        <v>8</v>
      </c>
      <c r="G15" s="7"/>
      <c r="H15" s="7"/>
      <c r="I15" s="7"/>
      <c r="J15" s="7"/>
      <c r="K15" s="7"/>
      <c r="L15" s="7"/>
      <c r="M15" s="7"/>
      <c r="N15" s="7"/>
      <c r="O15" s="9" t="str">
        <f>SUMPRODUCT(_visible, --(student_milk_id=A15), --(teacher_status="In Progress"))</f>
        <v>0</v>
      </c>
      <c r="P15" s="9" t="str">
        <f>SUMPRODUCT(_visible, --(student_milk_id=A15), --(teacher_status="Received"))</f>
        <v>0</v>
      </c>
      <c r="Q15" s="9" t="str">
        <f>SUMPRODUCT(_visible, --(student_milk_id=A15), --(teacher_status="Overdue"))</f>
        <v>0</v>
      </c>
      <c r="R15" s="9" t="str">
        <f>SUMPRODUCT(_visible, --(student_milk_id=A15), --(teacher_status="Pardoned"))</f>
        <v>0</v>
      </c>
      <c r="S15" s="9" t="str">
        <f>SUMPRODUCT(_visible, --(student_milk_id=A15), --(teacher_status="Attempt again"))</f>
        <v>0</v>
      </c>
      <c r="T15" s="9" t="str">
        <f>SUMPRODUCT(_visible, --(student_milk_id=A15), --(teacher_status="Received Late"))</f>
        <v>0</v>
      </c>
      <c r="U15" s="9" t="str">
        <f>SUMPRODUCT(_visible, --(student_milk_id=A15))</f>
        <v>0</v>
      </c>
    </row>
    <row r="16" spans="1:21">
      <c r="A16" s="7" t="s">
        <v>72</v>
      </c>
      <c r="B16" s="7" t="s">
        <v>72</v>
      </c>
      <c r="C16" s="7" t="s">
        <v>73</v>
      </c>
      <c r="D16" s="7" t="s">
        <v>74</v>
      </c>
      <c r="E16" s="7" t="s">
        <v>35</v>
      </c>
      <c r="F16" s="8">
        <v>8</v>
      </c>
      <c r="G16" s="7"/>
      <c r="H16" s="7"/>
      <c r="I16" s="7"/>
      <c r="J16" s="7"/>
      <c r="K16" s="7"/>
      <c r="L16" s="7"/>
      <c r="M16" s="7"/>
      <c r="N16" s="7"/>
      <c r="O16" s="9" t="str">
        <f>SUMPRODUCT(_visible, --(student_milk_id=A16), --(teacher_status="In Progress"))</f>
        <v>0</v>
      </c>
      <c r="P16" s="9" t="str">
        <f>SUMPRODUCT(_visible, --(student_milk_id=A16), --(teacher_status="Received"))</f>
        <v>0</v>
      </c>
      <c r="Q16" s="9" t="str">
        <f>SUMPRODUCT(_visible, --(student_milk_id=A16), --(teacher_status="Overdue"))</f>
        <v>0</v>
      </c>
      <c r="R16" s="9" t="str">
        <f>SUMPRODUCT(_visible, --(student_milk_id=A16), --(teacher_status="Pardoned"))</f>
        <v>0</v>
      </c>
      <c r="S16" s="9" t="str">
        <f>SUMPRODUCT(_visible, --(student_milk_id=A16), --(teacher_status="Attempt again"))</f>
        <v>0</v>
      </c>
      <c r="T16" s="9" t="str">
        <f>SUMPRODUCT(_visible, --(student_milk_id=A16), --(teacher_status="Received Late"))</f>
        <v>0</v>
      </c>
      <c r="U16" s="9" t="str">
        <f>SUMPRODUCT(_visible, --(student_milk_id=A16))</f>
        <v>0</v>
      </c>
    </row>
    <row r="17" spans="1:21">
      <c r="A17" s="7" t="s">
        <v>75</v>
      </c>
      <c r="B17" s="7" t="s">
        <v>75</v>
      </c>
      <c r="C17" s="7" t="s">
        <v>76</v>
      </c>
      <c r="D17" s="7" t="s">
        <v>77</v>
      </c>
      <c r="E17" s="7" t="s">
        <v>78</v>
      </c>
      <c r="F17" s="8">
        <v>7</v>
      </c>
      <c r="G17" s="7"/>
      <c r="H17" s="7"/>
      <c r="I17" s="7"/>
      <c r="J17" s="7"/>
      <c r="K17" s="7"/>
      <c r="L17" s="7"/>
      <c r="M17" s="7"/>
      <c r="N17" s="7"/>
      <c r="O17" s="9" t="str">
        <f>SUMPRODUCT(_visible, --(student_milk_id=A17), --(teacher_status="In Progress"))</f>
        <v>0</v>
      </c>
      <c r="P17" s="9" t="str">
        <f>SUMPRODUCT(_visible, --(student_milk_id=A17), --(teacher_status="Received"))</f>
        <v>0</v>
      </c>
      <c r="Q17" s="9" t="str">
        <f>SUMPRODUCT(_visible, --(student_milk_id=A17), --(teacher_status="Overdue"))</f>
        <v>0</v>
      </c>
      <c r="R17" s="9" t="str">
        <f>SUMPRODUCT(_visible, --(student_milk_id=A17), --(teacher_status="Pardoned"))</f>
        <v>0</v>
      </c>
      <c r="S17" s="9" t="str">
        <f>SUMPRODUCT(_visible, --(student_milk_id=A17), --(teacher_status="Attempt again"))</f>
        <v>0</v>
      </c>
      <c r="T17" s="9" t="str">
        <f>SUMPRODUCT(_visible, --(student_milk_id=A17), --(teacher_status="Received Late"))</f>
        <v>0</v>
      </c>
      <c r="U17" s="9" t="str">
        <f>SUMPRODUCT(_visible, --(student_milk_id=A17))</f>
        <v>0</v>
      </c>
    </row>
    <row r="18" spans="1:21">
      <c r="A18" s="7" t="s">
        <v>79</v>
      </c>
      <c r="B18" s="7" t="s">
        <v>79</v>
      </c>
      <c r="C18" s="7" t="s">
        <v>80</v>
      </c>
      <c r="D18" s="7" t="s">
        <v>81</v>
      </c>
      <c r="E18" s="7" t="s">
        <v>35</v>
      </c>
      <c r="F18" s="8">
        <v>8</v>
      </c>
      <c r="G18" s="7"/>
      <c r="H18" s="7"/>
      <c r="I18" s="7"/>
      <c r="J18" s="7"/>
      <c r="K18" s="7"/>
      <c r="L18" s="7"/>
      <c r="M18" s="7"/>
      <c r="N18" s="7"/>
      <c r="O18" s="9" t="str">
        <f>SUMPRODUCT(_visible, --(student_milk_id=A18), --(teacher_status="In Progress"))</f>
        <v>0</v>
      </c>
      <c r="P18" s="9" t="str">
        <f>SUMPRODUCT(_visible, --(student_milk_id=A18), --(teacher_status="Received"))</f>
        <v>0</v>
      </c>
      <c r="Q18" s="9" t="str">
        <f>SUMPRODUCT(_visible, --(student_milk_id=A18), --(teacher_status="Overdue"))</f>
        <v>0</v>
      </c>
      <c r="R18" s="9" t="str">
        <f>SUMPRODUCT(_visible, --(student_milk_id=A18), --(teacher_status="Pardoned"))</f>
        <v>0</v>
      </c>
      <c r="S18" s="9" t="str">
        <f>SUMPRODUCT(_visible, --(student_milk_id=A18), --(teacher_status="Attempt again"))</f>
        <v>0</v>
      </c>
      <c r="T18" s="9" t="str">
        <f>SUMPRODUCT(_visible, --(student_milk_id=A18), --(teacher_status="Received Late"))</f>
        <v>0</v>
      </c>
      <c r="U18" s="9" t="str">
        <f>SUMPRODUCT(_visible, --(student_milk_id=A18))</f>
        <v>0</v>
      </c>
    </row>
    <row r="19" spans="1:21">
      <c r="A19" s="7" t="s">
        <v>82</v>
      </c>
      <c r="B19" s="7" t="s">
        <v>82</v>
      </c>
      <c r="C19" s="7" t="s">
        <v>83</v>
      </c>
      <c r="D19" s="7" t="s">
        <v>84</v>
      </c>
      <c r="E19" s="7" t="s">
        <v>35</v>
      </c>
      <c r="F19" s="8">
        <v>8</v>
      </c>
      <c r="G19" s="7"/>
      <c r="H19" s="7"/>
      <c r="I19" s="7"/>
      <c r="J19" s="7"/>
      <c r="K19" s="7"/>
      <c r="L19" s="7"/>
      <c r="M19" s="7"/>
      <c r="N19" s="7"/>
      <c r="O19" s="9" t="str">
        <f>SUMPRODUCT(_visible, --(student_milk_id=A19), --(teacher_status="In Progress"))</f>
        <v>0</v>
      </c>
      <c r="P19" s="9" t="str">
        <f>SUMPRODUCT(_visible, --(student_milk_id=A19), --(teacher_status="Received"))</f>
        <v>0</v>
      </c>
      <c r="Q19" s="9" t="str">
        <f>SUMPRODUCT(_visible, --(student_milk_id=A19), --(teacher_status="Overdue"))</f>
        <v>0</v>
      </c>
      <c r="R19" s="9" t="str">
        <f>SUMPRODUCT(_visible, --(student_milk_id=A19), --(teacher_status="Pardoned"))</f>
        <v>0</v>
      </c>
      <c r="S19" s="9" t="str">
        <f>SUMPRODUCT(_visible, --(student_milk_id=A19), --(teacher_status="Attempt again"))</f>
        <v>0</v>
      </c>
      <c r="T19" s="9" t="str">
        <f>SUMPRODUCT(_visible, --(student_milk_id=A19), --(teacher_status="Received Late"))</f>
        <v>0</v>
      </c>
      <c r="U19" s="9" t="str">
        <f>SUMPRODUCT(_visible, --(student_milk_id=A19))</f>
        <v>0</v>
      </c>
    </row>
    <row r="20" spans="1:21">
      <c r="A20" s="7" t="s">
        <v>85</v>
      </c>
      <c r="B20" s="7" t="s">
        <v>85</v>
      </c>
      <c r="C20" s="7" t="s">
        <v>86</v>
      </c>
      <c r="D20" s="7" t="s">
        <v>87</v>
      </c>
      <c r="E20" s="7" t="s">
        <v>35</v>
      </c>
      <c r="F20" s="8">
        <v>8</v>
      </c>
      <c r="G20" s="7"/>
      <c r="H20" s="7"/>
      <c r="I20" s="7"/>
      <c r="J20" s="7"/>
      <c r="K20" s="7"/>
      <c r="L20" s="7"/>
      <c r="M20" s="7"/>
      <c r="N20" s="7"/>
      <c r="O20" s="9" t="str">
        <f>SUMPRODUCT(_visible, --(student_milk_id=A20), --(teacher_status="In Progress"))</f>
        <v>0</v>
      </c>
      <c r="P20" s="9" t="str">
        <f>SUMPRODUCT(_visible, --(student_milk_id=A20), --(teacher_status="Received"))</f>
        <v>0</v>
      </c>
      <c r="Q20" s="9" t="str">
        <f>SUMPRODUCT(_visible, --(student_milk_id=A20), --(teacher_status="Overdue"))</f>
        <v>0</v>
      </c>
      <c r="R20" s="9" t="str">
        <f>SUMPRODUCT(_visible, --(student_milk_id=A20), --(teacher_status="Pardoned"))</f>
        <v>0</v>
      </c>
      <c r="S20" s="9" t="str">
        <f>SUMPRODUCT(_visible, --(student_milk_id=A20), --(teacher_status="Attempt again"))</f>
        <v>0</v>
      </c>
      <c r="T20" s="9" t="str">
        <f>SUMPRODUCT(_visible, --(student_milk_id=A20), --(teacher_status="Received Late"))</f>
        <v>0</v>
      </c>
      <c r="U20" s="9" t="str">
        <f>SUMPRODUCT(_visible, --(student_milk_id=A20))</f>
        <v>0</v>
      </c>
    </row>
    <row r="21" spans="1:21">
      <c r="A21" s="7" t="s">
        <v>88</v>
      </c>
      <c r="B21" s="7" t="s">
        <v>88</v>
      </c>
      <c r="C21" s="7" t="s">
        <v>89</v>
      </c>
      <c r="D21" s="7" t="s">
        <v>90</v>
      </c>
      <c r="E21" s="7" t="s">
        <v>35</v>
      </c>
      <c r="F21" s="8">
        <v>8</v>
      </c>
      <c r="G21" s="7"/>
      <c r="H21" s="7"/>
      <c r="I21" s="7"/>
      <c r="J21" s="7"/>
      <c r="K21" s="7"/>
      <c r="L21" s="7"/>
      <c r="M21" s="7"/>
      <c r="N21" s="7"/>
      <c r="O21" s="9" t="str">
        <f>SUMPRODUCT(_visible, --(student_milk_id=A21), --(teacher_status="In Progress"))</f>
        <v>0</v>
      </c>
      <c r="P21" s="9" t="str">
        <f>SUMPRODUCT(_visible, --(student_milk_id=A21), --(teacher_status="Received"))</f>
        <v>0</v>
      </c>
      <c r="Q21" s="9" t="str">
        <f>SUMPRODUCT(_visible, --(student_milk_id=A21), --(teacher_status="Overdue"))</f>
        <v>0</v>
      </c>
      <c r="R21" s="9" t="str">
        <f>SUMPRODUCT(_visible, --(student_milk_id=A21), --(teacher_status="Pardoned"))</f>
        <v>0</v>
      </c>
      <c r="S21" s="9" t="str">
        <f>SUMPRODUCT(_visible, --(student_milk_id=A21), --(teacher_status="Attempt again"))</f>
        <v>0</v>
      </c>
      <c r="T21" s="9" t="str">
        <f>SUMPRODUCT(_visible, --(student_milk_id=A21), --(teacher_status="Received Late"))</f>
        <v>0</v>
      </c>
      <c r="U21" s="9" t="str">
        <f>SUMPRODUCT(_visible, --(student_milk_id=A21))</f>
        <v>0</v>
      </c>
    </row>
    <row r="22" spans="1:21">
      <c r="A22" s="7" t="s">
        <v>91</v>
      </c>
      <c r="B22" s="7" t="s">
        <v>91</v>
      </c>
      <c r="C22" s="7" t="s">
        <v>92</v>
      </c>
      <c r="D22" s="7" t="s">
        <v>93</v>
      </c>
      <c r="E22" s="7" t="s">
        <v>35</v>
      </c>
      <c r="F22" s="8">
        <v>8</v>
      </c>
      <c r="G22" s="7"/>
      <c r="H22" s="7"/>
      <c r="I22" s="7"/>
      <c r="J22" s="7"/>
      <c r="K22" s="7"/>
      <c r="L22" s="7"/>
      <c r="M22" s="7"/>
      <c r="N22" s="7"/>
      <c r="O22" s="9" t="str">
        <f>SUMPRODUCT(_visible, --(student_milk_id=A22), --(teacher_status="In Progress"))</f>
        <v>0</v>
      </c>
      <c r="P22" s="9" t="str">
        <f>SUMPRODUCT(_visible, --(student_milk_id=A22), --(teacher_status="Received"))</f>
        <v>0</v>
      </c>
      <c r="Q22" s="9" t="str">
        <f>SUMPRODUCT(_visible, --(student_milk_id=A22), --(teacher_status="Overdue"))</f>
        <v>0</v>
      </c>
      <c r="R22" s="9" t="str">
        <f>SUMPRODUCT(_visible, --(student_milk_id=A22), --(teacher_status="Pardoned"))</f>
        <v>0</v>
      </c>
      <c r="S22" s="9" t="str">
        <f>SUMPRODUCT(_visible, --(student_milk_id=A22), --(teacher_status="Attempt again"))</f>
        <v>0</v>
      </c>
      <c r="T22" s="9" t="str">
        <f>SUMPRODUCT(_visible, --(student_milk_id=A22), --(teacher_status="Received Late"))</f>
        <v>0</v>
      </c>
      <c r="U22" s="9" t="str">
        <f>SUMPRODUCT(_visible, --(student_milk_id=A22))</f>
        <v>0</v>
      </c>
    </row>
    <row r="23" spans="1:21">
      <c r="A23" s="7" t="s">
        <v>94</v>
      </c>
      <c r="B23" s="7" t="s">
        <v>94</v>
      </c>
      <c r="C23" s="7" t="s">
        <v>95</v>
      </c>
      <c r="D23" s="7" t="s">
        <v>96</v>
      </c>
      <c r="E23" s="7" t="s">
        <v>35</v>
      </c>
      <c r="F23" s="8">
        <v>8</v>
      </c>
      <c r="G23" s="7"/>
      <c r="H23" s="7"/>
      <c r="I23" s="7"/>
      <c r="J23" s="7"/>
      <c r="K23" s="7"/>
      <c r="L23" s="7"/>
      <c r="M23" s="7"/>
      <c r="N23" s="7"/>
      <c r="O23" s="9" t="str">
        <f>SUMPRODUCT(_visible, --(student_milk_id=A23), --(teacher_status="In Progress"))</f>
        <v>0</v>
      </c>
      <c r="P23" s="9" t="str">
        <f>SUMPRODUCT(_visible, --(student_milk_id=A23), --(teacher_status="Received"))</f>
        <v>0</v>
      </c>
      <c r="Q23" s="9" t="str">
        <f>SUMPRODUCT(_visible, --(student_milk_id=A23), --(teacher_status="Overdue"))</f>
        <v>0</v>
      </c>
      <c r="R23" s="9" t="str">
        <f>SUMPRODUCT(_visible, --(student_milk_id=A23), --(teacher_status="Pardoned"))</f>
        <v>0</v>
      </c>
      <c r="S23" s="9" t="str">
        <f>SUMPRODUCT(_visible, --(student_milk_id=A23), --(teacher_status="Attempt again"))</f>
        <v>0</v>
      </c>
      <c r="T23" s="9" t="str">
        <f>SUMPRODUCT(_visible, --(student_milk_id=A23), --(teacher_status="Received Late"))</f>
        <v>0</v>
      </c>
      <c r="U23" s="9" t="str">
        <f>SUMPRODUCT(_visible, --(student_milk_id=A23))</f>
        <v>0</v>
      </c>
    </row>
    <row r="24" spans="1:21">
      <c r="A24" s="7" t="s">
        <v>97</v>
      </c>
      <c r="B24" s="7" t="s">
        <v>97</v>
      </c>
      <c r="C24" s="7" t="s">
        <v>98</v>
      </c>
      <c r="D24" s="7" t="s">
        <v>99</v>
      </c>
      <c r="E24" s="7" t="s">
        <v>35</v>
      </c>
      <c r="F24" s="8">
        <v>8</v>
      </c>
      <c r="G24" s="7"/>
      <c r="H24" s="7"/>
      <c r="I24" s="7"/>
      <c r="J24" s="7"/>
      <c r="K24" s="7"/>
      <c r="L24" s="7"/>
      <c r="M24" s="7"/>
      <c r="N24" s="7"/>
      <c r="O24" s="9" t="str">
        <f>SUMPRODUCT(_visible, --(student_milk_id=A24), --(teacher_status="In Progress"))</f>
        <v>0</v>
      </c>
      <c r="P24" s="9" t="str">
        <f>SUMPRODUCT(_visible, --(student_milk_id=A24), --(teacher_status="Received"))</f>
        <v>0</v>
      </c>
      <c r="Q24" s="9" t="str">
        <f>SUMPRODUCT(_visible, --(student_milk_id=A24), --(teacher_status="Overdue"))</f>
        <v>0</v>
      </c>
      <c r="R24" s="9" t="str">
        <f>SUMPRODUCT(_visible, --(student_milk_id=A24), --(teacher_status="Pardoned"))</f>
        <v>0</v>
      </c>
      <c r="S24" s="9" t="str">
        <f>SUMPRODUCT(_visible, --(student_milk_id=A24), --(teacher_status="Attempt again"))</f>
        <v>0</v>
      </c>
      <c r="T24" s="9" t="str">
        <f>SUMPRODUCT(_visible, --(student_milk_id=A24), --(teacher_status="Received Late"))</f>
        <v>0</v>
      </c>
      <c r="U24" s="9" t="str">
        <f>SUMPRODUCT(_visible, --(student_milk_id=A24))</f>
        <v>0</v>
      </c>
    </row>
    <row r="25" spans="1:21">
      <c r="A25" s="7" t="s">
        <v>100</v>
      </c>
      <c r="B25" s="7" t="s">
        <v>100</v>
      </c>
      <c r="C25" s="7" t="s">
        <v>101</v>
      </c>
      <c r="D25" s="7" t="s">
        <v>102</v>
      </c>
      <c r="E25" s="7" t="s">
        <v>35</v>
      </c>
      <c r="F25" s="8">
        <v>8</v>
      </c>
      <c r="G25" s="7"/>
      <c r="H25" s="7"/>
      <c r="I25" s="7"/>
      <c r="J25" s="7"/>
      <c r="K25" s="7"/>
      <c r="L25" s="7"/>
      <c r="M25" s="7"/>
      <c r="N25" s="7"/>
      <c r="O25" s="9" t="str">
        <f>SUMPRODUCT(_visible, --(student_milk_id=A25), --(teacher_status="In Progress"))</f>
        <v>0</v>
      </c>
      <c r="P25" s="9" t="str">
        <f>SUMPRODUCT(_visible, --(student_milk_id=A25), --(teacher_status="Received"))</f>
        <v>0</v>
      </c>
      <c r="Q25" s="9" t="str">
        <f>SUMPRODUCT(_visible, --(student_milk_id=A25), --(teacher_status="Overdue"))</f>
        <v>0</v>
      </c>
      <c r="R25" s="9" t="str">
        <f>SUMPRODUCT(_visible, --(student_milk_id=A25), --(teacher_status="Pardoned"))</f>
        <v>0</v>
      </c>
      <c r="S25" s="9" t="str">
        <f>SUMPRODUCT(_visible, --(student_milk_id=A25), --(teacher_status="Attempt again"))</f>
        <v>0</v>
      </c>
      <c r="T25" s="9" t="str">
        <f>SUMPRODUCT(_visible, --(student_milk_id=A25), --(teacher_status="Received Late"))</f>
        <v>0</v>
      </c>
      <c r="U25" s="9" t="str">
        <f>SUMPRODUCT(_visible, --(student_milk_id=A25))</f>
        <v>0</v>
      </c>
    </row>
    <row r="26" spans="1:21">
      <c r="A26" s="7" t="s">
        <v>103</v>
      </c>
      <c r="B26" s="7" t="s">
        <v>103</v>
      </c>
      <c r="C26" s="7" t="s">
        <v>104</v>
      </c>
      <c r="D26" s="7" t="s">
        <v>105</v>
      </c>
      <c r="E26" s="7" t="s">
        <v>106</v>
      </c>
      <c r="F26" s="8">
        <v>8</v>
      </c>
      <c r="G26" s="7"/>
      <c r="H26" s="7"/>
      <c r="I26" s="7"/>
      <c r="J26" s="7"/>
      <c r="K26" s="7"/>
      <c r="L26" s="7"/>
      <c r="M26" s="7"/>
      <c r="N26" s="7"/>
      <c r="O26" s="9" t="str">
        <f>SUMPRODUCT(_visible, --(student_milk_id=A26), --(teacher_status="In Progress"))</f>
        <v>0</v>
      </c>
      <c r="P26" s="9" t="str">
        <f>SUMPRODUCT(_visible, --(student_milk_id=A26), --(teacher_status="Received"))</f>
        <v>0</v>
      </c>
      <c r="Q26" s="9" t="str">
        <f>SUMPRODUCT(_visible, --(student_milk_id=A26), --(teacher_status="Overdue"))</f>
        <v>0</v>
      </c>
      <c r="R26" s="9" t="str">
        <f>SUMPRODUCT(_visible, --(student_milk_id=A26), --(teacher_status="Pardoned"))</f>
        <v>0</v>
      </c>
      <c r="S26" s="9" t="str">
        <f>SUMPRODUCT(_visible, --(student_milk_id=A26), --(teacher_status="Attempt again"))</f>
        <v>0</v>
      </c>
      <c r="T26" s="9" t="str">
        <f>SUMPRODUCT(_visible, --(student_milk_id=A26), --(teacher_status="Received Late"))</f>
        <v>0</v>
      </c>
      <c r="U26" s="9" t="str">
        <f>SUMPRODUCT(_visible, --(student_milk_id=A26))</f>
        <v>0</v>
      </c>
    </row>
    <row r="27" spans="1:21">
      <c r="A27" s="7" t="s">
        <v>107</v>
      </c>
      <c r="B27" s="7" t="s">
        <v>107</v>
      </c>
      <c r="C27" s="7" t="s">
        <v>108</v>
      </c>
      <c r="D27" s="7" t="s">
        <v>93</v>
      </c>
      <c r="E27" s="7" t="s">
        <v>35</v>
      </c>
      <c r="F27" s="8">
        <v>8</v>
      </c>
      <c r="G27" s="7"/>
      <c r="H27" s="7"/>
      <c r="I27" s="7"/>
      <c r="J27" s="7"/>
      <c r="K27" s="7"/>
      <c r="L27" s="7"/>
      <c r="M27" s="7"/>
      <c r="N27" s="7"/>
      <c r="O27" s="9" t="str">
        <f>SUMPRODUCT(_visible, --(student_milk_id=A27), --(teacher_status="In Progress"))</f>
        <v>0</v>
      </c>
      <c r="P27" s="9" t="str">
        <f>SUMPRODUCT(_visible, --(student_milk_id=A27), --(teacher_status="Received"))</f>
        <v>0</v>
      </c>
      <c r="Q27" s="9" t="str">
        <f>SUMPRODUCT(_visible, --(student_milk_id=A27), --(teacher_status="Overdue"))</f>
        <v>0</v>
      </c>
      <c r="R27" s="9" t="str">
        <f>SUMPRODUCT(_visible, --(student_milk_id=A27), --(teacher_status="Pardoned"))</f>
        <v>0</v>
      </c>
      <c r="S27" s="9" t="str">
        <f>SUMPRODUCT(_visible, --(student_milk_id=A27), --(teacher_status="Attempt again"))</f>
        <v>0</v>
      </c>
      <c r="T27" s="9" t="str">
        <f>SUMPRODUCT(_visible, --(student_milk_id=A27), --(teacher_status="Received Late"))</f>
        <v>0</v>
      </c>
      <c r="U27" s="9" t="str">
        <f>SUMPRODUCT(_visible, --(student_milk_id=A27))</f>
        <v>0</v>
      </c>
    </row>
    <row r="28" spans="1:21">
      <c r="A28" s="7" t="s">
        <v>109</v>
      </c>
      <c r="B28" s="7" t="s">
        <v>109</v>
      </c>
      <c r="C28" s="7" t="s">
        <v>110</v>
      </c>
      <c r="D28" s="7" t="s">
        <v>111</v>
      </c>
      <c r="E28" s="7" t="s">
        <v>35</v>
      </c>
      <c r="F28" s="8">
        <v>8</v>
      </c>
      <c r="G28" s="7"/>
      <c r="H28" s="7"/>
      <c r="I28" s="7"/>
      <c r="J28" s="7"/>
      <c r="K28" s="7"/>
      <c r="L28" s="7"/>
      <c r="M28" s="7"/>
      <c r="N28" s="7"/>
      <c r="O28" s="9" t="str">
        <f>SUMPRODUCT(_visible, --(student_milk_id=A28), --(teacher_status="In Progress"))</f>
        <v>0</v>
      </c>
      <c r="P28" s="9" t="str">
        <f>SUMPRODUCT(_visible, --(student_milk_id=A28), --(teacher_status="Received"))</f>
        <v>0</v>
      </c>
      <c r="Q28" s="9" t="str">
        <f>SUMPRODUCT(_visible, --(student_milk_id=A28), --(teacher_status="Overdue"))</f>
        <v>0</v>
      </c>
      <c r="R28" s="9" t="str">
        <f>SUMPRODUCT(_visible, --(student_milk_id=A28), --(teacher_status="Pardoned"))</f>
        <v>0</v>
      </c>
      <c r="S28" s="9" t="str">
        <f>SUMPRODUCT(_visible, --(student_milk_id=A28), --(teacher_status="Attempt again"))</f>
        <v>0</v>
      </c>
      <c r="T28" s="9" t="str">
        <f>SUMPRODUCT(_visible, --(student_milk_id=A28), --(teacher_status="Received Late"))</f>
        <v>0</v>
      </c>
      <c r="U28" s="9" t="str">
        <f>SUMPRODUCT(_visible, --(student_milk_id=A28))</f>
        <v>0</v>
      </c>
    </row>
    <row r="29" spans="1:21">
      <c r="A29" s="7" t="s">
        <v>112</v>
      </c>
      <c r="B29" s="7" t="s">
        <v>112</v>
      </c>
      <c r="C29" s="7" t="s">
        <v>113</v>
      </c>
      <c r="D29" s="7" t="s">
        <v>114</v>
      </c>
      <c r="E29" s="7" t="s">
        <v>35</v>
      </c>
      <c r="F29" s="8">
        <v>8</v>
      </c>
      <c r="G29" s="7"/>
      <c r="H29" s="7"/>
      <c r="I29" s="7"/>
      <c r="J29" s="7"/>
      <c r="K29" s="7"/>
      <c r="L29" s="7"/>
      <c r="M29" s="7"/>
      <c r="N29" s="7"/>
      <c r="O29" s="9" t="str">
        <f>SUMPRODUCT(_visible, --(student_milk_id=A29), --(teacher_status="In Progress"))</f>
        <v>0</v>
      </c>
      <c r="P29" s="9" t="str">
        <f>SUMPRODUCT(_visible, --(student_milk_id=A29), --(teacher_status="Received"))</f>
        <v>0</v>
      </c>
      <c r="Q29" s="9" t="str">
        <f>SUMPRODUCT(_visible, --(student_milk_id=A29), --(teacher_status="Overdue"))</f>
        <v>0</v>
      </c>
      <c r="R29" s="9" t="str">
        <f>SUMPRODUCT(_visible, --(student_milk_id=A29), --(teacher_status="Pardoned"))</f>
        <v>0</v>
      </c>
      <c r="S29" s="9" t="str">
        <f>SUMPRODUCT(_visible, --(student_milk_id=A29), --(teacher_status="Attempt again"))</f>
        <v>0</v>
      </c>
      <c r="T29" s="9" t="str">
        <f>SUMPRODUCT(_visible, --(student_milk_id=A29), --(teacher_status="Received Late"))</f>
        <v>0</v>
      </c>
      <c r="U29" s="9" t="str">
        <f>SUMPRODUCT(_visible, --(student_milk_id=A29))</f>
        <v>0</v>
      </c>
    </row>
    <row r="30" spans="1:21">
      <c r="A30" s="7" t="s">
        <v>115</v>
      </c>
      <c r="B30" s="7" t="s">
        <v>115</v>
      </c>
      <c r="C30" s="7" t="s">
        <v>116</v>
      </c>
      <c r="D30" s="7" t="s">
        <v>117</v>
      </c>
      <c r="E30" s="7" t="s">
        <v>35</v>
      </c>
      <c r="F30" s="8">
        <v>8</v>
      </c>
      <c r="G30" s="7"/>
      <c r="H30" s="7"/>
      <c r="I30" s="7"/>
      <c r="J30" s="7"/>
      <c r="K30" s="7"/>
      <c r="L30" s="7"/>
      <c r="M30" s="7"/>
      <c r="N30" s="7"/>
      <c r="O30" s="9" t="str">
        <f>SUMPRODUCT(_visible, --(student_milk_id=A30), --(teacher_status="In Progress"))</f>
        <v>0</v>
      </c>
      <c r="P30" s="9" t="str">
        <f>SUMPRODUCT(_visible, --(student_milk_id=A30), --(teacher_status="Received"))</f>
        <v>0</v>
      </c>
      <c r="Q30" s="9" t="str">
        <f>SUMPRODUCT(_visible, --(student_milk_id=A30), --(teacher_status="Overdue"))</f>
        <v>0</v>
      </c>
      <c r="R30" s="9" t="str">
        <f>SUMPRODUCT(_visible, --(student_milk_id=A30), --(teacher_status="Pardoned"))</f>
        <v>0</v>
      </c>
      <c r="S30" s="9" t="str">
        <f>SUMPRODUCT(_visible, --(student_milk_id=A30), --(teacher_status="Attempt again"))</f>
        <v>0</v>
      </c>
      <c r="T30" s="9" t="str">
        <f>SUMPRODUCT(_visible, --(student_milk_id=A30), --(teacher_status="Received Late"))</f>
        <v>0</v>
      </c>
      <c r="U30" s="9" t="str">
        <f>SUMPRODUCT(_visible, --(student_milk_id=A30))</f>
        <v>0</v>
      </c>
    </row>
    <row r="31" spans="1:21">
      <c r="A31" s="7" t="s">
        <v>118</v>
      </c>
      <c r="B31" s="7" t="s">
        <v>118</v>
      </c>
      <c r="C31" s="7" t="s">
        <v>119</v>
      </c>
      <c r="D31" s="7" t="s">
        <v>120</v>
      </c>
      <c r="E31" s="7" t="s">
        <v>35</v>
      </c>
      <c r="F31" s="8">
        <v>8</v>
      </c>
      <c r="G31" s="7"/>
      <c r="H31" s="7"/>
      <c r="I31" s="7"/>
      <c r="J31" s="7"/>
      <c r="K31" s="7"/>
      <c r="L31" s="7"/>
      <c r="M31" s="7"/>
      <c r="N31" s="7"/>
      <c r="O31" s="9" t="str">
        <f>SUMPRODUCT(_visible, --(student_milk_id=A31), --(teacher_status="In Progress"))</f>
        <v>0</v>
      </c>
      <c r="P31" s="9" t="str">
        <f>SUMPRODUCT(_visible, --(student_milk_id=A31), --(teacher_status="Received"))</f>
        <v>0</v>
      </c>
      <c r="Q31" s="9" t="str">
        <f>SUMPRODUCT(_visible, --(student_milk_id=A31), --(teacher_status="Overdue"))</f>
        <v>0</v>
      </c>
      <c r="R31" s="9" t="str">
        <f>SUMPRODUCT(_visible, --(student_milk_id=A31), --(teacher_status="Pardoned"))</f>
        <v>0</v>
      </c>
      <c r="S31" s="9" t="str">
        <f>SUMPRODUCT(_visible, --(student_milk_id=A31), --(teacher_status="Attempt again"))</f>
        <v>0</v>
      </c>
      <c r="T31" s="9" t="str">
        <f>SUMPRODUCT(_visible, --(student_milk_id=A31), --(teacher_status="Received Late"))</f>
        <v>0</v>
      </c>
      <c r="U31" s="9" t="str">
        <f>SUMPRODUCT(_visible, --(student_milk_id=A31))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U31"/>
  <mergeCells>
    <mergeCell ref="A1:U1"/>
  </mergeCells>
  <printOptions gridLines="false" gridLinesSet="true"/>
  <pageMargins left="0.6" right="0.6" top="0.6" bottom="2" header="0.3" footer="0.3"/>
  <pageSetup paperSize="9" orientation="landscape" scale="100" fitToHeight="0" fitToWidth="1"/>
  <headerFooter differentOddEven="false" differentFirst="false" scaleWithDoc="true" alignWithMargins="true">
    <oddHeader/>
    <oddFooter>&amp;L&amp;BClass Homework Report&amp;RPage &amp;P of &amp;N</oddFooter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E31"/>
  <sheetViews>
    <sheetView tabSelected="0" workbookViewId="0" showGridLines="true" showRowColHeaders="1">
      <pane ySplit="2" topLeftCell="A3" activePane="bottomLeft" state="frozen"/>
      <selection pane="bottomLeft" activeCell="A1" sqref="A1"/>
    </sheetView>
  </sheetViews>
  <sheetFormatPr defaultRowHeight="14.4" outlineLevelRow="0" outlineLevelCol="0"/>
  <cols>
    <col min="30" max="30" width="10" hidden="true" customWidth="true" style="0"/>
    <col min="31" max="31" width="10" hidden="true" customWidth="true" style="0"/>
    <col min="1" max="1" width="10" customWidth="true" style="0"/>
    <col min="2" max="2" width="15" customWidth="true" style="0"/>
    <col min="3" max="3" width="15" customWidth="true" style="0"/>
    <col min="4" max="4" width="10" customWidth="true" style="0"/>
    <col min="5" max="5" width="10" customWidth="true" style="0"/>
    <col min="6" max="6" width="10" customWidth="true" style="0"/>
    <col min="7" max="7" width="10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  <col min="12" max="12" width="10" customWidth="true" style="0"/>
    <col min="13" max="13" width="10" customWidth="true" style="0"/>
    <col min="14" max="14" width="10" customWidth="true" style="0"/>
    <col min="15" max="15" width="30" customWidth="true" style="0"/>
    <col min="16" max="16" width="60" customWidth="true" style="0"/>
    <col min="17" max="17" width="10" customWidth="true" style="0"/>
    <col min="18" max="18" width="10" customWidth="true" style="0"/>
    <col min="19" max="19" width="10" customWidth="true" style="0"/>
    <col min="20" max="20" width="10" customWidth="true" style="0"/>
    <col min="21" max="21" width="10" customWidth="true" style="0"/>
    <col min="22" max="22" width="10" customWidth="true" style="0"/>
    <col min="23" max="23" width="10" customWidth="true" style="0"/>
    <col min="24" max="24" width="20" customWidth="true" style="0"/>
    <col min="25" max="25" width="10" customWidth="true" style="0"/>
    <col min="26" max="26" width="15" customWidth="true" style="0"/>
    <col min="27" max="27" width="15" customWidth="true" style="0"/>
    <col min="28" max="28" width="10" customWidth="true" style="0"/>
    <col min="29" max="29" width="10" customWidth="true" style="0"/>
  </cols>
  <sheetData>
    <row r="1" spans="1:31" customHeight="1" ht="5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6" t="s">
        <v>121</v>
      </c>
      <c r="B2" s="6" t="s">
        <v>122</v>
      </c>
      <c r="C2" s="6" t="s">
        <v>123</v>
      </c>
      <c r="D2" s="6" t="s">
        <v>124</v>
      </c>
      <c r="E2" s="6" t="s">
        <v>16</v>
      </c>
      <c r="F2" s="6" t="s">
        <v>15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6" t="s">
        <v>23</v>
      </c>
      <c r="N2" s="6" t="s">
        <v>24</v>
      </c>
      <c r="O2" s="6" t="s">
        <v>125</v>
      </c>
      <c r="P2" s="6" t="s">
        <v>0</v>
      </c>
      <c r="Q2" s="6" t="s">
        <v>126</v>
      </c>
      <c r="R2" s="6" t="s">
        <v>127</v>
      </c>
      <c r="S2" s="6" t="s">
        <v>4</v>
      </c>
      <c r="T2" s="6" t="s">
        <v>128</v>
      </c>
      <c r="U2" s="6" t="s">
        <v>129</v>
      </c>
      <c r="V2" s="6" t="s">
        <v>130</v>
      </c>
      <c r="W2" s="6" t="s">
        <v>131</v>
      </c>
      <c r="X2" s="6" t="s">
        <v>132</v>
      </c>
      <c r="Y2" s="6" t="s">
        <v>133</v>
      </c>
      <c r="Z2" s="6" t="s">
        <v>134</v>
      </c>
      <c r="AA2" s="6" t="s">
        <v>135</v>
      </c>
      <c r="AB2" s="6" t="s">
        <v>136</v>
      </c>
      <c r="AC2" s="6" t="s">
        <v>137</v>
      </c>
      <c r="AD2" s="6" t="s">
        <v>138</v>
      </c>
      <c r="AE2" s="6" t="s">
        <v>139</v>
      </c>
    </row>
    <row r="3" spans="1:31">
      <c r="A3" s="7" t="s">
        <v>32</v>
      </c>
      <c r="B3" s="7" t="s">
        <v>34</v>
      </c>
      <c r="C3" s="7" t="s">
        <v>33</v>
      </c>
      <c r="D3" s="7" t="s">
        <v>140</v>
      </c>
      <c r="E3" s="8">
        <v>8</v>
      </c>
      <c r="F3" s="7" t="s">
        <v>35</v>
      </c>
      <c r="G3" s="7"/>
      <c r="H3" s="7"/>
      <c r="I3" s="7"/>
      <c r="J3" s="7"/>
      <c r="K3" s="7"/>
      <c r="L3" s="7"/>
      <c r="M3" s="7"/>
      <c r="N3" s="7"/>
      <c r="O3" s="10" t="s">
        <v>141</v>
      </c>
      <c r="P3" s="7" t="s">
        <v>142</v>
      </c>
      <c r="Q3" s="11" t="s">
        <v>143</v>
      </c>
      <c r="R3" s="11" t="s">
        <v>144</v>
      </c>
      <c r="S3" s="7" t="s">
        <v>35</v>
      </c>
      <c r="T3" s="7" t="s">
        <v>35</v>
      </c>
      <c r="U3" s="7" t="s">
        <v>35</v>
      </c>
      <c r="V3" s="8">
        <v>8</v>
      </c>
      <c r="W3" s="7" t="s">
        <v>25</v>
      </c>
      <c r="X3" s="10"/>
      <c r="Y3" s="7"/>
      <c r="Z3" s="7" t="s">
        <v>145</v>
      </c>
      <c r="AA3" s="7" t="s">
        <v>146</v>
      </c>
      <c r="AB3" s="7">
        <v>272931</v>
      </c>
      <c r="AC3" s="7">
        <v>10542</v>
      </c>
      <c r="AD3" s="9" t="str">
        <f>IF(SUBTOTAL(3, A3) = 1, 1, 0)</f>
        <v>0</v>
      </c>
      <c r="AE3" s="9" t="str">
        <f>SUMPRODUCT(_visible)</f>
        <v>0</v>
      </c>
    </row>
    <row r="4" spans="1:31">
      <c r="A4" s="7" t="s">
        <v>36</v>
      </c>
      <c r="B4" s="7" t="s">
        <v>38</v>
      </c>
      <c r="C4" s="7" t="s">
        <v>37</v>
      </c>
      <c r="D4" s="7" t="s">
        <v>140</v>
      </c>
      <c r="E4" s="8">
        <v>8</v>
      </c>
      <c r="F4" s="7" t="s">
        <v>35</v>
      </c>
      <c r="G4" s="7"/>
      <c r="H4" s="7"/>
      <c r="I4" s="7"/>
      <c r="J4" s="7"/>
      <c r="K4" s="7"/>
      <c r="L4" s="7"/>
      <c r="M4" s="7"/>
      <c r="N4" s="7"/>
      <c r="O4" s="10" t="s">
        <v>147</v>
      </c>
      <c r="P4" s="7" t="s">
        <v>142</v>
      </c>
      <c r="Q4" s="11" t="s">
        <v>143</v>
      </c>
      <c r="R4" s="11" t="s">
        <v>144</v>
      </c>
      <c r="S4" s="7" t="s">
        <v>35</v>
      </c>
      <c r="T4" s="7" t="s">
        <v>35</v>
      </c>
      <c r="U4" s="7" t="s">
        <v>35</v>
      </c>
      <c r="V4" s="8">
        <v>8</v>
      </c>
      <c r="W4" s="7" t="s">
        <v>25</v>
      </c>
      <c r="X4" s="10"/>
      <c r="Y4" s="7"/>
      <c r="Z4" s="7" t="s">
        <v>145</v>
      </c>
      <c r="AA4" s="7" t="s">
        <v>146</v>
      </c>
      <c r="AB4" s="7">
        <v>272931</v>
      </c>
      <c r="AC4" s="7">
        <v>10542</v>
      </c>
      <c r="AD4" s="9" t="str">
        <f>IF(SUBTOTAL(3, A4) = 1, 1, 0)</f>
        <v>0</v>
      </c>
      <c r="AE4" s="9" t="str">
        <f>SUMPRODUCT(_visible)</f>
        <v>0</v>
      </c>
    </row>
    <row r="5" spans="1:31">
      <c r="A5" s="7" t="s">
        <v>39</v>
      </c>
      <c r="B5" s="7" t="s">
        <v>41</v>
      </c>
      <c r="C5" s="7" t="s">
        <v>40</v>
      </c>
      <c r="D5" s="7" t="s">
        <v>140</v>
      </c>
      <c r="E5" s="8">
        <v>8</v>
      </c>
      <c r="F5" s="7" t="s">
        <v>35</v>
      </c>
      <c r="G5" s="7"/>
      <c r="H5" s="7"/>
      <c r="I5" s="7"/>
      <c r="J5" s="7"/>
      <c r="K5" s="7"/>
      <c r="L5" s="7"/>
      <c r="M5" s="7"/>
      <c r="N5" s="7"/>
      <c r="O5" s="10" t="s">
        <v>148</v>
      </c>
      <c r="P5" s="7" t="s">
        <v>142</v>
      </c>
      <c r="Q5" s="11" t="s">
        <v>143</v>
      </c>
      <c r="R5" s="11" t="s">
        <v>144</v>
      </c>
      <c r="S5" s="7" t="s">
        <v>35</v>
      </c>
      <c r="T5" s="7" t="s">
        <v>35</v>
      </c>
      <c r="U5" s="7" t="s">
        <v>35</v>
      </c>
      <c r="V5" s="8">
        <v>8</v>
      </c>
      <c r="W5" s="7" t="s">
        <v>25</v>
      </c>
      <c r="X5" s="10"/>
      <c r="Y5" s="7"/>
      <c r="Z5" s="7" t="s">
        <v>145</v>
      </c>
      <c r="AA5" s="7" t="s">
        <v>146</v>
      </c>
      <c r="AB5" s="7">
        <v>272931</v>
      </c>
      <c r="AC5" s="7">
        <v>10542</v>
      </c>
      <c r="AD5" s="9" t="str">
        <f>IF(SUBTOTAL(3, A5) = 1, 1, 0)</f>
        <v>0</v>
      </c>
      <c r="AE5" s="9" t="str">
        <f>SUMPRODUCT(_visible)</f>
        <v>0</v>
      </c>
    </row>
    <row r="6" spans="1:31">
      <c r="A6" s="7" t="s">
        <v>42</v>
      </c>
      <c r="B6" s="7" t="s">
        <v>44</v>
      </c>
      <c r="C6" s="7" t="s">
        <v>43</v>
      </c>
      <c r="D6" s="7" t="s">
        <v>149</v>
      </c>
      <c r="E6" s="8">
        <v>8</v>
      </c>
      <c r="F6" s="7" t="s">
        <v>35</v>
      </c>
      <c r="G6" s="7"/>
      <c r="H6" s="7"/>
      <c r="I6" s="7"/>
      <c r="J6" s="7"/>
      <c r="K6" s="7"/>
      <c r="L6" s="7"/>
      <c r="M6" s="7"/>
      <c r="N6" s="7"/>
      <c r="O6" s="10" t="s">
        <v>150</v>
      </c>
      <c r="P6" s="7" t="s">
        <v>142</v>
      </c>
      <c r="Q6" s="11" t="s">
        <v>143</v>
      </c>
      <c r="R6" s="11" t="s">
        <v>144</v>
      </c>
      <c r="S6" s="7" t="s">
        <v>35</v>
      </c>
      <c r="T6" s="7" t="s">
        <v>35</v>
      </c>
      <c r="U6" s="7" t="s">
        <v>35</v>
      </c>
      <c r="V6" s="8">
        <v>8</v>
      </c>
      <c r="W6" s="7" t="s">
        <v>25</v>
      </c>
      <c r="X6" s="10"/>
      <c r="Y6" s="7"/>
      <c r="Z6" s="7" t="s">
        <v>145</v>
      </c>
      <c r="AA6" s="7" t="s">
        <v>146</v>
      </c>
      <c r="AB6" s="7">
        <v>272931</v>
      </c>
      <c r="AC6" s="7">
        <v>10542</v>
      </c>
      <c r="AD6" s="9" t="str">
        <f>IF(SUBTOTAL(3, A6) = 1, 1, 0)</f>
        <v>0</v>
      </c>
      <c r="AE6" s="9" t="str">
        <f>SUMPRODUCT(_visible)</f>
        <v>0</v>
      </c>
    </row>
    <row r="7" spans="1:31">
      <c r="A7" s="7" t="s">
        <v>45</v>
      </c>
      <c r="B7" s="7" t="s">
        <v>47</v>
      </c>
      <c r="C7" s="7" t="s">
        <v>46</v>
      </c>
      <c r="D7" s="7" t="s">
        <v>140</v>
      </c>
      <c r="E7" s="8">
        <v>8</v>
      </c>
      <c r="F7" s="7" t="s">
        <v>35</v>
      </c>
      <c r="G7" s="7"/>
      <c r="H7" s="7"/>
      <c r="I7" s="7"/>
      <c r="J7" s="7"/>
      <c r="K7" s="7"/>
      <c r="L7" s="7"/>
      <c r="M7" s="7"/>
      <c r="N7" s="7"/>
      <c r="O7" s="10" t="s">
        <v>151</v>
      </c>
      <c r="P7" s="7" t="s">
        <v>142</v>
      </c>
      <c r="Q7" s="11" t="s">
        <v>143</v>
      </c>
      <c r="R7" s="11" t="s">
        <v>144</v>
      </c>
      <c r="S7" s="7" t="s">
        <v>35</v>
      </c>
      <c r="T7" s="7" t="s">
        <v>35</v>
      </c>
      <c r="U7" s="7" t="s">
        <v>35</v>
      </c>
      <c r="V7" s="8">
        <v>8</v>
      </c>
      <c r="W7" s="7" t="s">
        <v>25</v>
      </c>
      <c r="X7" s="10"/>
      <c r="Y7" s="7"/>
      <c r="Z7" s="7" t="s">
        <v>145</v>
      </c>
      <c r="AA7" s="7" t="s">
        <v>146</v>
      </c>
      <c r="AB7" s="7">
        <v>272931</v>
      </c>
      <c r="AC7" s="7">
        <v>10542</v>
      </c>
      <c r="AD7" s="9" t="str">
        <f>IF(SUBTOTAL(3, A7) = 1, 1, 0)</f>
        <v>0</v>
      </c>
      <c r="AE7" s="9" t="str">
        <f>SUMPRODUCT(_visible)</f>
        <v>0</v>
      </c>
    </row>
    <row r="8" spans="1:31">
      <c r="A8" s="7" t="s">
        <v>48</v>
      </c>
      <c r="B8" s="7" t="s">
        <v>50</v>
      </c>
      <c r="C8" s="7" t="s">
        <v>49</v>
      </c>
      <c r="D8" s="7" t="s">
        <v>149</v>
      </c>
      <c r="E8" s="8">
        <v>8</v>
      </c>
      <c r="F8" s="7" t="s">
        <v>35</v>
      </c>
      <c r="G8" s="7"/>
      <c r="H8" s="7"/>
      <c r="I8" s="7"/>
      <c r="J8" s="7"/>
      <c r="K8" s="7"/>
      <c r="L8" s="7"/>
      <c r="M8" s="7"/>
      <c r="N8" s="7"/>
      <c r="O8" s="10" t="s">
        <v>152</v>
      </c>
      <c r="P8" s="7" t="s">
        <v>142</v>
      </c>
      <c r="Q8" s="11" t="s">
        <v>143</v>
      </c>
      <c r="R8" s="11" t="s">
        <v>144</v>
      </c>
      <c r="S8" s="7" t="s">
        <v>35</v>
      </c>
      <c r="T8" s="7" t="s">
        <v>35</v>
      </c>
      <c r="U8" s="7" t="s">
        <v>35</v>
      </c>
      <c r="V8" s="8">
        <v>8</v>
      </c>
      <c r="W8" s="7" t="s">
        <v>25</v>
      </c>
      <c r="X8" s="10" t="s">
        <v>153</v>
      </c>
      <c r="Y8" s="7" t="s">
        <v>154</v>
      </c>
      <c r="Z8" s="7" t="s">
        <v>145</v>
      </c>
      <c r="AA8" s="7" t="s">
        <v>146</v>
      </c>
      <c r="AB8" s="7">
        <v>272931</v>
      </c>
      <c r="AC8" s="7">
        <v>10542</v>
      </c>
      <c r="AD8" s="9" t="str">
        <f>IF(SUBTOTAL(3, A8) = 1, 1, 0)</f>
        <v>0</v>
      </c>
      <c r="AE8" s="9" t="str">
        <f>SUMPRODUCT(_visible)</f>
        <v>0</v>
      </c>
    </row>
    <row r="9" spans="1:31">
      <c r="A9" s="7" t="s">
        <v>51</v>
      </c>
      <c r="B9" s="7" t="s">
        <v>53</v>
      </c>
      <c r="C9" s="7" t="s">
        <v>52</v>
      </c>
      <c r="D9" s="7" t="s">
        <v>149</v>
      </c>
      <c r="E9" s="8">
        <v>8</v>
      </c>
      <c r="F9" s="7" t="s">
        <v>35</v>
      </c>
      <c r="G9" s="7"/>
      <c r="H9" s="7"/>
      <c r="I9" s="7"/>
      <c r="J9" s="7"/>
      <c r="K9" s="7"/>
      <c r="L9" s="7"/>
      <c r="M9" s="7"/>
      <c r="N9" s="7"/>
      <c r="O9" s="10" t="s">
        <v>155</v>
      </c>
      <c r="P9" s="7" t="s">
        <v>142</v>
      </c>
      <c r="Q9" s="11" t="s">
        <v>143</v>
      </c>
      <c r="R9" s="11" t="s">
        <v>144</v>
      </c>
      <c r="S9" s="7" t="s">
        <v>35</v>
      </c>
      <c r="T9" s="7" t="s">
        <v>35</v>
      </c>
      <c r="U9" s="7" t="s">
        <v>35</v>
      </c>
      <c r="V9" s="8">
        <v>8</v>
      </c>
      <c r="W9" s="7" t="s">
        <v>25</v>
      </c>
      <c r="X9" s="10" t="s">
        <v>156</v>
      </c>
      <c r="Y9" s="7" t="s">
        <v>154</v>
      </c>
      <c r="Z9" s="7" t="s">
        <v>145</v>
      </c>
      <c r="AA9" s="7" t="s">
        <v>146</v>
      </c>
      <c r="AB9" s="7">
        <v>272931</v>
      </c>
      <c r="AC9" s="7">
        <v>10542</v>
      </c>
      <c r="AD9" s="9" t="str">
        <f>IF(SUBTOTAL(3, A9) = 1, 1, 0)</f>
        <v>0</v>
      </c>
      <c r="AE9" s="9" t="str">
        <f>SUMPRODUCT(_visible)</f>
        <v>0</v>
      </c>
    </row>
    <row r="10" spans="1:31">
      <c r="A10" s="7" t="s">
        <v>54</v>
      </c>
      <c r="B10" s="7" t="s">
        <v>56</v>
      </c>
      <c r="C10" s="7" t="s">
        <v>55</v>
      </c>
      <c r="D10" s="7" t="s">
        <v>149</v>
      </c>
      <c r="E10" s="8">
        <v>8</v>
      </c>
      <c r="F10" s="7" t="s">
        <v>35</v>
      </c>
      <c r="G10" s="7"/>
      <c r="H10" s="7"/>
      <c r="I10" s="7"/>
      <c r="J10" s="7"/>
      <c r="K10" s="7"/>
      <c r="L10" s="7"/>
      <c r="M10" s="7"/>
      <c r="N10" s="7"/>
      <c r="O10" s="10" t="s">
        <v>157</v>
      </c>
      <c r="P10" s="7" t="s">
        <v>142</v>
      </c>
      <c r="Q10" s="11" t="s">
        <v>143</v>
      </c>
      <c r="R10" s="11" t="s">
        <v>144</v>
      </c>
      <c r="S10" s="7" t="s">
        <v>35</v>
      </c>
      <c r="T10" s="7" t="s">
        <v>35</v>
      </c>
      <c r="U10" s="7" t="s">
        <v>35</v>
      </c>
      <c r="V10" s="8">
        <v>8</v>
      </c>
      <c r="W10" s="7" t="s">
        <v>25</v>
      </c>
      <c r="X10" s="10" t="s">
        <v>158</v>
      </c>
      <c r="Y10" s="7" t="s">
        <v>154</v>
      </c>
      <c r="Z10" s="7" t="s">
        <v>145</v>
      </c>
      <c r="AA10" s="7" t="s">
        <v>146</v>
      </c>
      <c r="AB10" s="7">
        <v>272931</v>
      </c>
      <c r="AC10" s="7">
        <v>10542</v>
      </c>
      <c r="AD10" s="9" t="str">
        <f>IF(SUBTOTAL(3, A10) = 1, 1, 0)</f>
        <v>0</v>
      </c>
      <c r="AE10" s="9" t="str">
        <f>SUMPRODUCT(_visible)</f>
        <v>0</v>
      </c>
    </row>
    <row r="11" spans="1:31">
      <c r="A11" s="7" t="s">
        <v>57</v>
      </c>
      <c r="B11" s="7" t="s">
        <v>59</v>
      </c>
      <c r="C11" s="7" t="s">
        <v>58</v>
      </c>
      <c r="D11" s="7" t="s">
        <v>149</v>
      </c>
      <c r="E11" s="8">
        <v>8</v>
      </c>
      <c r="F11" s="7" t="s">
        <v>35</v>
      </c>
      <c r="G11" s="7"/>
      <c r="H11" s="7"/>
      <c r="I11" s="7"/>
      <c r="J11" s="7"/>
      <c r="K11" s="7"/>
      <c r="L11" s="7"/>
      <c r="M11" s="7"/>
      <c r="N11" s="7"/>
      <c r="O11" s="10" t="s">
        <v>159</v>
      </c>
      <c r="P11" s="7" t="s">
        <v>142</v>
      </c>
      <c r="Q11" s="11" t="s">
        <v>143</v>
      </c>
      <c r="R11" s="11" t="s">
        <v>144</v>
      </c>
      <c r="S11" s="7" t="s">
        <v>35</v>
      </c>
      <c r="T11" s="7" t="s">
        <v>35</v>
      </c>
      <c r="U11" s="7" t="s">
        <v>35</v>
      </c>
      <c r="V11" s="8">
        <v>8</v>
      </c>
      <c r="W11" s="7" t="s">
        <v>25</v>
      </c>
      <c r="X11" s="10" t="s">
        <v>160</v>
      </c>
      <c r="Y11" s="7" t="s">
        <v>154</v>
      </c>
      <c r="Z11" s="7" t="s">
        <v>145</v>
      </c>
      <c r="AA11" s="7" t="s">
        <v>146</v>
      </c>
      <c r="AB11" s="7">
        <v>272931</v>
      </c>
      <c r="AC11" s="7">
        <v>10542</v>
      </c>
      <c r="AD11" s="9" t="str">
        <f>IF(SUBTOTAL(3, A11) = 1, 1, 0)</f>
        <v>0</v>
      </c>
      <c r="AE11" s="9" t="str">
        <f>SUMPRODUCT(_visible)</f>
        <v>0</v>
      </c>
    </row>
    <row r="12" spans="1:31">
      <c r="A12" s="7" t="s">
        <v>60</v>
      </c>
      <c r="B12" s="7" t="s">
        <v>62</v>
      </c>
      <c r="C12" s="7" t="s">
        <v>61</v>
      </c>
      <c r="D12" s="7" t="s">
        <v>149</v>
      </c>
      <c r="E12" s="8">
        <v>8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10" t="s">
        <v>161</v>
      </c>
      <c r="P12" s="7" t="s">
        <v>142</v>
      </c>
      <c r="Q12" s="11" t="s">
        <v>143</v>
      </c>
      <c r="R12" s="11" t="s">
        <v>144</v>
      </c>
      <c r="S12" s="7" t="s">
        <v>35</v>
      </c>
      <c r="T12" s="7" t="s">
        <v>35</v>
      </c>
      <c r="U12" s="7" t="s">
        <v>35</v>
      </c>
      <c r="V12" s="8">
        <v>8</v>
      </c>
      <c r="W12" s="7" t="s">
        <v>25</v>
      </c>
      <c r="X12" s="10"/>
      <c r="Y12" s="7"/>
      <c r="Z12" s="7" t="s">
        <v>145</v>
      </c>
      <c r="AA12" s="7" t="s">
        <v>146</v>
      </c>
      <c r="AB12" s="7">
        <v>272931</v>
      </c>
      <c r="AC12" s="7">
        <v>10542</v>
      </c>
      <c r="AD12" s="9" t="str">
        <f>IF(SUBTOTAL(3, A12) = 1, 1, 0)</f>
        <v>0</v>
      </c>
      <c r="AE12" s="9" t="str">
        <f>SUMPRODUCT(_visible)</f>
        <v>0</v>
      </c>
    </row>
    <row r="13" spans="1:31">
      <c r="A13" s="7" t="s">
        <v>63</v>
      </c>
      <c r="B13" s="7" t="s">
        <v>65</v>
      </c>
      <c r="C13" s="7" t="s">
        <v>64</v>
      </c>
      <c r="D13" s="7" t="s">
        <v>149</v>
      </c>
      <c r="E13" s="8">
        <v>8</v>
      </c>
      <c r="F13" s="7" t="s">
        <v>35</v>
      </c>
      <c r="G13" s="7"/>
      <c r="H13" s="7"/>
      <c r="I13" s="7"/>
      <c r="J13" s="7"/>
      <c r="K13" s="7"/>
      <c r="L13" s="7"/>
      <c r="M13" s="7"/>
      <c r="N13" s="7"/>
      <c r="O13" s="10" t="s">
        <v>162</v>
      </c>
      <c r="P13" s="7" t="s">
        <v>142</v>
      </c>
      <c r="Q13" s="11" t="s">
        <v>143</v>
      </c>
      <c r="R13" s="11" t="s">
        <v>144</v>
      </c>
      <c r="S13" s="7" t="s">
        <v>35</v>
      </c>
      <c r="T13" s="7" t="s">
        <v>35</v>
      </c>
      <c r="U13" s="7" t="s">
        <v>35</v>
      </c>
      <c r="V13" s="8">
        <v>8</v>
      </c>
      <c r="W13" s="7" t="s">
        <v>25</v>
      </c>
      <c r="X13" s="10"/>
      <c r="Y13" s="7"/>
      <c r="Z13" s="7" t="s">
        <v>145</v>
      </c>
      <c r="AA13" s="7" t="s">
        <v>146</v>
      </c>
      <c r="AB13" s="7">
        <v>272931</v>
      </c>
      <c r="AC13" s="7">
        <v>10542</v>
      </c>
      <c r="AD13" s="9" t="str">
        <f>IF(SUBTOTAL(3, A13) = 1, 1, 0)</f>
        <v>0</v>
      </c>
      <c r="AE13" s="9" t="str">
        <f>SUMPRODUCT(_visible)</f>
        <v>0</v>
      </c>
    </row>
    <row r="14" spans="1:31">
      <c r="A14" s="7" t="s">
        <v>66</v>
      </c>
      <c r="B14" s="7" t="s">
        <v>68</v>
      </c>
      <c r="C14" s="7" t="s">
        <v>67</v>
      </c>
      <c r="D14" s="7" t="s">
        <v>140</v>
      </c>
      <c r="E14" s="8">
        <v>8</v>
      </c>
      <c r="F14" s="7" t="s">
        <v>35</v>
      </c>
      <c r="G14" s="7"/>
      <c r="H14" s="7"/>
      <c r="I14" s="7"/>
      <c r="J14" s="7"/>
      <c r="K14" s="7"/>
      <c r="L14" s="7"/>
      <c r="M14" s="7"/>
      <c r="N14" s="7"/>
      <c r="O14" s="10" t="s">
        <v>163</v>
      </c>
      <c r="P14" s="7" t="s">
        <v>142</v>
      </c>
      <c r="Q14" s="11" t="s">
        <v>143</v>
      </c>
      <c r="R14" s="11" t="s">
        <v>144</v>
      </c>
      <c r="S14" s="7" t="s">
        <v>35</v>
      </c>
      <c r="T14" s="7" t="s">
        <v>35</v>
      </c>
      <c r="U14" s="7" t="s">
        <v>35</v>
      </c>
      <c r="V14" s="8">
        <v>8</v>
      </c>
      <c r="W14" s="7" t="s">
        <v>25</v>
      </c>
      <c r="X14" s="10"/>
      <c r="Y14" s="7"/>
      <c r="Z14" s="7" t="s">
        <v>145</v>
      </c>
      <c r="AA14" s="7" t="s">
        <v>146</v>
      </c>
      <c r="AB14" s="7">
        <v>272931</v>
      </c>
      <c r="AC14" s="7">
        <v>10542</v>
      </c>
      <c r="AD14" s="9" t="str">
        <f>IF(SUBTOTAL(3, A14) = 1, 1, 0)</f>
        <v>0</v>
      </c>
      <c r="AE14" s="9" t="str">
        <f>SUMPRODUCT(_visible)</f>
        <v>0</v>
      </c>
    </row>
    <row r="15" spans="1:31">
      <c r="A15" s="7" t="s">
        <v>69</v>
      </c>
      <c r="B15" s="7" t="s">
        <v>71</v>
      </c>
      <c r="C15" s="7" t="s">
        <v>70</v>
      </c>
      <c r="D15" s="7" t="s">
        <v>149</v>
      </c>
      <c r="E15" s="8">
        <v>8</v>
      </c>
      <c r="F15" s="7" t="s">
        <v>35</v>
      </c>
      <c r="G15" s="7"/>
      <c r="H15" s="7"/>
      <c r="I15" s="7"/>
      <c r="J15" s="7"/>
      <c r="K15" s="7"/>
      <c r="L15" s="7"/>
      <c r="M15" s="7"/>
      <c r="N15" s="7"/>
      <c r="O15" s="10" t="s">
        <v>164</v>
      </c>
      <c r="P15" s="7" t="s">
        <v>142</v>
      </c>
      <c r="Q15" s="11" t="s">
        <v>143</v>
      </c>
      <c r="R15" s="11" t="s">
        <v>144</v>
      </c>
      <c r="S15" s="7" t="s">
        <v>35</v>
      </c>
      <c r="T15" s="7" t="s">
        <v>35</v>
      </c>
      <c r="U15" s="7" t="s">
        <v>35</v>
      </c>
      <c r="V15" s="8">
        <v>8</v>
      </c>
      <c r="W15" s="7" t="s">
        <v>25</v>
      </c>
      <c r="X15" s="10"/>
      <c r="Y15" s="7"/>
      <c r="Z15" s="7" t="s">
        <v>145</v>
      </c>
      <c r="AA15" s="7" t="s">
        <v>146</v>
      </c>
      <c r="AB15" s="7">
        <v>272931</v>
      </c>
      <c r="AC15" s="7">
        <v>10542</v>
      </c>
      <c r="AD15" s="9" t="str">
        <f>IF(SUBTOTAL(3, A15) = 1, 1, 0)</f>
        <v>0</v>
      </c>
      <c r="AE15" s="9" t="str">
        <f>SUMPRODUCT(_visible)</f>
        <v>0</v>
      </c>
    </row>
    <row r="16" spans="1:31">
      <c r="A16" s="7" t="s">
        <v>72</v>
      </c>
      <c r="B16" s="7" t="s">
        <v>74</v>
      </c>
      <c r="C16" s="7" t="s">
        <v>73</v>
      </c>
      <c r="D16" s="7" t="s">
        <v>140</v>
      </c>
      <c r="E16" s="8">
        <v>8</v>
      </c>
      <c r="F16" s="7" t="s">
        <v>35</v>
      </c>
      <c r="G16" s="7"/>
      <c r="H16" s="7"/>
      <c r="I16" s="7"/>
      <c r="J16" s="7"/>
      <c r="K16" s="7"/>
      <c r="L16" s="7"/>
      <c r="M16" s="7"/>
      <c r="N16" s="7"/>
      <c r="O16" s="10" t="s">
        <v>165</v>
      </c>
      <c r="P16" s="7" t="s">
        <v>142</v>
      </c>
      <c r="Q16" s="11" t="s">
        <v>143</v>
      </c>
      <c r="R16" s="11" t="s">
        <v>144</v>
      </c>
      <c r="S16" s="7" t="s">
        <v>35</v>
      </c>
      <c r="T16" s="7" t="s">
        <v>35</v>
      </c>
      <c r="U16" s="7" t="s">
        <v>35</v>
      </c>
      <c r="V16" s="8">
        <v>8</v>
      </c>
      <c r="W16" s="7" t="s">
        <v>25</v>
      </c>
      <c r="X16" s="10"/>
      <c r="Y16" s="7"/>
      <c r="Z16" s="7" t="s">
        <v>145</v>
      </c>
      <c r="AA16" s="7" t="s">
        <v>146</v>
      </c>
      <c r="AB16" s="7">
        <v>272931</v>
      </c>
      <c r="AC16" s="7">
        <v>10542</v>
      </c>
      <c r="AD16" s="9" t="str">
        <f>IF(SUBTOTAL(3, A16) = 1, 1, 0)</f>
        <v>0</v>
      </c>
      <c r="AE16" s="9" t="str">
        <f>SUMPRODUCT(_visible)</f>
        <v>0</v>
      </c>
    </row>
    <row r="17" spans="1:31">
      <c r="A17" s="7" t="s">
        <v>75</v>
      </c>
      <c r="B17" s="7" t="s">
        <v>77</v>
      </c>
      <c r="C17" s="7" t="s">
        <v>76</v>
      </c>
      <c r="D17" s="7" t="s">
        <v>149</v>
      </c>
      <c r="E17" s="8">
        <v>7</v>
      </c>
      <c r="F17" s="7" t="s">
        <v>78</v>
      </c>
      <c r="G17" s="7"/>
      <c r="H17" s="7"/>
      <c r="I17" s="7"/>
      <c r="J17" s="7"/>
      <c r="K17" s="7"/>
      <c r="L17" s="7"/>
      <c r="M17" s="7"/>
      <c r="N17" s="7"/>
      <c r="O17" s="10" t="s">
        <v>166</v>
      </c>
      <c r="P17" s="7" t="s">
        <v>142</v>
      </c>
      <c r="Q17" s="11" t="s">
        <v>143</v>
      </c>
      <c r="R17" s="11" t="s">
        <v>144</v>
      </c>
      <c r="S17" s="7" t="s">
        <v>35</v>
      </c>
      <c r="T17" s="7" t="s">
        <v>35</v>
      </c>
      <c r="U17" s="7" t="s">
        <v>35</v>
      </c>
      <c r="V17" s="8">
        <v>8</v>
      </c>
      <c r="W17" s="7" t="s">
        <v>25</v>
      </c>
      <c r="X17" s="10" t="s">
        <v>167</v>
      </c>
      <c r="Y17" s="7" t="s">
        <v>168</v>
      </c>
      <c r="Z17" s="7" t="s">
        <v>145</v>
      </c>
      <c r="AA17" s="7" t="s">
        <v>146</v>
      </c>
      <c r="AB17" s="7">
        <v>272931</v>
      </c>
      <c r="AC17" s="7">
        <v>10542</v>
      </c>
      <c r="AD17" s="9" t="str">
        <f>IF(SUBTOTAL(3, A17) = 1, 1, 0)</f>
        <v>0</v>
      </c>
      <c r="AE17" s="9" t="str">
        <f>SUMPRODUCT(_visible)</f>
        <v>0</v>
      </c>
    </row>
    <row r="18" spans="1:31">
      <c r="A18" s="7" t="s">
        <v>79</v>
      </c>
      <c r="B18" s="7" t="s">
        <v>81</v>
      </c>
      <c r="C18" s="7" t="s">
        <v>80</v>
      </c>
      <c r="D18" s="7" t="s">
        <v>140</v>
      </c>
      <c r="E18" s="8">
        <v>8</v>
      </c>
      <c r="F18" s="7" t="s">
        <v>35</v>
      </c>
      <c r="G18" s="7"/>
      <c r="H18" s="7"/>
      <c r="I18" s="7"/>
      <c r="J18" s="7"/>
      <c r="K18" s="7"/>
      <c r="L18" s="7"/>
      <c r="M18" s="7"/>
      <c r="N18" s="7"/>
      <c r="O18" s="10" t="s">
        <v>169</v>
      </c>
      <c r="P18" s="7" t="s">
        <v>142</v>
      </c>
      <c r="Q18" s="11" t="s">
        <v>143</v>
      </c>
      <c r="R18" s="11" t="s">
        <v>144</v>
      </c>
      <c r="S18" s="7" t="s">
        <v>35</v>
      </c>
      <c r="T18" s="7" t="s">
        <v>35</v>
      </c>
      <c r="U18" s="7" t="s">
        <v>35</v>
      </c>
      <c r="V18" s="8">
        <v>8</v>
      </c>
      <c r="W18" s="7" t="s">
        <v>25</v>
      </c>
      <c r="X18" s="10" t="s">
        <v>170</v>
      </c>
      <c r="Y18" s="7" t="s">
        <v>154</v>
      </c>
      <c r="Z18" s="7" t="s">
        <v>145</v>
      </c>
      <c r="AA18" s="7" t="s">
        <v>146</v>
      </c>
      <c r="AB18" s="7">
        <v>272931</v>
      </c>
      <c r="AC18" s="7">
        <v>10542</v>
      </c>
      <c r="AD18" s="9" t="str">
        <f>IF(SUBTOTAL(3, A18) = 1, 1, 0)</f>
        <v>0</v>
      </c>
      <c r="AE18" s="9" t="str">
        <f>SUMPRODUCT(_visible)</f>
        <v>0</v>
      </c>
    </row>
    <row r="19" spans="1:31">
      <c r="A19" s="7" t="s">
        <v>82</v>
      </c>
      <c r="B19" s="7" t="s">
        <v>84</v>
      </c>
      <c r="C19" s="7" t="s">
        <v>83</v>
      </c>
      <c r="D19" s="7" t="s">
        <v>149</v>
      </c>
      <c r="E19" s="8">
        <v>8</v>
      </c>
      <c r="F19" s="7" t="s">
        <v>35</v>
      </c>
      <c r="G19" s="7"/>
      <c r="H19" s="7"/>
      <c r="I19" s="7"/>
      <c r="J19" s="7"/>
      <c r="K19" s="7"/>
      <c r="L19" s="7"/>
      <c r="M19" s="7"/>
      <c r="N19" s="7"/>
      <c r="O19" s="10" t="s">
        <v>171</v>
      </c>
      <c r="P19" s="7" t="s">
        <v>142</v>
      </c>
      <c r="Q19" s="11" t="s">
        <v>143</v>
      </c>
      <c r="R19" s="11" t="s">
        <v>144</v>
      </c>
      <c r="S19" s="7" t="s">
        <v>35</v>
      </c>
      <c r="T19" s="7" t="s">
        <v>35</v>
      </c>
      <c r="U19" s="7" t="s">
        <v>35</v>
      </c>
      <c r="V19" s="8">
        <v>8</v>
      </c>
      <c r="W19" s="7" t="s">
        <v>25</v>
      </c>
      <c r="X19" s="10" t="s">
        <v>172</v>
      </c>
      <c r="Y19" s="7" t="s">
        <v>168</v>
      </c>
      <c r="Z19" s="7" t="s">
        <v>145</v>
      </c>
      <c r="AA19" s="7" t="s">
        <v>146</v>
      </c>
      <c r="AB19" s="7">
        <v>272931</v>
      </c>
      <c r="AC19" s="7">
        <v>10542</v>
      </c>
      <c r="AD19" s="9" t="str">
        <f>IF(SUBTOTAL(3, A19) = 1, 1, 0)</f>
        <v>0</v>
      </c>
      <c r="AE19" s="9" t="str">
        <f>SUMPRODUCT(_visible)</f>
        <v>0</v>
      </c>
    </row>
    <row r="20" spans="1:31">
      <c r="A20" s="7" t="s">
        <v>85</v>
      </c>
      <c r="B20" s="7" t="s">
        <v>87</v>
      </c>
      <c r="C20" s="7" t="s">
        <v>86</v>
      </c>
      <c r="D20" s="7" t="s">
        <v>149</v>
      </c>
      <c r="E20" s="8">
        <v>8</v>
      </c>
      <c r="F20" s="7" t="s">
        <v>35</v>
      </c>
      <c r="G20" s="7"/>
      <c r="H20" s="7"/>
      <c r="I20" s="7"/>
      <c r="J20" s="7"/>
      <c r="K20" s="7"/>
      <c r="L20" s="7"/>
      <c r="M20" s="7"/>
      <c r="N20" s="7"/>
      <c r="O20" s="10" t="s">
        <v>173</v>
      </c>
      <c r="P20" s="7" t="s">
        <v>142</v>
      </c>
      <c r="Q20" s="11" t="s">
        <v>143</v>
      </c>
      <c r="R20" s="11" t="s">
        <v>144</v>
      </c>
      <c r="S20" s="7" t="s">
        <v>35</v>
      </c>
      <c r="T20" s="7" t="s">
        <v>35</v>
      </c>
      <c r="U20" s="7" t="s">
        <v>35</v>
      </c>
      <c r="V20" s="8">
        <v>8</v>
      </c>
      <c r="W20" s="7" t="s">
        <v>25</v>
      </c>
      <c r="X20" s="10" t="s">
        <v>174</v>
      </c>
      <c r="Y20" s="7" t="s">
        <v>154</v>
      </c>
      <c r="Z20" s="7" t="s">
        <v>145</v>
      </c>
      <c r="AA20" s="7" t="s">
        <v>146</v>
      </c>
      <c r="AB20" s="7">
        <v>272931</v>
      </c>
      <c r="AC20" s="7">
        <v>10542</v>
      </c>
      <c r="AD20" s="9" t="str">
        <f>IF(SUBTOTAL(3, A20) = 1, 1, 0)</f>
        <v>0</v>
      </c>
      <c r="AE20" s="9" t="str">
        <f>SUMPRODUCT(_visible)</f>
        <v>0</v>
      </c>
    </row>
    <row r="21" spans="1:31">
      <c r="A21" s="7" t="s">
        <v>88</v>
      </c>
      <c r="B21" s="7" t="s">
        <v>90</v>
      </c>
      <c r="C21" s="7" t="s">
        <v>89</v>
      </c>
      <c r="D21" s="7" t="s">
        <v>140</v>
      </c>
      <c r="E21" s="8">
        <v>8</v>
      </c>
      <c r="F21" s="7" t="s">
        <v>35</v>
      </c>
      <c r="G21" s="7"/>
      <c r="H21" s="7"/>
      <c r="I21" s="7"/>
      <c r="J21" s="7"/>
      <c r="K21" s="7"/>
      <c r="L21" s="7"/>
      <c r="M21" s="7"/>
      <c r="N21" s="7"/>
      <c r="O21" s="10" t="s">
        <v>175</v>
      </c>
      <c r="P21" s="7" t="s">
        <v>142</v>
      </c>
      <c r="Q21" s="11" t="s">
        <v>143</v>
      </c>
      <c r="R21" s="11" t="s">
        <v>144</v>
      </c>
      <c r="S21" s="7" t="s">
        <v>35</v>
      </c>
      <c r="T21" s="7" t="s">
        <v>35</v>
      </c>
      <c r="U21" s="7" t="s">
        <v>35</v>
      </c>
      <c r="V21" s="8">
        <v>8</v>
      </c>
      <c r="W21" s="7" t="s">
        <v>25</v>
      </c>
      <c r="X21" s="10" t="s">
        <v>176</v>
      </c>
      <c r="Y21" s="7" t="s">
        <v>154</v>
      </c>
      <c r="Z21" s="7" t="s">
        <v>145</v>
      </c>
      <c r="AA21" s="7" t="s">
        <v>146</v>
      </c>
      <c r="AB21" s="7">
        <v>272931</v>
      </c>
      <c r="AC21" s="7">
        <v>10542</v>
      </c>
      <c r="AD21" s="9" t="str">
        <f>IF(SUBTOTAL(3, A21) = 1, 1, 0)</f>
        <v>0</v>
      </c>
      <c r="AE21" s="9" t="str">
        <f>SUMPRODUCT(_visible)</f>
        <v>0</v>
      </c>
    </row>
    <row r="22" spans="1:31">
      <c r="A22" s="7" t="s">
        <v>91</v>
      </c>
      <c r="B22" s="7" t="s">
        <v>93</v>
      </c>
      <c r="C22" s="7" t="s">
        <v>92</v>
      </c>
      <c r="D22" s="7" t="s">
        <v>140</v>
      </c>
      <c r="E22" s="8">
        <v>8</v>
      </c>
      <c r="F22" s="7" t="s">
        <v>35</v>
      </c>
      <c r="G22" s="7"/>
      <c r="H22" s="7"/>
      <c r="I22" s="7"/>
      <c r="J22" s="7"/>
      <c r="K22" s="7"/>
      <c r="L22" s="7"/>
      <c r="M22" s="7"/>
      <c r="N22" s="7"/>
      <c r="O22" s="10" t="s">
        <v>177</v>
      </c>
      <c r="P22" s="7" t="s">
        <v>142</v>
      </c>
      <c r="Q22" s="11" t="s">
        <v>143</v>
      </c>
      <c r="R22" s="11" t="s">
        <v>144</v>
      </c>
      <c r="S22" s="7" t="s">
        <v>35</v>
      </c>
      <c r="T22" s="7" t="s">
        <v>35</v>
      </c>
      <c r="U22" s="7" t="s">
        <v>35</v>
      </c>
      <c r="V22" s="8">
        <v>8</v>
      </c>
      <c r="W22" s="7" t="s">
        <v>25</v>
      </c>
      <c r="X22" s="10" t="s">
        <v>178</v>
      </c>
      <c r="Y22" s="7" t="s">
        <v>154</v>
      </c>
      <c r="Z22" s="7" t="s">
        <v>145</v>
      </c>
      <c r="AA22" s="7" t="s">
        <v>146</v>
      </c>
      <c r="AB22" s="7">
        <v>272931</v>
      </c>
      <c r="AC22" s="7">
        <v>10542</v>
      </c>
      <c r="AD22" s="9" t="str">
        <f>IF(SUBTOTAL(3, A22) = 1, 1, 0)</f>
        <v>0</v>
      </c>
      <c r="AE22" s="9" t="str">
        <f>SUMPRODUCT(_visible)</f>
        <v>0</v>
      </c>
    </row>
    <row r="23" spans="1:31">
      <c r="A23" s="7" t="s">
        <v>94</v>
      </c>
      <c r="B23" s="7" t="s">
        <v>96</v>
      </c>
      <c r="C23" s="7" t="s">
        <v>95</v>
      </c>
      <c r="D23" s="7" t="s">
        <v>149</v>
      </c>
      <c r="E23" s="8">
        <v>8</v>
      </c>
      <c r="F23" s="7" t="s">
        <v>35</v>
      </c>
      <c r="G23" s="7"/>
      <c r="H23" s="7"/>
      <c r="I23" s="7"/>
      <c r="J23" s="7"/>
      <c r="K23" s="7"/>
      <c r="L23" s="7"/>
      <c r="M23" s="7"/>
      <c r="N23" s="7"/>
      <c r="O23" s="10" t="s">
        <v>179</v>
      </c>
      <c r="P23" s="7" t="s">
        <v>142</v>
      </c>
      <c r="Q23" s="11" t="s">
        <v>143</v>
      </c>
      <c r="R23" s="11" t="s">
        <v>144</v>
      </c>
      <c r="S23" s="7" t="s">
        <v>35</v>
      </c>
      <c r="T23" s="7" t="s">
        <v>35</v>
      </c>
      <c r="U23" s="7" t="s">
        <v>35</v>
      </c>
      <c r="V23" s="8">
        <v>8</v>
      </c>
      <c r="W23" s="7" t="s">
        <v>25</v>
      </c>
      <c r="X23" s="10"/>
      <c r="Y23" s="7"/>
      <c r="Z23" s="7" t="s">
        <v>145</v>
      </c>
      <c r="AA23" s="7" t="s">
        <v>146</v>
      </c>
      <c r="AB23" s="7">
        <v>272931</v>
      </c>
      <c r="AC23" s="7">
        <v>10542</v>
      </c>
      <c r="AD23" s="9" t="str">
        <f>IF(SUBTOTAL(3, A23) = 1, 1, 0)</f>
        <v>0</v>
      </c>
      <c r="AE23" s="9" t="str">
        <f>SUMPRODUCT(_visible)</f>
        <v>0</v>
      </c>
    </row>
    <row r="24" spans="1:31">
      <c r="A24" s="7" t="s">
        <v>97</v>
      </c>
      <c r="B24" s="7" t="s">
        <v>99</v>
      </c>
      <c r="C24" s="7" t="s">
        <v>98</v>
      </c>
      <c r="D24" s="7" t="s">
        <v>140</v>
      </c>
      <c r="E24" s="8">
        <v>8</v>
      </c>
      <c r="F24" s="7" t="s">
        <v>35</v>
      </c>
      <c r="G24" s="7"/>
      <c r="H24" s="7"/>
      <c r="I24" s="7"/>
      <c r="J24" s="7"/>
      <c r="K24" s="7"/>
      <c r="L24" s="7"/>
      <c r="M24" s="7"/>
      <c r="N24" s="7"/>
      <c r="O24" s="10" t="s">
        <v>180</v>
      </c>
      <c r="P24" s="7" t="s">
        <v>142</v>
      </c>
      <c r="Q24" s="11" t="s">
        <v>143</v>
      </c>
      <c r="R24" s="11" t="s">
        <v>144</v>
      </c>
      <c r="S24" s="7" t="s">
        <v>35</v>
      </c>
      <c r="T24" s="7" t="s">
        <v>35</v>
      </c>
      <c r="U24" s="7" t="s">
        <v>35</v>
      </c>
      <c r="V24" s="8">
        <v>8</v>
      </c>
      <c r="W24" s="7" t="s">
        <v>25</v>
      </c>
      <c r="X24" s="10"/>
      <c r="Y24" s="7"/>
      <c r="Z24" s="7" t="s">
        <v>145</v>
      </c>
      <c r="AA24" s="7" t="s">
        <v>146</v>
      </c>
      <c r="AB24" s="7">
        <v>272931</v>
      </c>
      <c r="AC24" s="7">
        <v>10542</v>
      </c>
      <c r="AD24" s="9" t="str">
        <f>IF(SUBTOTAL(3, A24) = 1, 1, 0)</f>
        <v>0</v>
      </c>
      <c r="AE24" s="9" t="str">
        <f>SUMPRODUCT(_visible)</f>
        <v>0</v>
      </c>
    </row>
    <row r="25" spans="1:31">
      <c r="A25" s="7" t="s">
        <v>100</v>
      </c>
      <c r="B25" s="7" t="s">
        <v>102</v>
      </c>
      <c r="C25" s="7" t="s">
        <v>101</v>
      </c>
      <c r="D25" s="7" t="s">
        <v>140</v>
      </c>
      <c r="E25" s="8">
        <v>8</v>
      </c>
      <c r="F25" s="7" t="s">
        <v>35</v>
      </c>
      <c r="G25" s="7"/>
      <c r="H25" s="7"/>
      <c r="I25" s="7"/>
      <c r="J25" s="7"/>
      <c r="K25" s="7"/>
      <c r="L25" s="7"/>
      <c r="M25" s="7"/>
      <c r="N25" s="7"/>
      <c r="O25" s="10" t="s">
        <v>181</v>
      </c>
      <c r="P25" s="7" t="s">
        <v>142</v>
      </c>
      <c r="Q25" s="11" t="s">
        <v>143</v>
      </c>
      <c r="R25" s="11" t="s">
        <v>144</v>
      </c>
      <c r="S25" s="7" t="s">
        <v>35</v>
      </c>
      <c r="T25" s="7" t="s">
        <v>35</v>
      </c>
      <c r="U25" s="7" t="s">
        <v>35</v>
      </c>
      <c r="V25" s="8">
        <v>8</v>
      </c>
      <c r="W25" s="7" t="s">
        <v>25</v>
      </c>
      <c r="X25" s="10"/>
      <c r="Y25" s="7"/>
      <c r="Z25" s="7" t="s">
        <v>145</v>
      </c>
      <c r="AA25" s="7" t="s">
        <v>146</v>
      </c>
      <c r="AB25" s="7">
        <v>272931</v>
      </c>
      <c r="AC25" s="7">
        <v>10542</v>
      </c>
      <c r="AD25" s="9" t="str">
        <f>IF(SUBTOTAL(3, A25) = 1, 1, 0)</f>
        <v>0</v>
      </c>
      <c r="AE25" s="9" t="str">
        <f>SUMPRODUCT(_visible)</f>
        <v>0</v>
      </c>
    </row>
    <row r="26" spans="1:31">
      <c r="A26" s="7" t="s">
        <v>103</v>
      </c>
      <c r="B26" s="7" t="s">
        <v>105</v>
      </c>
      <c r="C26" s="7" t="s">
        <v>104</v>
      </c>
      <c r="D26" s="7" t="s">
        <v>149</v>
      </c>
      <c r="E26" s="8">
        <v>8</v>
      </c>
      <c r="F26" s="7" t="s">
        <v>106</v>
      </c>
      <c r="G26" s="7"/>
      <c r="H26" s="7"/>
      <c r="I26" s="7"/>
      <c r="J26" s="7"/>
      <c r="K26" s="7"/>
      <c r="L26" s="7"/>
      <c r="M26" s="7"/>
      <c r="N26" s="7"/>
      <c r="O26" s="10" t="s">
        <v>182</v>
      </c>
      <c r="P26" s="7" t="s">
        <v>142</v>
      </c>
      <c r="Q26" s="11" t="s">
        <v>143</v>
      </c>
      <c r="R26" s="11" t="s">
        <v>144</v>
      </c>
      <c r="S26" s="7" t="s">
        <v>35</v>
      </c>
      <c r="T26" s="7" t="s">
        <v>35</v>
      </c>
      <c r="U26" s="7" t="s">
        <v>35</v>
      </c>
      <c r="V26" s="8">
        <v>8</v>
      </c>
      <c r="W26" s="7" t="s">
        <v>25</v>
      </c>
      <c r="X26" s="10" t="s">
        <v>183</v>
      </c>
      <c r="Y26" s="7" t="s">
        <v>154</v>
      </c>
      <c r="Z26" s="7" t="s">
        <v>145</v>
      </c>
      <c r="AA26" s="7" t="s">
        <v>146</v>
      </c>
      <c r="AB26" s="7">
        <v>272931</v>
      </c>
      <c r="AC26" s="7">
        <v>10542</v>
      </c>
      <c r="AD26" s="9" t="str">
        <f>IF(SUBTOTAL(3, A26) = 1, 1, 0)</f>
        <v>0</v>
      </c>
      <c r="AE26" s="9" t="str">
        <f>SUMPRODUCT(_visible)</f>
        <v>0</v>
      </c>
    </row>
    <row r="27" spans="1:31">
      <c r="A27" s="7" t="s">
        <v>107</v>
      </c>
      <c r="B27" s="7" t="s">
        <v>93</v>
      </c>
      <c r="C27" s="7" t="s">
        <v>108</v>
      </c>
      <c r="D27" s="7" t="s">
        <v>140</v>
      </c>
      <c r="E27" s="8">
        <v>8</v>
      </c>
      <c r="F27" s="7" t="s">
        <v>35</v>
      </c>
      <c r="G27" s="7"/>
      <c r="H27" s="7"/>
      <c r="I27" s="7"/>
      <c r="J27" s="7"/>
      <c r="K27" s="7"/>
      <c r="L27" s="7"/>
      <c r="M27" s="7"/>
      <c r="N27" s="7"/>
      <c r="O27" s="10" t="s">
        <v>184</v>
      </c>
      <c r="P27" s="7" t="s">
        <v>142</v>
      </c>
      <c r="Q27" s="11" t="s">
        <v>143</v>
      </c>
      <c r="R27" s="11" t="s">
        <v>144</v>
      </c>
      <c r="S27" s="7" t="s">
        <v>35</v>
      </c>
      <c r="T27" s="7" t="s">
        <v>35</v>
      </c>
      <c r="U27" s="7" t="s">
        <v>35</v>
      </c>
      <c r="V27" s="8">
        <v>8</v>
      </c>
      <c r="W27" s="7" t="s">
        <v>25</v>
      </c>
      <c r="X27" s="10" t="s">
        <v>185</v>
      </c>
      <c r="Y27" s="7" t="s">
        <v>154</v>
      </c>
      <c r="Z27" s="7" t="s">
        <v>145</v>
      </c>
      <c r="AA27" s="7" t="s">
        <v>146</v>
      </c>
      <c r="AB27" s="7">
        <v>272931</v>
      </c>
      <c r="AC27" s="7">
        <v>10542</v>
      </c>
      <c r="AD27" s="9" t="str">
        <f>IF(SUBTOTAL(3, A27) = 1, 1, 0)</f>
        <v>0</v>
      </c>
      <c r="AE27" s="9" t="str">
        <f>SUMPRODUCT(_visible)</f>
        <v>0</v>
      </c>
    </row>
    <row r="28" spans="1:31">
      <c r="A28" s="7" t="s">
        <v>109</v>
      </c>
      <c r="B28" s="7" t="s">
        <v>111</v>
      </c>
      <c r="C28" s="7" t="s">
        <v>110</v>
      </c>
      <c r="D28" s="7" t="s">
        <v>149</v>
      </c>
      <c r="E28" s="8">
        <v>8</v>
      </c>
      <c r="F28" s="7" t="s">
        <v>35</v>
      </c>
      <c r="G28" s="7"/>
      <c r="H28" s="7"/>
      <c r="I28" s="7"/>
      <c r="J28" s="7"/>
      <c r="K28" s="7"/>
      <c r="L28" s="7"/>
      <c r="M28" s="7"/>
      <c r="N28" s="7"/>
      <c r="O28" s="10" t="s">
        <v>186</v>
      </c>
      <c r="P28" s="7" t="s">
        <v>142</v>
      </c>
      <c r="Q28" s="11" t="s">
        <v>143</v>
      </c>
      <c r="R28" s="11" t="s">
        <v>144</v>
      </c>
      <c r="S28" s="7" t="s">
        <v>35</v>
      </c>
      <c r="T28" s="7" t="s">
        <v>35</v>
      </c>
      <c r="U28" s="7" t="s">
        <v>35</v>
      </c>
      <c r="V28" s="8">
        <v>8</v>
      </c>
      <c r="W28" s="7" t="s">
        <v>25</v>
      </c>
      <c r="X28" s="10" t="s">
        <v>187</v>
      </c>
      <c r="Y28" s="7" t="s">
        <v>168</v>
      </c>
      <c r="Z28" s="7" t="s">
        <v>145</v>
      </c>
      <c r="AA28" s="7" t="s">
        <v>146</v>
      </c>
      <c r="AB28" s="7">
        <v>272931</v>
      </c>
      <c r="AC28" s="7">
        <v>10542</v>
      </c>
      <c r="AD28" s="9" t="str">
        <f>IF(SUBTOTAL(3, A28) = 1, 1, 0)</f>
        <v>0</v>
      </c>
      <c r="AE28" s="9" t="str">
        <f>SUMPRODUCT(_visible)</f>
        <v>0</v>
      </c>
    </row>
    <row r="29" spans="1:31">
      <c r="A29" s="7" t="s">
        <v>112</v>
      </c>
      <c r="B29" s="7" t="s">
        <v>114</v>
      </c>
      <c r="C29" s="7" t="s">
        <v>113</v>
      </c>
      <c r="D29" s="7" t="s">
        <v>140</v>
      </c>
      <c r="E29" s="8">
        <v>8</v>
      </c>
      <c r="F29" s="7" t="s">
        <v>35</v>
      </c>
      <c r="G29" s="7"/>
      <c r="H29" s="7"/>
      <c r="I29" s="7"/>
      <c r="J29" s="7"/>
      <c r="K29" s="7"/>
      <c r="L29" s="7"/>
      <c r="M29" s="7"/>
      <c r="N29" s="7"/>
      <c r="O29" s="10" t="s">
        <v>188</v>
      </c>
      <c r="P29" s="7" t="s">
        <v>142</v>
      </c>
      <c r="Q29" s="11" t="s">
        <v>143</v>
      </c>
      <c r="R29" s="11" t="s">
        <v>144</v>
      </c>
      <c r="S29" s="7" t="s">
        <v>35</v>
      </c>
      <c r="T29" s="7" t="s">
        <v>35</v>
      </c>
      <c r="U29" s="7" t="s">
        <v>35</v>
      </c>
      <c r="V29" s="8">
        <v>8</v>
      </c>
      <c r="W29" s="7" t="s">
        <v>25</v>
      </c>
      <c r="X29" s="10" t="s">
        <v>189</v>
      </c>
      <c r="Y29" s="7" t="s">
        <v>168</v>
      </c>
      <c r="Z29" s="7" t="s">
        <v>145</v>
      </c>
      <c r="AA29" s="7" t="s">
        <v>146</v>
      </c>
      <c r="AB29" s="7">
        <v>272931</v>
      </c>
      <c r="AC29" s="7">
        <v>10542</v>
      </c>
      <c r="AD29" s="9" t="str">
        <f>IF(SUBTOTAL(3, A29) = 1, 1, 0)</f>
        <v>0</v>
      </c>
      <c r="AE29" s="9" t="str">
        <f>SUMPRODUCT(_visible)</f>
        <v>0</v>
      </c>
    </row>
    <row r="30" spans="1:31">
      <c r="A30" s="7" t="s">
        <v>115</v>
      </c>
      <c r="B30" s="7" t="s">
        <v>117</v>
      </c>
      <c r="C30" s="7" t="s">
        <v>116</v>
      </c>
      <c r="D30" s="7" t="s">
        <v>149</v>
      </c>
      <c r="E30" s="8">
        <v>8</v>
      </c>
      <c r="F30" s="7" t="s">
        <v>35</v>
      </c>
      <c r="G30" s="7"/>
      <c r="H30" s="7"/>
      <c r="I30" s="7"/>
      <c r="J30" s="7"/>
      <c r="K30" s="7"/>
      <c r="L30" s="7"/>
      <c r="M30" s="7"/>
      <c r="N30" s="7"/>
      <c r="O30" s="10" t="s">
        <v>190</v>
      </c>
      <c r="P30" s="7" t="s">
        <v>142</v>
      </c>
      <c r="Q30" s="11" t="s">
        <v>143</v>
      </c>
      <c r="R30" s="11" t="s">
        <v>144</v>
      </c>
      <c r="S30" s="7" t="s">
        <v>35</v>
      </c>
      <c r="T30" s="7" t="s">
        <v>35</v>
      </c>
      <c r="U30" s="7" t="s">
        <v>35</v>
      </c>
      <c r="V30" s="8">
        <v>8</v>
      </c>
      <c r="W30" s="7" t="s">
        <v>25</v>
      </c>
      <c r="X30" s="10" t="s">
        <v>191</v>
      </c>
      <c r="Y30" s="7" t="s">
        <v>154</v>
      </c>
      <c r="Z30" s="7" t="s">
        <v>145</v>
      </c>
      <c r="AA30" s="7" t="s">
        <v>146</v>
      </c>
      <c r="AB30" s="7">
        <v>272931</v>
      </c>
      <c r="AC30" s="7">
        <v>10542</v>
      </c>
      <c r="AD30" s="9" t="str">
        <f>IF(SUBTOTAL(3, A30) = 1, 1, 0)</f>
        <v>0</v>
      </c>
      <c r="AE30" s="9" t="str">
        <f>SUMPRODUCT(_visible)</f>
        <v>0</v>
      </c>
    </row>
    <row r="31" spans="1:31">
      <c r="A31" s="7" t="s">
        <v>118</v>
      </c>
      <c r="B31" s="7" t="s">
        <v>120</v>
      </c>
      <c r="C31" s="7" t="s">
        <v>119</v>
      </c>
      <c r="D31" s="7" t="s">
        <v>140</v>
      </c>
      <c r="E31" s="8">
        <v>8</v>
      </c>
      <c r="F31" s="7" t="s">
        <v>35</v>
      </c>
      <c r="G31" s="7"/>
      <c r="H31" s="7"/>
      <c r="I31" s="7"/>
      <c r="J31" s="7"/>
      <c r="K31" s="7"/>
      <c r="L31" s="7"/>
      <c r="M31" s="7"/>
      <c r="N31" s="7"/>
      <c r="O31" s="10" t="s">
        <v>192</v>
      </c>
      <c r="P31" s="7" t="s">
        <v>142</v>
      </c>
      <c r="Q31" s="11" t="s">
        <v>143</v>
      </c>
      <c r="R31" s="11" t="s">
        <v>144</v>
      </c>
      <c r="S31" s="7" t="s">
        <v>35</v>
      </c>
      <c r="T31" s="7" t="s">
        <v>35</v>
      </c>
      <c r="U31" s="7" t="s">
        <v>35</v>
      </c>
      <c r="V31" s="8">
        <v>8</v>
      </c>
      <c r="W31" s="7" t="s">
        <v>25</v>
      </c>
      <c r="X31" s="10" t="s">
        <v>193</v>
      </c>
      <c r="Y31" s="7" t="s">
        <v>154</v>
      </c>
      <c r="Z31" s="7" t="s">
        <v>145</v>
      </c>
      <c r="AA31" s="7" t="s">
        <v>146</v>
      </c>
      <c r="AB31" s="7">
        <v>272931</v>
      </c>
      <c r="AC31" s="7">
        <v>10542</v>
      </c>
      <c r="AD31" s="9" t="str">
        <f>IF(SUBTOTAL(3, A31) = 1, 1, 0)</f>
        <v>0</v>
      </c>
      <c r="AE31" s="9" t="str">
        <f>SUMPRODUCT(_visible)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AE31"/>
  <mergeCells>
    <mergeCell ref="A1:AE1"/>
  </mergeCells>
  <printOptions gridLines="false" gridLinesSet="true"/>
  <pageMargins left="0.6" right="0.6" top="0.6" bottom="2" header="0.3" footer="0.3"/>
  <pageSetup paperSize="9" orientation="landscape" scale="100" fitToHeight="0" fitToWidth="2"/>
  <headerFooter differentOddEven="false" differentFirst="false" scaleWithDoc="true" alignWithMargins="true">
    <oddHeader/>
    <oddFooter>&amp;L&amp;BClass Homework Report&amp;RPage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Report</vt:lpstr>
      <vt:lpstr>Raw Data</vt:lpstr>
    </vt:vector>
  </TitlesOfParts>
  <Company>Milk Student Planners Limited</Company>
  <Manager>support@milkstudentplanner.com</Manager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Milk Student Planner</dc:creator>
  <cp:lastModifiedBy>Milk Student Planner</cp:lastModifiedBy>
  <dcterms:created xsi:type="dcterms:W3CDTF">2021-03-25T05:31:37+00:00</dcterms:created>
  <dcterms:modified xsi:type="dcterms:W3CDTF">2021-03-25T05:31:37+00:00</dcterms:modified>
  <dc:title>Class Homework Report</dc:title>
  <dc:description>A report of homework</dc:description>
  <dc:subject/>
  <cp:keywords>milk, milk student planner, report</cp:keywords>
  <cp:category>Milk Student Planner Reports</cp:category>
</cp:coreProperties>
</file>