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24EDFDE9-9733-4A0F-814F-C845B067039C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spaña" sheetId="1" r:id="rId1"/>
    <sheet name="Hoja1" sheetId="4" r:id="rId2"/>
    <sheet name="Hoja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3" l="1"/>
  <c r="B24" i="3"/>
  <c r="B13" i="3"/>
  <c r="B13" i="1"/>
  <c r="B53" i="3" l="1"/>
  <c r="B56" i="3" s="1"/>
  <c r="B25" i="1"/>
  <c r="B52" i="1"/>
  <c r="B58" i="3" l="1"/>
  <c r="B62" i="3"/>
  <c r="B54" i="1"/>
  <c r="B55" i="1" l="1"/>
  <c r="B57" i="1" s="1"/>
  <c r="B61" i="1" s="1"/>
</calcChain>
</file>

<file path=xl/sharedStrings.xml><?xml version="1.0" encoding="utf-8"?>
<sst xmlns="http://schemas.openxmlformats.org/spreadsheetml/2006/main" count="137" uniqueCount="61">
  <si>
    <t>Tarea</t>
  </si>
  <si>
    <t>Tiempo</t>
  </si>
  <si>
    <t>Descripción</t>
  </si>
  <si>
    <t>Creación de plantillas</t>
  </si>
  <si>
    <t>Creación de Variables para las plantillas</t>
  </si>
  <si>
    <t>Creación de registros con las plantillas</t>
  </si>
  <si>
    <t>Opción de search general en las entidades dentro de la creación de registros.</t>
  </si>
  <si>
    <t>Módulo de Plantillas</t>
  </si>
  <si>
    <t>Desarrollar y configurar un control de plantillas</t>
  </si>
  <si>
    <t>Desarrollar un campo tipo imagen con ancho y alto configurables</t>
  </si>
  <si>
    <t>Módulo Administrativo</t>
  </si>
  <si>
    <t>Agrupador</t>
  </si>
  <si>
    <t>Area</t>
  </si>
  <si>
    <t>Entorno</t>
  </si>
  <si>
    <t>Inidcador</t>
  </si>
  <si>
    <t>Localizacion</t>
  </si>
  <si>
    <t>Meta</t>
  </si>
  <si>
    <t>Meta_Localizacion</t>
  </si>
  <si>
    <t>Objetivo</t>
  </si>
  <si>
    <t>Objetivo_Localizacion</t>
  </si>
  <si>
    <t>Objetivo_Relacionados</t>
  </si>
  <si>
    <t>Organizacion</t>
  </si>
  <si>
    <t>Programa_Localizacion</t>
  </si>
  <si>
    <t>Programa_Objetivo</t>
  </si>
  <si>
    <t>Responsable</t>
  </si>
  <si>
    <t>Responsable_Objetivo</t>
  </si>
  <si>
    <t>Tematica</t>
  </si>
  <si>
    <t>Tematica_Objetivo</t>
  </si>
  <si>
    <t>Tematica_Programa</t>
  </si>
  <si>
    <t>Tematica_Programa_Objetivo</t>
  </si>
  <si>
    <t>Tematica_Programa_Objetivo_Area</t>
  </si>
  <si>
    <t>Valor_Inidcador</t>
  </si>
  <si>
    <t>Valor_Inidcador_Localizacion</t>
  </si>
  <si>
    <t>Subtotal</t>
  </si>
  <si>
    <t>Total Horas</t>
  </si>
  <si>
    <t>Total Horas Desarrollo</t>
  </si>
  <si>
    <t>Horas de QA</t>
  </si>
  <si>
    <t>Análisis Preliminar</t>
  </si>
  <si>
    <t>Creación del proyecto</t>
  </si>
  <si>
    <t>Mockups</t>
  </si>
  <si>
    <t>Modelo de base de datos</t>
  </si>
  <si>
    <t>Diseño</t>
  </si>
  <si>
    <t>Autenticación</t>
  </si>
  <si>
    <t>Permisos</t>
  </si>
  <si>
    <t>Alta seguridad con HTTP Token</t>
  </si>
  <si>
    <t>Módulo de Configuración</t>
  </si>
  <si>
    <t>Bocetos de las pantallas</t>
  </si>
  <si>
    <t>Acceso con usuario y contraseña, super administrador</t>
  </si>
  <si>
    <t>Lista Funcionalidades y Menu que pueden ser usados para restringir o dar acceso a través de grupos o directamente al usuario</t>
  </si>
  <si>
    <t>Sistema de seguridad basado en tokens para los request de la aplicación completa</t>
  </si>
  <si>
    <t>Módulo de configuración para los parámetros generales de la aplicación</t>
  </si>
  <si>
    <t>Preparar y ordenar los archivos, pluggins y herramientas a utilizar.</t>
  </si>
  <si>
    <t>Total de Horas a Invertir</t>
  </si>
  <si>
    <t>Dias</t>
  </si>
  <si>
    <t>Módulo General</t>
  </si>
  <si>
    <t>Creación de la interfaz gráfica a utilizar a partir de los muckups</t>
  </si>
  <si>
    <t>Precio por hora</t>
  </si>
  <si>
    <t>Total inversión</t>
  </si>
  <si>
    <t xml:space="preserve">Creacion HTML para las plantillas </t>
  </si>
  <si>
    <t>España</t>
  </si>
  <si>
    <t>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</si>
</sst>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.00\ [$USD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/>
      <top style="double">
        <color theme="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double">
        <color theme="4" tint="-0.249977111117893"/>
      </bottom>
      <diagonal/>
    </border>
    <border>
      <left/>
      <right/>
      <top style="thin">
        <color theme="4"/>
      </top>
      <bottom style="double">
        <color theme="4" tint="-0.249977111117893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ill="1"/>
    <xf numFmtId="0" fontId="0" fillId="4" borderId="1" xfId="0" applyFont="1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3" borderId="12" xfId="0" applyFont="1" applyFill="1" applyBorder="1"/>
    <xf numFmtId="0" fontId="0" fillId="5" borderId="0" xfId="0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1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5" xfId="0" applyFont="1" applyBorder="1"/>
    <xf numFmtId="0" fontId="0" fillId="0" borderId="14" xfId="0" applyFont="1" applyBorder="1"/>
    <xf numFmtId="0" fontId="1" fillId="3" borderId="8" xfId="0" applyFont="1" applyFill="1" applyBorder="1"/>
    <xf numFmtId="165" fontId="1" fillId="0" borderId="0" xfId="1" applyNumberFormat="1" applyFont="1"/>
    <xf numFmtId="0" fontId="1" fillId="0" borderId="5" xfId="0" applyFont="1" applyBorder="1"/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6" xfId="0" applyBorder="1" applyAlignment="1">
      <alignment horizontal="left"/>
    </xf>
    <xf numFmtId="0" fontId="0" fillId="6" borderId="1" xfId="0" applyFont="1" applyFill="1" applyBorder="1"/>
    <xf numFmtId="0" fontId="0" fillId="6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7" borderId="0" xfId="0" applyFont="1" applyFill="1"/>
  </cellXfs>
  <cellStyles count="2">
    <cellStyle name="Moneda" xfId="1" builtinId="4"/>
    <cellStyle name="Normal" xfId="0" builtinId="0"/>
  </cellStyles>
  <dxfs count="18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b/>
      </font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/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</font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5" totalsRowCount="1" totalsRowDxfId="17">
  <autoFilter ref="A17:C24" xr:uid="{00000000-0009-0000-0100-000001000000}"/>
  <tableColumns count="3">
    <tableColumn id="1" xr3:uid="{00000000-0010-0000-0000-000001000000}" name="Tarea" totalsRowLabel="Subtotal" dataDxfId="16" totalsRowDxfId="15"/>
    <tableColumn id="2" xr3:uid="{00000000-0010-0000-0000-000002000000}" name="Tiempo" totalsRowFunction="sum" totalsRowDxfId="14"/>
    <tableColumn id="3" xr3:uid="{00000000-0010-0000-0000-000003000000}" name="Descripción" totalsRow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9:C52" totalsRowCount="1" totalsRowDxfId="12">
  <autoFilter ref="A29:C51" xr:uid="{00000000-0009-0000-0100-000002000000}"/>
  <tableColumns count="3">
    <tableColumn id="1" xr3:uid="{00000000-0010-0000-0100-000001000000}" name="Tarea" totalsRowLabel="Subtotal" dataDxfId="11" totalsRowDxfId="10"/>
    <tableColumn id="2" xr3:uid="{00000000-0010-0000-0100-000002000000}" name="Tiempo" totalsRowFunction="sum" totalsRowDxfId="9"/>
    <tableColumn id="3" xr3:uid="{00000000-0010-0000-0100-000003000000}" name="Descripción" totalsRow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18" displayName="Table18" ref="A17:C24" totalsRowCount="1" totalsRowDxfId="7">
  <autoFilter ref="A17:C23" xr:uid="{00000000-0009-0000-0100-000007000000}"/>
  <tableColumns count="3">
    <tableColumn id="1" xr3:uid="{00000000-0010-0000-0200-000001000000}" name="Tarea" totalsRowLabel="Subtotal" totalsRowDxfId="6"/>
    <tableColumn id="2" xr3:uid="{00000000-0010-0000-0200-000002000000}" name="Tiempo" totalsRowFunction="sum" totalsRowDxfId="5"/>
    <tableColumn id="3" xr3:uid="{00000000-0010-0000-0200-000003000000}" name="Descripción" totalsRow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139" displayName="Table139" ref="A28:C51" totalsRowCount="1" totalsRowDxfId="3">
  <autoFilter ref="A28:C50" xr:uid="{00000000-0009-0000-0100-000008000000}"/>
  <tableColumns count="3">
    <tableColumn id="1" xr3:uid="{00000000-0010-0000-0300-000001000000}" name="Tarea" totalsRowLabel="Subtotal" totalsRowDxfId="2"/>
    <tableColumn id="2" xr3:uid="{00000000-0010-0000-0300-000002000000}" name="Tiempo" totalsRowFunction="sum" totalsRowDxfId="1"/>
    <tableColumn id="3" xr3:uid="{00000000-0010-0000-0300-000003000000}" name="Descripción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topLeftCell="A35" zoomScale="160" zoomScaleNormal="160" workbookViewId="0">
      <selection activeCell="A47" sqref="A47:A51"/>
    </sheetView>
  </sheetViews>
  <sheetFormatPr baseColWidth="10" defaultColWidth="9.140625" defaultRowHeight="15" x14ac:dyDescent="0.25"/>
  <cols>
    <col min="1" max="1" width="74.140625" customWidth="1"/>
    <col min="2" max="2" width="9.85546875" customWidth="1"/>
    <col min="3" max="3" width="70.5703125" customWidth="1"/>
    <col min="5" max="5" width="22.28515625" bestFit="1" customWidth="1"/>
  </cols>
  <sheetData>
    <row r="1" spans="1:3" x14ac:dyDescent="0.25">
      <c r="A1" s="38" t="s">
        <v>54</v>
      </c>
      <c r="B1" s="38"/>
      <c r="C1" s="38"/>
    </row>
    <row r="2" spans="1:3" ht="15.75" thickBot="1" x14ac:dyDescent="0.3">
      <c r="A2" s="38"/>
      <c r="B2" s="38"/>
      <c r="C2" s="38"/>
    </row>
    <row r="3" spans="1:3" ht="20.25" customHeight="1" x14ac:dyDescent="0.25">
      <c r="A3" s="15" t="s">
        <v>0</v>
      </c>
      <c r="B3" s="16" t="s">
        <v>1</v>
      </c>
      <c r="C3" s="17" t="s">
        <v>2</v>
      </c>
    </row>
    <row r="4" spans="1:3" x14ac:dyDescent="0.25">
      <c r="A4" s="18" t="s">
        <v>37</v>
      </c>
      <c r="B4" s="6">
        <v>0</v>
      </c>
      <c r="C4" s="19"/>
    </row>
    <row r="5" spans="1:3" x14ac:dyDescent="0.25">
      <c r="A5" s="18" t="s">
        <v>38</v>
      </c>
      <c r="B5" s="30">
        <v>16</v>
      </c>
      <c r="C5" s="20" t="s">
        <v>51</v>
      </c>
    </row>
    <row r="6" spans="1:3" x14ac:dyDescent="0.25">
      <c r="A6" s="18" t="s">
        <v>39</v>
      </c>
      <c r="B6" s="3">
        <v>32</v>
      </c>
      <c r="C6" s="20" t="s">
        <v>46</v>
      </c>
    </row>
    <row r="7" spans="1:3" x14ac:dyDescent="0.25">
      <c r="A7" s="18" t="s">
        <v>40</v>
      </c>
      <c r="B7" s="6">
        <v>8</v>
      </c>
      <c r="C7" s="20"/>
    </row>
    <row r="8" spans="1:3" x14ac:dyDescent="0.25">
      <c r="A8" s="18" t="s">
        <v>41</v>
      </c>
      <c r="B8" s="3">
        <v>24</v>
      </c>
      <c r="C8" s="20" t="s">
        <v>55</v>
      </c>
    </row>
    <row r="9" spans="1:3" x14ac:dyDescent="0.25">
      <c r="A9" s="18" t="s">
        <v>42</v>
      </c>
      <c r="B9" s="3">
        <v>24</v>
      </c>
      <c r="C9" s="20" t="s">
        <v>47</v>
      </c>
    </row>
    <row r="10" spans="1:3" ht="30" x14ac:dyDescent="0.25">
      <c r="A10" s="18" t="s">
        <v>43</v>
      </c>
      <c r="B10" s="3">
        <v>24</v>
      </c>
      <c r="C10" s="20" t="s">
        <v>48</v>
      </c>
    </row>
    <row r="11" spans="1:3" ht="30" x14ac:dyDescent="0.25">
      <c r="A11" s="18" t="s">
        <v>44</v>
      </c>
      <c r="B11" s="6">
        <v>0</v>
      </c>
      <c r="C11" s="20" t="s">
        <v>49</v>
      </c>
    </row>
    <row r="12" spans="1:3" ht="15.75" thickBot="1" x14ac:dyDescent="0.3">
      <c r="A12" s="18" t="s">
        <v>45</v>
      </c>
      <c r="B12" s="21">
        <v>24</v>
      </c>
      <c r="C12" s="22" t="s">
        <v>50</v>
      </c>
    </row>
    <row r="13" spans="1:3" ht="16.5" thickTop="1" thickBot="1" x14ac:dyDescent="0.3">
      <c r="A13" s="13" t="s">
        <v>33</v>
      </c>
      <c r="B13" s="23">
        <f>SUM(B4:B12)</f>
        <v>152</v>
      </c>
      <c r="C13" s="12"/>
    </row>
    <row r="14" spans="1:3" ht="15.75" thickBot="1" x14ac:dyDescent="0.3">
      <c r="A14" s="14"/>
      <c r="B14" s="14"/>
      <c r="C14" s="14"/>
    </row>
    <row r="15" spans="1:3" x14ac:dyDescent="0.25">
      <c r="A15" s="32" t="s">
        <v>7</v>
      </c>
      <c r="B15" s="33"/>
      <c r="C15" s="34"/>
    </row>
    <row r="16" spans="1:3" x14ac:dyDescent="0.25">
      <c r="A16" s="35"/>
      <c r="B16" s="36"/>
      <c r="C16" s="37"/>
    </row>
    <row r="17" spans="1:3" x14ac:dyDescent="0.25">
      <c r="A17" s="7" t="s">
        <v>0</v>
      </c>
      <c r="B17" s="8" t="s">
        <v>1</v>
      </c>
      <c r="C17" s="9" t="s">
        <v>2</v>
      </c>
    </row>
    <row r="18" spans="1:3" x14ac:dyDescent="0.25">
      <c r="A18" s="25" t="s">
        <v>8</v>
      </c>
      <c r="B18" s="8">
        <v>40</v>
      </c>
      <c r="C18" s="9" t="s">
        <v>60</v>
      </c>
    </row>
    <row r="19" spans="1:3" x14ac:dyDescent="0.25">
      <c r="A19" s="25" t="s">
        <v>9</v>
      </c>
      <c r="B19" s="8">
        <v>24</v>
      </c>
      <c r="C19" s="9" t="s">
        <v>60</v>
      </c>
    </row>
    <row r="20" spans="1:3" x14ac:dyDescent="0.25">
      <c r="A20" s="25" t="s">
        <v>3</v>
      </c>
      <c r="B20" s="8">
        <v>16</v>
      </c>
      <c r="C20" s="9" t="s">
        <v>60</v>
      </c>
    </row>
    <row r="21" spans="1:3" x14ac:dyDescent="0.25">
      <c r="A21" s="25" t="s">
        <v>4</v>
      </c>
      <c r="B21" s="8">
        <v>24</v>
      </c>
      <c r="C21" s="9" t="s">
        <v>59</v>
      </c>
    </row>
    <row r="22" spans="1:3" x14ac:dyDescent="0.25">
      <c r="A22" s="25" t="s">
        <v>5</v>
      </c>
      <c r="B22" s="8">
        <v>24</v>
      </c>
      <c r="C22" s="9" t="s">
        <v>59</v>
      </c>
    </row>
    <row r="23" spans="1:3" x14ac:dyDescent="0.25">
      <c r="A23" s="25" t="s">
        <v>6</v>
      </c>
      <c r="B23" s="8">
        <v>16</v>
      </c>
      <c r="C23" s="9" t="s">
        <v>59</v>
      </c>
    </row>
    <row r="24" spans="1:3" x14ac:dyDescent="0.25">
      <c r="A24" s="25" t="s">
        <v>58</v>
      </c>
      <c r="B24" s="8">
        <v>24</v>
      </c>
      <c r="C24" s="29" t="s">
        <v>59</v>
      </c>
    </row>
    <row r="25" spans="1:3" ht="15.75" thickBot="1" x14ac:dyDescent="0.3">
      <c r="A25" s="10" t="s">
        <v>33</v>
      </c>
      <c r="B25" s="11">
        <f>SUBTOTAL(109,Table1[Tiempo])</f>
        <v>168</v>
      </c>
      <c r="C25" s="12"/>
    </row>
    <row r="27" spans="1:3" x14ac:dyDescent="0.25">
      <c r="A27" s="38" t="s">
        <v>10</v>
      </c>
      <c r="B27" s="38"/>
      <c r="C27" s="38"/>
    </row>
    <row r="28" spans="1:3" x14ac:dyDescent="0.25">
      <c r="A28" s="38"/>
      <c r="B28" s="38"/>
      <c r="C28" s="38"/>
    </row>
    <row r="29" spans="1:3" x14ac:dyDescent="0.25">
      <c r="A29" t="s">
        <v>0</v>
      </c>
      <c r="B29" t="s">
        <v>1</v>
      </c>
      <c r="C29" t="s">
        <v>2</v>
      </c>
    </row>
    <row r="30" spans="1:3" x14ac:dyDescent="0.25">
      <c r="A30" s="39" t="s">
        <v>13</v>
      </c>
      <c r="B30" s="31">
        <v>24</v>
      </c>
    </row>
    <row r="31" spans="1:3" x14ac:dyDescent="0.25">
      <c r="A31" s="39" t="s">
        <v>21</v>
      </c>
      <c r="B31" s="31">
        <v>12</v>
      </c>
    </row>
    <row r="32" spans="1:3" x14ac:dyDescent="0.25">
      <c r="A32" s="39" t="s">
        <v>12</v>
      </c>
      <c r="B32" s="31">
        <v>6</v>
      </c>
    </row>
    <row r="33" spans="1:2" x14ac:dyDescent="0.25">
      <c r="A33" s="39" t="s">
        <v>15</v>
      </c>
      <c r="B33" s="31">
        <v>6</v>
      </c>
    </row>
    <row r="34" spans="1:2" x14ac:dyDescent="0.25">
      <c r="A34" s="39" t="s">
        <v>11</v>
      </c>
      <c r="B34" s="31">
        <v>8</v>
      </c>
    </row>
    <row r="35" spans="1:2" x14ac:dyDescent="0.25">
      <c r="A35" s="39" t="s">
        <v>18</v>
      </c>
      <c r="B35" s="31">
        <v>12</v>
      </c>
    </row>
    <row r="36" spans="1:2" x14ac:dyDescent="0.25">
      <c r="A36" s="39" t="s">
        <v>16</v>
      </c>
      <c r="B36" s="31">
        <v>12</v>
      </c>
    </row>
    <row r="37" spans="1:2" x14ac:dyDescent="0.25">
      <c r="A37" s="39" t="s">
        <v>14</v>
      </c>
      <c r="B37" s="31">
        <v>24</v>
      </c>
    </row>
    <row r="38" spans="1:2" x14ac:dyDescent="0.25">
      <c r="A38" s="39" t="s">
        <v>19</v>
      </c>
      <c r="B38" s="31">
        <v>8</v>
      </c>
    </row>
    <row r="39" spans="1:2" x14ac:dyDescent="0.25">
      <c r="A39" s="39" t="s">
        <v>20</v>
      </c>
      <c r="B39" s="31">
        <v>6</v>
      </c>
    </row>
    <row r="40" spans="1:2" x14ac:dyDescent="0.25">
      <c r="A40" s="39" t="s">
        <v>17</v>
      </c>
      <c r="B40" s="31">
        <v>8</v>
      </c>
    </row>
    <row r="41" spans="1:2" x14ac:dyDescent="0.25">
      <c r="A41" s="39" t="s">
        <v>31</v>
      </c>
      <c r="B41" s="31">
        <v>24</v>
      </c>
    </row>
    <row r="42" spans="1:2" x14ac:dyDescent="0.25">
      <c r="A42" s="39" t="s">
        <v>32</v>
      </c>
      <c r="B42" s="31">
        <v>8</v>
      </c>
    </row>
    <row r="43" spans="1:2" x14ac:dyDescent="0.25">
      <c r="A43" s="39" t="s">
        <v>22</v>
      </c>
      <c r="B43" s="31">
        <v>6</v>
      </c>
    </row>
    <row r="44" spans="1:2" x14ac:dyDescent="0.25">
      <c r="A44" s="39" t="s">
        <v>23</v>
      </c>
      <c r="B44" s="31">
        <v>8</v>
      </c>
    </row>
    <row r="45" spans="1:2" x14ac:dyDescent="0.25">
      <c r="A45" s="39" t="s">
        <v>24</v>
      </c>
      <c r="B45" s="31">
        <v>12</v>
      </c>
    </row>
    <row r="46" spans="1:2" x14ac:dyDescent="0.25">
      <c r="A46" s="39" t="s">
        <v>25</v>
      </c>
      <c r="B46" s="31">
        <v>6</v>
      </c>
    </row>
    <row r="47" spans="1:2" x14ac:dyDescent="0.25">
      <c r="A47" s="2" t="s">
        <v>26</v>
      </c>
      <c r="B47" s="31">
        <v>12</v>
      </c>
    </row>
    <row r="48" spans="1:2" x14ac:dyDescent="0.25">
      <c r="A48" s="2" t="s">
        <v>27</v>
      </c>
      <c r="B48" s="31">
        <v>8</v>
      </c>
    </row>
    <row r="49" spans="1:3" x14ac:dyDescent="0.25">
      <c r="A49" s="2" t="s">
        <v>28</v>
      </c>
      <c r="B49" s="31">
        <v>12</v>
      </c>
    </row>
    <row r="50" spans="1:3" x14ac:dyDescent="0.25">
      <c r="A50" s="2" t="s">
        <v>29</v>
      </c>
      <c r="B50" s="31">
        <v>8</v>
      </c>
    </row>
    <row r="51" spans="1:3" x14ac:dyDescent="0.25">
      <c r="A51" s="2" t="s">
        <v>30</v>
      </c>
      <c r="B51" s="31">
        <v>12</v>
      </c>
    </row>
    <row r="52" spans="1:3" x14ac:dyDescent="0.25">
      <c r="A52" s="5" t="s">
        <v>33</v>
      </c>
      <c r="B52" s="5">
        <f>SUBTOTAL(109,Table13[Tiempo])</f>
        <v>242</v>
      </c>
      <c r="C52" s="5"/>
    </row>
    <row r="53" spans="1:3" hidden="1" x14ac:dyDescent="0.25"/>
    <row r="54" spans="1:3" hidden="1" x14ac:dyDescent="0.25">
      <c r="A54" s="1" t="s">
        <v>35</v>
      </c>
      <c r="B54" s="28">
        <f>+Table13[[#Totals],[Tiempo]]+Table1[[#Totals],[Tiempo]]+B13</f>
        <v>562</v>
      </c>
    </row>
    <row r="55" spans="1:3" hidden="1" x14ac:dyDescent="0.25">
      <c r="A55" s="1" t="s">
        <v>36</v>
      </c>
      <c r="B55" s="28">
        <f>+B54*C55</f>
        <v>56.2</v>
      </c>
      <c r="C55" s="27">
        <v>0.1</v>
      </c>
    </row>
    <row r="56" spans="1:3" hidden="1" x14ac:dyDescent="0.25">
      <c r="B56" s="28"/>
    </row>
    <row r="57" spans="1:3" hidden="1" x14ac:dyDescent="0.25">
      <c r="A57" s="1" t="s">
        <v>52</v>
      </c>
      <c r="B57" s="28">
        <f>+B55+B54</f>
        <v>618.20000000000005</v>
      </c>
    </row>
    <row r="58" spans="1:3" hidden="1" x14ac:dyDescent="0.25"/>
    <row r="59" spans="1:3" hidden="1" x14ac:dyDescent="0.25">
      <c r="A59" s="4" t="s">
        <v>56</v>
      </c>
      <c r="B59">
        <v>50</v>
      </c>
    </row>
    <row r="60" spans="1:3" hidden="1" x14ac:dyDescent="0.25"/>
    <row r="61" spans="1:3" hidden="1" x14ac:dyDescent="0.25">
      <c r="A61" s="1" t="s">
        <v>57</v>
      </c>
      <c r="B61" s="26">
        <f>+B59*B57</f>
        <v>30910.000000000004</v>
      </c>
    </row>
  </sheetData>
  <mergeCells count="3">
    <mergeCell ref="A15:C16"/>
    <mergeCell ref="A27:C28"/>
    <mergeCell ref="A1:C2"/>
  </mergeCells>
  <pageMargins left="0.7" right="0.7" top="0.75" bottom="0.75" header="0.3" footer="0.3"/>
  <pageSetup paperSize="9" orientation="portrait" horizontalDpi="4294967295" verticalDpi="429496729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"/>
  <sheetViews>
    <sheetView workbookViewId="0">
      <selection activeCell="C64" sqref="C64"/>
    </sheetView>
  </sheetViews>
  <sheetFormatPr baseColWidth="10" defaultColWidth="9.140625" defaultRowHeight="15" x14ac:dyDescent="0.25"/>
  <cols>
    <col min="1" max="1" width="70.5703125" bestFit="1" customWidth="1"/>
    <col min="2" max="2" width="13.28515625" bestFit="1" customWidth="1"/>
    <col min="3" max="3" width="70.5703125" customWidth="1"/>
  </cols>
  <sheetData>
    <row r="1" spans="1:3" x14ac:dyDescent="0.25">
      <c r="A1" s="38" t="s">
        <v>54</v>
      </c>
      <c r="B1" s="38"/>
      <c r="C1" s="38"/>
    </row>
    <row r="2" spans="1:3" ht="15.75" thickBot="1" x14ac:dyDescent="0.3">
      <c r="A2" s="38"/>
      <c r="B2" s="38"/>
      <c r="C2" s="38"/>
    </row>
    <row r="3" spans="1:3" ht="20.25" customHeight="1" x14ac:dyDescent="0.25">
      <c r="A3" s="15" t="s">
        <v>0</v>
      </c>
      <c r="B3" s="16" t="s">
        <v>1</v>
      </c>
      <c r="C3" s="17" t="s">
        <v>2</v>
      </c>
    </row>
    <row r="4" spans="1:3" x14ac:dyDescent="0.25">
      <c r="A4" s="18" t="s">
        <v>37</v>
      </c>
      <c r="B4" s="6">
        <v>0</v>
      </c>
      <c r="C4" s="19"/>
    </row>
    <row r="5" spans="1:3" x14ac:dyDescent="0.25">
      <c r="A5" s="18" t="s">
        <v>38</v>
      </c>
      <c r="B5" s="3">
        <v>8</v>
      </c>
      <c r="C5" s="20" t="s">
        <v>51</v>
      </c>
    </row>
    <row r="6" spans="1:3" x14ac:dyDescent="0.25">
      <c r="A6" s="18" t="s">
        <v>39</v>
      </c>
      <c r="B6" s="3">
        <v>32</v>
      </c>
      <c r="C6" s="20" t="s">
        <v>46</v>
      </c>
    </row>
    <row r="7" spans="1:3" x14ac:dyDescent="0.25">
      <c r="A7" s="18" t="s">
        <v>40</v>
      </c>
      <c r="B7" s="6">
        <v>8</v>
      </c>
      <c r="C7" s="20"/>
    </row>
    <row r="8" spans="1:3" x14ac:dyDescent="0.25">
      <c r="A8" s="18" t="s">
        <v>41</v>
      </c>
      <c r="B8" s="3">
        <v>16</v>
      </c>
      <c r="C8" s="20" t="s">
        <v>55</v>
      </c>
    </row>
    <row r="9" spans="1:3" x14ac:dyDescent="0.25">
      <c r="A9" s="18" t="s">
        <v>42</v>
      </c>
      <c r="B9" s="3">
        <v>24</v>
      </c>
      <c r="C9" s="20" t="s">
        <v>47</v>
      </c>
    </row>
    <row r="10" spans="1:3" ht="30" x14ac:dyDescent="0.25">
      <c r="A10" s="18" t="s">
        <v>43</v>
      </c>
      <c r="B10" s="3">
        <v>24</v>
      </c>
      <c r="C10" s="20" t="s">
        <v>48</v>
      </c>
    </row>
    <row r="11" spans="1:3" ht="30" x14ac:dyDescent="0.25">
      <c r="A11" s="18" t="s">
        <v>44</v>
      </c>
      <c r="B11" s="3">
        <v>0</v>
      </c>
      <c r="C11" s="20" t="s">
        <v>49</v>
      </c>
    </row>
    <row r="12" spans="1:3" ht="15.75" thickBot="1" x14ac:dyDescent="0.3">
      <c r="A12" s="18" t="s">
        <v>45</v>
      </c>
      <c r="B12" s="21">
        <v>16</v>
      </c>
      <c r="C12" s="22" t="s">
        <v>50</v>
      </c>
    </row>
    <row r="13" spans="1:3" ht="16.5" thickTop="1" thickBot="1" x14ac:dyDescent="0.3">
      <c r="A13" s="13" t="s">
        <v>33</v>
      </c>
      <c r="B13" s="23">
        <f>SUM(B4:B12)</f>
        <v>128</v>
      </c>
      <c r="C13" s="12"/>
    </row>
    <row r="14" spans="1:3" ht="15.75" thickBot="1" x14ac:dyDescent="0.3">
      <c r="A14" s="14"/>
      <c r="B14" s="14"/>
      <c r="C14" s="14"/>
    </row>
    <row r="15" spans="1:3" x14ac:dyDescent="0.25">
      <c r="A15" s="32" t="s">
        <v>7</v>
      </c>
      <c r="B15" s="33"/>
      <c r="C15" s="34"/>
    </row>
    <row r="16" spans="1:3" x14ac:dyDescent="0.25">
      <c r="A16" s="35"/>
      <c r="B16" s="36"/>
      <c r="C16" s="37"/>
    </row>
    <row r="17" spans="1:3" x14ac:dyDescent="0.25">
      <c r="A17" s="7" t="s">
        <v>0</v>
      </c>
      <c r="B17" s="8" t="s">
        <v>1</v>
      </c>
      <c r="C17" s="9" t="s">
        <v>2</v>
      </c>
    </row>
    <row r="18" spans="1:3" x14ac:dyDescent="0.25">
      <c r="A18" s="7" t="s">
        <v>8</v>
      </c>
      <c r="B18" s="8">
        <v>32</v>
      </c>
      <c r="C18" s="9"/>
    </row>
    <row r="19" spans="1:3" x14ac:dyDescent="0.25">
      <c r="A19" s="7" t="s">
        <v>9</v>
      </c>
      <c r="B19" s="8">
        <v>24</v>
      </c>
      <c r="C19" s="9"/>
    </row>
    <row r="20" spans="1:3" x14ac:dyDescent="0.25">
      <c r="A20" s="7" t="s">
        <v>3</v>
      </c>
      <c r="B20" s="8">
        <v>16</v>
      </c>
      <c r="C20" s="9"/>
    </row>
    <row r="21" spans="1:3" x14ac:dyDescent="0.25">
      <c r="A21" s="7" t="s">
        <v>4</v>
      </c>
      <c r="B21" s="8">
        <v>24</v>
      </c>
      <c r="C21" s="9"/>
    </row>
    <row r="22" spans="1:3" x14ac:dyDescent="0.25">
      <c r="A22" s="7" t="s">
        <v>5</v>
      </c>
      <c r="B22" s="8">
        <v>24</v>
      </c>
      <c r="C22" s="9"/>
    </row>
    <row r="23" spans="1:3" x14ac:dyDescent="0.25">
      <c r="A23" s="7" t="s">
        <v>6</v>
      </c>
      <c r="B23" s="8">
        <v>16</v>
      </c>
      <c r="C23" s="9"/>
    </row>
    <row r="24" spans="1:3" ht="15.75" thickBot="1" x14ac:dyDescent="0.3">
      <c r="A24" s="10" t="s">
        <v>33</v>
      </c>
      <c r="B24" s="11">
        <f>SUBTOTAL(109,Table18[Tiempo])</f>
        <v>136</v>
      </c>
      <c r="C24" s="12"/>
    </row>
    <row r="26" spans="1:3" x14ac:dyDescent="0.25">
      <c r="A26" s="38" t="s">
        <v>10</v>
      </c>
      <c r="B26" s="38"/>
      <c r="C26" s="38"/>
    </row>
    <row r="27" spans="1:3" x14ac:dyDescent="0.25">
      <c r="A27" s="38"/>
      <c r="B27" s="38"/>
      <c r="C27" s="38"/>
    </row>
    <row r="28" spans="1:3" x14ac:dyDescent="0.25">
      <c r="A28" t="s">
        <v>0</v>
      </c>
      <c r="B28" t="s">
        <v>1</v>
      </c>
      <c r="C28" t="s">
        <v>2</v>
      </c>
    </row>
    <row r="29" spans="1:3" x14ac:dyDescent="0.25">
      <c r="A29" t="s">
        <v>13</v>
      </c>
      <c r="B29">
        <v>24</v>
      </c>
    </row>
    <row r="30" spans="1:3" x14ac:dyDescent="0.25">
      <c r="A30" t="s">
        <v>21</v>
      </c>
      <c r="B30">
        <v>12</v>
      </c>
    </row>
    <row r="31" spans="1:3" x14ac:dyDescent="0.25">
      <c r="A31" t="s">
        <v>12</v>
      </c>
      <c r="B31">
        <v>6</v>
      </c>
    </row>
    <row r="32" spans="1:3" x14ac:dyDescent="0.25">
      <c r="A32" t="s">
        <v>15</v>
      </c>
      <c r="B32">
        <v>6</v>
      </c>
    </row>
    <row r="33" spans="1:2" x14ac:dyDescent="0.25">
      <c r="A33" t="s">
        <v>11</v>
      </c>
      <c r="B33">
        <v>6</v>
      </c>
    </row>
    <row r="34" spans="1:2" x14ac:dyDescent="0.25">
      <c r="A34" t="s">
        <v>18</v>
      </c>
      <c r="B34">
        <v>12</v>
      </c>
    </row>
    <row r="35" spans="1:2" x14ac:dyDescent="0.25">
      <c r="A35" t="s">
        <v>16</v>
      </c>
      <c r="B35">
        <v>12</v>
      </c>
    </row>
    <row r="36" spans="1:2" x14ac:dyDescent="0.25">
      <c r="A36" t="s">
        <v>14</v>
      </c>
      <c r="B36">
        <v>24</v>
      </c>
    </row>
    <row r="37" spans="1:2" x14ac:dyDescent="0.25">
      <c r="A37" t="s">
        <v>19</v>
      </c>
      <c r="B37">
        <v>8</v>
      </c>
    </row>
    <row r="38" spans="1:2" x14ac:dyDescent="0.25">
      <c r="A38" t="s">
        <v>20</v>
      </c>
      <c r="B38">
        <v>6</v>
      </c>
    </row>
    <row r="39" spans="1:2" x14ac:dyDescent="0.25">
      <c r="A39" t="s">
        <v>17</v>
      </c>
      <c r="B39">
        <v>8</v>
      </c>
    </row>
    <row r="40" spans="1:2" x14ac:dyDescent="0.25">
      <c r="A40" t="s">
        <v>31</v>
      </c>
      <c r="B40">
        <v>24</v>
      </c>
    </row>
    <row r="41" spans="1:2" x14ac:dyDescent="0.25">
      <c r="A41" t="s">
        <v>32</v>
      </c>
      <c r="B41">
        <v>6</v>
      </c>
    </row>
    <row r="42" spans="1:2" x14ac:dyDescent="0.25">
      <c r="A42" t="s">
        <v>22</v>
      </c>
      <c r="B42">
        <v>6</v>
      </c>
    </row>
    <row r="43" spans="1:2" x14ac:dyDescent="0.25">
      <c r="A43" t="s">
        <v>23</v>
      </c>
      <c r="B43">
        <v>6</v>
      </c>
    </row>
    <row r="44" spans="1:2" x14ac:dyDescent="0.25">
      <c r="A44" t="s">
        <v>24</v>
      </c>
      <c r="B44">
        <v>12</v>
      </c>
    </row>
    <row r="45" spans="1:2" x14ac:dyDescent="0.25">
      <c r="A45" t="s">
        <v>25</v>
      </c>
      <c r="B45">
        <v>6</v>
      </c>
    </row>
    <row r="46" spans="1:2" x14ac:dyDescent="0.25">
      <c r="A46" t="s">
        <v>26</v>
      </c>
      <c r="B46">
        <v>12</v>
      </c>
    </row>
    <row r="47" spans="1:2" x14ac:dyDescent="0.25">
      <c r="A47" t="s">
        <v>27</v>
      </c>
      <c r="B47">
        <v>8</v>
      </c>
    </row>
    <row r="48" spans="1:2" x14ac:dyDescent="0.25">
      <c r="A48" t="s">
        <v>28</v>
      </c>
      <c r="B48">
        <v>8</v>
      </c>
    </row>
    <row r="49" spans="1:3" x14ac:dyDescent="0.25">
      <c r="A49" t="s">
        <v>29</v>
      </c>
      <c r="B49">
        <v>8</v>
      </c>
    </row>
    <row r="50" spans="1:3" x14ac:dyDescent="0.25">
      <c r="A50" t="s">
        <v>30</v>
      </c>
      <c r="B50">
        <v>8</v>
      </c>
    </row>
    <row r="51" spans="1:3" x14ac:dyDescent="0.25">
      <c r="A51" s="5" t="s">
        <v>33</v>
      </c>
      <c r="B51" s="5">
        <f>SUBTOTAL(109,Table139[Tiempo])</f>
        <v>228</v>
      </c>
      <c r="C51" s="5"/>
    </row>
    <row r="53" spans="1:3" x14ac:dyDescent="0.25">
      <c r="A53" s="1" t="s">
        <v>35</v>
      </c>
      <c r="B53" s="2">
        <f>+Table139[[#Totals],[Tiempo]]+Table18[[#Totals],[Tiempo]]+B13</f>
        <v>492</v>
      </c>
    </row>
    <row r="54" spans="1:3" x14ac:dyDescent="0.25">
      <c r="A54" s="1" t="s">
        <v>36</v>
      </c>
      <c r="B54" s="2">
        <v>40</v>
      </c>
    </row>
    <row r="56" spans="1:3" x14ac:dyDescent="0.25">
      <c r="A56" s="1" t="s">
        <v>52</v>
      </c>
      <c r="B56" s="2">
        <f>+B54+B53</f>
        <v>532</v>
      </c>
    </row>
    <row r="58" spans="1:3" x14ac:dyDescent="0.25">
      <c r="A58" s="1" t="s">
        <v>53</v>
      </c>
      <c r="B58" s="2">
        <f>+B56/8</f>
        <v>66.5</v>
      </c>
    </row>
    <row r="60" spans="1:3" x14ac:dyDescent="0.25">
      <c r="A60" s="4" t="s">
        <v>56</v>
      </c>
      <c r="B60">
        <v>45</v>
      </c>
    </row>
    <row r="62" spans="1:3" x14ac:dyDescent="0.25">
      <c r="A62" s="1" t="s">
        <v>34</v>
      </c>
      <c r="B62" s="24">
        <f>+B60*B56</f>
        <v>23940</v>
      </c>
    </row>
  </sheetData>
  <mergeCells count="3">
    <mergeCell ref="A1:C2"/>
    <mergeCell ref="A15:C16"/>
    <mergeCell ref="A26:C2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España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Luis Rodriguez</dc:creator>
  <cp:lastModifiedBy>Angel Luis Rodriguez</cp:lastModifiedBy>
  <dcterms:created xsi:type="dcterms:W3CDTF">2022-08-03T12:05:20Z</dcterms:created>
  <dcterms:modified xsi:type="dcterms:W3CDTF">2022-08-25T16:11:31Z</dcterms:modified>
</cp:coreProperties>
</file>