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scott/Documents/Research/research/ESS/"/>
    </mc:Choice>
  </mc:AlternateContent>
  <xr:revisionPtr revIDLastSave="0" documentId="13_ncr:1_{62683669-46A4-9F4E-BC29-3CEA9D9A5C3D}" xr6:coauthVersionLast="36" xr6:coauthVersionMax="36" xr10:uidLastSave="{00000000-0000-0000-0000-000000000000}"/>
  <bookViews>
    <workbookView xWindow="440" yWindow="2520" windowWidth="23340" windowHeight="16940" xr2:uid="{718F2671-A10A-2F47-B65A-D4976F88EC82}"/>
  </bookViews>
  <sheets>
    <sheet name="Sheet1" sheetId="1" r:id="rId1"/>
  </sheets>
  <definedNames>
    <definedName name="solver_adj" localSheetId="0" hidden="1">Sheet1!$L$5:$L$9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Sheet1!$L$10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5" i="1" l="1"/>
  <c r="F145" i="1"/>
  <c r="E145" i="1"/>
  <c r="D145" i="1"/>
  <c r="C145" i="1"/>
  <c r="G144" i="1"/>
  <c r="F144" i="1"/>
  <c r="E144" i="1"/>
  <c r="C144" i="1" s="1"/>
  <c r="H144" i="1" s="1"/>
  <c r="D144" i="1"/>
  <c r="G143" i="1"/>
  <c r="F143" i="1"/>
  <c r="E143" i="1"/>
  <c r="C143" i="1" s="1"/>
  <c r="H143" i="1" s="1"/>
  <c r="D143" i="1"/>
  <c r="G142" i="1"/>
  <c r="F142" i="1"/>
  <c r="E142" i="1"/>
  <c r="D142" i="1"/>
  <c r="C142" i="1"/>
  <c r="H142" i="1" s="1"/>
  <c r="G141" i="1"/>
  <c r="F141" i="1"/>
  <c r="E141" i="1"/>
  <c r="D141" i="1"/>
  <c r="C141" i="1"/>
  <c r="H141" i="1" s="1"/>
  <c r="G140" i="1"/>
  <c r="F140" i="1"/>
  <c r="E140" i="1"/>
  <c r="C140" i="1" s="1"/>
  <c r="D140" i="1"/>
  <c r="G139" i="1"/>
  <c r="F139" i="1"/>
  <c r="E139" i="1"/>
  <c r="C139" i="1" s="1"/>
  <c r="H139" i="1" s="1"/>
  <c r="D139" i="1"/>
  <c r="G138" i="1"/>
  <c r="F138" i="1"/>
  <c r="E138" i="1"/>
  <c r="D138" i="1"/>
  <c r="C138" i="1"/>
  <c r="H138" i="1" s="1"/>
  <c r="G137" i="1"/>
  <c r="F137" i="1"/>
  <c r="E137" i="1"/>
  <c r="D137" i="1"/>
  <c r="C137" i="1"/>
  <c r="H137" i="1" s="1"/>
  <c r="G136" i="1"/>
  <c r="F136" i="1"/>
  <c r="E136" i="1"/>
  <c r="C136" i="1" s="1"/>
  <c r="D136" i="1"/>
  <c r="G135" i="1"/>
  <c r="F135" i="1"/>
  <c r="E135" i="1"/>
  <c r="C135" i="1" s="1"/>
  <c r="H135" i="1" s="1"/>
  <c r="D135" i="1"/>
  <c r="G134" i="1"/>
  <c r="F134" i="1"/>
  <c r="E134" i="1"/>
  <c r="D134" i="1"/>
  <c r="C134" i="1"/>
  <c r="H134" i="1" s="1"/>
  <c r="G133" i="1"/>
  <c r="F133" i="1"/>
  <c r="E133" i="1"/>
  <c r="D133" i="1"/>
  <c r="C133" i="1"/>
  <c r="G132" i="1"/>
  <c r="F132" i="1"/>
  <c r="E132" i="1"/>
  <c r="C132" i="1" s="1"/>
  <c r="H132" i="1" s="1"/>
  <c r="D132" i="1"/>
  <c r="G131" i="1"/>
  <c r="F131" i="1"/>
  <c r="E131" i="1"/>
  <c r="C131" i="1" s="1"/>
  <c r="H131" i="1" s="1"/>
  <c r="D131" i="1"/>
  <c r="G130" i="1"/>
  <c r="F130" i="1"/>
  <c r="E130" i="1"/>
  <c r="D130" i="1"/>
  <c r="C130" i="1"/>
  <c r="H130" i="1" s="1"/>
  <c r="G129" i="1"/>
  <c r="F129" i="1"/>
  <c r="E129" i="1"/>
  <c r="D129" i="1"/>
  <c r="C129" i="1"/>
  <c r="G128" i="1"/>
  <c r="F128" i="1"/>
  <c r="E128" i="1"/>
  <c r="C128" i="1" s="1"/>
  <c r="H128" i="1" s="1"/>
  <c r="D128" i="1"/>
  <c r="G127" i="1"/>
  <c r="F127" i="1"/>
  <c r="E127" i="1"/>
  <c r="D127" i="1"/>
  <c r="C127" i="1" s="1"/>
  <c r="H127" i="1" s="1"/>
  <c r="G126" i="1"/>
  <c r="F126" i="1"/>
  <c r="E126" i="1"/>
  <c r="D126" i="1"/>
  <c r="C126" i="1"/>
  <c r="H126" i="1" s="1"/>
  <c r="G125" i="1"/>
  <c r="F125" i="1"/>
  <c r="E125" i="1"/>
  <c r="D125" i="1"/>
  <c r="C125" i="1"/>
  <c r="H125" i="1" s="1"/>
  <c r="G124" i="1"/>
  <c r="F124" i="1"/>
  <c r="E124" i="1"/>
  <c r="C124" i="1" s="1"/>
  <c r="D124" i="1"/>
  <c r="G123" i="1"/>
  <c r="F123" i="1"/>
  <c r="E123" i="1"/>
  <c r="D123" i="1"/>
  <c r="C123" i="1" s="1"/>
  <c r="H123" i="1" s="1"/>
  <c r="G122" i="1"/>
  <c r="F122" i="1"/>
  <c r="E122" i="1"/>
  <c r="D122" i="1"/>
  <c r="C122" i="1"/>
  <c r="H122" i="1" s="1"/>
  <c r="G121" i="1"/>
  <c r="F121" i="1"/>
  <c r="E121" i="1"/>
  <c r="D121" i="1"/>
  <c r="C121" i="1"/>
  <c r="H121" i="1" s="1"/>
  <c r="A122" i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21" i="1"/>
  <c r="C21" i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20" i="1"/>
  <c r="H20" i="1" s="1"/>
  <c r="D14" i="1"/>
  <c r="C19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3" i="1"/>
  <c r="H19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H84" i="1" s="1"/>
  <c r="C82" i="1"/>
  <c r="H82" i="1" s="1"/>
  <c r="C81" i="1"/>
  <c r="H81" i="1" s="1"/>
  <c r="C80" i="1"/>
  <c r="H80" i="1" s="1"/>
  <c r="C79" i="1"/>
  <c r="C78" i="1"/>
  <c r="H79" i="1" s="1"/>
  <c r="C77" i="1"/>
  <c r="H78" i="1" s="1"/>
  <c r="C76" i="1"/>
  <c r="H76" i="1" s="1"/>
  <c r="C75" i="1"/>
  <c r="C74" i="1"/>
  <c r="H75" i="1" s="1"/>
  <c r="C73" i="1"/>
  <c r="H73" i="1" s="1"/>
  <c r="C72" i="1"/>
  <c r="H72" i="1" s="1"/>
  <c r="C71" i="1"/>
  <c r="C70" i="1"/>
  <c r="H71" i="1" s="1"/>
  <c r="C69" i="1"/>
  <c r="H70" i="1" s="1"/>
  <c r="C68" i="1"/>
  <c r="H68" i="1" s="1"/>
  <c r="C67" i="1"/>
  <c r="C66" i="1"/>
  <c r="H67" i="1" s="1"/>
  <c r="C65" i="1"/>
  <c r="H65" i="1" s="1"/>
  <c r="C64" i="1"/>
  <c r="H64" i="1" s="1"/>
  <c r="C63" i="1"/>
  <c r="C62" i="1"/>
  <c r="H63" i="1" s="1"/>
  <c r="C61" i="1"/>
  <c r="H62" i="1" s="1"/>
  <c r="C60" i="1"/>
  <c r="H60" i="1" s="1"/>
  <c r="C59" i="1"/>
  <c r="C58" i="1"/>
  <c r="H59" i="1" s="1"/>
  <c r="C57" i="1"/>
  <c r="H57" i="1" s="1"/>
  <c r="C56" i="1"/>
  <c r="H56" i="1" s="1"/>
  <c r="C55" i="1"/>
  <c r="C54" i="1"/>
  <c r="H55" i="1" s="1"/>
  <c r="C53" i="1"/>
  <c r="H54" i="1" s="1"/>
  <c r="C52" i="1"/>
  <c r="H52" i="1" s="1"/>
  <c r="C51" i="1"/>
  <c r="C50" i="1"/>
  <c r="H51" i="1" s="1"/>
  <c r="C49" i="1"/>
  <c r="H49" i="1" s="1"/>
  <c r="C48" i="1"/>
  <c r="H48" i="1" s="1"/>
  <c r="C47" i="1"/>
  <c r="C46" i="1"/>
  <c r="H47" i="1" s="1"/>
  <c r="C45" i="1"/>
  <c r="H46" i="1" s="1"/>
  <c r="C44" i="1"/>
  <c r="H44" i="1" s="1"/>
  <c r="C43" i="1"/>
  <c r="C42" i="1"/>
  <c r="H43" i="1" s="1"/>
  <c r="C41" i="1"/>
  <c r="H41" i="1" s="1"/>
  <c r="C40" i="1"/>
  <c r="H40" i="1" s="1"/>
  <c r="C39" i="1"/>
  <c r="C38" i="1"/>
  <c r="H39" i="1" s="1"/>
  <c r="C37" i="1"/>
  <c r="H38" i="1" s="1"/>
  <c r="C36" i="1"/>
  <c r="H36" i="1" s="1"/>
  <c r="C35" i="1"/>
  <c r="C34" i="1"/>
  <c r="H35" i="1" s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I10" i="1"/>
  <c r="I9" i="1"/>
  <c r="I8" i="1"/>
  <c r="I7" i="1"/>
  <c r="I6" i="1"/>
  <c r="I5" i="1"/>
  <c r="H5" i="1"/>
  <c r="F120" i="1"/>
  <c r="E120" i="1"/>
  <c r="D120" i="1"/>
  <c r="C120" i="1" s="1"/>
  <c r="H120" i="1" s="1"/>
  <c r="F118" i="1"/>
  <c r="E118" i="1"/>
  <c r="D118" i="1"/>
  <c r="F117" i="1"/>
  <c r="E117" i="1"/>
  <c r="D116" i="1"/>
  <c r="F115" i="1"/>
  <c r="E115" i="1"/>
  <c r="D115" i="1"/>
  <c r="F114" i="1"/>
  <c r="E113" i="1"/>
  <c r="D113" i="1"/>
  <c r="F112" i="1"/>
  <c r="E112" i="1"/>
  <c r="D112" i="1"/>
  <c r="F110" i="1"/>
  <c r="E110" i="1"/>
  <c r="D110" i="1"/>
  <c r="F109" i="1"/>
  <c r="E109" i="1"/>
  <c r="D108" i="1"/>
  <c r="F107" i="1"/>
  <c r="E107" i="1"/>
  <c r="D107" i="1"/>
  <c r="F106" i="1"/>
  <c r="E105" i="1"/>
  <c r="D105" i="1"/>
  <c r="F104" i="1"/>
  <c r="E104" i="1"/>
  <c r="D104" i="1"/>
  <c r="F102" i="1"/>
  <c r="E102" i="1"/>
  <c r="D102" i="1"/>
  <c r="F101" i="1"/>
  <c r="E101" i="1"/>
  <c r="D100" i="1"/>
  <c r="F99" i="1"/>
  <c r="E99" i="1"/>
  <c r="D99" i="1"/>
  <c r="F98" i="1"/>
  <c r="E97" i="1"/>
  <c r="D97" i="1"/>
  <c r="F96" i="1"/>
  <c r="E96" i="1"/>
  <c r="D96" i="1"/>
  <c r="F94" i="1"/>
  <c r="E94" i="1"/>
  <c r="D94" i="1"/>
  <c r="F93" i="1"/>
  <c r="E93" i="1"/>
  <c r="D92" i="1"/>
  <c r="F91" i="1"/>
  <c r="E91" i="1"/>
  <c r="D91" i="1"/>
  <c r="F90" i="1"/>
  <c r="E89" i="1"/>
  <c r="D89" i="1"/>
  <c r="F88" i="1"/>
  <c r="E88" i="1"/>
  <c r="D88" i="1"/>
  <c r="F86" i="1"/>
  <c r="E86" i="1"/>
  <c r="D86" i="1"/>
  <c r="F85" i="1"/>
  <c r="E85" i="1"/>
  <c r="D84" i="1"/>
  <c r="F83" i="1"/>
  <c r="E83" i="1"/>
  <c r="D83" i="1"/>
  <c r="F82" i="1"/>
  <c r="E81" i="1"/>
  <c r="D81" i="1"/>
  <c r="F80" i="1"/>
  <c r="E80" i="1"/>
  <c r="D80" i="1"/>
  <c r="F78" i="1"/>
  <c r="E78" i="1"/>
  <c r="D78" i="1"/>
  <c r="F77" i="1"/>
  <c r="E77" i="1"/>
  <c r="D76" i="1"/>
  <c r="F75" i="1"/>
  <c r="E75" i="1"/>
  <c r="D75" i="1"/>
  <c r="F74" i="1"/>
  <c r="E73" i="1"/>
  <c r="D73" i="1"/>
  <c r="F72" i="1"/>
  <c r="E72" i="1"/>
  <c r="D72" i="1"/>
  <c r="F70" i="1"/>
  <c r="E70" i="1"/>
  <c r="D70" i="1"/>
  <c r="F69" i="1"/>
  <c r="E69" i="1"/>
  <c r="D68" i="1"/>
  <c r="F67" i="1"/>
  <c r="E67" i="1"/>
  <c r="D67" i="1"/>
  <c r="F66" i="1"/>
  <c r="E65" i="1"/>
  <c r="D65" i="1"/>
  <c r="F64" i="1"/>
  <c r="E64" i="1"/>
  <c r="D64" i="1"/>
  <c r="F62" i="1"/>
  <c r="E62" i="1"/>
  <c r="D62" i="1"/>
  <c r="F61" i="1"/>
  <c r="E61" i="1"/>
  <c r="D60" i="1"/>
  <c r="F59" i="1"/>
  <c r="E59" i="1"/>
  <c r="D59" i="1"/>
  <c r="F58" i="1"/>
  <c r="E57" i="1"/>
  <c r="D57" i="1"/>
  <c r="F56" i="1"/>
  <c r="E56" i="1"/>
  <c r="D56" i="1"/>
  <c r="D55" i="1"/>
  <c r="F54" i="1"/>
  <c r="E54" i="1"/>
  <c r="D54" i="1"/>
  <c r="F53" i="1"/>
  <c r="E53" i="1"/>
  <c r="E52" i="1"/>
  <c r="D52" i="1"/>
  <c r="F51" i="1"/>
  <c r="E51" i="1"/>
  <c r="D51" i="1"/>
  <c r="F50" i="1"/>
  <c r="F49" i="1"/>
  <c r="E49" i="1"/>
  <c r="D49" i="1"/>
  <c r="F48" i="1"/>
  <c r="E48" i="1"/>
  <c r="D48" i="1"/>
  <c r="D47" i="1"/>
  <c r="F46" i="1"/>
  <c r="E46" i="1"/>
  <c r="D46" i="1"/>
  <c r="F45" i="1"/>
  <c r="E45" i="1"/>
  <c r="E44" i="1"/>
  <c r="D44" i="1"/>
  <c r="F43" i="1"/>
  <c r="E43" i="1"/>
  <c r="D43" i="1"/>
  <c r="F42" i="1"/>
  <c r="F41" i="1"/>
  <c r="E41" i="1"/>
  <c r="D41" i="1"/>
  <c r="F40" i="1"/>
  <c r="E40" i="1"/>
  <c r="D40" i="1"/>
  <c r="D39" i="1"/>
  <c r="F38" i="1"/>
  <c r="E38" i="1"/>
  <c r="D38" i="1"/>
  <c r="F37" i="1"/>
  <c r="E37" i="1"/>
  <c r="E36" i="1"/>
  <c r="D36" i="1"/>
  <c r="F35" i="1"/>
  <c r="E35" i="1"/>
  <c r="D35" i="1"/>
  <c r="F34" i="1"/>
  <c r="F33" i="1"/>
  <c r="E33" i="1"/>
  <c r="D33" i="1"/>
  <c r="F32" i="1"/>
  <c r="E32" i="1"/>
  <c r="D32" i="1"/>
  <c r="D31" i="1"/>
  <c r="F30" i="1"/>
  <c r="E30" i="1"/>
  <c r="D30" i="1"/>
  <c r="F29" i="1"/>
  <c r="E29" i="1"/>
  <c r="E28" i="1"/>
  <c r="D28" i="1"/>
  <c r="F27" i="1"/>
  <c r="E27" i="1"/>
  <c r="D27" i="1"/>
  <c r="F26" i="1"/>
  <c r="F25" i="1"/>
  <c r="E25" i="1"/>
  <c r="D25" i="1"/>
  <c r="F24" i="1"/>
  <c r="E24" i="1"/>
  <c r="D24" i="1"/>
  <c r="D23" i="1"/>
  <c r="F22" i="1"/>
  <c r="E22" i="1"/>
  <c r="D22" i="1"/>
  <c r="F21" i="1"/>
  <c r="E21" i="1"/>
  <c r="E20" i="1"/>
  <c r="D20" i="1"/>
  <c r="F19" i="1"/>
  <c r="E19" i="1"/>
  <c r="D19" i="1"/>
  <c r="F18" i="1"/>
  <c r="E18" i="1"/>
  <c r="D18" i="1"/>
  <c r="F11" i="1"/>
  <c r="G11" i="1" s="1"/>
  <c r="H11" i="1" s="1"/>
  <c r="F10" i="1"/>
  <c r="F9" i="1"/>
  <c r="F8" i="1"/>
  <c r="G8" i="1" s="1"/>
  <c r="H8" i="1" s="1"/>
  <c r="F7" i="1"/>
  <c r="G7" i="1" s="1"/>
  <c r="H7" i="1" s="1"/>
  <c r="F6" i="1"/>
  <c r="G6" i="1" s="1"/>
  <c r="H6" i="1" s="1"/>
  <c r="F5" i="1"/>
  <c r="G5" i="1" s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H129" i="1" l="1"/>
  <c r="H145" i="1"/>
  <c r="H136" i="1"/>
  <c r="H133" i="1"/>
  <c r="H124" i="1"/>
  <c r="H140" i="1"/>
  <c r="H45" i="1"/>
  <c r="H53" i="1"/>
  <c r="H77" i="1"/>
  <c r="H37" i="1"/>
  <c r="H61" i="1"/>
  <c r="H69" i="1"/>
  <c r="H42" i="1"/>
  <c r="H50" i="1"/>
  <c r="H58" i="1"/>
  <c r="H66" i="1"/>
  <c r="H74" i="1"/>
  <c r="I11" i="1"/>
  <c r="J5" i="1"/>
  <c r="E60" i="1"/>
  <c r="F65" i="1"/>
  <c r="E68" i="1"/>
  <c r="F73" i="1"/>
  <c r="D79" i="1"/>
  <c r="F81" i="1"/>
  <c r="E84" i="1"/>
  <c r="F89" i="1"/>
  <c r="E92" i="1"/>
  <c r="D95" i="1"/>
  <c r="F97" i="1"/>
  <c r="D103" i="1"/>
  <c r="F105" i="1"/>
  <c r="E108" i="1"/>
  <c r="D111" i="1"/>
  <c r="F113" i="1"/>
  <c r="E116" i="1"/>
  <c r="D119" i="1"/>
  <c r="F20" i="1"/>
  <c r="E23" i="1"/>
  <c r="D26" i="1"/>
  <c r="F28" i="1"/>
  <c r="E31" i="1"/>
  <c r="D34" i="1"/>
  <c r="F36" i="1"/>
  <c r="E39" i="1"/>
  <c r="D42" i="1"/>
  <c r="F44" i="1"/>
  <c r="E47" i="1"/>
  <c r="D50" i="1"/>
  <c r="F52" i="1"/>
  <c r="E55" i="1"/>
  <c r="D58" i="1"/>
  <c r="F60" i="1"/>
  <c r="E63" i="1"/>
  <c r="D66" i="1"/>
  <c r="F68" i="1"/>
  <c r="E71" i="1"/>
  <c r="D74" i="1"/>
  <c r="F76" i="1"/>
  <c r="E79" i="1"/>
  <c r="D82" i="1"/>
  <c r="F84" i="1"/>
  <c r="E87" i="1"/>
  <c r="D90" i="1"/>
  <c r="F92" i="1"/>
  <c r="E95" i="1"/>
  <c r="D98" i="1"/>
  <c r="F100" i="1"/>
  <c r="E103" i="1"/>
  <c r="D106" i="1"/>
  <c r="F108" i="1"/>
  <c r="E111" i="1"/>
  <c r="D114" i="1"/>
  <c r="F116" i="1"/>
  <c r="E119" i="1"/>
  <c r="F57" i="1"/>
  <c r="D63" i="1"/>
  <c r="D71" i="1"/>
  <c r="E76" i="1"/>
  <c r="D87" i="1"/>
  <c r="E100" i="1"/>
  <c r="D21" i="1"/>
  <c r="F23" i="1"/>
  <c r="E26" i="1"/>
  <c r="D29" i="1"/>
  <c r="F31" i="1"/>
  <c r="E34" i="1"/>
  <c r="D37" i="1"/>
  <c r="F39" i="1"/>
  <c r="E42" i="1"/>
  <c r="D45" i="1"/>
  <c r="F47" i="1"/>
  <c r="E50" i="1"/>
  <c r="D53" i="1"/>
  <c r="F55" i="1"/>
  <c r="E58" i="1"/>
  <c r="D61" i="1"/>
  <c r="F63" i="1"/>
  <c r="E66" i="1"/>
  <c r="D69" i="1"/>
  <c r="F71" i="1"/>
  <c r="E74" i="1"/>
  <c r="D77" i="1"/>
  <c r="F79" i="1"/>
  <c r="E82" i="1"/>
  <c r="D85" i="1"/>
  <c r="F87" i="1"/>
  <c r="E90" i="1"/>
  <c r="D93" i="1"/>
  <c r="F95" i="1"/>
  <c r="E98" i="1"/>
  <c r="D101" i="1"/>
  <c r="F103" i="1"/>
  <c r="E106" i="1"/>
  <c r="D109" i="1"/>
  <c r="F111" i="1"/>
  <c r="E114" i="1"/>
  <c r="D117" i="1"/>
  <c r="F119" i="1"/>
  <c r="D5" i="1"/>
  <c r="G9" i="1"/>
  <c r="G10" i="1"/>
  <c r="H21" i="1" l="1"/>
  <c r="H9" i="1"/>
  <c r="J10" i="1"/>
  <c r="H10" i="1"/>
  <c r="J11" i="1"/>
  <c r="D11" i="1"/>
  <c r="D10" i="1"/>
  <c r="J9" i="1"/>
  <c r="D9" i="1"/>
  <c r="J8" i="1"/>
  <c r="D8" i="1"/>
  <c r="J7" i="1"/>
  <c r="D7" i="1"/>
  <c r="J6" i="1"/>
  <c r="D6" i="1"/>
  <c r="H22" i="1" l="1"/>
  <c r="L10" i="1"/>
  <c r="H23" i="1" l="1"/>
  <c r="H24" i="1" l="1"/>
  <c r="H25" i="1" l="1"/>
  <c r="H26" i="1" l="1"/>
  <c r="H27" i="1" l="1"/>
  <c r="H28" i="1" l="1"/>
  <c r="H29" i="1" l="1"/>
  <c r="H30" i="1" l="1"/>
  <c r="H31" i="1" l="1"/>
  <c r="H32" i="1" l="1"/>
  <c r="H34" i="1" l="1"/>
  <c r="H33" i="1"/>
</calcChain>
</file>

<file path=xl/sharedStrings.xml><?xml version="1.0" encoding="utf-8"?>
<sst xmlns="http://schemas.openxmlformats.org/spreadsheetml/2006/main" count="24" uniqueCount="24">
  <si>
    <t>Under 25</t>
  </si>
  <si>
    <t>25-34</t>
  </si>
  <si>
    <t>35-44</t>
  </si>
  <si>
    <t>45-54</t>
  </si>
  <si>
    <t>55-64</t>
  </si>
  <si>
    <t>65-75</t>
  </si>
  <si>
    <t>75-</t>
  </si>
  <si>
    <t>X</t>
  </si>
  <si>
    <t>X2</t>
  </si>
  <si>
    <t>c</t>
  </si>
  <si>
    <t>a</t>
  </si>
  <si>
    <t>e^2</t>
  </si>
  <si>
    <t>fitted</t>
  </si>
  <si>
    <t>error squared</t>
  </si>
  <si>
    <t>X3</t>
  </si>
  <si>
    <t>b2</t>
  </si>
  <si>
    <t>b3</t>
  </si>
  <si>
    <t>A</t>
  </si>
  <si>
    <t>A^2</t>
  </si>
  <si>
    <t>A^3</t>
  </si>
  <si>
    <t>X4</t>
  </si>
  <si>
    <t>b4</t>
  </si>
  <si>
    <t>A^4</t>
  </si>
  <si>
    <t>g before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</si>
</sst>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Sheet1!$A$5:$A$11</c:f>
              <c:strCache>
                <c:ptCount val="7"/>
                <c:pt idx="0">
                  <c:v>Under 25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65-75</c:v>
                </c:pt>
                <c:pt idx="6">
                  <c:v>75-</c:v>
                </c:pt>
              </c:strCache>
            </c:strRef>
          </c:cat>
          <c:val>
            <c:numRef>
              <c:f>Sheet1!$C$5:$C$11</c:f>
              <c:numCache>
                <c:formatCode>General</c:formatCode>
                <c:ptCount val="7"/>
                <c:pt idx="0">
                  <c:v>7598</c:v>
                </c:pt>
                <c:pt idx="1">
                  <c:v>21298</c:v>
                </c:pt>
                <c:pt idx="2">
                  <c:v>22000</c:v>
                </c:pt>
                <c:pt idx="3">
                  <c:v>23050</c:v>
                </c:pt>
                <c:pt idx="4">
                  <c:v>24480</c:v>
                </c:pt>
                <c:pt idx="5">
                  <c:v>19315</c:v>
                </c:pt>
                <c:pt idx="6">
                  <c:v>13707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53-2049-80A9-66B754181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0146111"/>
        <c:axId val="700147791"/>
      </c:lineChart>
      <c:catAx>
        <c:axId val="70014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47791"/>
        <c:crosses val="autoZero"/>
        <c:auto val="1"/>
        <c:lblAlgn val="ctr"/>
        <c:lblOffset val="100"/>
        <c:noMultiLvlLbl val="0"/>
      </c:catAx>
      <c:valAx>
        <c:axId val="70014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4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Sheet1!$C$5:$C$11</c:f>
              <c:numCache>
                <c:formatCode>General</c:formatCode>
                <c:ptCount val="7"/>
                <c:pt idx="0">
                  <c:v>7598</c:v>
                </c:pt>
                <c:pt idx="1">
                  <c:v>21298</c:v>
                </c:pt>
                <c:pt idx="2">
                  <c:v>22000</c:v>
                </c:pt>
                <c:pt idx="3">
                  <c:v>23050</c:v>
                </c:pt>
                <c:pt idx="4">
                  <c:v>24480</c:v>
                </c:pt>
                <c:pt idx="5">
                  <c:v>19315</c:v>
                </c:pt>
                <c:pt idx="6">
                  <c:v>13707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26-6D43-93B6-403414D3855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Sheet1!$D$5:$D$11</c:f>
              <c:numCache>
                <c:formatCode>General</c:formatCode>
                <c:ptCount val="7"/>
                <c:pt idx="0">
                  <c:v>8070.7764512599651</c:v>
                </c:pt>
                <c:pt idx="1">
                  <c:v>19446.30479387008</c:v>
                </c:pt>
                <c:pt idx="2">
                  <c:v>23356.408248127365</c:v>
                </c:pt>
                <c:pt idx="3">
                  <c:v>24054.578504672467</c:v>
                </c:pt>
                <c:pt idx="4">
                  <c:v>22447.03377120581</c:v>
                </c:pt>
                <c:pt idx="5">
                  <c:v>19439.835069638688</c:v>
                </c:pt>
                <c:pt idx="6">
                  <c:v>13978.114018083654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26-6D43-93B6-403414D38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978735"/>
        <c:axId val="702901519"/>
      </c:lineChart>
      <c:catAx>
        <c:axId val="702978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901519"/>
        <c:crosses val="autoZero"/>
        <c:auto val="1"/>
        <c:lblAlgn val="ctr"/>
        <c:lblOffset val="100"/>
        <c:noMultiLvlLbl val="0"/>
      </c:catAx>
      <c:valAx>
        <c:axId val="70290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97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Sheet1!$C$18:$C$120</c:f>
              <c:numCache>
                <c:formatCode>General</c:formatCode>
                <c:ptCount val="103"/>
                <c:pt idx="0">
                  <c:v>0</c:v>
                </c:pt>
                <c:pt idx="1">
                  <c:v>474.875</c:v>
                </c:pt>
                <c:pt idx="2">
                  <c:v>573.59017978415125</c:v>
                </c:pt>
                <c:pt idx="3">
                  <c:v>692.82588964425361</c:v>
                </c:pt>
                <c:pt idx="4">
                  <c:v>836.84785806825357</c:v>
                </c:pt>
                <c:pt idx="5">
                  <c:v>1010.8085566967127</c:v>
                </c:pt>
                <c:pt idx="6">
                  <c:v>1220.9315330624393</c:v>
                </c:pt>
                <c:pt idx="7">
                  <c:v>1474.7340617076577</c:v>
                </c:pt>
                <c:pt idx="8">
                  <c:v>1781.2960791549501</c:v>
                </c:pt>
                <c:pt idx="9">
                  <c:v>2151.5850240406244</c:v>
                </c:pt>
                <c:pt idx="10">
                  <c:v>2598.8482037596191</c:v>
                </c:pt>
                <c:pt idx="11">
                  <c:v>3139.0867247721999</c:v>
                </c:pt>
                <c:pt idx="12">
                  <c:v>3791.6279417112473</c:v>
                </c:pt>
                <c:pt idx="13">
                  <c:v>4579.8169049976641</c:v>
                </c:pt>
                <c:pt idx="14">
                  <c:v>5531.8515439138828</c:v>
                </c:pt>
                <c:pt idx="15">
                  <c:v>6681.7914643070253</c:v>
                </c:pt>
                <c:pt idx="16">
                  <c:v>8070.7764512599651</c:v>
                </c:pt>
                <c:pt idx="17">
                  <c:v>9238.2412078683265</c:v>
                </c:pt>
                <c:pt idx="18">
                  <c:v>10353.644428668662</c:v>
                </c:pt>
                <c:pt idx="19">
                  <c:v>11417.892748411001</c:v>
                </c:pt>
                <c:pt idx="20">
                  <c:v>12431.892786126813</c:v>
                </c:pt>
                <c:pt idx="21">
                  <c:v>13396.551145128975</c:v>
                </c:pt>
                <c:pt idx="22">
                  <c:v>14312.774413011804</c:v>
                </c:pt>
                <c:pt idx="23">
                  <c:v>15181.469161651012</c:v>
                </c:pt>
                <c:pt idx="24">
                  <c:v>16003.541947203745</c:v>
                </c:pt>
                <c:pt idx="25">
                  <c:v>16779.899310108594</c:v>
                </c:pt>
                <c:pt idx="26">
                  <c:v>17511.447775085533</c:v>
                </c:pt>
                <c:pt idx="27">
                  <c:v>18199.093851135971</c:v>
                </c:pt>
                <c:pt idx="28">
                  <c:v>18843.744031542723</c:v>
                </c:pt>
                <c:pt idx="29">
                  <c:v>19446.30479387008</c:v>
                </c:pt>
                <c:pt idx="30">
                  <c:v>20007.682599963693</c:v>
                </c:pt>
                <c:pt idx="31">
                  <c:v>20528.783895950644</c:v>
                </c:pt>
                <c:pt idx="32">
                  <c:v>21010.515112239478</c:v>
                </c:pt>
                <c:pt idx="33">
                  <c:v>21453.782663520124</c:v>
                </c:pt>
                <c:pt idx="34">
                  <c:v>21859.492948763909</c:v>
                </c:pt>
                <c:pt idx="35">
                  <c:v>22228.552351223654</c:v>
                </c:pt>
                <c:pt idx="36">
                  <c:v>22561.867238433544</c:v>
                </c:pt>
                <c:pt idx="37">
                  <c:v>22860.343962209197</c:v>
                </c:pt>
                <c:pt idx="38">
                  <c:v>23124.888858647639</c:v>
                </c:pt>
                <c:pt idx="39">
                  <c:v>23356.408248127365</c:v>
                </c:pt>
                <c:pt idx="40">
                  <c:v>23555.808435308252</c:v>
                </c:pt>
                <c:pt idx="41">
                  <c:v>23723.995709131581</c:v>
                </c:pt>
                <c:pt idx="42">
                  <c:v>23861.876342820109</c:v>
                </c:pt>
                <c:pt idx="43">
                  <c:v>23970.356593877972</c:v>
                </c:pt>
                <c:pt idx="44">
                  <c:v>24050.342704090741</c:v>
                </c:pt>
                <c:pt idx="45">
                  <c:v>24102.740899525375</c:v>
                </c:pt>
                <c:pt idx="46">
                  <c:v>24128.457390530348</c:v>
                </c:pt>
                <c:pt idx="47">
                  <c:v>24128.398371735435</c:v>
                </c:pt>
                <c:pt idx="48">
                  <c:v>24103.470022051908</c:v>
                </c:pt>
                <c:pt idx="49">
                  <c:v>24054.578504672467</c:v>
                </c:pt>
                <c:pt idx="50">
                  <c:v>23982.629967071181</c:v>
                </c:pt>
                <c:pt idx="51">
                  <c:v>23888.530541003551</c:v>
                </c:pt>
                <c:pt idx="52">
                  <c:v>23773.186342506542</c:v>
                </c:pt>
                <c:pt idx="53">
                  <c:v>23637.503471898501</c:v>
                </c:pt>
                <c:pt idx="54">
                  <c:v>23482.388013779218</c:v>
                </c:pt>
                <c:pt idx="55">
                  <c:v>23308.746037029898</c:v>
                </c:pt>
                <c:pt idx="56">
                  <c:v>23117.483594813115</c:v>
                </c:pt>
                <c:pt idx="57">
                  <c:v>22909.506724572977</c:v>
                </c:pt>
                <c:pt idx="58">
                  <c:v>22685.721448034914</c:v>
                </c:pt>
                <c:pt idx="59">
                  <c:v>22447.03377120581</c:v>
                </c:pt>
                <c:pt idx="60">
                  <c:v>22194.349684373981</c:v>
                </c:pt>
                <c:pt idx="61">
                  <c:v>21928.575162109159</c:v>
                </c:pt>
                <c:pt idx="62">
                  <c:v>21650.616163262453</c:v>
                </c:pt>
                <c:pt idx="63">
                  <c:v>21361.378630966505</c:v>
                </c:pt>
                <c:pt idx="64">
                  <c:v>21061.768492635234</c:v>
                </c:pt>
                <c:pt idx="65">
                  <c:v>20752.691659964075</c:v>
                </c:pt>
                <c:pt idx="66">
                  <c:v>20435.054028929917</c:v>
                </c:pt>
                <c:pt idx="67">
                  <c:v>20109.761479790912</c:v>
                </c:pt>
                <c:pt idx="68">
                  <c:v>19777.719877086798</c:v>
                </c:pt>
                <c:pt idx="69">
                  <c:v>19439.835069638688</c:v>
                </c:pt>
                <c:pt idx="70">
                  <c:v>19097.012890549042</c:v>
                </c:pt>
                <c:pt idx="71">
                  <c:v>18750.159157201848</c:v>
                </c:pt>
                <c:pt idx="72">
                  <c:v>18400.179671262409</c:v>
                </c:pt>
                <c:pt idx="73">
                  <c:v>18047.980218677563</c:v>
                </c:pt>
                <c:pt idx="74">
                  <c:v>17694.466569675486</c:v>
                </c:pt>
                <c:pt idx="75">
                  <c:v>17340.544478765798</c:v>
                </c:pt>
                <c:pt idx="76">
                  <c:v>16987.119684739544</c:v>
                </c:pt>
                <c:pt idx="77">
                  <c:v>16635.097910669221</c:v>
                </c:pt>
                <c:pt idx="78">
                  <c:v>16285.384863908643</c:v>
                </c:pt>
                <c:pt idx="79">
                  <c:v>15938.886236093193</c:v>
                </c:pt>
                <c:pt idx="80">
                  <c:v>15596.507703139547</c:v>
                </c:pt>
                <c:pt idx="81">
                  <c:v>15259.154925245874</c:v>
                </c:pt>
                <c:pt idx="82">
                  <c:v>14927.733546891734</c:v>
                </c:pt>
                <c:pt idx="83">
                  <c:v>14603.149196838169</c:v>
                </c:pt>
                <c:pt idx="84">
                  <c:v>14286.307488127495</c:v>
                </c:pt>
                <c:pt idx="85">
                  <c:v>13978.114018083654</c:v>
                </c:pt>
                <c:pt idx="86">
                  <c:v>13679.474368311787</c:v>
                </c:pt>
                <c:pt idx="87">
                  <c:v>13391.294104698649</c:v>
                </c:pt>
                <c:pt idx="88">
                  <c:v>13114.478777412343</c:v>
                </c:pt>
                <c:pt idx="89">
                  <c:v>12849.933920902333</c:v>
                </c:pt>
                <c:pt idx="90">
                  <c:v>12598.565053899536</c:v>
                </c:pt>
                <c:pt idx="91">
                  <c:v>12361.277679416446</c:v>
                </c:pt>
                <c:pt idx="92">
                  <c:v>12138.977284746736</c:v>
                </c:pt>
                <c:pt idx="93">
                  <c:v>11932.569341465611</c:v>
                </c:pt>
                <c:pt idx="94">
                  <c:v>11742.959305429671</c:v>
                </c:pt>
                <c:pt idx="95">
                  <c:v>11571.05261677704</c:v>
                </c:pt>
                <c:pt idx="96">
                  <c:v>11417.754699927118</c:v>
                </c:pt>
                <c:pt idx="97">
                  <c:v>11283.970963580938</c:v>
                </c:pt>
                <c:pt idx="98">
                  <c:v>11170.606800720554</c:v>
                </c:pt>
                <c:pt idx="99">
                  <c:v>11078.567588609887</c:v>
                </c:pt>
                <c:pt idx="100">
                  <c:v>11008.758688794022</c:v>
                </c:pt>
                <c:pt idx="101">
                  <c:v>10962.085447099491</c:v>
                </c:pt>
                <c:pt idx="102">
                  <c:v>10939.453193634365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A5-9049-BFA3-B3C5FC5B8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3478239"/>
        <c:axId val="703479919"/>
      </c:lineChart>
      <c:catAx>
        <c:axId val="703478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479919"/>
        <c:crosses val="autoZero"/>
        <c:auto val="1"/>
        <c:lblAlgn val="ctr"/>
        <c:lblOffset val="100"/>
        <c:noMultiLvlLbl val="0"/>
      </c:catAx>
      <c:valAx>
        <c:axId val="70347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47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584200</xdr:colOff>
      <xdr:row>0</xdr:row>
      <xdr:rowOff>146050</xdr:rowOff>
    </xdr:from>
    <xdr:to>
      <xdr:col>18</xdr:col>
      <xdr:colOff>647700</xdr:colOff>
      <xdr:row>14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D1ACC2-046C-F74F-B566-ED41015CD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25400</xdr:colOff>
      <xdr:row>11</xdr:row>
      <xdr:rowOff>171450</xdr:rowOff>
    </xdr:from>
    <xdr:to>
      <xdr:col>13</xdr:col>
      <xdr:colOff>444500</xdr:colOff>
      <xdr:row>25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5240FA-7CC2-9747-B6AA-CEFDCD72C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25400</xdr:colOff>
      <xdr:row>96</xdr:row>
      <xdr:rowOff>171450</xdr:rowOff>
    </xdr:from>
    <xdr:to>
      <xdr:col>13</xdr:col>
      <xdr:colOff>444500</xdr:colOff>
      <xdr:row>110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6918E0-B5C7-2B40-877F-C6C024905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C3FF-1236-994E-939A-7A3CACD189BC}">
  <dimension ref="A3:L145"/>
  <sheetViews>
    <sheetView tabSelected="1" topLeftCell="A113" workbookViewId="0">
      <selection activeCell="I132" sqref="I132"/>
    </sheetView>
  </sheetViews>
  <sheetFormatPr baseColWidth="10" defaultRowHeight="16" x14ac:dyDescent="0.2"/>
  <cols>
    <col min="12" max="12" width="11.1640625" bestFit="1" customWidth="1"/>
  </cols>
  <sheetData>
    <row r="3" spans="1:12" x14ac:dyDescent="0.2">
      <c r="A3">
        <v>2018</v>
      </c>
    </row>
    <row r="4" spans="1:12" x14ac:dyDescent="0.2">
      <c r="E4" t="s">
        <v>7</v>
      </c>
      <c r="F4" t="s">
        <v>8</v>
      </c>
      <c r="G4" t="s">
        <v>14</v>
      </c>
      <c r="H4" t="s">
        <v>20</v>
      </c>
      <c r="I4" t="s">
        <v>12</v>
      </c>
      <c r="J4" t="s">
        <v>13</v>
      </c>
    </row>
    <row r="5" spans="1:12" x14ac:dyDescent="0.2">
      <c r="A5" t="s">
        <v>0</v>
      </c>
      <c r="C5">
        <v>7598</v>
      </c>
      <c r="D5">
        <f>I5</f>
        <v>8070.7764512599651</v>
      </c>
      <c r="E5">
        <v>16</v>
      </c>
      <c r="F5">
        <f>E5^2</f>
        <v>256</v>
      </c>
      <c r="G5">
        <f>F5*E5</f>
        <v>4096</v>
      </c>
      <c r="H5">
        <f>G5*E5</f>
        <v>65536</v>
      </c>
      <c r="I5">
        <f>$L$5+$L$6*E5+$L$7*F5+$L$8*G5+$L$9*H5</f>
        <v>8070.7764512599651</v>
      </c>
      <c r="J5">
        <f>(C5-I5)^2</f>
        <v>223517.57286596618</v>
      </c>
      <c r="K5" t="s">
        <v>9</v>
      </c>
      <c r="L5">
        <v>-18428.903405612389</v>
      </c>
    </row>
    <row r="6" spans="1:12" x14ac:dyDescent="0.2">
      <c r="A6" t="s">
        <v>1</v>
      </c>
      <c r="C6">
        <v>21298</v>
      </c>
      <c r="D6">
        <f t="shared" ref="D6:D11" si="0">I6</f>
        <v>19446.30479387008</v>
      </c>
      <c r="E6">
        <v>29</v>
      </c>
      <c r="F6">
        <f t="shared" ref="F6:F11" si="1">E6^2</f>
        <v>841</v>
      </c>
      <c r="G6">
        <f t="shared" ref="G6:G11" si="2">F6*E6</f>
        <v>24389</v>
      </c>
      <c r="H6">
        <f t="shared" ref="H6:H11" si="3">G6*E6</f>
        <v>707281</v>
      </c>
      <c r="I6">
        <f t="shared" ref="I6:I11" si="4">$L$5+$L$6*E6+$L$7*F6+$L$8*G6+$L$9*H6</f>
        <v>19446.30479387008</v>
      </c>
      <c r="J6">
        <f t="shared" ref="J6:J11" si="5">(C6-I6)^2</f>
        <v>3428775.1364045264</v>
      </c>
      <c r="K6" t="s">
        <v>10</v>
      </c>
      <c r="L6">
        <v>2157.3516960161028</v>
      </c>
    </row>
    <row r="7" spans="1:12" x14ac:dyDescent="0.2">
      <c r="A7" t="s">
        <v>2</v>
      </c>
      <c r="C7">
        <v>22000</v>
      </c>
      <c r="D7">
        <f t="shared" si="0"/>
        <v>23356.408248127365</v>
      </c>
      <c r="E7">
        <v>39</v>
      </c>
      <c r="F7">
        <f t="shared" si="1"/>
        <v>1521</v>
      </c>
      <c r="G7">
        <f t="shared" si="2"/>
        <v>59319</v>
      </c>
      <c r="H7">
        <f t="shared" si="3"/>
        <v>2313441</v>
      </c>
      <c r="I7">
        <f t="shared" si="4"/>
        <v>23356.408248127365</v>
      </c>
      <c r="J7">
        <f t="shared" si="5"/>
        <v>1839843.3355879483</v>
      </c>
      <c r="K7" t="s">
        <v>15</v>
      </c>
      <c r="L7">
        <v>-33.738365095717626</v>
      </c>
    </row>
    <row r="8" spans="1:12" x14ac:dyDescent="0.2">
      <c r="A8" t="s">
        <v>3</v>
      </c>
      <c r="C8">
        <v>23050</v>
      </c>
      <c r="D8">
        <f t="shared" si="0"/>
        <v>24054.578504672467</v>
      </c>
      <c r="E8">
        <v>49</v>
      </c>
      <c r="F8">
        <f t="shared" si="1"/>
        <v>2401</v>
      </c>
      <c r="G8">
        <f t="shared" si="2"/>
        <v>117649</v>
      </c>
      <c r="H8">
        <f t="shared" si="3"/>
        <v>5764801</v>
      </c>
      <c r="I8">
        <f t="shared" si="4"/>
        <v>24054.578504672467</v>
      </c>
      <c r="J8">
        <f t="shared" si="5"/>
        <v>1009177.9720499694</v>
      </c>
      <c r="K8" t="s">
        <v>16</v>
      </c>
      <c r="L8">
        <v>0.15115163752878749</v>
      </c>
    </row>
    <row r="9" spans="1:12" x14ac:dyDescent="0.2">
      <c r="A9" t="s">
        <v>4</v>
      </c>
      <c r="C9">
        <v>24480</v>
      </c>
      <c r="D9">
        <f t="shared" si="0"/>
        <v>22447.03377120581</v>
      </c>
      <c r="E9">
        <v>59</v>
      </c>
      <c r="F9">
        <f t="shared" si="1"/>
        <v>3481</v>
      </c>
      <c r="G9">
        <f t="shared" si="2"/>
        <v>205379</v>
      </c>
      <c r="H9">
        <f t="shared" si="3"/>
        <v>12117361</v>
      </c>
      <c r="I9">
        <f t="shared" si="4"/>
        <v>22447.03377120581</v>
      </c>
      <c r="J9">
        <f t="shared" si="5"/>
        <v>4132951.6874176711</v>
      </c>
      <c r="K9" t="s">
        <v>21</v>
      </c>
      <c r="L9">
        <v>-6.5494078815118915E-7</v>
      </c>
    </row>
    <row r="10" spans="1:12" x14ac:dyDescent="0.2">
      <c r="A10" t="s">
        <v>5</v>
      </c>
      <c r="C10">
        <v>19315</v>
      </c>
      <c r="D10">
        <f t="shared" si="0"/>
        <v>19439.835069638688</v>
      </c>
      <c r="E10">
        <v>69</v>
      </c>
      <c r="F10">
        <f t="shared" si="1"/>
        <v>4761</v>
      </c>
      <c r="G10">
        <f t="shared" si="2"/>
        <v>328509</v>
      </c>
      <c r="H10">
        <f t="shared" si="3"/>
        <v>22667121</v>
      </c>
      <c r="I10">
        <f t="shared" si="4"/>
        <v>19439.835069638688</v>
      </c>
      <c r="J10">
        <f t="shared" si="5"/>
        <v>15583.794611696047</v>
      </c>
      <c r="K10" t="s">
        <v>11</v>
      </c>
      <c r="L10">
        <f>SUM(J5:J11)</f>
        <v>10723352.309739241</v>
      </c>
    </row>
    <row r="11" spans="1:12" x14ac:dyDescent="0.2">
      <c r="A11" t="s">
        <v>6</v>
      </c>
      <c r="C11">
        <v>13707</v>
      </c>
      <c r="D11">
        <f t="shared" si="0"/>
        <v>13978.114018083654</v>
      </c>
      <c r="E11">
        <v>85</v>
      </c>
      <c r="F11">
        <f t="shared" si="1"/>
        <v>7225</v>
      </c>
      <c r="G11">
        <f t="shared" si="2"/>
        <v>614125</v>
      </c>
      <c r="H11">
        <f t="shared" si="3"/>
        <v>52200625</v>
      </c>
      <c r="I11">
        <f t="shared" si="4"/>
        <v>13978.114018083654</v>
      </c>
      <c r="J11">
        <f t="shared" si="5"/>
        <v>73502.810801463711</v>
      </c>
    </row>
    <row r="14" spans="1:12" x14ac:dyDescent="0.2">
      <c r="C14" t="s">
        <v>23</v>
      </c>
      <c r="D14">
        <f>(LN(D5)-LN(C19))/15</f>
        <v>0.18886355731054927</v>
      </c>
    </row>
    <row r="17" spans="1:8" x14ac:dyDescent="0.2">
      <c r="D17" t="s">
        <v>17</v>
      </c>
      <c r="E17" t="s">
        <v>18</v>
      </c>
      <c r="F17" t="s">
        <v>19</v>
      </c>
      <c r="G17" t="s">
        <v>22</v>
      </c>
    </row>
    <row r="18" spans="1:8" x14ac:dyDescent="0.2">
      <c r="A18">
        <v>0</v>
      </c>
      <c r="B18">
        <v>0</v>
      </c>
      <c r="C18">
        <v>0</v>
      </c>
      <c r="D18">
        <f>A18</f>
        <v>0</v>
      </c>
      <c r="E18">
        <f>A18^2</f>
        <v>0</v>
      </c>
      <c r="F18">
        <f>A18^3</f>
        <v>0</v>
      </c>
      <c r="G18">
        <f>A18^4</f>
        <v>0</v>
      </c>
    </row>
    <row r="19" spans="1:8" x14ac:dyDescent="0.2">
      <c r="A19">
        <v>1</v>
      </c>
      <c r="B19">
        <v>474.875</v>
      </c>
      <c r="C19">
        <f>$C$5/16+C18</f>
        <v>474.875</v>
      </c>
      <c r="D19">
        <f t="shared" ref="D19:D82" si="6">A19</f>
        <v>1</v>
      </c>
      <c r="E19">
        <f t="shared" ref="E19:E82" si="7">A19^2</f>
        <v>1</v>
      </c>
      <c r="F19">
        <f t="shared" ref="F19:F82" si="8">A19^3</f>
        <v>1</v>
      </c>
      <c r="G19">
        <f t="shared" ref="G19:G82" si="9">A19^4</f>
        <v>1</v>
      </c>
      <c r="H19" t="e">
        <f>100*(C19/C18-1)</f>
        <v>#DIV/0!</v>
      </c>
    </row>
    <row r="20" spans="1:8" x14ac:dyDescent="0.2">
      <c r="A20">
        <f>A19+1</f>
        <v>2</v>
      </c>
      <c r="B20">
        <v>573.59017978415125</v>
      </c>
      <c r="C20">
        <f>C19*EXP($D$14)</f>
        <v>573.59017978415125</v>
      </c>
      <c r="D20">
        <f t="shared" si="6"/>
        <v>2</v>
      </c>
      <c r="E20">
        <f t="shared" si="7"/>
        <v>4</v>
      </c>
      <c r="F20">
        <f t="shared" si="8"/>
        <v>8</v>
      </c>
      <c r="G20">
        <f t="shared" si="9"/>
        <v>16</v>
      </c>
      <c r="H20">
        <f t="shared" ref="H20:H83" si="10">100*(C20/C19-1)</f>
        <v>20.787613537067905</v>
      </c>
    </row>
    <row r="21" spans="1:8" x14ac:dyDescent="0.2">
      <c r="A21">
        <f t="shared" ref="A21:A84" si="11">A20+1</f>
        <v>3</v>
      </c>
      <c r="B21">
        <v>692.82588964425361</v>
      </c>
      <c r="C21">
        <f t="shared" ref="C21:C33" si="12">C20*EXP($D$14)</f>
        <v>692.82588964425361</v>
      </c>
      <c r="D21">
        <f t="shared" si="6"/>
        <v>3</v>
      </c>
      <c r="E21">
        <f t="shared" si="7"/>
        <v>9</v>
      </c>
      <c r="F21">
        <f t="shared" si="8"/>
        <v>27</v>
      </c>
      <c r="G21">
        <f t="shared" si="9"/>
        <v>81</v>
      </c>
      <c r="H21">
        <f t="shared" si="10"/>
        <v>20.787613537067905</v>
      </c>
    </row>
    <row r="22" spans="1:8" x14ac:dyDescent="0.2">
      <c r="A22">
        <f t="shared" si="11"/>
        <v>4</v>
      </c>
      <c r="B22">
        <v>836.84785806825357</v>
      </c>
      <c r="C22">
        <f t="shared" si="12"/>
        <v>836.84785806825357</v>
      </c>
      <c r="D22">
        <f t="shared" si="6"/>
        <v>4</v>
      </c>
      <c r="E22">
        <f t="shared" si="7"/>
        <v>16</v>
      </c>
      <c r="F22">
        <f t="shared" si="8"/>
        <v>64</v>
      </c>
      <c r="G22">
        <f t="shared" si="9"/>
        <v>256</v>
      </c>
      <c r="H22">
        <f t="shared" si="10"/>
        <v>20.787613537067905</v>
      </c>
    </row>
    <row r="23" spans="1:8" x14ac:dyDescent="0.2">
      <c r="A23">
        <f t="shared" si="11"/>
        <v>5</v>
      </c>
      <c r="B23">
        <v>1010.8085566967127</v>
      </c>
      <c r="C23">
        <f t="shared" si="12"/>
        <v>1010.8085566967127</v>
      </c>
      <c r="D23">
        <f t="shared" si="6"/>
        <v>5</v>
      </c>
      <c r="E23">
        <f t="shared" si="7"/>
        <v>25</v>
      </c>
      <c r="F23">
        <f t="shared" si="8"/>
        <v>125</v>
      </c>
      <c r="G23">
        <f t="shared" si="9"/>
        <v>625</v>
      </c>
      <c r="H23">
        <f t="shared" si="10"/>
        <v>20.787613537067905</v>
      </c>
    </row>
    <row r="24" spans="1:8" x14ac:dyDescent="0.2">
      <c r="A24">
        <f t="shared" si="11"/>
        <v>6</v>
      </c>
      <c r="B24">
        <v>1220.9315330624393</v>
      </c>
      <c r="C24">
        <f t="shared" si="12"/>
        <v>1220.9315330624393</v>
      </c>
      <c r="D24">
        <f t="shared" si="6"/>
        <v>6</v>
      </c>
      <c r="E24">
        <f t="shared" si="7"/>
        <v>36</v>
      </c>
      <c r="F24">
        <f t="shared" si="8"/>
        <v>216</v>
      </c>
      <c r="G24">
        <f t="shared" si="9"/>
        <v>1296</v>
      </c>
      <c r="H24">
        <f t="shared" si="10"/>
        <v>20.787613537067905</v>
      </c>
    </row>
    <row r="25" spans="1:8" x14ac:dyDescent="0.2">
      <c r="A25">
        <f t="shared" si="11"/>
        <v>7</v>
      </c>
      <c r="B25">
        <v>1474.7340617076577</v>
      </c>
      <c r="C25">
        <f t="shared" si="12"/>
        <v>1474.7340617076577</v>
      </c>
      <c r="D25">
        <f t="shared" si="6"/>
        <v>7</v>
      </c>
      <c r="E25">
        <f t="shared" si="7"/>
        <v>49</v>
      </c>
      <c r="F25">
        <f t="shared" si="8"/>
        <v>343</v>
      </c>
      <c r="G25">
        <f t="shared" si="9"/>
        <v>2401</v>
      </c>
      <c r="H25">
        <f t="shared" si="10"/>
        <v>20.787613537067905</v>
      </c>
    </row>
    <row r="26" spans="1:8" x14ac:dyDescent="0.2">
      <c r="A26">
        <f t="shared" si="11"/>
        <v>8</v>
      </c>
      <c r="B26">
        <v>1781.2960791549501</v>
      </c>
      <c r="C26">
        <f t="shared" si="12"/>
        <v>1781.2960791549501</v>
      </c>
      <c r="D26">
        <f t="shared" si="6"/>
        <v>8</v>
      </c>
      <c r="E26">
        <f t="shared" si="7"/>
        <v>64</v>
      </c>
      <c r="F26">
        <f t="shared" si="8"/>
        <v>512</v>
      </c>
      <c r="G26">
        <f t="shared" si="9"/>
        <v>4096</v>
      </c>
      <c r="H26">
        <f t="shared" si="10"/>
        <v>20.787613537067905</v>
      </c>
    </row>
    <row r="27" spans="1:8" x14ac:dyDescent="0.2">
      <c r="A27">
        <f t="shared" si="11"/>
        <v>9</v>
      </c>
      <c r="B27">
        <v>2151.5850240406244</v>
      </c>
      <c r="C27">
        <f t="shared" si="12"/>
        <v>2151.5850240406244</v>
      </c>
      <c r="D27">
        <f t="shared" si="6"/>
        <v>9</v>
      </c>
      <c r="E27">
        <f t="shared" si="7"/>
        <v>81</v>
      </c>
      <c r="F27">
        <f t="shared" si="8"/>
        <v>729</v>
      </c>
      <c r="G27">
        <f t="shared" si="9"/>
        <v>6561</v>
      </c>
      <c r="H27">
        <f t="shared" si="10"/>
        <v>20.787613537067905</v>
      </c>
    </row>
    <row r="28" spans="1:8" x14ac:dyDescent="0.2">
      <c r="A28">
        <f t="shared" si="11"/>
        <v>10</v>
      </c>
      <c r="B28">
        <v>2598.8482037596191</v>
      </c>
      <c r="C28">
        <f t="shared" si="12"/>
        <v>2598.8482037596191</v>
      </c>
      <c r="D28">
        <f t="shared" si="6"/>
        <v>10</v>
      </c>
      <c r="E28">
        <f t="shared" si="7"/>
        <v>100</v>
      </c>
      <c r="F28">
        <f t="shared" si="8"/>
        <v>1000</v>
      </c>
      <c r="G28">
        <f t="shared" si="9"/>
        <v>10000</v>
      </c>
      <c r="H28">
        <f t="shared" si="10"/>
        <v>20.787613537067905</v>
      </c>
    </row>
    <row r="29" spans="1:8" x14ac:dyDescent="0.2">
      <c r="A29">
        <f t="shared" si="11"/>
        <v>11</v>
      </c>
      <c r="B29">
        <v>3139.0867247721999</v>
      </c>
      <c r="C29">
        <f t="shared" si="12"/>
        <v>3139.0867247721999</v>
      </c>
      <c r="D29">
        <f t="shared" si="6"/>
        <v>11</v>
      </c>
      <c r="E29">
        <f t="shared" si="7"/>
        <v>121</v>
      </c>
      <c r="F29">
        <f t="shared" si="8"/>
        <v>1331</v>
      </c>
      <c r="G29">
        <f t="shared" si="9"/>
        <v>14641</v>
      </c>
      <c r="H29">
        <f t="shared" si="10"/>
        <v>20.787613537067905</v>
      </c>
    </row>
    <row r="30" spans="1:8" x14ac:dyDescent="0.2">
      <c r="A30">
        <f t="shared" si="11"/>
        <v>12</v>
      </c>
      <c r="B30">
        <v>3791.6279417112473</v>
      </c>
      <c r="C30">
        <f t="shared" si="12"/>
        <v>3791.6279417112473</v>
      </c>
      <c r="D30">
        <f t="shared" si="6"/>
        <v>12</v>
      </c>
      <c r="E30">
        <f t="shared" si="7"/>
        <v>144</v>
      </c>
      <c r="F30">
        <f t="shared" si="8"/>
        <v>1728</v>
      </c>
      <c r="G30">
        <f t="shared" si="9"/>
        <v>20736</v>
      </c>
      <c r="H30">
        <f t="shared" si="10"/>
        <v>20.787613537067905</v>
      </c>
    </row>
    <row r="31" spans="1:8" x14ac:dyDescent="0.2">
      <c r="A31">
        <f t="shared" si="11"/>
        <v>13</v>
      </c>
      <c r="B31">
        <v>4579.8169049976641</v>
      </c>
      <c r="C31">
        <f t="shared" si="12"/>
        <v>4579.8169049976641</v>
      </c>
      <c r="D31">
        <f t="shared" si="6"/>
        <v>13</v>
      </c>
      <c r="E31">
        <f t="shared" si="7"/>
        <v>169</v>
      </c>
      <c r="F31">
        <f t="shared" si="8"/>
        <v>2197</v>
      </c>
      <c r="G31">
        <f t="shared" si="9"/>
        <v>28561</v>
      </c>
      <c r="H31">
        <f t="shared" si="10"/>
        <v>20.787613537067905</v>
      </c>
    </row>
    <row r="32" spans="1:8" x14ac:dyDescent="0.2">
      <c r="A32">
        <f t="shared" si="11"/>
        <v>14</v>
      </c>
      <c r="B32">
        <v>5531.8515439138828</v>
      </c>
      <c r="C32">
        <f t="shared" si="12"/>
        <v>5531.8515439138828</v>
      </c>
      <c r="D32">
        <f t="shared" si="6"/>
        <v>14</v>
      </c>
      <c r="E32">
        <f t="shared" si="7"/>
        <v>196</v>
      </c>
      <c r="F32">
        <f t="shared" si="8"/>
        <v>2744</v>
      </c>
      <c r="G32">
        <f t="shared" si="9"/>
        <v>38416</v>
      </c>
      <c r="H32">
        <f t="shared" si="10"/>
        <v>20.787613537067905</v>
      </c>
    </row>
    <row r="33" spans="1:8" x14ac:dyDescent="0.2">
      <c r="A33">
        <f t="shared" si="11"/>
        <v>15</v>
      </c>
      <c r="B33">
        <v>6681.7914643070253</v>
      </c>
      <c r="C33">
        <f t="shared" si="12"/>
        <v>6681.7914643070253</v>
      </c>
      <c r="D33">
        <f t="shared" si="6"/>
        <v>15</v>
      </c>
      <c r="E33">
        <f t="shared" si="7"/>
        <v>225</v>
      </c>
      <c r="F33">
        <f t="shared" si="8"/>
        <v>3375</v>
      </c>
      <c r="G33">
        <f t="shared" si="9"/>
        <v>50625</v>
      </c>
      <c r="H33">
        <f t="shared" si="10"/>
        <v>20.787613537067905</v>
      </c>
    </row>
    <row r="34" spans="1:8" x14ac:dyDescent="0.2">
      <c r="A34">
        <f t="shared" si="11"/>
        <v>16</v>
      </c>
      <c r="B34">
        <v>8070.7764512599651</v>
      </c>
      <c r="C34">
        <f>$L$5+$L$6*D34+$L$7*E34+$L$8*F34+$L$9*G34</f>
        <v>8070.7764512599651</v>
      </c>
      <c r="D34">
        <f t="shared" si="6"/>
        <v>16</v>
      </c>
      <c r="E34">
        <f t="shared" si="7"/>
        <v>256</v>
      </c>
      <c r="F34">
        <f t="shared" si="8"/>
        <v>4096</v>
      </c>
      <c r="G34">
        <f t="shared" si="9"/>
        <v>65536</v>
      </c>
      <c r="H34">
        <f t="shared" si="10"/>
        <v>20.787613537067973</v>
      </c>
    </row>
    <row r="35" spans="1:8" x14ac:dyDescent="0.2">
      <c r="A35">
        <f t="shared" si="11"/>
        <v>17</v>
      </c>
      <c r="B35">
        <v>9238.2412078683265</v>
      </c>
      <c r="C35">
        <f>$L$5+$L$6*D35+$L$7*E35+$L$8*F35+$L$9*G35</f>
        <v>9238.2412078683265</v>
      </c>
      <c r="D35">
        <f t="shared" si="6"/>
        <v>17</v>
      </c>
      <c r="E35">
        <f t="shared" si="7"/>
        <v>289</v>
      </c>
      <c r="F35">
        <f t="shared" si="8"/>
        <v>4913</v>
      </c>
      <c r="G35">
        <f t="shared" si="9"/>
        <v>83521</v>
      </c>
      <c r="H35">
        <f t="shared" si="10"/>
        <v>14.465333833228676</v>
      </c>
    </row>
    <row r="36" spans="1:8" x14ac:dyDescent="0.2">
      <c r="A36">
        <f t="shared" si="11"/>
        <v>18</v>
      </c>
      <c r="B36">
        <v>10353.644428668662</v>
      </c>
      <c r="C36">
        <f>$L$5+$L$6*D36+$L$7*E36+$L$8*F36+$L$9*G36</f>
        <v>10353.644428668662</v>
      </c>
      <c r="D36">
        <f t="shared" si="6"/>
        <v>18</v>
      </c>
      <c r="E36">
        <f t="shared" si="7"/>
        <v>324</v>
      </c>
      <c r="F36">
        <f t="shared" si="8"/>
        <v>5832</v>
      </c>
      <c r="G36">
        <f t="shared" si="9"/>
        <v>104976</v>
      </c>
      <c r="H36">
        <f t="shared" si="10"/>
        <v>12.073761614389689</v>
      </c>
    </row>
    <row r="37" spans="1:8" x14ac:dyDescent="0.2">
      <c r="A37">
        <f t="shared" si="11"/>
        <v>19</v>
      </c>
      <c r="B37">
        <v>11417.892748411001</v>
      </c>
      <c r="C37">
        <f>$L$5+$L$6*D37+$L$7*E37+$L$8*F37+$L$9*G37</f>
        <v>11417.892748411001</v>
      </c>
      <c r="D37">
        <f t="shared" si="6"/>
        <v>19</v>
      </c>
      <c r="E37">
        <f t="shared" si="7"/>
        <v>361</v>
      </c>
      <c r="F37">
        <f t="shared" si="8"/>
        <v>6859</v>
      </c>
      <c r="G37">
        <f t="shared" si="9"/>
        <v>130321</v>
      </c>
      <c r="H37">
        <f t="shared" si="10"/>
        <v>10.278973042530758</v>
      </c>
    </row>
    <row r="38" spans="1:8" x14ac:dyDescent="0.2">
      <c r="A38">
        <f t="shared" si="11"/>
        <v>20</v>
      </c>
      <c r="B38">
        <v>12431.892786126813</v>
      </c>
      <c r="C38">
        <f>$L$5+$L$6*D38+$L$7*E38+$L$8*F38+$L$9*G38</f>
        <v>12431.892786126813</v>
      </c>
      <c r="D38">
        <f t="shared" si="6"/>
        <v>20</v>
      </c>
      <c r="E38">
        <f t="shared" si="7"/>
        <v>400</v>
      </c>
      <c r="F38">
        <f t="shared" si="8"/>
        <v>8000</v>
      </c>
      <c r="G38">
        <f t="shared" si="9"/>
        <v>160000</v>
      </c>
      <c r="H38">
        <f t="shared" si="10"/>
        <v>8.8807984105204305</v>
      </c>
    </row>
    <row r="39" spans="1:8" x14ac:dyDescent="0.2">
      <c r="A39">
        <f t="shared" si="11"/>
        <v>21</v>
      </c>
      <c r="B39">
        <v>13396.551145128975</v>
      </c>
      <c r="C39">
        <f>$L$5+$L$6*D39+$L$7*E39+$L$8*F39+$L$9*G39</f>
        <v>13396.551145128975</v>
      </c>
      <c r="D39">
        <f t="shared" si="6"/>
        <v>21</v>
      </c>
      <c r="E39">
        <f t="shared" si="7"/>
        <v>441</v>
      </c>
      <c r="F39">
        <f t="shared" si="8"/>
        <v>9261</v>
      </c>
      <c r="G39">
        <f t="shared" si="9"/>
        <v>194481</v>
      </c>
      <c r="H39">
        <f t="shared" si="10"/>
        <v>7.7595453532116831</v>
      </c>
    </row>
    <row r="40" spans="1:8" x14ac:dyDescent="0.2">
      <c r="A40">
        <f t="shared" si="11"/>
        <v>22</v>
      </c>
      <c r="B40">
        <v>14312.774413011804</v>
      </c>
      <c r="C40">
        <f>$L$5+$L$6*D40+$L$7*E40+$L$8*F40+$L$9*G40</f>
        <v>14312.774413011804</v>
      </c>
      <c r="D40">
        <f t="shared" si="6"/>
        <v>22</v>
      </c>
      <c r="E40">
        <f t="shared" si="7"/>
        <v>484</v>
      </c>
      <c r="F40">
        <f t="shared" si="8"/>
        <v>10648</v>
      </c>
      <c r="G40">
        <f t="shared" si="9"/>
        <v>234256</v>
      </c>
      <c r="H40">
        <f t="shared" si="10"/>
        <v>6.8392473402825837</v>
      </c>
    </row>
    <row r="41" spans="1:8" x14ac:dyDescent="0.2">
      <c r="A41">
        <f t="shared" si="11"/>
        <v>23</v>
      </c>
      <c r="B41">
        <v>15181.469161651012</v>
      </c>
      <c r="C41">
        <f>$L$5+$L$6*D41+$L$7*E41+$L$8*F41+$L$9*G41</f>
        <v>15181.469161651012</v>
      </c>
      <c r="D41">
        <f t="shared" si="6"/>
        <v>23</v>
      </c>
      <c r="E41">
        <f t="shared" si="7"/>
        <v>529</v>
      </c>
      <c r="F41">
        <f t="shared" si="8"/>
        <v>12167</v>
      </c>
      <c r="G41">
        <f t="shared" si="9"/>
        <v>279841</v>
      </c>
      <c r="H41">
        <f t="shared" si="10"/>
        <v>6.0693665921924378</v>
      </c>
    </row>
    <row r="42" spans="1:8" x14ac:dyDescent="0.2">
      <c r="A42">
        <f t="shared" si="11"/>
        <v>24</v>
      </c>
      <c r="B42">
        <v>16003.541947203745</v>
      </c>
      <c r="C42">
        <f>$L$5+$L$6*D42+$L$7*E42+$L$8*F42+$L$9*G42</f>
        <v>16003.541947203745</v>
      </c>
      <c r="D42">
        <f t="shared" si="6"/>
        <v>24</v>
      </c>
      <c r="E42">
        <f t="shared" si="7"/>
        <v>576</v>
      </c>
      <c r="F42">
        <f t="shared" si="8"/>
        <v>13824</v>
      </c>
      <c r="G42">
        <f t="shared" si="9"/>
        <v>331776</v>
      </c>
      <c r="H42">
        <f t="shared" si="10"/>
        <v>5.4149751700535154</v>
      </c>
    </row>
    <row r="43" spans="1:8" x14ac:dyDescent="0.2">
      <c r="A43">
        <f t="shared" si="11"/>
        <v>25</v>
      </c>
      <c r="B43">
        <v>16779.899310108594</v>
      </c>
      <c r="C43">
        <f>$L$5+$L$6*D43+$L$7*E43+$L$8*F43+$L$9*G43</f>
        <v>16779.899310108594</v>
      </c>
      <c r="D43">
        <f t="shared" si="6"/>
        <v>25</v>
      </c>
      <c r="E43">
        <f t="shared" si="7"/>
        <v>625</v>
      </c>
      <c r="F43">
        <f t="shared" si="8"/>
        <v>15625</v>
      </c>
      <c r="G43">
        <f t="shared" si="9"/>
        <v>390625</v>
      </c>
      <c r="H43">
        <f t="shared" si="10"/>
        <v>4.8511596087046138</v>
      </c>
    </row>
    <row r="44" spans="1:8" x14ac:dyDescent="0.2">
      <c r="A44">
        <f t="shared" si="11"/>
        <v>26</v>
      </c>
      <c r="B44">
        <v>17511.447775085533</v>
      </c>
      <c r="C44">
        <f>$L$5+$L$6*D44+$L$7*E44+$L$8*F44+$L$9*G44</f>
        <v>17511.447775085533</v>
      </c>
      <c r="D44">
        <f t="shared" si="6"/>
        <v>26</v>
      </c>
      <c r="E44">
        <f t="shared" si="7"/>
        <v>676</v>
      </c>
      <c r="F44">
        <f t="shared" si="8"/>
        <v>17576</v>
      </c>
      <c r="G44">
        <f t="shared" si="9"/>
        <v>456976</v>
      </c>
      <c r="H44">
        <f t="shared" si="10"/>
        <v>4.3596713630828399</v>
      </c>
    </row>
    <row r="45" spans="1:8" x14ac:dyDescent="0.2">
      <c r="A45">
        <f t="shared" si="11"/>
        <v>27</v>
      </c>
      <c r="B45">
        <v>18199.093851135971</v>
      </c>
      <c r="C45">
        <f>$L$5+$L$6*D45+$L$7*E45+$L$8*F45+$L$9*G45</f>
        <v>18199.093851135971</v>
      </c>
      <c r="D45">
        <f t="shared" si="6"/>
        <v>27</v>
      </c>
      <c r="E45">
        <f t="shared" si="7"/>
        <v>729</v>
      </c>
      <c r="F45">
        <f t="shared" si="8"/>
        <v>19683</v>
      </c>
      <c r="G45">
        <f t="shared" si="9"/>
        <v>531441</v>
      </c>
      <c r="H45">
        <f t="shared" si="10"/>
        <v>3.9268373745133145</v>
      </c>
    </row>
    <row r="46" spans="1:8" x14ac:dyDescent="0.2">
      <c r="A46">
        <f t="shared" si="11"/>
        <v>28</v>
      </c>
      <c r="B46">
        <v>18843.744031542723</v>
      </c>
      <c r="C46">
        <f>$L$5+$L$6*D46+$L$7*E46+$L$8*F46+$L$9*G46</f>
        <v>18843.744031542723</v>
      </c>
      <c r="D46">
        <f t="shared" si="6"/>
        <v>28</v>
      </c>
      <c r="E46">
        <f t="shared" si="7"/>
        <v>784</v>
      </c>
      <c r="F46">
        <f t="shared" si="8"/>
        <v>21952</v>
      </c>
      <c r="G46">
        <f t="shared" si="9"/>
        <v>614656</v>
      </c>
      <c r="H46">
        <f t="shared" si="10"/>
        <v>3.5422103192600085</v>
      </c>
    </row>
    <row r="47" spans="1:8" x14ac:dyDescent="0.2">
      <c r="A47">
        <f t="shared" si="11"/>
        <v>29</v>
      </c>
      <c r="B47">
        <v>19446.30479387008</v>
      </c>
      <c r="C47">
        <f>$L$5+$L$6*D47+$L$7*E47+$L$8*F47+$L$9*G47</f>
        <v>19446.30479387008</v>
      </c>
      <c r="D47">
        <f t="shared" si="6"/>
        <v>29</v>
      </c>
      <c r="E47">
        <f t="shared" si="7"/>
        <v>841</v>
      </c>
      <c r="F47">
        <f t="shared" si="8"/>
        <v>24389</v>
      </c>
      <c r="G47">
        <f t="shared" si="9"/>
        <v>707281</v>
      </c>
      <c r="H47">
        <f t="shared" si="10"/>
        <v>3.1976700666211721</v>
      </c>
    </row>
    <row r="48" spans="1:8" x14ac:dyDescent="0.2">
      <c r="A48">
        <f t="shared" si="11"/>
        <v>30</v>
      </c>
      <c r="B48">
        <v>20007.682599963693</v>
      </c>
      <c r="C48">
        <f>$L$5+$L$6*D48+$L$7*E48+$L$8*F48+$L$9*G48</f>
        <v>20007.682599963693</v>
      </c>
      <c r="D48">
        <f t="shared" si="6"/>
        <v>30</v>
      </c>
      <c r="E48">
        <f t="shared" si="7"/>
        <v>900</v>
      </c>
      <c r="F48">
        <f t="shared" si="8"/>
        <v>27000</v>
      </c>
      <c r="G48">
        <f t="shared" si="9"/>
        <v>810000</v>
      </c>
      <c r="H48">
        <f t="shared" si="10"/>
        <v>2.8868096640682683</v>
      </c>
    </row>
    <row r="49" spans="1:8" x14ac:dyDescent="0.2">
      <c r="A49">
        <f t="shared" si="11"/>
        <v>31</v>
      </c>
      <c r="B49">
        <v>20528.783895950644</v>
      </c>
      <c r="C49">
        <f>$L$5+$L$6*D49+$L$7*E49+$L$8*F49+$L$9*G49</f>
        <v>20528.783895950644</v>
      </c>
      <c r="D49">
        <f t="shared" si="6"/>
        <v>31</v>
      </c>
      <c r="E49">
        <f t="shared" si="7"/>
        <v>961</v>
      </c>
      <c r="F49">
        <f t="shared" si="8"/>
        <v>29791</v>
      </c>
      <c r="G49">
        <f t="shared" si="9"/>
        <v>923521</v>
      </c>
      <c r="H49">
        <f t="shared" si="10"/>
        <v>2.604506011045471</v>
      </c>
    </row>
    <row r="50" spans="1:8" x14ac:dyDescent="0.2">
      <c r="A50">
        <f t="shared" si="11"/>
        <v>32</v>
      </c>
      <c r="B50">
        <v>21010.515112239478</v>
      </c>
      <c r="C50">
        <f>$L$5+$L$6*D50+$L$7*E50+$L$8*F50+$L$9*G50</f>
        <v>21010.515112239478</v>
      </c>
      <c r="D50">
        <f t="shared" si="6"/>
        <v>32</v>
      </c>
      <c r="E50">
        <f t="shared" si="7"/>
        <v>1024</v>
      </c>
      <c r="F50">
        <f t="shared" si="8"/>
        <v>32768</v>
      </c>
      <c r="G50">
        <f t="shared" si="9"/>
        <v>1048576</v>
      </c>
      <c r="H50">
        <f t="shared" si="10"/>
        <v>2.3466135097454766</v>
      </c>
    </row>
    <row r="51" spans="1:8" x14ac:dyDescent="0.2">
      <c r="A51">
        <f t="shared" si="11"/>
        <v>33</v>
      </c>
      <c r="B51">
        <v>21453.782663520124</v>
      </c>
      <c r="C51">
        <f>$L$5+$L$6*D51+$L$7*E51+$L$8*F51+$L$9*G51</f>
        <v>21453.782663520124</v>
      </c>
      <c r="D51">
        <f t="shared" si="6"/>
        <v>33</v>
      </c>
      <c r="E51">
        <f t="shared" si="7"/>
        <v>1089</v>
      </c>
      <c r="F51">
        <f t="shared" si="8"/>
        <v>35937</v>
      </c>
      <c r="G51">
        <f t="shared" si="9"/>
        <v>1185921</v>
      </c>
      <c r="H51">
        <f t="shared" si="10"/>
        <v>2.1097414742698328</v>
      </c>
    </row>
    <row r="52" spans="1:8" x14ac:dyDescent="0.2">
      <c r="A52">
        <f t="shared" si="11"/>
        <v>34</v>
      </c>
      <c r="B52">
        <v>21859.492948763909</v>
      </c>
      <c r="C52">
        <f>$L$5+$L$6*D52+$L$7*E52+$L$8*F52+$L$9*G52</f>
        <v>21859.492948763909</v>
      </c>
      <c r="D52">
        <f t="shared" si="6"/>
        <v>34</v>
      </c>
      <c r="E52">
        <f t="shared" si="7"/>
        <v>1156</v>
      </c>
      <c r="F52">
        <f t="shared" si="8"/>
        <v>39304</v>
      </c>
      <c r="G52">
        <f t="shared" si="9"/>
        <v>1336336</v>
      </c>
      <c r="H52">
        <f t="shared" si="10"/>
        <v>1.8910897514294867</v>
      </c>
    </row>
    <row r="53" spans="1:8" x14ac:dyDescent="0.2">
      <c r="A53">
        <f t="shared" si="11"/>
        <v>35</v>
      </c>
      <c r="B53">
        <v>22228.552351223654</v>
      </c>
      <c r="C53">
        <f>$L$5+$L$6*D53+$L$7*E53+$L$8*F53+$L$9*G53</f>
        <v>22228.552351223654</v>
      </c>
      <c r="D53">
        <f t="shared" si="6"/>
        <v>35</v>
      </c>
      <c r="E53">
        <f t="shared" si="7"/>
        <v>1225</v>
      </c>
      <c r="F53">
        <f t="shared" si="8"/>
        <v>42875</v>
      </c>
      <c r="G53">
        <f t="shared" si="9"/>
        <v>1500625</v>
      </c>
      <c r="H53">
        <f t="shared" si="10"/>
        <v>1.6883255404175124</v>
      </c>
    </row>
    <row r="54" spans="1:8" x14ac:dyDescent="0.2">
      <c r="A54">
        <f t="shared" si="11"/>
        <v>36</v>
      </c>
      <c r="B54">
        <v>22561.867238433544</v>
      </c>
      <c r="C54">
        <f>$L$5+$L$6*D54+$L$7*E54+$L$8*F54+$L$9*G54</f>
        <v>22561.867238433544</v>
      </c>
      <c r="D54">
        <f t="shared" si="6"/>
        <v>36</v>
      </c>
      <c r="E54">
        <f t="shared" si="7"/>
        <v>1296</v>
      </c>
      <c r="F54">
        <f t="shared" si="8"/>
        <v>46656</v>
      </c>
      <c r="G54">
        <f t="shared" si="9"/>
        <v>1679616</v>
      </c>
      <c r="H54">
        <f t="shared" si="10"/>
        <v>1.4994898540549473</v>
      </c>
    </row>
    <row r="55" spans="1:8" x14ac:dyDescent="0.2">
      <c r="A55">
        <f t="shared" si="11"/>
        <v>37</v>
      </c>
      <c r="B55">
        <v>22860.343962209197</v>
      </c>
      <c r="C55">
        <f>$L$5+$L$6*D55+$L$7*E55+$L$8*F55+$L$9*G55</f>
        <v>22860.343962209197</v>
      </c>
      <c r="D55">
        <f t="shared" si="6"/>
        <v>37</v>
      </c>
      <c r="E55">
        <f t="shared" si="7"/>
        <v>1369</v>
      </c>
      <c r="F55">
        <f t="shared" si="8"/>
        <v>50653</v>
      </c>
      <c r="G55">
        <f t="shared" si="9"/>
        <v>1874161</v>
      </c>
      <c r="H55">
        <f t="shared" si="10"/>
        <v>1.3229256276590773</v>
      </c>
    </row>
    <row r="56" spans="1:8" x14ac:dyDescent="0.2">
      <c r="A56">
        <f t="shared" si="11"/>
        <v>38</v>
      </c>
      <c r="B56">
        <v>23124.888858647639</v>
      </c>
      <c r="C56">
        <f>$L$5+$L$6*D56+$L$7*E56+$L$8*F56+$L$9*G56</f>
        <v>23124.888858647639</v>
      </c>
      <c r="D56">
        <f t="shared" si="6"/>
        <v>38</v>
      </c>
      <c r="E56">
        <f t="shared" si="7"/>
        <v>1444</v>
      </c>
      <c r="F56">
        <f t="shared" si="8"/>
        <v>54872</v>
      </c>
      <c r="G56">
        <f t="shared" si="9"/>
        <v>2085136</v>
      </c>
      <c r="H56">
        <f t="shared" si="10"/>
        <v>1.157221854910695</v>
      </c>
    </row>
    <row r="57" spans="1:8" x14ac:dyDescent="0.2">
      <c r="A57">
        <f t="shared" si="11"/>
        <v>39</v>
      </c>
      <c r="B57">
        <v>23356.408248127365</v>
      </c>
      <c r="C57">
        <f>$L$5+$L$6*D57+$L$7*E57+$L$8*F57+$L$9*G57</f>
        <v>23356.408248127365</v>
      </c>
      <c r="D57">
        <f t="shared" si="6"/>
        <v>39</v>
      </c>
      <c r="E57">
        <f t="shared" si="7"/>
        <v>1521</v>
      </c>
      <c r="F57">
        <f t="shared" si="8"/>
        <v>59319</v>
      </c>
      <c r="G57">
        <f t="shared" si="9"/>
        <v>2313441</v>
      </c>
      <c r="H57">
        <f t="shared" si="10"/>
        <v>1.0011697392143359</v>
      </c>
    </row>
    <row r="58" spans="1:8" x14ac:dyDescent="0.2">
      <c r="A58">
        <f t="shared" si="11"/>
        <v>40</v>
      </c>
      <c r="B58">
        <v>23555.808435308252</v>
      </c>
      <c r="C58">
        <f>$L$5+$L$6*D58+$L$7*E58+$L$8*F58+$L$9*G58</f>
        <v>23555.808435308252</v>
      </c>
      <c r="D58">
        <f t="shared" si="6"/>
        <v>40</v>
      </c>
      <c r="E58">
        <f t="shared" si="7"/>
        <v>1600</v>
      </c>
      <c r="F58">
        <f t="shared" si="8"/>
        <v>64000</v>
      </c>
      <c r="G58">
        <f t="shared" si="9"/>
        <v>2560000</v>
      </c>
      <c r="H58">
        <f t="shared" si="10"/>
        <v>0.85372795792295619</v>
      </c>
    </row>
    <row r="59" spans="1:8" x14ac:dyDescent="0.2">
      <c r="A59">
        <f t="shared" si="11"/>
        <v>41</v>
      </c>
      <c r="B59">
        <v>23723.995709131581</v>
      </c>
      <c r="C59">
        <f>$L$5+$L$6*D59+$L$7*E59+$L$8*F59+$L$9*G59</f>
        <v>23723.995709131581</v>
      </c>
      <c r="D59">
        <f t="shared" si="6"/>
        <v>41</v>
      </c>
      <c r="E59">
        <f t="shared" si="7"/>
        <v>1681</v>
      </c>
      <c r="F59">
        <f t="shared" si="8"/>
        <v>68921</v>
      </c>
      <c r="G59">
        <f t="shared" si="9"/>
        <v>2825761</v>
      </c>
      <c r="H59">
        <f t="shared" si="10"/>
        <v>0.71399491248718139</v>
      </c>
    </row>
    <row r="60" spans="1:8" x14ac:dyDescent="0.2">
      <c r="A60">
        <f t="shared" si="11"/>
        <v>42</v>
      </c>
      <c r="B60">
        <v>23861.876342820109</v>
      </c>
      <c r="C60">
        <f>$L$5+$L$6*D60+$L$7*E60+$L$8*F60+$L$9*G60</f>
        <v>23861.876342820109</v>
      </c>
      <c r="D60">
        <f t="shared" si="6"/>
        <v>42</v>
      </c>
      <c r="E60">
        <f t="shared" si="7"/>
        <v>1764</v>
      </c>
      <c r="F60">
        <f t="shared" si="8"/>
        <v>74088</v>
      </c>
      <c r="G60">
        <f t="shared" si="9"/>
        <v>3111696</v>
      </c>
      <c r="H60">
        <f t="shared" si="10"/>
        <v>0.58118638773592135</v>
      </c>
    </row>
    <row r="61" spans="1:8" x14ac:dyDescent="0.2">
      <c r="A61">
        <f t="shared" si="11"/>
        <v>43</v>
      </c>
      <c r="B61">
        <v>23970.356593877972</v>
      </c>
      <c r="C61">
        <f>$L$5+$L$6*D61+$L$7*E61+$L$8*F61+$L$9*G61</f>
        <v>23970.356593877972</v>
      </c>
      <c r="D61">
        <f t="shared" si="6"/>
        <v>43</v>
      </c>
      <c r="E61">
        <f t="shared" si="7"/>
        <v>1849</v>
      </c>
      <c r="F61">
        <f t="shared" si="8"/>
        <v>79507</v>
      </c>
      <c r="G61">
        <f t="shared" si="9"/>
        <v>3418801</v>
      </c>
      <c r="H61">
        <f t="shared" si="10"/>
        <v>0.45461743870993665</v>
      </c>
    </row>
    <row r="62" spans="1:8" x14ac:dyDescent="0.2">
      <c r="A62">
        <f t="shared" si="11"/>
        <v>44</v>
      </c>
      <c r="B62">
        <v>24050.342704090741</v>
      </c>
      <c r="C62">
        <f>$L$5+$L$6*D62+$L$7*E62+$L$8*F62+$L$9*G62</f>
        <v>24050.342704090741</v>
      </c>
      <c r="D62">
        <f t="shared" si="6"/>
        <v>44</v>
      </c>
      <c r="E62">
        <f t="shared" si="7"/>
        <v>1936</v>
      </c>
      <c r="F62">
        <f t="shared" si="8"/>
        <v>85184</v>
      </c>
      <c r="G62">
        <f t="shared" si="9"/>
        <v>3748096</v>
      </c>
      <c r="H62">
        <f t="shared" si="10"/>
        <v>0.33368761077670062</v>
      </c>
    </row>
    <row r="63" spans="1:8" x14ac:dyDescent="0.2">
      <c r="A63">
        <f t="shared" si="11"/>
        <v>45</v>
      </c>
      <c r="B63">
        <v>24102.740899525375</v>
      </c>
      <c r="C63">
        <f>$L$5+$L$6*D63+$L$7*E63+$L$8*F63+$L$9*G63</f>
        <v>24102.740899525375</v>
      </c>
      <c r="D63">
        <f t="shared" si="6"/>
        <v>45</v>
      </c>
      <c r="E63">
        <f t="shared" si="7"/>
        <v>2025</v>
      </c>
      <c r="F63">
        <f t="shared" si="8"/>
        <v>91125</v>
      </c>
      <c r="G63">
        <f t="shared" si="9"/>
        <v>4100625</v>
      </c>
      <c r="H63">
        <f t="shared" si="10"/>
        <v>0.21786880993477364</v>
      </c>
    </row>
    <row r="64" spans="1:8" x14ac:dyDescent="0.2">
      <c r="A64">
        <f t="shared" si="11"/>
        <v>46</v>
      </c>
      <c r="B64">
        <v>24128.457390530348</v>
      </c>
      <c r="C64">
        <f>$L$5+$L$6*D64+$L$7*E64+$L$8*F64+$L$9*G64</f>
        <v>24128.457390530348</v>
      </c>
      <c r="D64">
        <f t="shared" si="6"/>
        <v>46</v>
      </c>
      <c r="E64">
        <f t="shared" si="7"/>
        <v>2116</v>
      </c>
      <c r="F64">
        <f t="shared" si="8"/>
        <v>97336</v>
      </c>
      <c r="G64">
        <f t="shared" si="9"/>
        <v>4477456</v>
      </c>
      <c r="H64">
        <f t="shared" si="10"/>
        <v>0.1066952970708801</v>
      </c>
    </row>
    <row r="65" spans="1:8" x14ac:dyDescent="0.2">
      <c r="A65">
        <f t="shared" si="11"/>
        <v>47</v>
      </c>
      <c r="B65">
        <v>24128.398371735435</v>
      </c>
      <c r="C65">
        <f>$L$5+$L$6*D65+$L$7*E65+$L$8*F65+$L$9*G65</f>
        <v>24128.398371735435</v>
      </c>
      <c r="D65">
        <f t="shared" si="6"/>
        <v>47</v>
      </c>
      <c r="E65">
        <f t="shared" si="7"/>
        <v>2209</v>
      </c>
      <c r="F65">
        <f t="shared" si="8"/>
        <v>103823</v>
      </c>
      <c r="G65">
        <f t="shared" si="9"/>
        <v>4879681</v>
      </c>
      <c r="H65">
        <f t="shared" si="10"/>
        <v>-2.4460243751578403E-4</v>
      </c>
    </row>
    <row r="66" spans="1:8" x14ac:dyDescent="0.2">
      <c r="A66">
        <f t="shared" si="11"/>
        <v>48</v>
      </c>
      <c r="B66">
        <v>24103.470022051908</v>
      </c>
      <c r="C66">
        <f>$L$5+$L$6*D66+$L$7*E66+$L$8*F66+$L$9*G66</f>
        <v>24103.470022051908</v>
      </c>
      <c r="D66">
        <f t="shared" si="6"/>
        <v>48</v>
      </c>
      <c r="E66">
        <f t="shared" si="7"/>
        <v>2304</v>
      </c>
      <c r="F66">
        <f t="shared" si="8"/>
        <v>110592</v>
      </c>
      <c r="G66">
        <f t="shared" si="9"/>
        <v>5308416</v>
      </c>
      <c r="H66">
        <f t="shared" si="10"/>
        <v>-0.1033153933363784</v>
      </c>
    </row>
    <row r="67" spans="1:8" x14ac:dyDescent="0.2">
      <c r="A67">
        <f t="shared" si="11"/>
        <v>49</v>
      </c>
      <c r="B67">
        <v>24054.578504672467</v>
      </c>
      <c r="C67">
        <f>$L$5+$L$6*D67+$L$7*E67+$L$8*F67+$L$9*G67</f>
        <v>24054.578504672467</v>
      </c>
      <c r="D67">
        <f t="shared" si="6"/>
        <v>49</v>
      </c>
      <c r="E67">
        <f t="shared" si="7"/>
        <v>2401</v>
      </c>
      <c r="F67">
        <f t="shared" si="8"/>
        <v>117649</v>
      </c>
      <c r="G67">
        <f t="shared" si="9"/>
        <v>5764801</v>
      </c>
      <c r="H67">
        <f t="shared" si="10"/>
        <v>-0.20284016091753898</v>
      </c>
    </row>
    <row r="68" spans="1:8" x14ac:dyDescent="0.2">
      <c r="A68">
        <f t="shared" si="11"/>
        <v>50</v>
      </c>
      <c r="B68">
        <v>23982.629967071181</v>
      </c>
      <c r="C68">
        <f>$L$5+$L$6*D68+$L$7*E68+$L$8*F68+$L$9*G68</f>
        <v>23982.629967071181</v>
      </c>
      <c r="D68">
        <f t="shared" si="6"/>
        <v>50</v>
      </c>
      <c r="E68">
        <f t="shared" si="7"/>
        <v>2500</v>
      </c>
      <c r="F68">
        <f t="shared" si="8"/>
        <v>125000</v>
      </c>
      <c r="G68">
        <f t="shared" si="9"/>
        <v>6250000</v>
      </c>
      <c r="H68">
        <f t="shared" si="10"/>
        <v>-0.29910537649748825</v>
      </c>
    </row>
    <row r="69" spans="1:8" x14ac:dyDescent="0.2">
      <c r="A69">
        <f t="shared" si="11"/>
        <v>51</v>
      </c>
      <c r="B69">
        <v>23888.530541003551</v>
      </c>
      <c r="C69">
        <f>$L$5+$L$6*D69+$L$7*E69+$L$8*F69+$L$9*G69</f>
        <v>23888.530541003551</v>
      </c>
      <c r="D69">
        <f t="shared" si="6"/>
        <v>51</v>
      </c>
      <c r="E69">
        <f t="shared" si="7"/>
        <v>2601</v>
      </c>
      <c r="F69">
        <f t="shared" si="8"/>
        <v>132651</v>
      </c>
      <c r="G69">
        <f t="shared" si="9"/>
        <v>6765201</v>
      </c>
      <c r="H69">
        <f t="shared" si="10"/>
        <v>-0.39236491659518924</v>
      </c>
    </row>
    <row r="70" spans="1:8" x14ac:dyDescent="0.2">
      <c r="A70">
        <f t="shared" si="11"/>
        <v>52</v>
      </c>
      <c r="B70">
        <v>23773.186342506542</v>
      </c>
      <c r="C70">
        <f>$L$5+$L$6*D70+$L$7*E70+$L$8*F70+$L$9*G70</f>
        <v>23773.186342506542</v>
      </c>
      <c r="D70">
        <f t="shared" si="6"/>
        <v>52</v>
      </c>
      <c r="E70">
        <f t="shared" si="7"/>
        <v>2704</v>
      </c>
      <c r="F70">
        <f t="shared" si="8"/>
        <v>140608</v>
      </c>
      <c r="G70">
        <f t="shared" si="9"/>
        <v>7311616</v>
      </c>
      <c r="H70">
        <f t="shared" si="10"/>
        <v>-0.48284342270038527</v>
      </c>
    </row>
    <row r="71" spans="1:8" x14ac:dyDescent="0.2">
      <c r="A71">
        <f t="shared" si="11"/>
        <v>53</v>
      </c>
      <c r="B71">
        <v>23637.503471898501</v>
      </c>
      <c r="C71">
        <f>$L$5+$L$6*D71+$L$7*E71+$L$8*F71+$L$9*G71</f>
        <v>23637.503471898501</v>
      </c>
      <c r="D71">
        <f t="shared" si="6"/>
        <v>53</v>
      </c>
      <c r="E71">
        <f t="shared" si="7"/>
        <v>2809</v>
      </c>
      <c r="F71">
        <f t="shared" si="8"/>
        <v>148877</v>
      </c>
      <c r="G71">
        <f t="shared" si="9"/>
        <v>7890481</v>
      </c>
      <c r="H71">
        <f t="shared" si="10"/>
        <v>-0.57073910351445045</v>
      </c>
    </row>
    <row r="72" spans="1:8" x14ac:dyDescent="0.2">
      <c r="A72">
        <f t="shared" si="11"/>
        <v>54</v>
      </c>
      <c r="B72">
        <v>23482.388013779218</v>
      </c>
      <c r="C72">
        <f>$L$5+$L$6*D72+$L$7*E72+$L$8*F72+$L$9*G72</f>
        <v>23482.388013779218</v>
      </c>
      <c r="D72">
        <f t="shared" si="6"/>
        <v>54</v>
      </c>
      <c r="E72">
        <f t="shared" si="7"/>
        <v>2916</v>
      </c>
      <c r="F72">
        <f t="shared" si="8"/>
        <v>157464</v>
      </c>
      <c r="G72">
        <f t="shared" si="9"/>
        <v>8503056</v>
      </c>
      <c r="H72">
        <f t="shared" si="10"/>
        <v>-0.65622606170609998</v>
      </c>
    </row>
    <row r="73" spans="1:8" x14ac:dyDescent="0.2">
      <c r="A73">
        <f t="shared" si="11"/>
        <v>55</v>
      </c>
      <c r="B73">
        <v>23308.746037029898</v>
      </c>
      <c r="C73">
        <f>$L$5+$L$6*D73+$L$7*E73+$L$8*F73+$L$9*G73</f>
        <v>23308.746037029898</v>
      </c>
      <c r="D73">
        <f t="shared" si="6"/>
        <v>55</v>
      </c>
      <c r="E73">
        <f t="shared" si="7"/>
        <v>3025</v>
      </c>
      <c r="F73">
        <f t="shared" si="8"/>
        <v>166375</v>
      </c>
      <c r="G73">
        <f t="shared" si="9"/>
        <v>9150625</v>
      </c>
      <c r="H73">
        <f t="shared" si="10"/>
        <v>-0.73945621138459261</v>
      </c>
    </row>
    <row r="74" spans="1:8" x14ac:dyDescent="0.2">
      <c r="A74">
        <f t="shared" si="11"/>
        <v>56</v>
      </c>
      <c r="B74">
        <v>23117.483594813115</v>
      </c>
      <c r="C74">
        <f>$L$5+$L$6*D74+$L$7*E74+$L$8*F74+$L$9*G74</f>
        <v>23117.483594813115</v>
      </c>
      <c r="D74">
        <f t="shared" si="6"/>
        <v>56</v>
      </c>
      <c r="E74">
        <f t="shared" si="7"/>
        <v>3136</v>
      </c>
      <c r="F74">
        <f t="shared" si="8"/>
        <v>175616</v>
      </c>
      <c r="G74">
        <f t="shared" si="9"/>
        <v>9834496</v>
      </c>
      <c r="H74">
        <f t="shared" si="10"/>
        <v>-0.82056083975058369</v>
      </c>
    </row>
    <row r="75" spans="1:8" x14ac:dyDescent="0.2">
      <c r="A75">
        <f t="shared" si="11"/>
        <v>57</v>
      </c>
      <c r="B75">
        <v>22909.506724572977</v>
      </c>
      <c r="C75">
        <f>$L$5+$L$6*D75+$L$7*E75+$L$8*F75+$L$9*G75</f>
        <v>22909.506724572977</v>
      </c>
      <c r="D75">
        <f t="shared" si="6"/>
        <v>57</v>
      </c>
      <c r="E75">
        <f t="shared" si="7"/>
        <v>3249</v>
      </c>
      <c r="F75">
        <f t="shared" si="8"/>
        <v>185193</v>
      </c>
      <c r="G75">
        <f t="shared" si="9"/>
        <v>10556001</v>
      </c>
      <c r="H75">
        <f t="shared" si="10"/>
        <v>-0.89965185608178455</v>
      </c>
    </row>
    <row r="76" spans="1:8" x14ac:dyDescent="0.2">
      <c r="A76">
        <f t="shared" si="11"/>
        <v>58</v>
      </c>
      <c r="B76">
        <v>22685.721448034914</v>
      </c>
      <c r="C76">
        <f>$L$5+$L$6*D76+$L$7*E76+$L$8*F76+$L$9*G76</f>
        <v>22685.721448034914</v>
      </c>
      <c r="D76">
        <f t="shared" si="6"/>
        <v>58</v>
      </c>
      <c r="E76">
        <f t="shared" si="7"/>
        <v>3364</v>
      </c>
      <c r="F76">
        <f t="shared" si="8"/>
        <v>195112</v>
      </c>
      <c r="G76">
        <f t="shared" si="9"/>
        <v>11316496</v>
      </c>
      <c r="H76">
        <f t="shared" si="10"/>
        <v>-0.9768227628315862</v>
      </c>
    </row>
    <row r="77" spans="1:8" x14ac:dyDescent="0.2">
      <c r="A77">
        <f t="shared" si="11"/>
        <v>59</v>
      </c>
      <c r="B77">
        <v>22447.03377120581</v>
      </c>
      <c r="C77">
        <f>$L$5+$L$6*D77+$L$7*E77+$L$8*F77+$L$9*G77</f>
        <v>22447.03377120581</v>
      </c>
      <c r="D77">
        <f t="shared" si="6"/>
        <v>59</v>
      </c>
      <c r="E77">
        <f t="shared" si="7"/>
        <v>3481</v>
      </c>
      <c r="F77">
        <f t="shared" si="8"/>
        <v>205379</v>
      </c>
      <c r="G77">
        <f t="shared" si="9"/>
        <v>12117361</v>
      </c>
      <c r="H77">
        <f t="shared" si="10"/>
        <v>-1.052149376760414</v>
      </c>
    </row>
    <row r="78" spans="1:8" x14ac:dyDescent="0.2">
      <c r="A78">
        <f t="shared" si="11"/>
        <v>60</v>
      </c>
      <c r="B78">
        <v>22194.349684373981</v>
      </c>
      <c r="C78">
        <f>$L$5+$L$6*D78+$L$7*E78+$L$8*F78+$L$9*G78</f>
        <v>22194.349684373981</v>
      </c>
      <c r="D78">
        <f t="shared" si="6"/>
        <v>60</v>
      </c>
      <c r="E78">
        <f t="shared" si="7"/>
        <v>3600</v>
      </c>
      <c r="F78">
        <f t="shared" si="8"/>
        <v>216000</v>
      </c>
      <c r="G78">
        <f t="shared" si="9"/>
        <v>12960000</v>
      </c>
      <c r="H78">
        <f t="shared" si="10"/>
        <v>-1.1256903224156178</v>
      </c>
    </row>
    <row r="79" spans="1:8" x14ac:dyDescent="0.2">
      <c r="A79">
        <f t="shared" si="11"/>
        <v>61</v>
      </c>
      <c r="B79">
        <v>21928.575162109159</v>
      </c>
      <c r="C79">
        <f>$L$5+$L$6*D79+$L$7*E79+$L$8*F79+$L$9*G79</f>
        <v>21928.575162109159</v>
      </c>
      <c r="D79">
        <f t="shared" si="6"/>
        <v>61</v>
      </c>
      <c r="E79">
        <f t="shared" si="7"/>
        <v>3721</v>
      </c>
      <c r="F79">
        <f t="shared" si="8"/>
        <v>226981</v>
      </c>
      <c r="G79">
        <f t="shared" si="9"/>
        <v>13845841</v>
      </c>
      <c r="H79">
        <f t="shared" si="10"/>
        <v>-1.1974873156654908</v>
      </c>
    </row>
    <row r="80" spans="1:8" x14ac:dyDescent="0.2">
      <c r="A80">
        <f t="shared" si="11"/>
        <v>62</v>
      </c>
      <c r="B80">
        <v>21650.616163262453</v>
      </c>
      <c r="C80">
        <f>$L$5+$L$6*D80+$L$7*E80+$L$8*F80+$L$9*G80</f>
        <v>21650.616163262453</v>
      </c>
      <c r="D80">
        <f t="shared" si="6"/>
        <v>62</v>
      </c>
      <c r="E80">
        <f t="shared" si="7"/>
        <v>3844</v>
      </c>
      <c r="F80">
        <f t="shared" si="8"/>
        <v>238328</v>
      </c>
      <c r="G80">
        <f t="shared" si="9"/>
        <v>14776336</v>
      </c>
      <c r="H80">
        <f t="shared" si="10"/>
        <v>-1.2675652512389224</v>
      </c>
    </row>
    <row r="81" spans="1:8" x14ac:dyDescent="0.2">
      <c r="A81">
        <f t="shared" si="11"/>
        <v>63</v>
      </c>
      <c r="B81">
        <v>21361.378630966505</v>
      </c>
      <c r="C81">
        <f>$L$5+$L$6*D81+$L$7*E81+$L$8*F81+$L$9*G81</f>
        <v>21361.378630966505</v>
      </c>
      <c r="D81">
        <f t="shared" si="6"/>
        <v>63</v>
      </c>
      <c r="E81">
        <f t="shared" si="7"/>
        <v>3969</v>
      </c>
      <c r="F81">
        <f t="shared" si="8"/>
        <v>250047</v>
      </c>
      <c r="G81">
        <f t="shared" si="9"/>
        <v>15752961</v>
      </c>
      <c r="H81">
        <f t="shared" si="10"/>
        <v>-1.3359321051875539</v>
      </c>
    </row>
    <row r="82" spans="1:8" x14ac:dyDescent="0.2">
      <c r="A82">
        <f t="shared" si="11"/>
        <v>64</v>
      </c>
      <c r="B82">
        <v>21061.768492635234</v>
      </c>
      <c r="C82">
        <f>$L$5+$L$6*D82+$L$7*E82+$L$8*F82+$L$9*G82</f>
        <v>21061.768492635234</v>
      </c>
      <c r="D82">
        <f t="shared" si="6"/>
        <v>64</v>
      </c>
      <c r="E82">
        <f t="shared" si="7"/>
        <v>4096</v>
      </c>
      <c r="F82">
        <f t="shared" si="8"/>
        <v>262144</v>
      </c>
      <c r="G82">
        <f t="shared" si="9"/>
        <v>16777216</v>
      </c>
      <c r="H82">
        <f t="shared" si="10"/>
        <v>-1.4025786608030111</v>
      </c>
    </row>
    <row r="83" spans="1:8" x14ac:dyDescent="0.2">
      <c r="A83">
        <f t="shared" si="11"/>
        <v>65</v>
      </c>
      <c r="B83">
        <v>20752.691659964075</v>
      </c>
      <c r="C83">
        <f>$L$5+$L$6*D83+$L$7*E83+$L$8*F83+$L$9*G83</f>
        <v>20752.691659964075</v>
      </c>
      <c r="D83">
        <f t="shared" ref="D83:D120" si="13">A83</f>
        <v>65</v>
      </c>
      <c r="E83">
        <f t="shared" ref="E83:E120" si="14">A83^2</f>
        <v>4225</v>
      </c>
      <c r="F83">
        <f t="shared" ref="F83:F120" si="15">A83^3</f>
        <v>274625</v>
      </c>
      <c r="G83">
        <f t="shared" ref="G83:G120" si="16">A83^4</f>
        <v>17850625</v>
      </c>
      <c r="H83">
        <f t="shared" si="10"/>
        <v>-1.4674780647182306</v>
      </c>
    </row>
    <row r="84" spans="1:8" x14ac:dyDescent="0.2">
      <c r="A84">
        <f t="shared" si="11"/>
        <v>66</v>
      </c>
      <c r="B84">
        <v>20435.054028929917</v>
      </c>
      <c r="C84">
        <f t="shared" ref="B84:C120" si="17">$L$5+$L$6*D84+$L$7*E84+$L$8*F84+$L$9*G84</f>
        <v>20435.054028929917</v>
      </c>
      <c r="D84">
        <f t="shared" si="13"/>
        <v>66</v>
      </c>
      <c r="E84">
        <f t="shared" si="14"/>
        <v>4356</v>
      </c>
      <c r="F84">
        <f t="shared" si="15"/>
        <v>287496</v>
      </c>
      <c r="G84">
        <f t="shared" si="16"/>
        <v>18974736</v>
      </c>
      <c r="H84">
        <f t="shared" ref="H84:H120" si="18">100*(C84/C83-1)</f>
        <v>-1.5305852187210145</v>
      </c>
    </row>
    <row r="85" spans="1:8" x14ac:dyDescent="0.2">
      <c r="A85">
        <f t="shared" ref="A85:A145" si="19">A84+1</f>
        <v>67</v>
      </c>
      <c r="B85">
        <v>20109.761479790912</v>
      </c>
      <c r="C85">
        <f t="shared" si="17"/>
        <v>20109.761479790912</v>
      </c>
      <c r="D85">
        <f t="shared" si="13"/>
        <v>67</v>
      </c>
      <c r="E85">
        <f t="shared" si="14"/>
        <v>4489</v>
      </c>
      <c r="F85">
        <f t="shared" si="15"/>
        <v>300763</v>
      </c>
      <c r="G85">
        <f t="shared" si="16"/>
        <v>20151121</v>
      </c>
      <c r="H85">
        <f t="shared" si="18"/>
        <v>-1.5918360121705</v>
      </c>
    </row>
    <row r="86" spans="1:8" x14ac:dyDescent="0.2">
      <c r="A86">
        <f t="shared" si="19"/>
        <v>68</v>
      </c>
      <c r="B86">
        <v>19777.719877086798</v>
      </c>
      <c r="C86">
        <f t="shared" si="17"/>
        <v>19777.719877086798</v>
      </c>
      <c r="D86">
        <f t="shared" si="13"/>
        <v>68</v>
      </c>
      <c r="E86">
        <f t="shared" si="14"/>
        <v>4624</v>
      </c>
      <c r="F86">
        <f t="shared" si="15"/>
        <v>314432</v>
      </c>
      <c r="G86">
        <f t="shared" si="16"/>
        <v>21381376</v>
      </c>
      <c r="H86">
        <f t="shared" si="18"/>
        <v>-1.651146399910286</v>
      </c>
    </row>
    <row r="87" spans="1:8" x14ac:dyDescent="0.2">
      <c r="A87">
        <f t="shared" si="19"/>
        <v>69</v>
      </c>
      <c r="B87">
        <v>19439.835069638688</v>
      </c>
      <c r="C87">
        <f t="shared" si="17"/>
        <v>19439.835069638688</v>
      </c>
      <c r="D87">
        <f t="shared" si="13"/>
        <v>69</v>
      </c>
      <c r="E87">
        <f t="shared" si="14"/>
        <v>4761</v>
      </c>
      <c r="F87">
        <f t="shared" si="15"/>
        <v>328509</v>
      </c>
      <c r="G87">
        <f t="shared" si="16"/>
        <v>22667121</v>
      </c>
      <c r="H87">
        <f t="shared" si="18"/>
        <v>-1.708411331275661</v>
      </c>
    </row>
    <row r="88" spans="1:8" x14ac:dyDescent="0.2">
      <c r="A88">
        <f t="shared" si="19"/>
        <v>70</v>
      </c>
      <c r="B88">
        <v>19097.012890549042</v>
      </c>
      <c r="C88">
        <f t="shared" si="17"/>
        <v>19097.012890549042</v>
      </c>
      <c r="D88">
        <f t="shared" si="13"/>
        <v>70</v>
      </c>
      <c r="E88">
        <f t="shared" si="14"/>
        <v>4900</v>
      </c>
      <c r="F88">
        <f t="shared" si="15"/>
        <v>343000</v>
      </c>
      <c r="G88">
        <f t="shared" si="16"/>
        <v>24010000</v>
      </c>
      <c r="H88">
        <f t="shared" si="18"/>
        <v>-1.7635035372551511</v>
      </c>
    </row>
    <row r="89" spans="1:8" x14ac:dyDescent="0.2">
      <c r="A89">
        <f t="shared" si="19"/>
        <v>71</v>
      </c>
      <c r="B89">
        <v>18750.159157201848</v>
      </c>
      <c r="C89">
        <f t="shared" si="17"/>
        <v>18750.159157201848</v>
      </c>
      <c r="D89">
        <f t="shared" si="13"/>
        <v>71</v>
      </c>
      <c r="E89">
        <f t="shared" si="14"/>
        <v>5041</v>
      </c>
      <c r="F89">
        <f t="shared" si="15"/>
        <v>357911</v>
      </c>
      <c r="G89">
        <f t="shared" si="16"/>
        <v>25411681</v>
      </c>
      <c r="H89">
        <f t="shared" si="18"/>
        <v>-1.8162721852633235</v>
      </c>
    </row>
    <row r="90" spans="1:8" x14ac:dyDescent="0.2">
      <c r="A90">
        <f t="shared" si="19"/>
        <v>72</v>
      </c>
      <c r="B90">
        <v>18400.179671262409</v>
      </c>
      <c r="C90">
        <f t="shared" si="17"/>
        <v>18400.179671262409</v>
      </c>
      <c r="D90">
        <f t="shared" si="13"/>
        <v>72</v>
      </c>
      <c r="E90">
        <f t="shared" si="14"/>
        <v>5184</v>
      </c>
      <c r="F90">
        <f t="shared" si="15"/>
        <v>373248</v>
      </c>
      <c r="G90">
        <f t="shared" si="16"/>
        <v>26873856</v>
      </c>
      <c r="H90">
        <f t="shared" si="18"/>
        <v>-1.8665414144232173</v>
      </c>
    </row>
    <row r="91" spans="1:8" x14ac:dyDescent="0.2">
      <c r="A91">
        <f t="shared" si="19"/>
        <v>73</v>
      </c>
      <c r="B91">
        <v>18047.980218677563</v>
      </c>
      <c r="C91">
        <f t="shared" si="17"/>
        <v>18047.980218677563</v>
      </c>
      <c r="D91">
        <f t="shared" si="13"/>
        <v>73</v>
      </c>
      <c r="E91">
        <f t="shared" si="14"/>
        <v>5329</v>
      </c>
      <c r="F91">
        <f t="shared" si="15"/>
        <v>389017</v>
      </c>
      <c r="G91">
        <f t="shared" si="16"/>
        <v>28398241</v>
      </c>
      <c r="H91">
        <f t="shared" si="18"/>
        <v>-1.9141087689209635</v>
      </c>
    </row>
    <row r="92" spans="1:8" x14ac:dyDescent="0.2">
      <c r="A92">
        <f t="shared" si="19"/>
        <v>74</v>
      </c>
      <c r="B92">
        <v>17694.466569675486</v>
      </c>
      <c r="C92">
        <f t="shared" si="17"/>
        <v>17694.466569675486</v>
      </c>
      <c r="D92">
        <f t="shared" si="13"/>
        <v>74</v>
      </c>
      <c r="E92">
        <f t="shared" si="14"/>
        <v>5476</v>
      </c>
      <c r="F92">
        <f t="shared" si="15"/>
        <v>405224</v>
      </c>
      <c r="G92">
        <f t="shared" si="16"/>
        <v>29986576</v>
      </c>
      <c r="H92">
        <f t="shared" si="18"/>
        <v>-1.9587435531219888</v>
      </c>
    </row>
    <row r="93" spans="1:8" x14ac:dyDescent="0.2">
      <c r="A93">
        <f t="shared" si="19"/>
        <v>75</v>
      </c>
      <c r="B93">
        <v>17340.544478765798</v>
      </c>
      <c r="C93">
        <f t="shared" si="17"/>
        <v>17340.544478765798</v>
      </c>
      <c r="D93">
        <f t="shared" si="13"/>
        <v>75</v>
      </c>
      <c r="E93">
        <f t="shared" si="14"/>
        <v>5625</v>
      </c>
      <c r="F93">
        <f t="shared" si="15"/>
        <v>421875</v>
      </c>
      <c r="G93">
        <f t="shared" si="16"/>
        <v>31640625</v>
      </c>
      <c r="H93">
        <f t="shared" si="18"/>
        <v>-2.0001851398913306</v>
      </c>
    </row>
    <row r="94" spans="1:8" x14ac:dyDescent="0.2">
      <c r="A94">
        <f t="shared" si="19"/>
        <v>76</v>
      </c>
      <c r="B94">
        <v>16987.119684739544</v>
      </c>
      <c r="C94">
        <f t="shared" si="17"/>
        <v>16987.119684739544</v>
      </c>
      <c r="D94">
        <f t="shared" si="13"/>
        <v>76</v>
      </c>
      <c r="E94">
        <f t="shared" si="14"/>
        <v>5776</v>
      </c>
      <c r="F94">
        <f t="shared" si="15"/>
        <v>438976</v>
      </c>
      <c r="G94">
        <f t="shared" si="16"/>
        <v>33362176</v>
      </c>
      <c r="H94">
        <f t="shared" si="18"/>
        <v>-2.0381412732399351</v>
      </c>
    </row>
    <row r="95" spans="1:8" x14ac:dyDescent="0.2">
      <c r="A95">
        <f t="shared" si="19"/>
        <v>77</v>
      </c>
      <c r="B95">
        <v>16635.097910669221</v>
      </c>
      <c r="C95">
        <f t="shared" si="17"/>
        <v>16635.097910669221</v>
      </c>
      <c r="D95">
        <f t="shared" si="13"/>
        <v>77</v>
      </c>
      <c r="E95">
        <f t="shared" si="14"/>
        <v>5929</v>
      </c>
      <c r="F95">
        <f t="shared" si="15"/>
        <v>456533</v>
      </c>
      <c r="G95">
        <f t="shared" si="16"/>
        <v>35153041</v>
      </c>
      <c r="H95">
        <f t="shared" si="18"/>
        <v>-2.0722864182005085</v>
      </c>
    </row>
    <row r="96" spans="1:8" x14ac:dyDescent="0.2">
      <c r="A96">
        <f t="shared" si="19"/>
        <v>78</v>
      </c>
      <c r="B96">
        <v>16285.384863908643</v>
      </c>
      <c r="C96">
        <f t="shared" si="17"/>
        <v>16285.384863908643</v>
      </c>
      <c r="D96">
        <f t="shared" si="13"/>
        <v>78</v>
      </c>
      <c r="E96">
        <f t="shared" si="14"/>
        <v>6084</v>
      </c>
      <c r="F96">
        <f t="shared" si="15"/>
        <v>474552</v>
      </c>
      <c r="G96">
        <f t="shared" si="16"/>
        <v>37015056</v>
      </c>
      <c r="H96">
        <f t="shared" si="18"/>
        <v>-2.1022602249685773</v>
      </c>
    </row>
    <row r="97" spans="1:8" x14ac:dyDescent="0.2">
      <c r="A97">
        <f t="shared" si="19"/>
        <v>79</v>
      </c>
      <c r="B97">
        <v>15938.886236093193</v>
      </c>
      <c r="C97">
        <f t="shared" si="17"/>
        <v>15938.886236093193</v>
      </c>
      <c r="D97">
        <f t="shared" si="13"/>
        <v>79</v>
      </c>
      <c r="E97">
        <f t="shared" si="14"/>
        <v>6241</v>
      </c>
      <c r="F97">
        <f t="shared" si="15"/>
        <v>493039</v>
      </c>
      <c r="G97">
        <f t="shared" si="16"/>
        <v>38950081</v>
      </c>
      <c r="H97">
        <f t="shared" si="18"/>
        <v>-2.1276661909498618</v>
      </c>
    </row>
    <row r="98" spans="1:8" x14ac:dyDescent="0.2">
      <c r="A98">
        <f t="shared" si="19"/>
        <v>80</v>
      </c>
      <c r="B98">
        <v>15596.507703139547</v>
      </c>
      <c r="C98">
        <f t="shared" si="17"/>
        <v>15596.507703139547</v>
      </c>
      <c r="D98">
        <f t="shared" si="13"/>
        <v>80</v>
      </c>
      <c r="E98">
        <f t="shared" si="14"/>
        <v>6400</v>
      </c>
      <c r="F98">
        <f t="shared" si="15"/>
        <v>512000</v>
      </c>
      <c r="G98">
        <f t="shared" si="16"/>
        <v>40960000</v>
      </c>
      <c r="H98">
        <f t="shared" si="18"/>
        <v>-2.1480706235190938</v>
      </c>
    </row>
    <row r="99" spans="1:8" x14ac:dyDescent="0.2">
      <c r="A99">
        <f t="shared" si="19"/>
        <v>81</v>
      </c>
      <c r="B99">
        <v>15259.154925245874</v>
      </c>
      <c r="C99">
        <f t="shared" si="17"/>
        <v>15259.154925245874</v>
      </c>
      <c r="D99">
        <f t="shared" si="13"/>
        <v>81</v>
      </c>
      <c r="E99">
        <f t="shared" si="14"/>
        <v>6561</v>
      </c>
      <c r="F99">
        <f t="shared" si="15"/>
        <v>531441</v>
      </c>
      <c r="G99">
        <f t="shared" si="16"/>
        <v>43046721</v>
      </c>
      <c r="H99">
        <f t="shared" si="18"/>
        <v>-2.1630020278563089</v>
      </c>
    </row>
    <row r="100" spans="1:8" x14ac:dyDescent="0.2">
      <c r="A100">
        <f t="shared" si="19"/>
        <v>82</v>
      </c>
      <c r="B100">
        <v>14927.733546891734</v>
      </c>
      <c r="C100">
        <f t="shared" si="17"/>
        <v>14927.733546891734</v>
      </c>
      <c r="D100">
        <f t="shared" si="13"/>
        <v>82</v>
      </c>
      <c r="E100">
        <f t="shared" si="14"/>
        <v>6724</v>
      </c>
      <c r="F100">
        <f t="shared" si="15"/>
        <v>551368</v>
      </c>
      <c r="G100">
        <f t="shared" si="16"/>
        <v>45212176</v>
      </c>
      <c r="H100">
        <f t="shared" si="18"/>
        <v>-2.1719510679179987</v>
      </c>
    </row>
    <row r="101" spans="1:8" x14ac:dyDescent="0.2">
      <c r="A101">
        <f t="shared" si="19"/>
        <v>83</v>
      </c>
      <c r="B101">
        <v>14603.149196838169</v>
      </c>
      <c r="C101">
        <f t="shared" si="17"/>
        <v>14603.149196838169</v>
      </c>
      <c r="D101">
        <f t="shared" si="13"/>
        <v>83</v>
      </c>
      <c r="E101">
        <f t="shared" si="14"/>
        <v>6889</v>
      </c>
      <c r="F101">
        <f t="shared" si="15"/>
        <v>571787</v>
      </c>
      <c r="G101">
        <f t="shared" si="16"/>
        <v>47458321</v>
      </c>
      <c r="H101">
        <f t="shared" si="18"/>
        <v>-2.174371273669673</v>
      </c>
    </row>
    <row r="102" spans="1:8" x14ac:dyDescent="0.2">
      <c r="A102">
        <f t="shared" si="19"/>
        <v>84</v>
      </c>
      <c r="B102">
        <v>14286.307488127495</v>
      </c>
      <c r="C102">
        <f t="shared" si="17"/>
        <v>14286.307488127495</v>
      </c>
      <c r="D102">
        <f t="shared" si="13"/>
        <v>84</v>
      </c>
      <c r="E102">
        <f t="shared" si="14"/>
        <v>7056</v>
      </c>
      <c r="F102">
        <f t="shared" si="15"/>
        <v>592704</v>
      </c>
      <c r="G102">
        <f t="shared" si="16"/>
        <v>49787136</v>
      </c>
      <c r="H102">
        <f t="shared" si="18"/>
        <v>-2.169680693115672</v>
      </c>
    </row>
    <row r="103" spans="1:8" x14ac:dyDescent="0.2">
      <c r="A103">
        <f t="shared" si="19"/>
        <v>85</v>
      </c>
      <c r="B103">
        <v>13978.114018083654</v>
      </c>
      <c r="C103">
        <f t="shared" si="17"/>
        <v>13978.114018083654</v>
      </c>
      <c r="D103">
        <f t="shared" si="13"/>
        <v>85</v>
      </c>
      <c r="E103">
        <f t="shared" si="14"/>
        <v>7225</v>
      </c>
      <c r="F103">
        <f t="shared" si="15"/>
        <v>614125</v>
      </c>
      <c r="G103">
        <f t="shared" si="16"/>
        <v>52200625</v>
      </c>
      <c r="H103">
        <f t="shared" si="18"/>
        <v>-2.1572647116825827</v>
      </c>
    </row>
    <row r="104" spans="1:8" x14ac:dyDescent="0.2">
      <c r="A104">
        <f t="shared" si="19"/>
        <v>86</v>
      </c>
      <c r="B104">
        <v>13679.474368311787</v>
      </c>
      <c r="C104">
        <f t="shared" si="17"/>
        <v>13679.474368311787</v>
      </c>
      <c r="D104">
        <f t="shared" si="13"/>
        <v>86</v>
      </c>
      <c r="E104">
        <f t="shared" si="14"/>
        <v>7396</v>
      </c>
      <c r="F104">
        <f t="shared" si="15"/>
        <v>636056</v>
      </c>
      <c r="G104">
        <f t="shared" si="16"/>
        <v>54700816</v>
      </c>
      <c r="H104">
        <f t="shared" si="18"/>
        <v>-2.1364802818571449</v>
      </c>
    </row>
    <row r="105" spans="1:8" x14ac:dyDescent="0.2">
      <c r="A105">
        <f t="shared" si="19"/>
        <v>87</v>
      </c>
      <c r="B105">
        <v>13391.294104698649</v>
      </c>
      <c r="C105">
        <f t="shared" si="17"/>
        <v>13391.294104698649</v>
      </c>
      <c r="D105">
        <f t="shared" si="13"/>
        <v>87</v>
      </c>
      <c r="E105">
        <f t="shared" si="14"/>
        <v>7569</v>
      </c>
      <c r="F105">
        <f t="shared" si="15"/>
        <v>658503</v>
      </c>
      <c r="G105">
        <f t="shared" si="16"/>
        <v>57289761</v>
      </c>
      <c r="H105">
        <f t="shared" si="18"/>
        <v>-2.1066618194095388</v>
      </c>
    </row>
    <row r="106" spans="1:8" x14ac:dyDescent="0.2">
      <c r="A106">
        <f t="shared" si="19"/>
        <v>88</v>
      </c>
      <c r="B106">
        <v>13114.478777412343</v>
      </c>
      <c r="C106">
        <f t="shared" si="17"/>
        <v>13114.478777412343</v>
      </c>
      <c r="D106">
        <f t="shared" si="13"/>
        <v>88</v>
      </c>
      <c r="E106">
        <f t="shared" si="14"/>
        <v>7744</v>
      </c>
      <c r="F106">
        <f t="shared" si="15"/>
        <v>681472</v>
      </c>
      <c r="G106">
        <f t="shared" si="16"/>
        <v>59969536</v>
      </c>
      <c r="H106">
        <f t="shared" si="18"/>
        <v>-2.0671290251864316</v>
      </c>
    </row>
    <row r="107" spans="1:8" x14ac:dyDescent="0.2">
      <c r="A107">
        <f t="shared" si="19"/>
        <v>89</v>
      </c>
      <c r="B107">
        <v>12849.933920902333</v>
      </c>
      <c r="C107">
        <f t="shared" si="17"/>
        <v>12849.933920902333</v>
      </c>
      <c r="D107">
        <f t="shared" si="13"/>
        <v>89</v>
      </c>
      <c r="E107">
        <f t="shared" si="14"/>
        <v>7921</v>
      </c>
      <c r="F107">
        <f t="shared" si="15"/>
        <v>704969</v>
      </c>
      <c r="G107">
        <f t="shared" si="16"/>
        <v>62742241</v>
      </c>
      <c r="H107">
        <f t="shared" si="18"/>
        <v>-2.017196878351335</v>
      </c>
    </row>
    <row r="108" spans="1:8" x14ac:dyDescent="0.2">
      <c r="A108">
        <f t="shared" si="19"/>
        <v>90</v>
      </c>
      <c r="B108">
        <v>12598.565053899536</v>
      </c>
      <c r="C108">
        <f t="shared" si="17"/>
        <v>12598.565053899536</v>
      </c>
      <c r="D108">
        <f t="shared" si="13"/>
        <v>90</v>
      </c>
      <c r="E108">
        <f t="shared" si="14"/>
        <v>8100</v>
      </c>
      <c r="F108">
        <f t="shared" si="15"/>
        <v>729000</v>
      </c>
      <c r="G108">
        <f t="shared" si="16"/>
        <v>65610000</v>
      </c>
      <c r="H108">
        <f t="shared" si="18"/>
        <v>-1.9561880127173858</v>
      </c>
    </row>
    <row r="109" spans="1:8" x14ac:dyDescent="0.2">
      <c r="A109">
        <f t="shared" si="19"/>
        <v>91</v>
      </c>
      <c r="B109">
        <v>12361.277679416446</v>
      </c>
      <c r="C109">
        <f t="shared" si="17"/>
        <v>12361.277679416446</v>
      </c>
      <c r="D109">
        <f t="shared" si="13"/>
        <v>91</v>
      </c>
      <c r="E109">
        <f t="shared" si="14"/>
        <v>8281</v>
      </c>
      <c r="F109">
        <f t="shared" si="15"/>
        <v>753571</v>
      </c>
      <c r="G109">
        <f t="shared" si="16"/>
        <v>68574961</v>
      </c>
      <c r="H109">
        <f t="shared" si="18"/>
        <v>-1.8834476265187416</v>
      </c>
    </row>
    <row r="110" spans="1:8" x14ac:dyDescent="0.2">
      <c r="A110">
        <f t="shared" si="19"/>
        <v>92</v>
      </c>
      <c r="B110">
        <v>12138.977284746736</v>
      </c>
      <c r="C110">
        <f t="shared" si="17"/>
        <v>12138.977284746736</v>
      </c>
      <c r="D110">
        <f t="shared" si="13"/>
        <v>92</v>
      </c>
      <c r="E110">
        <f t="shared" si="14"/>
        <v>8464</v>
      </c>
      <c r="F110">
        <f t="shared" si="15"/>
        <v>778688</v>
      </c>
      <c r="G110">
        <f t="shared" si="16"/>
        <v>71639296</v>
      </c>
      <c r="H110">
        <f t="shared" si="18"/>
        <v>-1.7983609820518498</v>
      </c>
    </row>
    <row r="111" spans="1:8" x14ac:dyDescent="0.2">
      <c r="A111">
        <f t="shared" si="19"/>
        <v>93</v>
      </c>
      <c r="B111">
        <v>11932.569341465611</v>
      </c>
      <c r="C111">
        <f t="shared" si="17"/>
        <v>11932.569341465611</v>
      </c>
      <c r="D111">
        <f t="shared" si="13"/>
        <v>93</v>
      </c>
      <c r="E111">
        <f t="shared" si="14"/>
        <v>8649</v>
      </c>
      <c r="F111">
        <f t="shared" si="15"/>
        <v>804357</v>
      </c>
      <c r="G111">
        <f t="shared" si="16"/>
        <v>74805201</v>
      </c>
      <c r="H111">
        <f t="shared" si="18"/>
        <v>-1.7003734205886301</v>
      </c>
    </row>
    <row r="112" spans="1:8" x14ac:dyDescent="0.2">
      <c r="A112">
        <f t="shared" si="19"/>
        <v>94</v>
      </c>
      <c r="B112">
        <v>11742.959305429671</v>
      </c>
      <c r="C112">
        <f t="shared" si="17"/>
        <v>11742.959305429671</v>
      </c>
      <c r="D112">
        <f t="shared" si="13"/>
        <v>94</v>
      </c>
      <c r="E112">
        <f t="shared" si="14"/>
        <v>8836</v>
      </c>
      <c r="F112">
        <f t="shared" si="15"/>
        <v>830584</v>
      </c>
      <c r="G112">
        <f t="shared" si="16"/>
        <v>78074896</v>
      </c>
      <c r="H112">
        <f t="shared" si="18"/>
        <v>-1.589012647737531</v>
      </c>
    </row>
    <row r="113" spans="1:8" x14ac:dyDescent="0.2">
      <c r="A113">
        <f t="shared" si="19"/>
        <v>95</v>
      </c>
      <c r="B113">
        <v>11571.05261677704</v>
      </c>
      <c r="C113">
        <f t="shared" si="17"/>
        <v>11571.05261677704</v>
      </c>
      <c r="D113">
        <f t="shared" si="13"/>
        <v>95</v>
      </c>
      <c r="E113">
        <f t="shared" si="14"/>
        <v>9025</v>
      </c>
      <c r="F113">
        <f t="shared" si="15"/>
        <v>857375</v>
      </c>
      <c r="G113">
        <f t="shared" si="16"/>
        <v>81450625</v>
      </c>
      <c r="H113">
        <f t="shared" si="18"/>
        <v>-1.4639128364614673</v>
      </c>
    </row>
    <row r="114" spans="1:8" x14ac:dyDescent="0.2">
      <c r="A114">
        <f t="shared" si="19"/>
        <v>96</v>
      </c>
      <c r="B114">
        <v>11417.754699927118</v>
      </c>
      <c r="C114">
        <f t="shared" si="17"/>
        <v>11417.754699927118</v>
      </c>
      <c r="D114">
        <f t="shared" si="13"/>
        <v>96</v>
      </c>
      <c r="E114">
        <f t="shared" si="14"/>
        <v>9216</v>
      </c>
      <c r="F114">
        <f t="shared" si="15"/>
        <v>884736</v>
      </c>
      <c r="G114">
        <f t="shared" si="16"/>
        <v>84934656</v>
      </c>
      <c r="H114">
        <f t="shared" si="18"/>
        <v>-1.3248398562085262</v>
      </c>
    </row>
    <row r="115" spans="1:8" x14ac:dyDescent="0.2">
      <c r="A115">
        <f t="shared" si="19"/>
        <v>97</v>
      </c>
      <c r="B115">
        <v>11283.970963580938</v>
      </c>
      <c r="C115">
        <f t="shared" si="17"/>
        <v>11283.970963580938</v>
      </c>
      <c r="D115">
        <f t="shared" si="13"/>
        <v>97</v>
      </c>
      <c r="E115">
        <f t="shared" si="14"/>
        <v>9409</v>
      </c>
      <c r="F115">
        <f t="shared" si="15"/>
        <v>912673</v>
      </c>
      <c r="G115">
        <f t="shared" si="16"/>
        <v>88529281</v>
      </c>
      <c r="H115">
        <f t="shared" si="18"/>
        <v>-1.1717166803998147</v>
      </c>
    </row>
    <row r="116" spans="1:8" x14ac:dyDescent="0.2">
      <c r="A116">
        <f t="shared" si="19"/>
        <v>98</v>
      </c>
      <c r="B116">
        <v>11170.606800720554</v>
      </c>
      <c r="C116">
        <f t="shared" si="17"/>
        <v>11170.606800720554</v>
      </c>
      <c r="D116">
        <f t="shared" si="13"/>
        <v>98</v>
      </c>
      <c r="E116">
        <f t="shared" si="14"/>
        <v>9604</v>
      </c>
      <c r="F116">
        <f t="shared" si="15"/>
        <v>941192</v>
      </c>
      <c r="G116">
        <f t="shared" si="16"/>
        <v>92236816</v>
      </c>
      <c r="H116">
        <f t="shared" si="18"/>
        <v>-1.004647771837297</v>
      </c>
    </row>
    <row r="117" spans="1:8" x14ac:dyDescent="0.2">
      <c r="A117">
        <f t="shared" si="19"/>
        <v>99</v>
      </c>
      <c r="B117">
        <v>11078.567588609887</v>
      </c>
      <c r="C117">
        <f t="shared" si="17"/>
        <v>11078.567588609887</v>
      </c>
      <c r="D117">
        <f t="shared" si="13"/>
        <v>99</v>
      </c>
      <c r="E117">
        <f t="shared" si="14"/>
        <v>9801</v>
      </c>
      <c r="F117">
        <f t="shared" si="15"/>
        <v>970299</v>
      </c>
      <c r="G117">
        <f t="shared" si="16"/>
        <v>96059601</v>
      </c>
      <c r="H117">
        <f t="shared" si="18"/>
        <v>-0.82394102444578454</v>
      </c>
    </row>
    <row r="118" spans="1:8" x14ac:dyDescent="0.2">
      <c r="A118">
        <f t="shared" si="19"/>
        <v>100</v>
      </c>
      <c r="B118">
        <v>11008.758688794022</v>
      </c>
      <c r="C118">
        <f t="shared" si="17"/>
        <v>11008.758688794022</v>
      </c>
      <c r="D118">
        <f t="shared" si="13"/>
        <v>100</v>
      </c>
      <c r="E118">
        <f t="shared" si="14"/>
        <v>10000</v>
      </c>
      <c r="F118">
        <f t="shared" si="15"/>
        <v>1000000</v>
      </c>
      <c r="G118">
        <f t="shared" si="16"/>
        <v>100000000</v>
      </c>
      <c r="H118">
        <f t="shared" si="18"/>
        <v>-0.63012568418716608</v>
      </c>
    </row>
    <row r="119" spans="1:8" x14ac:dyDescent="0.2">
      <c r="A119">
        <f t="shared" si="19"/>
        <v>101</v>
      </c>
      <c r="B119">
        <v>10962.085447099491</v>
      </c>
      <c r="C119">
        <f t="shared" si="17"/>
        <v>10962.085447099491</v>
      </c>
      <c r="D119">
        <f t="shared" si="13"/>
        <v>101</v>
      </c>
      <c r="E119">
        <f t="shared" si="14"/>
        <v>10201</v>
      </c>
      <c r="F119">
        <f t="shared" si="15"/>
        <v>1030301</v>
      </c>
      <c r="G119">
        <f t="shared" si="16"/>
        <v>104060401</v>
      </c>
      <c r="H119">
        <f t="shared" si="18"/>
        <v>-0.42396461775513483</v>
      </c>
    </row>
    <row r="120" spans="1:8" x14ac:dyDescent="0.2">
      <c r="A120">
        <f t="shared" si="19"/>
        <v>102</v>
      </c>
      <c r="B120">
        <v>10939.453193634365</v>
      </c>
      <c r="C120">
        <f t="shared" si="17"/>
        <v>10939.453193634365</v>
      </c>
      <c r="D120">
        <f t="shared" si="13"/>
        <v>102</v>
      </c>
      <c r="E120">
        <f t="shared" si="14"/>
        <v>10404</v>
      </c>
      <c r="F120">
        <f t="shared" si="15"/>
        <v>1061208</v>
      </c>
      <c r="G120">
        <f t="shared" si="16"/>
        <v>108243216</v>
      </c>
      <c r="H120">
        <f t="shared" si="18"/>
        <v>-0.20645937832125538</v>
      </c>
    </row>
    <row r="121" spans="1:8" x14ac:dyDescent="0.2">
      <c r="A121">
        <f t="shared" si="19"/>
        <v>103</v>
      </c>
      <c r="B121">
        <v>10941.767242788015</v>
      </c>
      <c r="C121">
        <f t="shared" ref="B121:C145" si="20">$L$5+$L$6*D121+$L$7*E121+$L$8*F121+$L$9*G121</f>
        <v>10941.767242788015</v>
      </c>
      <c r="D121">
        <f t="shared" ref="D121:D145" si="21">A121</f>
        <v>103</v>
      </c>
      <c r="E121">
        <f t="shared" ref="E121:E145" si="22">A121^2</f>
        <v>10609</v>
      </c>
      <c r="F121">
        <f t="shared" ref="F121:F145" si="23">A121^3</f>
        <v>1092727</v>
      </c>
      <c r="G121">
        <f t="shared" ref="G121:G145" si="24">A121^4</f>
        <v>112550881</v>
      </c>
      <c r="H121">
        <f t="shared" ref="H121:H145" si="25">100*(C121/C120-1)</f>
        <v>2.1153243335758631E-2</v>
      </c>
    </row>
    <row r="122" spans="1:8" x14ac:dyDescent="0.2">
      <c r="A122">
        <f t="shared" si="19"/>
        <v>104</v>
      </c>
      <c r="B122">
        <v>10969.9328932313</v>
      </c>
      <c r="C122">
        <f t="shared" si="20"/>
        <v>10969.9328932313</v>
      </c>
      <c r="D122">
        <f t="shared" si="21"/>
        <v>104</v>
      </c>
      <c r="E122">
        <f t="shared" si="22"/>
        <v>10816</v>
      </c>
      <c r="F122">
        <f t="shared" si="23"/>
        <v>1124864</v>
      </c>
      <c r="G122">
        <f t="shared" si="24"/>
        <v>116985856</v>
      </c>
      <c r="H122">
        <f t="shared" si="25"/>
        <v>0.25741408876933658</v>
      </c>
    </row>
    <row r="123" spans="1:8" x14ac:dyDescent="0.2">
      <c r="A123">
        <f t="shared" si="19"/>
        <v>105</v>
      </c>
      <c r="B123">
        <v>11024.855427916464</v>
      </c>
      <c r="C123">
        <f t="shared" si="20"/>
        <v>11024.855427916464</v>
      </c>
      <c r="D123">
        <f t="shared" si="21"/>
        <v>105</v>
      </c>
      <c r="E123">
        <f t="shared" si="22"/>
        <v>11025</v>
      </c>
      <c r="F123">
        <f t="shared" si="23"/>
        <v>1157625</v>
      </c>
      <c r="G123">
        <f t="shared" si="24"/>
        <v>121550625</v>
      </c>
      <c r="H123">
        <f t="shared" si="25"/>
        <v>0.50066427224046972</v>
      </c>
    </row>
    <row r="124" spans="1:8" x14ac:dyDescent="0.2">
      <c r="A124">
        <f t="shared" si="19"/>
        <v>106</v>
      </c>
      <c r="B124">
        <v>11107.440114077088</v>
      </c>
      <c r="C124">
        <f t="shared" si="20"/>
        <v>11107.440114077088</v>
      </c>
      <c r="D124">
        <f t="shared" si="21"/>
        <v>106</v>
      </c>
      <c r="E124">
        <f t="shared" si="22"/>
        <v>11236</v>
      </c>
      <c r="F124">
        <f t="shared" si="23"/>
        <v>1191016</v>
      </c>
      <c r="G124">
        <f t="shared" si="24"/>
        <v>126247696</v>
      </c>
      <c r="H124">
        <f t="shared" si="25"/>
        <v>0.74907727090469667</v>
      </c>
    </row>
    <row r="125" spans="1:8" x14ac:dyDescent="0.2">
      <c r="A125">
        <f t="shared" si="19"/>
        <v>107</v>
      </c>
      <c r="B125">
        <v>11218.592203228403</v>
      </c>
      <c r="C125">
        <f t="shared" si="20"/>
        <v>11218.592203228403</v>
      </c>
      <c r="D125">
        <f t="shared" si="21"/>
        <v>107</v>
      </c>
      <c r="E125">
        <f t="shared" si="22"/>
        <v>11449</v>
      </c>
      <c r="F125">
        <f t="shared" si="23"/>
        <v>1225043</v>
      </c>
      <c r="G125">
        <f t="shared" si="24"/>
        <v>131079601</v>
      </c>
      <c r="H125">
        <f t="shared" si="25"/>
        <v>1.0006994231771316</v>
      </c>
    </row>
    <row r="126" spans="1:8" x14ac:dyDescent="0.2">
      <c r="A126">
        <f t="shared" si="19"/>
        <v>108</v>
      </c>
      <c r="B126">
        <v>11359.21693116692</v>
      </c>
      <c r="C126">
        <f t="shared" si="20"/>
        <v>11359.21693116692</v>
      </c>
      <c r="D126">
        <f t="shared" si="21"/>
        <v>108</v>
      </c>
      <c r="E126">
        <f t="shared" si="22"/>
        <v>11664</v>
      </c>
      <c r="F126">
        <f t="shared" si="23"/>
        <v>1259712</v>
      </c>
      <c r="G126">
        <f t="shared" si="24"/>
        <v>136048896</v>
      </c>
      <c r="H126">
        <f t="shared" si="25"/>
        <v>1.2534971000911277</v>
      </c>
    </row>
    <row r="127" spans="1:8" x14ac:dyDescent="0.2">
      <c r="A127">
        <f t="shared" si="19"/>
        <v>109</v>
      </c>
      <c r="B127">
        <v>11530.219517970483</v>
      </c>
      <c r="C127">
        <f t="shared" si="20"/>
        <v>11530.219517970483</v>
      </c>
      <c r="D127">
        <f t="shared" si="21"/>
        <v>109</v>
      </c>
      <c r="E127">
        <f t="shared" si="22"/>
        <v>11881</v>
      </c>
      <c r="F127">
        <f t="shared" si="23"/>
        <v>1295029</v>
      </c>
      <c r="G127">
        <f t="shared" si="24"/>
        <v>141158161</v>
      </c>
      <c r="H127">
        <f t="shared" si="25"/>
        <v>1.505408232273231</v>
      </c>
    </row>
    <row r="128" spans="1:8" x14ac:dyDescent="0.2">
      <c r="A128">
        <f t="shared" si="19"/>
        <v>110</v>
      </c>
      <c r="B128">
        <v>11732.505167998617</v>
      </c>
      <c r="C128">
        <f t="shared" si="20"/>
        <v>11732.505167998617</v>
      </c>
      <c r="D128">
        <f t="shared" si="21"/>
        <v>110</v>
      </c>
      <c r="E128">
        <f t="shared" si="22"/>
        <v>12100</v>
      </c>
      <c r="F128">
        <f t="shared" si="23"/>
        <v>1331000</v>
      </c>
      <c r="G128">
        <f t="shared" si="24"/>
        <v>146410000</v>
      </c>
      <c r="H128">
        <f t="shared" si="25"/>
        <v>1.7543954797466066</v>
      </c>
    </row>
    <row r="129" spans="1:8" x14ac:dyDescent="0.2">
      <c r="A129">
        <f t="shared" si="19"/>
        <v>111</v>
      </c>
      <c r="B129">
        <v>11966.979069891893</v>
      </c>
      <c r="C129">
        <f t="shared" si="20"/>
        <v>11966.979069891893</v>
      </c>
      <c r="D129">
        <f t="shared" si="21"/>
        <v>111</v>
      </c>
      <c r="E129">
        <f t="shared" si="22"/>
        <v>12321</v>
      </c>
      <c r="F129">
        <f t="shared" si="23"/>
        <v>1367631</v>
      </c>
      <c r="G129">
        <f t="shared" si="24"/>
        <v>151807041</v>
      </c>
      <c r="H129">
        <f t="shared" si="25"/>
        <v>1.9984981769522125</v>
      </c>
    </row>
    <row r="130" spans="1:8" x14ac:dyDescent="0.2">
      <c r="A130">
        <f t="shared" si="19"/>
        <v>112</v>
      </c>
      <c r="B130">
        <v>12234.54639657259</v>
      </c>
      <c r="C130">
        <f t="shared" si="20"/>
        <v>12234.54639657259</v>
      </c>
      <c r="D130">
        <f t="shared" si="21"/>
        <v>112</v>
      </c>
      <c r="E130">
        <f t="shared" si="22"/>
        <v>12544</v>
      </c>
      <c r="F130">
        <f t="shared" si="23"/>
        <v>1404928</v>
      </c>
      <c r="G130">
        <f t="shared" si="24"/>
        <v>157351936</v>
      </c>
      <c r="H130">
        <f t="shared" si="25"/>
        <v>2.235880292912662</v>
      </c>
    </row>
    <row r="131" spans="1:8" x14ac:dyDescent="0.2">
      <c r="A131">
        <f t="shared" si="19"/>
        <v>113</v>
      </c>
      <c r="B131">
        <v>12536.112305244467</v>
      </c>
      <c r="C131">
        <f t="shared" si="20"/>
        <v>12536.112305244467</v>
      </c>
      <c r="D131">
        <f t="shared" si="21"/>
        <v>113</v>
      </c>
      <c r="E131">
        <f t="shared" si="22"/>
        <v>12769</v>
      </c>
      <c r="F131">
        <f t="shared" si="23"/>
        <v>1442897</v>
      </c>
      <c r="G131">
        <f t="shared" si="24"/>
        <v>163047361</v>
      </c>
      <c r="H131">
        <f t="shared" si="25"/>
        <v>2.4648720017634407</v>
      </c>
    </row>
    <row r="132" spans="1:8" x14ac:dyDescent="0.2">
      <c r="A132">
        <f t="shared" si="19"/>
        <v>114</v>
      </c>
      <c r="B132">
        <v>12872.58193739236</v>
      </c>
      <c r="C132">
        <f t="shared" si="20"/>
        <v>12872.58193739236</v>
      </c>
      <c r="D132">
        <f t="shared" si="21"/>
        <v>114</v>
      </c>
      <c r="E132">
        <f t="shared" si="22"/>
        <v>12996</v>
      </c>
      <c r="F132">
        <f t="shared" si="23"/>
        <v>1481544</v>
      </c>
      <c r="G132">
        <f t="shared" si="24"/>
        <v>168896016</v>
      </c>
      <c r="H132">
        <f t="shared" si="25"/>
        <v>2.6840030142928128</v>
      </c>
    </row>
    <row r="133" spans="1:8" x14ac:dyDescent="0.2">
      <c r="A133">
        <f t="shared" si="19"/>
        <v>115</v>
      </c>
      <c r="B133">
        <v>13244.860418782868</v>
      </c>
      <c r="C133">
        <f t="shared" si="20"/>
        <v>13244.860418782868</v>
      </c>
      <c r="D133">
        <f t="shared" si="21"/>
        <v>115</v>
      </c>
      <c r="E133">
        <f t="shared" si="22"/>
        <v>13225</v>
      </c>
      <c r="F133">
        <f t="shared" si="23"/>
        <v>1520875</v>
      </c>
      <c r="G133">
        <f t="shared" si="24"/>
        <v>174900625</v>
      </c>
      <c r="H133">
        <f t="shared" si="25"/>
        <v>2.8920265040932591</v>
      </c>
    </row>
    <row r="134" spans="1:8" x14ac:dyDescent="0.2">
      <c r="A134">
        <f t="shared" si="19"/>
        <v>116</v>
      </c>
      <c r="B134">
        <v>13653.852859463841</v>
      </c>
      <c r="C134">
        <f t="shared" si="20"/>
        <v>13653.852859463841</v>
      </c>
      <c r="D134">
        <f t="shared" si="21"/>
        <v>116</v>
      </c>
      <c r="E134">
        <f t="shared" si="22"/>
        <v>13456</v>
      </c>
      <c r="F134">
        <f t="shared" si="23"/>
        <v>1560896</v>
      </c>
      <c r="G134">
        <f t="shared" si="24"/>
        <v>181063936</v>
      </c>
      <c r="H134">
        <f t="shared" si="25"/>
        <v>3.0879331887935235</v>
      </c>
    </row>
    <row r="135" spans="1:8" x14ac:dyDescent="0.2">
      <c r="A135">
        <f t="shared" si="19"/>
        <v>117</v>
      </c>
      <c r="B135">
        <v>14100.464353764581</v>
      </c>
      <c r="C135">
        <f t="shared" si="20"/>
        <v>14100.464353764581</v>
      </c>
      <c r="D135">
        <f t="shared" si="21"/>
        <v>117</v>
      </c>
      <c r="E135">
        <f t="shared" si="22"/>
        <v>13689</v>
      </c>
      <c r="F135">
        <f t="shared" si="23"/>
        <v>1601613</v>
      </c>
      <c r="G135">
        <f t="shared" si="24"/>
        <v>187388721</v>
      </c>
      <c r="H135">
        <f t="shared" si="25"/>
        <v>3.270955816630039</v>
      </c>
    </row>
    <row r="136" spans="1:8" x14ac:dyDescent="0.2">
      <c r="A136">
        <f t="shared" si="19"/>
        <v>118</v>
      </c>
      <c r="B136">
        <v>14585.599980295861</v>
      </c>
      <c r="C136">
        <f t="shared" si="20"/>
        <v>14585.599980295861</v>
      </c>
      <c r="D136">
        <f t="shared" si="21"/>
        <v>118</v>
      </c>
      <c r="E136">
        <f t="shared" si="22"/>
        <v>13924</v>
      </c>
      <c r="F136">
        <f t="shared" si="23"/>
        <v>1643032</v>
      </c>
      <c r="G136">
        <f t="shared" si="24"/>
        <v>193877776</v>
      </c>
      <c r="H136">
        <f t="shared" si="25"/>
        <v>3.4405648946004952</v>
      </c>
    </row>
    <row r="137" spans="1:8" x14ac:dyDescent="0.2">
      <c r="A137">
        <f t="shared" si="19"/>
        <v>119</v>
      </c>
      <c r="B137">
        <v>15110.164801949768</v>
      </c>
      <c r="C137">
        <f t="shared" si="20"/>
        <v>15110.164801949768</v>
      </c>
      <c r="D137">
        <f t="shared" si="21"/>
        <v>119</v>
      </c>
      <c r="E137">
        <f t="shared" si="22"/>
        <v>14161</v>
      </c>
      <c r="F137">
        <f t="shared" si="23"/>
        <v>1685159</v>
      </c>
      <c r="G137">
        <f t="shared" si="24"/>
        <v>200533921</v>
      </c>
      <c r="H137">
        <f t="shared" si="25"/>
        <v>3.5964569326085938</v>
      </c>
    </row>
    <row r="138" spans="1:8" x14ac:dyDescent="0.2">
      <c r="A138">
        <f t="shared" si="19"/>
        <v>120</v>
      </c>
      <c r="B138">
        <v>15675.063865899894</v>
      </c>
      <c r="C138">
        <f t="shared" si="20"/>
        <v>15675.063865899894</v>
      </c>
      <c r="D138">
        <f t="shared" si="21"/>
        <v>120</v>
      </c>
      <c r="E138">
        <f t="shared" si="22"/>
        <v>14400</v>
      </c>
      <c r="F138">
        <f t="shared" si="23"/>
        <v>1728000</v>
      </c>
      <c r="G138">
        <f t="shared" si="24"/>
        <v>207360000</v>
      </c>
      <c r="H138">
        <f t="shared" si="25"/>
        <v>3.7385367489654042</v>
      </c>
    </row>
    <row r="139" spans="1:8" x14ac:dyDescent="0.2">
      <c r="A139">
        <f t="shared" si="19"/>
        <v>121</v>
      </c>
      <c r="B139">
        <v>16281.202203601248</v>
      </c>
      <c r="C139">
        <f t="shared" si="20"/>
        <v>16281.202203601248</v>
      </c>
      <c r="D139">
        <f t="shared" si="21"/>
        <v>121</v>
      </c>
      <c r="E139">
        <f t="shared" si="22"/>
        <v>14641</v>
      </c>
      <c r="F139">
        <f t="shared" si="23"/>
        <v>1771561</v>
      </c>
      <c r="G139">
        <f t="shared" si="24"/>
        <v>214358881</v>
      </c>
      <c r="H139">
        <f t="shared" si="25"/>
        <v>3.8668954901036834</v>
      </c>
    </row>
    <row r="140" spans="1:8" x14ac:dyDescent="0.2">
      <c r="A140">
        <f t="shared" si="19"/>
        <v>122</v>
      </c>
      <c r="B140">
        <v>16929.484830790268</v>
      </c>
      <c r="C140">
        <f t="shared" si="20"/>
        <v>16929.484830790268</v>
      </c>
      <c r="D140">
        <f t="shared" si="21"/>
        <v>122</v>
      </c>
      <c r="E140">
        <f t="shared" si="22"/>
        <v>14884</v>
      </c>
      <c r="F140">
        <f t="shared" si="23"/>
        <v>1815848</v>
      </c>
      <c r="G140">
        <f t="shared" si="24"/>
        <v>221533456</v>
      </c>
      <c r="H140">
        <f t="shared" si="25"/>
        <v>3.9817859828902957</v>
      </c>
    </row>
    <row r="141" spans="1:8" x14ac:dyDescent="0.2">
      <c r="A141">
        <f t="shared" si="19"/>
        <v>123</v>
      </c>
      <c r="B141">
        <v>17620.816747484689</v>
      </c>
      <c r="C141">
        <f t="shared" si="20"/>
        <v>17620.816747484689</v>
      </c>
      <c r="D141">
        <f t="shared" si="21"/>
        <v>123</v>
      </c>
      <c r="E141">
        <f t="shared" si="22"/>
        <v>15129</v>
      </c>
      <c r="F141">
        <f t="shared" si="23"/>
        <v>1860867</v>
      </c>
      <c r="G141">
        <f t="shared" si="24"/>
        <v>228886641</v>
      </c>
      <c r="H141">
        <f t="shared" si="25"/>
        <v>4.0835968938468303</v>
      </c>
    </row>
    <row r="142" spans="1:8" x14ac:dyDescent="0.2">
      <c r="A142">
        <f t="shared" si="19"/>
        <v>124</v>
      </c>
      <c r="B142">
        <v>18356.102937983786</v>
      </c>
      <c r="C142">
        <f t="shared" si="20"/>
        <v>18356.102937983786</v>
      </c>
      <c r="D142">
        <f t="shared" si="21"/>
        <v>124</v>
      </c>
      <c r="E142">
        <f t="shared" si="22"/>
        <v>15376</v>
      </c>
      <c r="F142">
        <f t="shared" si="23"/>
        <v>1906624</v>
      </c>
      <c r="G142">
        <f t="shared" si="24"/>
        <v>236421376</v>
      </c>
      <c r="H142">
        <f t="shared" si="25"/>
        <v>4.1728269525534767</v>
      </c>
    </row>
    <row r="143" spans="1:8" x14ac:dyDescent="0.2">
      <c r="A143">
        <f t="shared" si="19"/>
        <v>125</v>
      </c>
      <c r="B143">
        <v>19136.248370868405</v>
      </c>
      <c r="C143">
        <f t="shared" si="20"/>
        <v>19136.248370868405</v>
      </c>
      <c r="D143">
        <f t="shared" si="21"/>
        <v>125</v>
      </c>
      <c r="E143">
        <f t="shared" si="22"/>
        <v>15625</v>
      </c>
      <c r="F143">
        <f t="shared" si="23"/>
        <v>1953125</v>
      </c>
      <c r="G143">
        <f t="shared" si="24"/>
        <v>244140625</v>
      </c>
      <c r="H143">
        <f t="shared" si="25"/>
        <v>4.2500602416555733</v>
      </c>
    </row>
    <row r="144" spans="1:8" x14ac:dyDescent="0.2">
      <c r="A144">
        <f t="shared" si="19"/>
        <v>126</v>
      </c>
      <c r="B144">
        <v>19962.157999000457</v>
      </c>
      <c r="C144">
        <f t="shared" si="20"/>
        <v>19962.157999000457</v>
      </c>
      <c r="D144">
        <f t="shared" si="21"/>
        <v>126</v>
      </c>
      <c r="E144">
        <f t="shared" si="22"/>
        <v>15876</v>
      </c>
      <c r="F144">
        <f t="shared" si="23"/>
        <v>2000376</v>
      </c>
      <c r="G144">
        <f t="shared" si="24"/>
        <v>252047376</v>
      </c>
      <c r="H144">
        <f t="shared" si="25"/>
        <v>4.3159432931971997</v>
      </c>
    </row>
    <row r="145" spans="1:8" x14ac:dyDescent="0.2">
      <c r="A145">
        <f t="shared" si="19"/>
        <v>127</v>
      </c>
      <c r="B145">
        <v>20834.736759523574</v>
      </c>
      <c r="C145">
        <f t="shared" si="20"/>
        <v>20834.736759523574</v>
      </c>
      <c r="D145">
        <f t="shared" si="21"/>
        <v>127</v>
      </c>
      <c r="E145">
        <f t="shared" si="22"/>
        <v>16129</v>
      </c>
      <c r="F145">
        <f t="shared" si="23"/>
        <v>2048383</v>
      </c>
      <c r="G145">
        <f t="shared" si="24"/>
        <v>260144641</v>
      </c>
      <c r="H145">
        <f t="shared" si="25"/>
        <v>4.3711644831526231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Scott</dc:creator>
  <cp:lastModifiedBy>Andrew Scott</cp:lastModifiedBy>
  <dcterms:created xsi:type="dcterms:W3CDTF">2020-01-13T18:07:35Z</dcterms:created>
  <dcterms:modified xsi:type="dcterms:W3CDTF">2020-01-13T19:48:28Z</dcterms:modified>
</cp:coreProperties>
</file>