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bles\Parallel-CS\schematics\Connector.Filter.Board\gerber\"/>
    </mc:Choice>
  </mc:AlternateContent>
  <bookViews>
    <workbookView xWindow="0" yWindow="0" windowWidth="28800" windowHeight="12300"/>
  </bookViews>
  <sheets>
    <sheet name="Sheet3" sheetId="3" r:id="rId1"/>
  </sheets>
  <definedNames>
    <definedName name="Connector.Board" localSheetId="0">Sheet3!$A$1:$M$198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3" l="1"/>
  <c r="I32" i="3"/>
  <c r="I33" i="3"/>
  <c r="I34" i="3"/>
  <c r="I35" i="3"/>
  <c r="I36" i="3"/>
  <c r="I37" i="3"/>
  <c r="H2" i="3" a="1"/>
  <c r="H2" i="3" s="1"/>
  <c r="E204" i="3"/>
  <c r="E203" i="3" a="1"/>
  <c r="E203" i="3" s="1"/>
  <c r="E202" i="3" a="1"/>
  <c r="E202" i="3" s="1"/>
  <c r="I2" i="3" l="1"/>
  <c r="H3" i="3" s="1" a="1"/>
  <c r="H3" i="3" s="1"/>
  <c r="I3" i="3" s="1"/>
  <c r="E205" i="3"/>
  <c r="H4" i="3" l="1" a="1"/>
  <c r="H4" i="3" s="1"/>
  <c r="I4" i="3" l="1"/>
  <c r="H5" i="3" l="1" a="1"/>
  <c r="H5" i="3" s="1"/>
  <c r="I5" i="3" s="1"/>
  <c r="H6" i="3" l="1" a="1"/>
  <c r="H6" i="3" s="1"/>
  <c r="I6" i="3" s="1"/>
  <c r="H7" i="3" s="1" a="1"/>
  <c r="H7" i="3" s="1"/>
  <c r="I7" i="3" l="1"/>
  <c r="H8" i="3" s="1" a="1"/>
  <c r="H8" i="3" s="1"/>
  <c r="I8" i="3" l="1"/>
  <c r="H9" i="3" s="1" a="1"/>
  <c r="H9" i="3" s="1"/>
  <c r="I9" i="3" l="1"/>
  <c r="H10" i="3" s="1" a="1"/>
  <c r="H10" i="3" s="1"/>
  <c r="I10" i="3" l="1"/>
  <c r="H11" i="3" s="1" a="1"/>
  <c r="H11" i="3" s="1"/>
  <c r="I11" i="3" l="1"/>
  <c r="H12" i="3" s="1" a="1"/>
  <c r="H12" i="3" s="1"/>
  <c r="I12" i="3" l="1"/>
  <c r="H13" i="3" s="1" a="1"/>
  <c r="H13" i="3" s="1"/>
  <c r="I13" i="3" l="1"/>
  <c r="H14" i="3" s="1" a="1"/>
  <c r="H14" i="3" s="1"/>
  <c r="I14" i="3" s="1"/>
  <c r="H15" i="3" s="1" a="1"/>
  <c r="H15" i="3" s="1"/>
  <c r="I15" i="3" l="1"/>
  <c r="H16" i="3" s="1" a="1"/>
  <c r="H16" i="3" s="1"/>
  <c r="I16" i="3" l="1"/>
  <c r="H17" i="3" s="1" a="1"/>
  <c r="H17" i="3" s="1"/>
  <c r="I17" i="3" l="1"/>
  <c r="H18" i="3" s="1" a="1"/>
  <c r="H18" i="3" s="1"/>
  <c r="I18" i="3" l="1"/>
  <c r="H19" i="3" s="1" a="1"/>
  <c r="H19" i="3" s="1"/>
  <c r="I19" i="3" l="1"/>
  <c r="H20" i="3" s="1" a="1"/>
  <c r="H20" i="3" s="1"/>
  <c r="I20" i="3" l="1"/>
  <c r="H21" i="3" l="1" a="1"/>
  <c r="H21" i="3" s="1"/>
  <c r="I21" i="3" s="1"/>
  <c r="H22" i="3" s="1" a="1"/>
  <c r="H22" i="3" s="1"/>
  <c r="I22" i="3" s="1"/>
  <c r="H23" i="3" s="1" a="1"/>
  <c r="H23" i="3" s="1"/>
  <c r="K18" i="3"/>
  <c r="I23" i="3" l="1"/>
  <c r="H24" i="3" s="1" a="1"/>
  <c r="H24" i="3" s="1"/>
  <c r="I24" i="3" s="1"/>
  <c r="H25" i="3" s="1" a="1"/>
  <c r="H25" i="3" s="1"/>
  <c r="I25" i="3" l="1"/>
  <c r="H26" i="3" s="1" a="1"/>
  <c r="H26" i="3" s="1"/>
  <c r="I26" i="3" l="1"/>
  <c r="H27" i="3" s="1" a="1"/>
  <c r="H27" i="3" s="1"/>
  <c r="I27" i="3" l="1"/>
  <c r="H28" i="3" s="1" a="1"/>
  <c r="H28" i="3" s="1"/>
  <c r="I28" i="3" s="1"/>
  <c r="H29" i="3" s="1" a="1"/>
  <c r="H29" i="3" s="1"/>
  <c r="I29" i="3" l="1"/>
  <c r="H30" i="3" s="1" a="1"/>
  <c r="H30" i="3" s="1"/>
  <c r="I30" i="3" l="1"/>
  <c r="H31" i="3" s="1" a="1"/>
  <c r="H31" i="3" s="1"/>
  <c r="H32" i="3" s="1" a="1"/>
  <c r="H32" i="3" s="1"/>
  <c r="H33" i="3" s="1" a="1"/>
  <c r="H33" i="3" s="1"/>
  <c r="H34" i="3" l="1" a="1"/>
  <c r="H34" i="3" s="1"/>
  <c r="H35" i="3" l="1" a="1"/>
  <c r="H35" i="3" s="1"/>
  <c r="H36" i="3" s="1" a="1"/>
  <c r="H36" i="3" s="1"/>
  <c r="H37" i="3" l="1" a="1"/>
  <c r="H37" i="3" s="1"/>
  <c r="H38" i="3" l="1" a="1"/>
  <c r="H38" i="3" s="1"/>
  <c r="I38" i="3" l="1"/>
  <c r="H39" i="3" a="1"/>
  <c r="H39" i="3" s="1"/>
  <c r="I39" i="3" s="1"/>
  <c r="H40" i="3" l="1" a="1"/>
  <c r="H40" i="3" s="1"/>
  <c r="I40" i="3" s="1"/>
  <c r="H41" i="3" l="1" a="1"/>
  <c r="H41" i="3" s="1"/>
  <c r="I41" i="3" s="1"/>
  <c r="H42" i="3" l="1" a="1"/>
  <c r="H42" i="3" s="1"/>
  <c r="I42" i="3" s="1"/>
  <c r="H43" i="3" l="1" a="1"/>
  <c r="H43" i="3" s="1"/>
  <c r="I43" i="3" s="1"/>
  <c r="H44" i="3" l="1" a="1"/>
  <c r="H44" i="3" s="1"/>
  <c r="I44" i="3" s="1"/>
  <c r="H45" i="3" l="1" a="1"/>
  <c r="H45" i="3" s="1"/>
  <c r="I45" i="3" s="1"/>
  <c r="H46" i="3" l="1" a="1"/>
  <c r="H46" i="3" s="1"/>
  <c r="I46" i="3" s="1"/>
  <c r="H47" i="3" l="1" a="1"/>
  <c r="H47" i="3" s="1"/>
  <c r="I47" i="3" s="1"/>
  <c r="H48" i="3" l="1" a="1"/>
  <c r="H48" i="3" s="1"/>
  <c r="I48" i="3" s="1"/>
  <c r="H49" i="3" l="1" a="1"/>
  <c r="H49" i="3" s="1"/>
  <c r="I49" i="3" s="1"/>
  <c r="H50" i="3" l="1" a="1"/>
  <c r="H50" i="3" s="1"/>
  <c r="I50" i="3" s="1"/>
  <c r="H51" i="3" l="1" a="1"/>
  <c r="H51" i="3" s="1"/>
  <c r="I51" i="3" l="1"/>
  <c r="H52" i="3" s="1" a="1"/>
  <c r="H52" i="3" s="1"/>
  <c r="I52" i="3" s="1"/>
  <c r="H53" i="3" l="1" a="1"/>
  <c r="H53" i="3" s="1"/>
  <c r="I53" i="3" l="1"/>
  <c r="H54" i="3" s="1" a="1"/>
  <c r="H54" i="3" s="1"/>
  <c r="I54" i="3" l="1"/>
  <c r="H55" i="3" s="1" a="1"/>
  <c r="H55" i="3" s="1"/>
  <c r="I55" i="3" l="1"/>
  <c r="H56" i="3" s="1" a="1"/>
  <c r="H56" i="3" s="1"/>
  <c r="I56" i="3" l="1"/>
  <c r="H57" i="3" s="1" a="1"/>
  <c r="H57" i="3" s="1"/>
  <c r="I57" i="3" l="1"/>
  <c r="H58" i="3" s="1" a="1"/>
  <c r="H58" i="3" s="1"/>
  <c r="I58" i="3" l="1"/>
  <c r="H59" i="3" s="1" a="1"/>
  <c r="H59" i="3" s="1"/>
  <c r="I59" i="3" l="1"/>
  <c r="H60" i="3" s="1" a="1"/>
  <c r="H60" i="3" s="1"/>
  <c r="I60" i="3" l="1"/>
  <c r="H61" i="3" s="1" a="1"/>
  <c r="H61" i="3" s="1"/>
  <c r="I61" i="3" l="1"/>
  <c r="H62" i="3" s="1" a="1"/>
  <c r="H62" i="3" s="1"/>
  <c r="I62" i="3" l="1"/>
  <c r="H63" i="3" s="1" a="1"/>
  <c r="H63" i="3" s="1"/>
  <c r="I63" i="3" l="1"/>
  <c r="H64" i="3" s="1" a="1"/>
  <c r="H64" i="3" s="1"/>
  <c r="I64" i="3" l="1"/>
  <c r="H65" i="3" s="1" a="1"/>
  <c r="H65" i="3" s="1"/>
  <c r="I65" i="3" l="1"/>
  <c r="H66" i="3" s="1" a="1"/>
  <c r="H66" i="3" s="1"/>
  <c r="I66" i="3" l="1"/>
  <c r="H67" i="3" s="1" a="1"/>
  <c r="H67" i="3" s="1"/>
  <c r="I67" i="3" l="1"/>
  <c r="H68" i="3" s="1" a="1"/>
  <c r="H68" i="3" s="1"/>
  <c r="I68" i="3" l="1"/>
  <c r="H69" i="3" s="1" a="1"/>
  <c r="H69" i="3" s="1"/>
  <c r="I69" i="3" l="1"/>
  <c r="H70" i="3" s="1" a="1"/>
  <c r="H70" i="3" s="1"/>
  <c r="I70" i="3" l="1"/>
  <c r="H71" i="3" s="1" a="1"/>
  <c r="H71" i="3" s="1"/>
  <c r="I71" i="3" l="1"/>
  <c r="H72" i="3" s="1" a="1"/>
  <c r="H72" i="3" s="1"/>
  <c r="I72" i="3" l="1"/>
  <c r="H73" i="3" s="1" a="1"/>
  <c r="H73" i="3" s="1"/>
  <c r="I73" i="3" l="1"/>
  <c r="H74" i="3" s="1" a="1"/>
  <c r="H74" i="3" s="1"/>
  <c r="I74" i="3" l="1"/>
  <c r="H75" i="3" s="1" a="1"/>
  <c r="H75" i="3" s="1"/>
  <c r="I75" i="3" l="1"/>
  <c r="H76" i="3" s="1" a="1"/>
  <c r="H76" i="3" s="1"/>
  <c r="H77" i="3" l="1" a="1"/>
  <c r="H77" i="3" s="1"/>
  <c r="I76" i="3"/>
  <c r="I77" i="3" l="1"/>
  <c r="H78" i="3" s="1" a="1"/>
  <c r="H78" i="3" s="1"/>
  <c r="H79" i="3" l="1" a="1"/>
  <c r="H79" i="3" s="1"/>
  <c r="I78" i="3"/>
  <c r="I79" i="3" l="1"/>
  <c r="H80" i="3" s="1" a="1"/>
  <c r="H80" i="3" s="1"/>
  <c r="I80" i="3" l="1"/>
  <c r="H81" i="3" s="1" a="1"/>
  <c r="H81" i="3" s="1"/>
  <c r="I81" i="3" l="1"/>
  <c r="H82" i="3" s="1" a="1"/>
  <c r="H82" i="3" s="1"/>
  <c r="H83" i="3" l="1" a="1"/>
  <c r="H83" i="3" s="1"/>
  <c r="I82" i="3"/>
  <c r="I83" i="3" l="1"/>
  <c r="H84" i="3" s="1" a="1"/>
  <c r="H84" i="3" s="1"/>
  <c r="I84" i="3" l="1"/>
  <c r="H85" i="3" s="1" a="1"/>
  <c r="H85" i="3" s="1"/>
  <c r="I85" i="3" l="1"/>
  <c r="H86" i="3" s="1" a="1"/>
  <c r="H86" i="3" s="1"/>
  <c r="I86" i="3" l="1"/>
  <c r="H87" i="3" s="1" a="1"/>
  <c r="H87" i="3" s="1"/>
  <c r="I87" i="3" l="1"/>
  <c r="H88" i="3" s="1" a="1"/>
  <c r="H88" i="3" s="1"/>
  <c r="I88" i="3" l="1"/>
  <c r="H89" i="3" s="1" a="1"/>
  <c r="H89" i="3" s="1"/>
  <c r="H90" i="3" l="1" a="1"/>
  <c r="H90" i="3" s="1"/>
  <c r="I89" i="3"/>
  <c r="I90" i="3" l="1"/>
  <c r="H91" i="3" s="1" a="1"/>
  <c r="H91" i="3" s="1"/>
  <c r="I91" i="3" l="1"/>
  <c r="H92" i="3" s="1" a="1"/>
  <c r="H92" i="3" s="1"/>
  <c r="I92" i="3" l="1"/>
  <c r="H93" i="3" s="1" a="1"/>
  <c r="H93" i="3" s="1"/>
  <c r="I93" i="3" l="1"/>
  <c r="H94" i="3" s="1" a="1"/>
  <c r="H94" i="3" s="1"/>
  <c r="I94" i="3" l="1"/>
  <c r="H95" i="3" s="1" a="1"/>
  <c r="H95" i="3" s="1"/>
  <c r="I95" i="3" l="1"/>
  <c r="H96" i="3" s="1" a="1"/>
  <c r="H96" i="3" s="1"/>
  <c r="I96" i="3" l="1"/>
  <c r="H97" i="3" s="1" a="1"/>
  <c r="H97" i="3" s="1"/>
  <c r="I97" i="3" l="1"/>
  <c r="H98" i="3" s="1" a="1"/>
  <c r="H98" i="3" s="1"/>
  <c r="I98" i="3" l="1"/>
  <c r="H99" i="3" s="1" a="1"/>
  <c r="H99" i="3" s="1"/>
  <c r="I99" i="3" l="1"/>
  <c r="H100" i="3" s="1" a="1"/>
  <c r="H100" i="3" s="1"/>
  <c r="I100" i="3" l="1"/>
  <c r="H101" i="3" s="1" a="1"/>
  <c r="H101" i="3" s="1"/>
  <c r="H102" i="3" l="1" a="1"/>
  <c r="H102" i="3" s="1"/>
  <c r="I101" i="3"/>
  <c r="H103" i="3" l="1" a="1"/>
  <c r="H103" i="3" s="1"/>
  <c r="I102" i="3"/>
  <c r="I103" i="3" l="1"/>
  <c r="H104" i="3" s="1" a="1"/>
  <c r="H104" i="3" s="1"/>
  <c r="H105" i="3" l="1" a="1"/>
  <c r="H105" i="3" s="1"/>
  <c r="I104" i="3"/>
  <c r="H106" i="3" l="1" a="1"/>
  <c r="H106" i="3" s="1"/>
  <c r="I105" i="3"/>
  <c r="H107" i="3" l="1" a="1"/>
  <c r="H107" i="3" s="1"/>
  <c r="I106" i="3"/>
  <c r="H108" i="3" l="1" a="1"/>
  <c r="H108" i="3" s="1"/>
  <c r="I107" i="3"/>
  <c r="H109" i="3" l="1" a="1"/>
  <c r="H109" i="3" s="1"/>
  <c r="I108" i="3"/>
  <c r="H110" i="3" l="1" a="1"/>
  <c r="H110" i="3" s="1"/>
  <c r="I109" i="3"/>
  <c r="H111" i="3" l="1" a="1"/>
  <c r="H111" i="3" s="1"/>
  <c r="I110" i="3"/>
  <c r="I111" i="3" l="1"/>
  <c r="H112" i="3" s="1" a="1"/>
  <c r="H112" i="3" s="1"/>
  <c r="I112" i="3" l="1"/>
  <c r="H113" i="3" s="1" a="1"/>
  <c r="H113" i="3" s="1"/>
  <c r="I113" i="3" l="1"/>
  <c r="H114" i="3" s="1" a="1"/>
  <c r="H114" i="3" s="1"/>
  <c r="I114" i="3" l="1"/>
  <c r="H115" i="3" s="1" a="1"/>
  <c r="H115" i="3" s="1"/>
  <c r="H116" i="3" l="1" a="1"/>
  <c r="H116" i="3" s="1"/>
  <c r="I115" i="3"/>
  <c r="H117" i="3" l="1" a="1"/>
  <c r="H117" i="3" s="1"/>
  <c r="I116" i="3"/>
  <c r="I117" i="3" l="1"/>
  <c r="H118" i="3" s="1" a="1"/>
  <c r="H118" i="3" s="1"/>
  <c r="H119" i="3" l="1" a="1"/>
  <c r="H119" i="3" s="1"/>
  <c r="I118" i="3"/>
  <c r="I119" i="3" l="1"/>
  <c r="H120" i="3" s="1" a="1"/>
  <c r="H120" i="3" s="1"/>
  <c r="I120" i="3" l="1"/>
  <c r="H121" i="3" s="1" a="1"/>
  <c r="H121" i="3" s="1"/>
  <c r="I121" i="3" l="1"/>
  <c r="H122" i="3" s="1" a="1"/>
  <c r="H122" i="3" s="1"/>
  <c r="I122" i="3" l="1"/>
  <c r="H123" i="3" s="1" a="1"/>
  <c r="H123" i="3" s="1"/>
  <c r="H124" i="3" l="1" a="1"/>
  <c r="H124" i="3" s="1"/>
  <c r="I123" i="3"/>
  <c r="I124" i="3" l="1"/>
  <c r="H125" i="3" s="1" a="1"/>
  <c r="H125" i="3" s="1"/>
  <c r="I125" i="3" l="1"/>
  <c r="H126" i="3" s="1" a="1"/>
  <c r="H126" i="3" s="1"/>
  <c r="I126" i="3" l="1"/>
  <c r="H127" i="3" s="1" a="1"/>
  <c r="H127" i="3" s="1"/>
  <c r="H128" i="3" l="1" a="1"/>
  <c r="H128" i="3" s="1"/>
  <c r="I127" i="3"/>
  <c r="I128" i="3" l="1"/>
  <c r="H129" i="3" s="1" a="1"/>
  <c r="H129" i="3" s="1"/>
  <c r="H130" i="3" l="1" a="1"/>
  <c r="H130" i="3" s="1"/>
  <c r="I129" i="3"/>
  <c r="H131" i="3" l="1" a="1"/>
  <c r="H131" i="3" s="1"/>
  <c r="I130" i="3"/>
  <c r="I131" i="3" l="1"/>
  <c r="H132" i="3" s="1" a="1"/>
  <c r="H132" i="3" s="1"/>
  <c r="I132" i="3" l="1"/>
  <c r="H133" i="3" s="1" a="1"/>
  <c r="H133" i="3" s="1"/>
  <c r="I133" i="3" l="1"/>
  <c r="H134" i="3" s="1" a="1"/>
  <c r="H134" i="3" s="1"/>
  <c r="I134" i="3" l="1"/>
  <c r="H135" i="3" s="1" a="1"/>
  <c r="H135" i="3" s="1"/>
  <c r="I135" i="3" l="1"/>
  <c r="H136" i="3" s="1" a="1"/>
  <c r="H136" i="3" s="1"/>
  <c r="H137" i="3" l="1" a="1"/>
  <c r="H137" i="3" s="1"/>
  <c r="I136" i="3"/>
  <c r="I137" i="3" l="1"/>
  <c r="H138" i="3" s="1" a="1"/>
  <c r="H138" i="3" s="1"/>
  <c r="I138" i="3" l="1"/>
  <c r="H139" i="3" s="1" a="1"/>
  <c r="H139" i="3" s="1"/>
  <c r="I139" i="3" l="1"/>
  <c r="H140" i="3" s="1" a="1"/>
  <c r="H140" i="3" s="1"/>
  <c r="H141" i="3" l="1" a="1"/>
  <c r="H141" i="3" s="1"/>
  <c r="I140" i="3"/>
  <c r="H142" i="3" l="1" a="1"/>
  <c r="H142" i="3" s="1"/>
  <c r="I141" i="3"/>
  <c r="H143" i="3" l="1" a="1"/>
  <c r="H143" i="3" s="1"/>
  <c r="I142" i="3"/>
  <c r="H144" i="3" l="1" a="1"/>
  <c r="H144" i="3" s="1"/>
  <c r="I143" i="3"/>
  <c r="H145" i="3" l="1" a="1"/>
  <c r="H145" i="3" s="1"/>
  <c r="I144" i="3"/>
  <c r="I145" i="3" l="1"/>
  <c r="H146" i="3" s="1" a="1"/>
  <c r="H146" i="3" s="1"/>
  <c r="H147" i="3" l="1" a="1"/>
  <c r="H147" i="3" s="1"/>
  <c r="I146" i="3"/>
  <c r="I147" i="3" l="1"/>
  <c r="H148" i="3" s="1" a="1"/>
  <c r="H148" i="3" s="1"/>
  <c r="H149" i="3" l="1" a="1"/>
  <c r="H149" i="3" s="1"/>
  <c r="I148" i="3"/>
  <c r="H150" i="3" l="1" a="1"/>
  <c r="H150" i="3" s="1"/>
  <c r="I149" i="3"/>
  <c r="I150" i="3" l="1"/>
  <c r="H151" i="3" s="1" a="1"/>
  <c r="H151" i="3" s="1"/>
  <c r="H152" i="3" l="1" a="1"/>
  <c r="H152" i="3" s="1"/>
  <c r="I151" i="3"/>
  <c r="I152" i="3" l="1"/>
  <c r="H153" i="3" s="1" a="1"/>
  <c r="H153" i="3" s="1"/>
  <c r="I153" i="3" l="1"/>
  <c r="H154" i="3" s="1" a="1"/>
  <c r="H154" i="3" s="1"/>
  <c r="H155" i="3" l="1" a="1"/>
  <c r="H155" i="3" s="1"/>
  <c r="I154" i="3"/>
  <c r="H156" i="3" l="1" a="1"/>
  <c r="H156" i="3" s="1"/>
  <c r="I155" i="3"/>
  <c r="I156" i="3" l="1"/>
  <c r="H157" i="3" s="1" a="1"/>
  <c r="H157" i="3" s="1"/>
  <c r="H158" i="3" l="1" a="1"/>
  <c r="H158" i="3" s="1"/>
  <c r="I157" i="3"/>
  <c r="I158" i="3" l="1"/>
  <c r="H159" i="3" s="1" a="1"/>
  <c r="H159" i="3" s="1"/>
  <c r="I159" i="3" l="1"/>
  <c r="H160" i="3" s="1" a="1"/>
  <c r="H160" i="3" s="1"/>
  <c r="I160" i="3" l="1"/>
  <c r="H161" i="3" s="1" a="1"/>
  <c r="H161" i="3" s="1"/>
  <c r="H162" i="3" l="1" a="1"/>
  <c r="H162" i="3" s="1"/>
  <c r="I161" i="3"/>
  <c r="I162" i="3" l="1"/>
  <c r="H163" i="3" s="1" a="1"/>
  <c r="H163" i="3" s="1"/>
  <c r="I163" i="3" l="1"/>
  <c r="H164" i="3" s="1" a="1"/>
  <c r="H164" i="3" s="1"/>
  <c r="I164" i="3" l="1"/>
  <c r="H165" i="3" s="1" a="1"/>
  <c r="H165" i="3" s="1"/>
  <c r="H166" i="3" l="1" a="1"/>
  <c r="H166" i="3" s="1"/>
  <c r="I165" i="3"/>
  <c r="H167" i="3" l="1" a="1"/>
  <c r="H167" i="3" s="1"/>
  <c r="I166" i="3"/>
  <c r="H168" i="3" l="1" a="1"/>
  <c r="H168" i="3" s="1"/>
  <c r="I167" i="3"/>
  <c r="I168" i="3" l="1"/>
  <c r="H169" i="3" s="1" a="1"/>
  <c r="H169" i="3" s="1"/>
  <c r="H170" i="3" l="1" a="1"/>
  <c r="H170" i="3" s="1"/>
  <c r="I169" i="3"/>
  <c r="I170" i="3" l="1"/>
  <c r="H171" i="3" s="1" a="1"/>
  <c r="H171" i="3" s="1"/>
  <c r="I171" i="3" l="1"/>
  <c r="H172" i="3" s="1" a="1"/>
  <c r="H172" i="3" s="1"/>
  <c r="I172" i="3" l="1"/>
  <c r="H173" i="3" s="1" a="1"/>
  <c r="H173" i="3" s="1"/>
  <c r="I173" i="3" l="1"/>
  <c r="H174" i="3" s="1" a="1"/>
  <c r="H174" i="3" s="1"/>
  <c r="H175" i="3" l="1" a="1"/>
  <c r="H175" i="3" s="1"/>
  <c r="I174" i="3"/>
  <c r="H176" i="3" l="1" a="1"/>
  <c r="H176" i="3" s="1"/>
  <c r="I175" i="3"/>
  <c r="I176" i="3" l="1"/>
  <c r="H177" i="3" s="1" a="1"/>
  <c r="H177" i="3" s="1"/>
  <c r="H178" i="3" l="1" a="1"/>
  <c r="H178" i="3" s="1"/>
  <c r="I177" i="3"/>
  <c r="H179" i="3" l="1" a="1"/>
  <c r="H179" i="3" s="1"/>
  <c r="I178" i="3"/>
  <c r="I179" i="3" l="1"/>
  <c r="H180" i="3" s="1" a="1"/>
  <c r="H180" i="3" s="1"/>
  <c r="H181" i="3" l="1" a="1"/>
  <c r="H181" i="3" s="1"/>
  <c r="I180" i="3"/>
  <c r="H182" i="3" l="1" a="1"/>
  <c r="H182" i="3" s="1"/>
  <c r="I181" i="3"/>
  <c r="H183" i="3" l="1" a="1"/>
  <c r="H183" i="3" s="1"/>
  <c r="I182" i="3"/>
  <c r="H184" i="3" l="1" a="1"/>
  <c r="H184" i="3" s="1"/>
  <c r="I183" i="3"/>
  <c r="H185" i="3" l="1" a="1"/>
  <c r="H185" i="3" s="1"/>
  <c r="I184" i="3"/>
  <c r="I185" i="3" l="1"/>
  <c r="H186" i="3" s="1" a="1"/>
  <c r="H186" i="3" s="1"/>
  <c r="H187" i="3" l="1" a="1"/>
  <c r="H187" i="3" s="1"/>
  <c r="I186" i="3"/>
  <c r="H188" i="3" l="1" a="1"/>
  <c r="H188" i="3" s="1"/>
  <c r="I187" i="3"/>
  <c r="I188" i="3" l="1"/>
  <c r="H189" i="3" s="1" a="1"/>
  <c r="H189" i="3" s="1"/>
  <c r="H190" i="3" l="1" a="1"/>
  <c r="H190" i="3" s="1"/>
  <c r="I189" i="3"/>
  <c r="H191" i="3" l="1" a="1"/>
  <c r="H191" i="3" s="1"/>
  <c r="I190" i="3"/>
  <c r="I191" i="3" l="1"/>
  <c r="H192" i="3" s="1" a="1"/>
  <c r="H192" i="3" s="1"/>
  <c r="H193" i="3" l="1" a="1"/>
  <c r="H193" i="3" s="1"/>
  <c r="I192" i="3"/>
  <c r="H194" i="3" l="1" a="1"/>
  <c r="H194" i="3" s="1"/>
  <c r="I193" i="3"/>
  <c r="I194" i="3" l="1"/>
  <c r="H195" i="3" s="1" a="1"/>
  <c r="H195" i="3" s="1"/>
  <c r="I195" i="3" l="1"/>
  <c r="H196" i="3" s="1" a="1"/>
  <c r="H196" i="3" s="1"/>
  <c r="H197" i="3" l="1" a="1"/>
  <c r="H197" i="3" s="1"/>
  <c r="I196" i="3"/>
  <c r="H198" i="3" l="1" a="1"/>
  <c r="H198" i="3" s="1"/>
  <c r="I198" i="3" s="1"/>
  <c r="I197" i="3"/>
</calcChain>
</file>

<file path=xl/connections.xml><?xml version="1.0" encoding="utf-8"?>
<connections xmlns="http://schemas.openxmlformats.org/spreadsheetml/2006/main">
  <connection id="1" name="Connector.Board" type="6" refreshedVersion="6" background="1" saveData="1">
    <textPr codePage="437" sourceFile="C:\Users\Jimbles\Parallel-CS\schematics\Connector.Filter.Board\gerber\Connector.Board.TXT" tab="0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<sst xmlns="http://schemas.openxmlformats.org/spreadsheetml/2006/main" count="1128" uniqueCount="260">
  <si>
    <t>Part</t>
  </si>
  <si>
    <t>Value</t>
  </si>
  <si>
    <t>Device</t>
  </si>
  <si>
    <t>Package</t>
  </si>
  <si>
    <t>MPN</t>
  </si>
  <si>
    <t>OC_FARNELL</t>
  </si>
  <si>
    <t>C1</t>
  </si>
  <si>
    <t>0.1uF</t>
  </si>
  <si>
    <t>C-EUC0402</t>
  </si>
  <si>
    <t>C0402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</si>
  <si>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</si>
  <si>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</si>
  <si>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</si>
  <si>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</si>
  <si>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</si>
  <si>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</si>
  <si>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</si>
  <si>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</si>
  <si>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</si>
  <si>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</si>
  <si>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</si>
  <si>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</si>
  <si>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</si>
  <si>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</si>
  <si>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</si>
  <si>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</si>
  <si>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</si>
  <si>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</si>
  <si>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1uf</t>
  </si>
  <si>
    <t>C-EUC0805</t>
  </si>
  <si>
    <t>C0805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</si>
  <si>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</si>
  <si>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</si>
  <si>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</si>
  <si>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</si>
  <si>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</si>
  <si>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</si>
  <si>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</si>
  <si>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</si>
  <si>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</si>
  <si>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</si>
  <si>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</si>
  <si>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</si>
  <si>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</si>
  <si>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</si>
  <si>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</si>
  <si>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</si>
  <si>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</si>
  <si>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</si>
  <si>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</si>
  <si>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</si>
  <si>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</si>
  <si>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</si>
  <si>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</si>
  <si>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</si>
  <si>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</si>
  <si>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</si>
  <si>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</si>
  <si>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</si>
  <si>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</si>
  <si>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</si>
  <si>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</si>
  <si>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</si>
  <si>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</si>
  <si>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</si>
  <si>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</si>
  <si>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</si>
  <si>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</si>
  <si>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</si>
  <si>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</si>
  <si>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</si>
  <si>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</si>
  <si>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</si>
  <si>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</si>
  <si>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</si>
  <si>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</si>
  <si>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</si>
  <si>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</si>
  <si>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</si>
  <si>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</si>
  <si>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</si>
  <si>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</si>
  <si>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</si>
  <si>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</si>
  <si>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</si>
  <si>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</si>
  <si>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</si>
  <si>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</si>
  <si>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</si>
  <si>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</si>
  <si>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</si>
  <si>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</si>
  <si>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</si>
  <si>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2.2uF</t>
  </si>
  <si>
    <t>C82</t>
  </si>
  <si>
    <t>C83</t>
  </si>
  <si>
    <t>C84</t>
  </si>
  <si>
    <t>C85</t>
  </si>
  <si>
    <t>10nF</t>
  </si>
  <si>
    <t>C86</t>
  </si>
  <si>
    <t>D1</t>
  </si>
  <si>
    <t>1N4148W-7-F</t>
  </si>
  <si>
    <t>DIODE-SOD123</t>
  </si>
  <si>
    <t>SOD123</t>
  </si>
  <si>
    <t>D2</t>
  </si>
  <si>
    <t>LED1</t>
  </si>
  <si>
    <t>LEDSML0805</t>
  </si>
  <si>
    <t>SML0805</t>
  </si>
  <si>
    <t>LED2</t>
  </si>
  <si>
    <t>R1</t>
  </si>
  <si>
    <t>1M</t>
  </si>
  <si>
    <t>R-EU_R0402</t>
  </si>
  <si>
    <t>R0402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</si>
  <si>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</si>
  <si>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</si>
  <si>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</si>
  <si>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</si>
  <si>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</si>
  <si>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</si>
  <si>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</si>
  <si>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</si>
  <si>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</si>
  <si>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</si>
  <si>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</si>
  <si>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</si>
  <si>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</si>
  <si>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</si>
  <si>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</si>
  <si>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</si>
  <si>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</si>
  <si>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</si>
  <si>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</si>
  <si>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</si>
  <si>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</si>
  <si>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</si>
  <si>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</si>
  <si>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</si>
  <si>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</si>
  <si>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</si>
  <si>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</si>
  <si>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</si>
  <si>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</si>
  <si>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</si>
  <si>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</si>
  <si>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</si>
  <si>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1.6M</t>
  </si>
  <si>
    <t>R-EU_R0805</t>
  </si>
  <si>
    <t>R0805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</si>
  <si>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</si>
  <si>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</si>
  <si>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</si>
  <si>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</si>
  <si>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</si>
  <si>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</si>
  <si>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</si>
  <si>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</si>
  <si>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</si>
  <si>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</si>
  <si>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</si>
  <si>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</si>
  <si>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</si>
  <si>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</si>
  <si>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</si>
  <si>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</si>
  <si>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</si>
  <si>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</si>
  <si>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</si>
  <si>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</si>
  <si>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</si>
  <si>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</si>
  <si>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</si>
  <si>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</si>
  <si>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</si>
  <si>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</si>
  <si>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</si>
  <si>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</si>
  <si>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</si>
  <si>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</si>
  <si>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</si>
  <si>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</si>
  <si>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1k</t>
  </si>
  <si>
    <t>R66</t>
  </si>
  <si>
    <t>U1</t>
  </si>
  <si>
    <t>AD8244</t>
  </si>
  <si>
    <t>MSOP10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</si>
  <si>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</si>
  <si>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</si>
  <si>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</si>
  <si>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</si>
  <si>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</si>
  <si>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</si>
  <si>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</si>
  <si>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</si>
  <si>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</si>
  <si>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</si>
  <si>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</si>
  <si>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</si>
  <si>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</si>
  <si>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</si>
  <si>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</si>
  <si>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</si>
  <si>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</si>
  <si>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</si>
  <si>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</si>
  <si>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</si>
  <si>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</si>
  <si>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</si>
  <si>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</si>
  <si>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MC0402B104K160CT</t>
  </si>
  <si>
    <t>MC0805B225K250CT</t>
  </si>
  <si>
    <t>MC0402B103K250CT</t>
  </si>
  <si>
    <t>KPT-2012EC</t>
  </si>
  <si>
    <t>MC01W080511M</t>
  </si>
  <si>
    <t>MC01W080511K</t>
  </si>
  <si>
    <t>C0805C105J4RACTU</t>
  </si>
  <si>
    <t>y</t>
  </si>
  <si>
    <t>AD8244BRMZ</t>
  </si>
  <si>
    <t>Unique</t>
  </si>
  <si>
    <t>Free</t>
  </si>
  <si>
    <t>Non free</t>
  </si>
  <si>
    <t>Total</t>
  </si>
  <si>
    <t>RED</t>
  </si>
  <si>
    <t>MC01W080511M60</t>
  </si>
  <si>
    <t>C87</t>
  </si>
  <si>
    <t>C88</t>
  </si>
  <si>
    <t>C89</t>
  </si>
  <si>
    <t>C90</t>
  </si>
  <si>
    <t>C92</t>
  </si>
  <si>
    <t>10uF</t>
  </si>
  <si>
    <t>C93</t>
  </si>
  <si>
    <t>C94</t>
  </si>
  <si>
    <t>LED3</t>
  </si>
  <si>
    <t>YELLOW</t>
  </si>
  <si>
    <t>LED4</t>
  </si>
  <si>
    <t>GREEN</t>
  </si>
  <si>
    <t>R67</t>
  </si>
  <si>
    <t>2k</t>
  </si>
  <si>
    <t>R68</t>
  </si>
  <si>
    <t>R69</t>
  </si>
  <si>
    <t>U25</t>
  </si>
  <si>
    <t>U26</t>
  </si>
  <si>
    <t>U27</t>
  </si>
  <si>
    <t>MCP73831</t>
  </si>
  <si>
    <t>SOT23-5</t>
  </si>
  <si>
    <t>U28</t>
  </si>
  <si>
    <t>LTC1044ACS8PBF</t>
  </si>
  <si>
    <t>SOIC127P600X175-8N</t>
  </si>
  <si>
    <t>X3</t>
  </si>
  <si>
    <t>47346-0001</t>
  </si>
  <si>
    <t>MOLEX_47346-0001</t>
  </si>
  <si>
    <t>MC0805X106K6R3CT</t>
  </si>
  <si>
    <t>KPT-2012YC</t>
  </si>
  <si>
    <t>KPT-2012CGCK</t>
  </si>
  <si>
    <t>MC00625W04021470R</t>
  </si>
  <si>
    <t>MC00625W040211K</t>
  </si>
  <si>
    <t>MC00625W040212K</t>
  </si>
  <si>
    <t>MCP73831T-2ACI/OT</t>
  </si>
  <si>
    <t>LTC1044AIS8#PBF</t>
  </si>
  <si>
    <t>uniq</t>
  </si>
  <si>
    <t>cnt non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</si>
</sst>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10"/>
      <color rgb="FF22242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nector.Bo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workbookViewId="0">
      <pane ySplit="1" topLeftCell="A2" activePane="bottomLeft" state="frozen"/>
      <selection pane="bottomLeft" activeCell="O12" sqref="O12"/>
    </sheetView>
  </sheetViews>
  <sheetFormatPr defaultRowHeight="15" x14ac:dyDescent="0.25"/>
  <cols>
    <col min="1" max="1" width="10.42578125" bestFit="1" customWidth="1"/>
    <col min="2" max="3" width="24" bestFit="1" customWidth="1"/>
    <col min="4" max="4" width="29.28515625" bestFit="1" customWidth="1"/>
    <col min="5" max="5" width="20.7109375" bestFit="1" customWidth="1"/>
    <col min="6" max="6" width="30.85546875" customWidth="1"/>
    <col min="7" max="7" width="11.140625" bestFit="1" customWidth="1"/>
    <col min="8" max="8" width="15.140625" bestFit="1" customWidth="1"/>
    <col min="9" max="9" width="11.7109375" bestFit="1" customWidth="1"/>
    <col min="10" max="10" width="6.42578125" bestFit="1" customWidth="1"/>
    <col min="11" max="11" width="11.140625" bestFit="1" customWidth="1"/>
    <col min="12" max="12" width="5" bestFit="1" customWidth="1"/>
    <col min="13" max="13" width="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8" t="s">
        <v>258</v>
      </c>
      <c r="I1" s="8" t="s">
        <v>259</v>
      </c>
    </row>
    <row r="2" spans="1:9" ht="15.75" x14ac:dyDescent="0.25">
      <c r="A2" t="s">
        <v>6</v>
      </c>
      <c r="B2" t="s">
        <v>7</v>
      </c>
      <c r="C2" t="s">
        <v>8</v>
      </c>
      <c r="D2" t="s">
        <v>9</v>
      </c>
      <c r="E2" s="1" t="s">
        <v>208</v>
      </c>
      <c r="F2">
        <v>1758896</v>
      </c>
      <c r="G2" t="s">
        <v>215</v>
      </c>
      <c r="H2" s="9">
        <f t="array" ref="H2">INDEX($F$2:$F$198, MATCH(0, COUNTIF(H$1:$J1, $F$2:$F$198), 0))</f>
        <v>1758896</v>
      </c>
      <c r="I2">
        <f>COUNTIFS($F$2:$F$198,H2,$G$2:$G$198,"")</f>
        <v>0</v>
      </c>
    </row>
    <row r="3" spans="1:9" ht="15.75" x14ac:dyDescent="0.25">
      <c r="A3" t="s">
        <v>10</v>
      </c>
      <c r="B3" t="s">
        <v>7</v>
      </c>
      <c r="C3" t="s">
        <v>8</v>
      </c>
      <c r="D3" t="s">
        <v>9</v>
      </c>
      <c r="E3" s="1" t="s">
        <v>208</v>
      </c>
      <c r="F3">
        <v>1758896</v>
      </c>
      <c r="G3" t="s">
        <v>215</v>
      </c>
      <c r="H3" s="9">
        <f t="array" ref="H3">INDEX($F$2:$F$198, MATCH(0, COUNTIF(H$1:$J2, $F$2:$F$198), 0))</f>
        <v>2581083</v>
      </c>
      <c r="I3">
        <f t="shared" ref="I3:I30" si="0">COUNTIFS($F$2:$F$198,H3,$G$2:$G$198,"")</f>
        <v>32</v>
      </c>
    </row>
    <row r="4" spans="1:9" ht="15.75" x14ac:dyDescent="0.25">
      <c r="A4" t="s">
        <v>11</v>
      </c>
      <c r="B4" t="s">
        <v>7</v>
      </c>
      <c r="C4" t="s">
        <v>8</v>
      </c>
      <c r="D4" t="s">
        <v>9</v>
      </c>
      <c r="E4" s="1" t="s">
        <v>208</v>
      </c>
      <c r="F4">
        <v>1758896</v>
      </c>
      <c r="G4" t="s">
        <v>215</v>
      </c>
      <c r="H4" s="9">
        <f t="array" ref="H4">INDEX($F$2:$F$198, MATCH(0, COUNTIF(H$1:$J3, $F$2:$F$198), 0))</f>
        <v>2320829</v>
      </c>
      <c r="I4">
        <f t="shared" si="0"/>
        <v>0</v>
      </c>
    </row>
    <row r="5" spans="1:9" ht="15.75" x14ac:dyDescent="0.25">
      <c r="A5" t="s">
        <v>12</v>
      </c>
      <c r="B5" t="s">
        <v>7</v>
      </c>
      <c r="C5" t="s">
        <v>8</v>
      </c>
      <c r="D5" t="s">
        <v>9</v>
      </c>
      <c r="E5" s="1" t="s">
        <v>208</v>
      </c>
      <c r="F5">
        <v>1758896</v>
      </c>
      <c r="G5" t="s">
        <v>215</v>
      </c>
      <c r="H5" s="9">
        <f t="array" ref="H5">INDEX($F$2:$F$198, MATCH(0, COUNTIF(H$1:$J4, $F$2:$F$198), 0))</f>
        <v>1758924</v>
      </c>
      <c r="I5">
        <f t="shared" si="0"/>
        <v>0</v>
      </c>
    </row>
    <row r="6" spans="1:9" ht="15.75" x14ac:dyDescent="0.25">
      <c r="A6" t="s">
        <v>13</v>
      </c>
      <c r="B6" t="s">
        <v>7</v>
      </c>
      <c r="C6" t="s">
        <v>8</v>
      </c>
      <c r="D6" t="s">
        <v>9</v>
      </c>
      <c r="E6" s="1" t="s">
        <v>208</v>
      </c>
      <c r="F6">
        <v>1758896</v>
      </c>
      <c r="G6" t="s">
        <v>215</v>
      </c>
      <c r="H6" s="9">
        <f t="array" ref="H6">INDEX($F$2:$F$198, MATCH(0, COUNTIF(H$1:$J5, $F$2:$F$198), 0))</f>
        <v>2320852</v>
      </c>
      <c r="I6">
        <f t="shared" si="0"/>
        <v>3</v>
      </c>
    </row>
    <row r="7" spans="1:9" ht="15.75" x14ac:dyDescent="0.25">
      <c r="A7" t="s">
        <v>14</v>
      </c>
      <c r="B7" t="s">
        <v>7</v>
      </c>
      <c r="C7" t="s">
        <v>8</v>
      </c>
      <c r="D7" t="s">
        <v>9</v>
      </c>
      <c r="E7" s="1" t="s">
        <v>208</v>
      </c>
      <c r="F7">
        <v>1758896</v>
      </c>
      <c r="G7" t="s">
        <v>215</v>
      </c>
      <c r="H7" s="9">
        <f t="array" ref="H7">INDEX($F$2:$F$198, MATCH(0, COUNTIF(H$1:$J6, $F$2:$F$198), 0))</f>
        <v>1776392</v>
      </c>
      <c r="I7">
        <f t="shared" si="0"/>
        <v>0</v>
      </c>
    </row>
    <row r="8" spans="1:9" ht="15.75" x14ac:dyDescent="0.25">
      <c r="A8" t="s">
        <v>15</v>
      </c>
      <c r="B8" t="s">
        <v>7</v>
      </c>
      <c r="C8" t="s">
        <v>8</v>
      </c>
      <c r="D8" t="s">
        <v>9</v>
      </c>
      <c r="E8" s="1" t="s">
        <v>208</v>
      </c>
      <c r="F8">
        <v>1758896</v>
      </c>
      <c r="G8" t="s">
        <v>215</v>
      </c>
      <c r="H8" s="9">
        <f t="array" ref="H8">INDEX($F$2:$F$198, MATCH(0, COUNTIF(H$1:$J7, $F$2:$F$198), 0))</f>
        <v>2099236</v>
      </c>
      <c r="I8">
        <f t="shared" si="0"/>
        <v>0</v>
      </c>
    </row>
    <row r="9" spans="1:9" ht="15.75" x14ac:dyDescent="0.25">
      <c r="A9" t="s">
        <v>16</v>
      </c>
      <c r="B9" t="s">
        <v>7</v>
      </c>
      <c r="C9" t="s">
        <v>8</v>
      </c>
      <c r="D9" t="s">
        <v>9</v>
      </c>
      <c r="E9" s="1" t="s">
        <v>208</v>
      </c>
      <c r="F9">
        <v>1758896</v>
      </c>
      <c r="G9" t="s">
        <v>215</v>
      </c>
      <c r="H9" s="9">
        <f t="array" ref="H9">INDEX($F$2:$F$198, MATCH(0, COUNTIF(H$1:$J8, $F$2:$F$198), 0))</f>
        <v>2099243</v>
      </c>
      <c r="I9">
        <f t="shared" si="0"/>
        <v>0</v>
      </c>
    </row>
    <row r="10" spans="1:9" ht="15.75" x14ac:dyDescent="0.25">
      <c r="A10" t="s">
        <v>17</v>
      </c>
      <c r="B10" t="s">
        <v>7</v>
      </c>
      <c r="C10" t="s">
        <v>8</v>
      </c>
      <c r="D10" t="s">
        <v>9</v>
      </c>
      <c r="E10" s="1" t="s">
        <v>208</v>
      </c>
      <c r="F10">
        <v>1758896</v>
      </c>
      <c r="G10" t="s">
        <v>215</v>
      </c>
      <c r="H10" s="9">
        <f t="array" ref="H10">INDEX($F$2:$F$198, MATCH(0, COUNTIF(H$1:$J9, $F$2:$F$198), 0))</f>
        <v>2099235</v>
      </c>
      <c r="I10">
        <f t="shared" si="0"/>
        <v>0</v>
      </c>
    </row>
    <row r="11" spans="1:9" ht="15.75" x14ac:dyDescent="0.25">
      <c r="A11" t="s">
        <v>18</v>
      </c>
      <c r="B11" t="s">
        <v>7</v>
      </c>
      <c r="C11" t="s">
        <v>8</v>
      </c>
      <c r="D11" t="s">
        <v>9</v>
      </c>
      <c r="E11" s="1" t="s">
        <v>208</v>
      </c>
      <c r="F11">
        <v>1758896</v>
      </c>
      <c r="G11" t="s">
        <v>215</v>
      </c>
      <c r="H11" s="9">
        <f t="array" ref="H11">INDEX($F$2:$F$198, MATCH(0, COUNTIF(H$1:$J10, $F$2:$F$198), 0))</f>
        <v>2129354</v>
      </c>
      <c r="I11">
        <f t="shared" si="0"/>
        <v>0</v>
      </c>
    </row>
    <row r="12" spans="1:9" ht="15.75" x14ac:dyDescent="0.25">
      <c r="A12" t="s">
        <v>19</v>
      </c>
      <c r="B12" t="s">
        <v>7</v>
      </c>
      <c r="C12" t="s">
        <v>8</v>
      </c>
      <c r="D12" t="s">
        <v>9</v>
      </c>
      <c r="E12" s="1" t="s">
        <v>208</v>
      </c>
      <c r="F12">
        <v>1758896</v>
      </c>
      <c r="G12" t="s">
        <v>215</v>
      </c>
      <c r="H12" s="9">
        <f t="array" ref="H12">INDEX($F$2:$F$198, MATCH(0, COUNTIF(H$1:$J11, $F$2:$F$198), 0))</f>
        <v>2129367</v>
      </c>
      <c r="I12">
        <f t="shared" si="0"/>
        <v>0</v>
      </c>
    </row>
    <row r="13" spans="1:9" ht="15.75" x14ac:dyDescent="0.25">
      <c r="A13" t="s">
        <v>20</v>
      </c>
      <c r="B13" t="s">
        <v>7</v>
      </c>
      <c r="C13" t="s">
        <v>8</v>
      </c>
      <c r="D13" t="s">
        <v>9</v>
      </c>
      <c r="E13" s="1" t="s">
        <v>208</v>
      </c>
      <c r="F13">
        <v>1758896</v>
      </c>
      <c r="G13" t="s">
        <v>215</v>
      </c>
      <c r="H13" s="9">
        <f t="array" ref="H13">INDEX($F$2:$F$198, MATCH(0, COUNTIF(H$1:$J12, $F$2:$F$198), 0))</f>
        <v>2129113</v>
      </c>
      <c r="I13">
        <f t="shared" si="0"/>
        <v>0</v>
      </c>
    </row>
    <row r="14" spans="1:9" ht="15.75" x14ac:dyDescent="0.25">
      <c r="A14" t="s">
        <v>21</v>
      </c>
      <c r="B14" t="s">
        <v>7</v>
      </c>
      <c r="C14" t="s">
        <v>8</v>
      </c>
      <c r="D14" t="s">
        <v>9</v>
      </c>
      <c r="E14" s="1" t="s">
        <v>208</v>
      </c>
      <c r="F14">
        <v>1758896</v>
      </c>
      <c r="G14" t="s">
        <v>215</v>
      </c>
      <c r="H14" s="9">
        <f t="array" ref="H14">INDEX($F$2:$F$198, MATCH(0, COUNTIF(H$1:$J13, $F$2:$F$198), 0))</f>
        <v>2130376</v>
      </c>
      <c r="I14">
        <f>COUNTIFS($F$2:$F$198,H14,$G$2:$G$198,"")</f>
        <v>0</v>
      </c>
    </row>
    <row r="15" spans="1:9" ht="15.75" x14ac:dyDescent="0.25">
      <c r="A15" t="s">
        <v>22</v>
      </c>
      <c r="B15" t="s">
        <v>7</v>
      </c>
      <c r="C15" t="s">
        <v>8</v>
      </c>
      <c r="D15" t="s">
        <v>9</v>
      </c>
      <c r="E15" s="1" t="s">
        <v>208</v>
      </c>
      <c r="F15">
        <v>1758896</v>
      </c>
      <c r="G15" t="s">
        <v>215</v>
      </c>
      <c r="H15" s="9">
        <f t="array" ref="H15">INDEX($F$2:$F$198, MATCH(0, COUNTIF(H$1:$J14, $F$2:$F$198), 0))</f>
        <v>1358034</v>
      </c>
      <c r="I15">
        <f t="shared" si="0"/>
        <v>0</v>
      </c>
    </row>
    <row r="16" spans="1:9" ht="15.75" x14ac:dyDescent="0.25">
      <c r="A16" t="s">
        <v>23</v>
      </c>
      <c r="B16" t="s">
        <v>7</v>
      </c>
      <c r="C16" t="s">
        <v>8</v>
      </c>
      <c r="D16" t="s">
        <v>9</v>
      </c>
      <c r="E16" s="1" t="s">
        <v>208</v>
      </c>
      <c r="F16">
        <v>1758896</v>
      </c>
      <c r="G16" t="s">
        <v>215</v>
      </c>
      <c r="H16" s="9">
        <f t="array" ref="H16">INDEX($F$2:$F$198, MATCH(0, COUNTIF(H$1:$J15, $F$2:$F$198), 0))</f>
        <v>1358043</v>
      </c>
      <c r="I16">
        <f t="shared" si="0"/>
        <v>0</v>
      </c>
    </row>
    <row r="17" spans="1:11" ht="15.75" x14ac:dyDescent="0.25">
      <c r="A17" t="s">
        <v>24</v>
      </c>
      <c r="B17" t="s">
        <v>7</v>
      </c>
      <c r="C17" t="s">
        <v>8</v>
      </c>
      <c r="D17" t="s">
        <v>9</v>
      </c>
      <c r="E17" s="1" t="s">
        <v>208</v>
      </c>
      <c r="F17">
        <v>1758896</v>
      </c>
      <c r="G17" t="s">
        <v>215</v>
      </c>
      <c r="H17" s="9">
        <f t="array" ref="H17">INDEX($F$2:$F$198, MATCH(0, COUNTIF(H$1:$J16, $F$2:$F$198), 0))</f>
        <v>2462036</v>
      </c>
      <c r="I17">
        <f t="shared" si="0"/>
        <v>26</v>
      </c>
    </row>
    <row r="18" spans="1:11" ht="15.75" x14ac:dyDescent="0.25">
      <c r="A18" t="s">
        <v>25</v>
      </c>
      <c r="B18" t="s">
        <v>7</v>
      </c>
      <c r="C18" t="s">
        <v>8</v>
      </c>
      <c r="D18" t="s">
        <v>9</v>
      </c>
      <c r="E18" s="1" t="s">
        <v>208</v>
      </c>
      <c r="F18">
        <v>1758896</v>
      </c>
      <c r="G18" t="s">
        <v>215</v>
      </c>
      <c r="H18" s="9">
        <f t="array" ref="H18">INDEX($F$2:$F$198, MATCH(0, COUNTIF(H$1:$J17, $F$2:$F$198), 0))</f>
        <v>1332158</v>
      </c>
      <c r="I18">
        <f t="shared" si="0"/>
        <v>1</v>
      </c>
      <c r="K18">
        <f>SUM(I2:I20)</f>
        <v>64</v>
      </c>
    </row>
    <row r="19" spans="1:11" ht="15.75" x14ac:dyDescent="0.25">
      <c r="A19" t="s">
        <v>26</v>
      </c>
      <c r="B19" t="s">
        <v>7</v>
      </c>
      <c r="C19" t="s">
        <v>8</v>
      </c>
      <c r="D19" t="s">
        <v>9</v>
      </c>
      <c r="E19" s="1" t="s">
        <v>208</v>
      </c>
      <c r="F19">
        <v>1758896</v>
      </c>
      <c r="G19" t="s">
        <v>215</v>
      </c>
      <c r="H19" s="9">
        <f t="array" ref="H19">INDEX($F$2:$F$198, MATCH(0, COUNTIF(H$1:$J18, $F$2:$F$198), 0))</f>
        <v>2294973</v>
      </c>
      <c r="I19">
        <f t="shared" si="0"/>
        <v>1</v>
      </c>
    </row>
    <row r="20" spans="1:11" x14ac:dyDescent="0.25">
      <c r="A20" t="s">
        <v>27</v>
      </c>
      <c r="B20" t="s">
        <v>28</v>
      </c>
      <c r="C20" t="s">
        <v>29</v>
      </c>
      <c r="D20" t="s">
        <v>30</v>
      </c>
      <c r="E20" s="3" t="s">
        <v>214</v>
      </c>
      <c r="F20" s="3">
        <v>2581083</v>
      </c>
      <c r="H20" s="9">
        <f t="array" ref="H20">INDEX($F$2:$F$198, MATCH(0, COUNTIF(H$1:$J19, $F$2:$F$198), 0))</f>
        <v>1568026</v>
      </c>
      <c r="I20">
        <f t="shared" si="0"/>
        <v>1</v>
      </c>
    </row>
    <row r="21" spans="1:11" x14ac:dyDescent="0.25">
      <c r="A21" t="s">
        <v>31</v>
      </c>
      <c r="B21" t="s">
        <v>28</v>
      </c>
      <c r="C21" t="s">
        <v>29</v>
      </c>
      <c r="D21" t="s">
        <v>30</v>
      </c>
      <c r="E21" s="3" t="s">
        <v>214</v>
      </c>
      <c r="F21" s="3">
        <v>2581083</v>
      </c>
      <c r="H21" s="9" t="e">
        <f t="array" ref="H21">INDEX($F$2:$F$198, MATCH(0, COUNTIF(H$1:$J20, $F$2:$F$198), 0))</f>
        <v>#N/A</v>
      </c>
      <c r="I21">
        <f>COUNTIFS($F$2:$F$198,H21,$G$2:$G$198,"")</f>
        <v>0</v>
      </c>
    </row>
    <row r="22" spans="1:11" x14ac:dyDescent="0.25">
      <c r="A22" t="s">
        <v>32</v>
      </c>
      <c r="B22" t="s">
        <v>28</v>
      </c>
      <c r="C22" t="s">
        <v>29</v>
      </c>
      <c r="D22" t="s">
        <v>30</v>
      </c>
      <c r="E22" s="3" t="s">
        <v>214</v>
      </c>
      <c r="F22" s="3">
        <v>2581083</v>
      </c>
      <c r="H22" s="9" t="e">
        <f t="array" ref="H22">INDEX($F$2:$F$198, MATCH(0, COUNTIF(H$1:$J21, $F$2:$F$198), 0))</f>
        <v>#N/A</v>
      </c>
      <c r="I22">
        <f t="shared" si="0"/>
        <v>0</v>
      </c>
    </row>
    <row r="23" spans="1:11" x14ac:dyDescent="0.25">
      <c r="A23" t="s">
        <v>33</v>
      </c>
      <c r="B23" t="s">
        <v>28</v>
      </c>
      <c r="C23" t="s">
        <v>29</v>
      </c>
      <c r="D23" t="s">
        <v>30</v>
      </c>
      <c r="E23" s="3" t="s">
        <v>214</v>
      </c>
      <c r="F23" s="3">
        <v>2581083</v>
      </c>
      <c r="H23" s="9" t="e">
        <f t="array" ref="H23">INDEX($F$2:$F$198, MATCH(0, COUNTIF(H$1:$J22, $F$2:$F$198), 0))</f>
        <v>#N/A</v>
      </c>
      <c r="I23">
        <f t="shared" si="0"/>
        <v>0</v>
      </c>
    </row>
    <row r="24" spans="1:11" x14ac:dyDescent="0.25">
      <c r="A24" t="s">
        <v>34</v>
      </c>
      <c r="B24" t="s">
        <v>28</v>
      </c>
      <c r="C24" t="s">
        <v>29</v>
      </c>
      <c r="D24" t="s">
        <v>30</v>
      </c>
      <c r="E24" s="3" t="s">
        <v>214</v>
      </c>
      <c r="F24" s="3">
        <v>2581083</v>
      </c>
      <c r="H24" s="9" t="e">
        <f t="array" ref="H24">INDEX($F$2:$F$198, MATCH(0, COUNTIF(H$1:$J23, $F$2:$F$198), 0))</f>
        <v>#N/A</v>
      </c>
      <c r="I24">
        <f t="shared" si="0"/>
        <v>0</v>
      </c>
    </row>
    <row r="25" spans="1:11" x14ac:dyDescent="0.25">
      <c r="A25" t="s">
        <v>35</v>
      </c>
      <c r="B25" t="s">
        <v>28</v>
      </c>
      <c r="C25" t="s">
        <v>29</v>
      </c>
      <c r="D25" t="s">
        <v>30</v>
      </c>
      <c r="E25" s="3" t="s">
        <v>214</v>
      </c>
      <c r="F25" s="3">
        <v>2581083</v>
      </c>
      <c r="H25" s="9" t="e">
        <f t="array" ref="H25">INDEX($F$2:$F$198, MATCH(0, COUNTIF(H$1:$J24, $F$2:$F$198), 0))</f>
        <v>#N/A</v>
      </c>
      <c r="I25">
        <f t="shared" si="0"/>
        <v>0</v>
      </c>
    </row>
    <row r="26" spans="1:11" x14ac:dyDescent="0.25">
      <c r="A26" t="s">
        <v>36</v>
      </c>
      <c r="B26" t="s">
        <v>28</v>
      </c>
      <c r="C26" t="s">
        <v>29</v>
      </c>
      <c r="D26" t="s">
        <v>30</v>
      </c>
      <c r="E26" s="3" t="s">
        <v>214</v>
      </c>
      <c r="F26" s="3">
        <v>2581083</v>
      </c>
      <c r="H26" s="9" t="e">
        <f t="array" ref="H26">INDEX($F$2:$F$198, MATCH(0, COUNTIF(H$1:$J25, $F$2:$F$198), 0))</f>
        <v>#N/A</v>
      </c>
      <c r="I26">
        <f t="shared" si="0"/>
        <v>0</v>
      </c>
    </row>
    <row r="27" spans="1:11" x14ac:dyDescent="0.25">
      <c r="A27" t="s">
        <v>37</v>
      </c>
      <c r="B27" t="s">
        <v>28</v>
      </c>
      <c r="C27" t="s">
        <v>29</v>
      </c>
      <c r="D27" t="s">
        <v>30</v>
      </c>
      <c r="E27" s="3" t="s">
        <v>214</v>
      </c>
      <c r="F27" s="3">
        <v>2581083</v>
      </c>
      <c r="H27" s="9" t="e">
        <f t="array" ref="H27">INDEX($F$2:$F$198, MATCH(0, COUNTIF(H$1:$J26, $F$2:$F$198), 0))</f>
        <v>#N/A</v>
      </c>
      <c r="I27">
        <f t="shared" si="0"/>
        <v>0</v>
      </c>
    </row>
    <row r="28" spans="1:11" x14ac:dyDescent="0.25">
      <c r="A28" t="s">
        <v>38</v>
      </c>
      <c r="B28" t="s">
        <v>28</v>
      </c>
      <c r="C28" t="s">
        <v>29</v>
      </c>
      <c r="D28" t="s">
        <v>30</v>
      </c>
      <c r="E28" s="3" t="s">
        <v>214</v>
      </c>
      <c r="F28" s="3">
        <v>2581083</v>
      </c>
      <c r="H28" s="9" t="e">
        <f t="array" ref="H28">INDEX($F$2:$F$198, MATCH(0, COUNTIF(H$1:$J27, $F$2:$F$198), 0))</f>
        <v>#N/A</v>
      </c>
      <c r="I28">
        <f t="shared" si="0"/>
        <v>0</v>
      </c>
    </row>
    <row r="29" spans="1:11" x14ac:dyDescent="0.25">
      <c r="A29" t="s">
        <v>39</v>
      </c>
      <c r="B29" t="s">
        <v>28</v>
      </c>
      <c r="C29" t="s">
        <v>29</v>
      </c>
      <c r="D29" t="s">
        <v>30</v>
      </c>
      <c r="E29" s="3" t="s">
        <v>214</v>
      </c>
      <c r="F29" s="3">
        <v>2581083</v>
      </c>
      <c r="H29" s="9" t="e">
        <f t="array" ref="H29">INDEX($F$2:$F$198, MATCH(0, COUNTIF(H$1:$J28, $F$2:$F$198), 0))</f>
        <v>#N/A</v>
      </c>
      <c r="I29">
        <f t="shared" si="0"/>
        <v>0</v>
      </c>
    </row>
    <row r="30" spans="1:11" x14ac:dyDescent="0.25">
      <c r="A30" t="s">
        <v>40</v>
      </c>
      <c r="B30" t="s">
        <v>28</v>
      </c>
      <c r="C30" t="s">
        <v>29</v>
      </c>
      <c r="D30" t="s">
        <v>30</v>
      </c>
      <c r="E30" s="3" t="s">
        <v>214</v>
      </c>
      <c r="F30" s="3">
        <v>2581083</v>
      </c>
      <c r="H30" s="9" t="e">
        <f t="array" ref="H30">INDEX($F$2:$F$198, MATCH(0, COUNTIF(H$1:$J29, $F$2:$F$198), 0))</f>
        <v>#N/A</v>
      </c>
      <c r="I30">
        <f t="shared" si="0"/>
        <v>0</v>
      </c>
    </row>
    <row r="31" spans="1:11" x14ac:dyDescent="0.25">
      <c r="A31" t="s">
        <v>41</v>
      </c>
      <c r="B31" t="s">
        <v>28</v>
      </c>
      <c r="C31" t="s">
        <v>29</v>
      </c>
      <c r="D31" t="s">
        <v>30</v>
      </c>
      <c r="E31" s="3" t="s">
        <v>214</v>
      </c>
      <c r="F31" s="3">
        <v>2581083</v>
      </c>
      <c r="H31" s="9" t="e">
        <f t="array" ref="H31">INDEX($F$2:$F$198, MATCH(0, COUNTIF(H$1:$J30, $F$2:$F$198), 0))</f>
        <v>#N/A</v>
      </c>
      <c r="I31">
        <f t="shared" ref="I31:I37" si="1">COUNTIFS($F$2:$F$198,G31,$H$2:$H$198,"")</f>
        <v>0</v>
      </c>
    </row>
    <row r="32" spans="1:11" ht="15.75" x14ac:dyDescent="0.25">
      <c r="A32" t="s">
        <v>42</v>
      </c>
      <c r="B32" t="s">
        <v>7</v>
      </c>
      <c r="C32" t="s">
        <v>8</v>
      </c>
      <c r="D32" t="s">
        <v>9</v>
      </c>
      <c r="E32" s="1" t="s">
        <v>208</v>
      </c>
      <c r="F32">
        <v>1758896</v>
      </c>
      <c r="G32" t="s">
        <v>215</v>
      </c>
      <c r="H32" s="9" t="e">
        <f t="array" ref="H32">INDEX($F$2:$F$198, MATCH(0, COUNTIF(H$1:$J31, $F$2:$F$198), 0))</f>
        <v>#N/A</v>
      </c>
      <c r="I32">
        <f t="shared" si="1"/>
        <v>0</v>
      </c>
    </row>
    <row r="33" spans="1:9" ht="15.75" x14ac:dyDescent="0.25">
      <c r="A33" t="s">
        <v>43</v>
      </c>
      <c r="B33" t="s">
        <v>7</v>
      </c>
      <c r="C33" t="s">
        <v>8</v>
      </c>
      <c r="D33" t="s">
        <v>9</v>
      </c>
      <c r="E33" s="1" t="s">
        <v>208</v>
      </c>
      <c r="F33">
        <v>1758896</v>
      </c>
      <c r="G33" t="s">
        <v>215</v>
      </c>
      <c r="H33" s="9" t="e">
        <f t="array" ref="H33">INDEX($F$2:$F$198, MATCH(0, COUNTIF(H$1:$J32, $F$2:$F$198), 0))</f>
        <v>#N/A</v>
      </c>
      <c r="I33">
        <f t="shared" si="1"/>
        <v>0</v>
      </c>
    </row>
    <row r="34" spans="1:9" ht="15.75" x14ac:dyDescent="0.25">
      <c r="A34" t="s">
        <v>44</v>
      </c>
      <c r="B34" t="s">
        <v>7</v>
      </c>
      <c r="C34" t="s">
        <v>8</v>
      </c>
      <c r="D34" t="s">
        <v>9</v>
      </c>
      <c r="E34" s="1" t="s">
        <v>208</v>
      </c>
      <c r="F34">
        <v>1758896</v>
      </c>
      <c r="G34" t="s">
        <v>215</v>
      </c>
      <c r="H34" s="9" t="e">
        <f t="array" ref="H34">INDEX($F$2:$F$198, MATCH(0, COUNTIF(H$1:$J33, $F$2:$F$198), 0))</f>
        <v>#N/A</v>
      </c>
      <c r="I34">
        <f t="shared" si="1"/>
        <v>0</v>
      </c>
    </row>
    <row r="35" spans="1:9" ht="15.75" x14ac:dyDescent="0.25">
      <c r="A35" t="s">
        <v>45</v>
      </c>
      <c r="B35" t="s">
        <v>7</v>
      </c>
      <c r="C35" t="s">
        <v>8</v>
      </c>
      <c r="D35" t="s">
        <v>9</v>
      </c>
      <c r="E35" s="1" t="s">
        <v>208</v>
      </c>
      <c r="F35">
        <v>1758896</v>
      </c>
      <c r="G35" t="s">
        <v>215</v>
      </c>
      <c r="H35" s="9" t="e">
        <f t="array" ref="H35">INDEX($F$2:$F$198, MATCH(0, COUNTIF(H$1:$J34, $F$2:$F$198), 0))</f>
        <v>#N/A</v>
      </c>
      <c r="I35">
        <f t="shared" si="1"/>
        <v>0</v>
      </c>
    </row>
    <row r="36" spans="1:9" ht="15.75" x14ac:dyDescent="0.25">
      <c r="A36" t="s">
        <v>46</v>
      </c>
      <c r="B36" t="s">
        <v>7</v>
      </c>
      <c r="C36" t="s">
        <v>8</v>
      </c>
      <c r="D36" t="s">
        <v>9</v>
      </c>
      <c r="E36" s="1" t="s">
        <v>208</v>
      </c>
      <c r="F36">
        <v>1758896</v>
      </c>
      <c r="G36" t="s">
        <v>215</v>
      </c>
      <c r="H36" s="9" t="e">
        <f t="array" ref="H36">INDEX($F$2:$F$198, MATCH(0, COUNTIF(H$1:$J35, $F$2:$F$198), 0))</f>
        <v>#N/A</v>
      </c>
      <c r="I36">
        <f t="shared" si="1"/>
        <v>0</v>
      </c>
    </row>
    <row r="37" spans="1:9" ht="15.75" x14ac:dyDescent="0.25">
      <c r="A37" t="s">
        <v>47</v>
      </c>
      <c r="B37" t="s">
        <v>7</v>
      </c>
      <c r="C37" t="s">
        <v>8</v>
      </c>
      <c r="D37" t="s">
        <v>9</v>
      </c>
      <c r="E37" s="1" t="s">
        <v>208</v>
      </c>
      <c r="F37">
        <v>1758896</v>
      </c>
      <c r="G37" t="s">
        <v>215</v>
      </c>
      <c r="H37" s="9" t="e">
        <f t="array" ref="H37">INDEX($F$2:$F$198, MATCH(0, COUNTIF(H$1:$J36, $F$2:$F$198), 0))</f>
        <v>#N/A</v>
      </c>
      <c r="I37">
        <f t="shared" si="1"/>
        <v>0</v>
      </c>
    </row>
    <row r="38" spans="1:9" ht="15.75" x14ac:dyDescent="0.25">
      <c r="A38" t="s">
        <v>48</v>
      </c>
      <c r="B38" t="s">
        <v>7</v>
      </c>
      <c r="C38" t="s">
        <v>8</v>
      </c>
      <c r="D38" t="s">
        <v>9</v>
      </c>
      <c r="E38" s="1" t="s">
        <v>208</v>
      </c>
      <c r="F38">
        <v>1758896</v>
      </c>
      <c r="G38" t="s">
        <v>215</v>
      </c>
      <c r="H38" s="9" t="e">
        <f t="array" ref="H38">INDEX($F$2:$F$198, MATCH(0, COUNTIF(H$1:$J37, $F$2:$F$198), 0))</f>
        <v>#N/A</v>
      </c>
      <c r="I38">
        <f t="shared" ref="I38:I66" si="2">COUNTIFS($G$2:$G$198,H38,$H$2:$H$198,"")</f>
        <v>0</v>
      </c>
    </row>
    <row r="39" spans="1:9" ht="15.75" x14ac:dyDescent="0.25">
      <c r="A39" t="s">
        <v>49</v>
      </c>
      <c r="B39" t="s">
        <v>7</v>
      </c>
      <c r="C39" t="s">
        <v>8</v>
      </c>
      <c r="D39" t="s">
        <v>9</v>
      </c>
      <c r="E39" s="1" t="s">
        <v>208</v>
      </c>
      <c r="F39">
        <v>1758896</v>
      </c>
      <c r="G39" t="s">
        <v>215</v>
      </c>
      <c r="H39" s="9" t="e">
        <f t="array" ref="H39">INDEX($F$2:$F$198, MATCH(0, COUNTIF(H$1:$J38, $F$2:$F$198), 0))</f>
        <v>#N/A</v>
      </c>
      <c r="I39">
        <f t="shared" si="2"/>
        <v>0</v>
      </c>
    </row>
    <row r="40" spans="1:9" ht="15.75" x14ac:dyDescent="0.25">
      <c r="A40" t="s">
        <v>50</v>
      </c>
      <c r="B40" t="s">
        <v>7</v>
      </c>
      <c r="C40" t="s">
        <v>8</v>
      </c>
      <c r="D40" t="s">
        <v>9</v>
      </c>
      <c r="E40" s="1" t="s">
        <v>208</v>
      </c>
      <c r="F40">
        <v>1758896</v>
      </c>
      <c r="G40" t="s">
        <v>215</v>
      </c>
      <c r="H40" s="9" t="e">
        <f t="array" ref="H40">INDEX($F$2:$F$198, MATCH(0, COUNTIF(H$1:$J39, $F$2:$F$198), 0))</f>
        <v>#N/A</v>
      </c>
      <c r="I40">
        <f t="shared" si="2"/>
        <v>0</v>
      </c>
    </row>
    <row r="41" spans="1:9" ht="15.75" x14ac:dyDescent="0.25">
      <c r="A41" t="s">
        <v>51</v>
      </c>
      <c r="B41" t="s">
        <v>7</v>
      </c>
      <c r="C41" t="s">
        <v>8</v>
      </c>
      <c r="D41" t="s">
        <v>9</v>
      </c>
      <c r="E41" s="1" t="s">
        <v>208</v>
      </c>
      <c r="F41">
        <v>1758896</v>
      </c>
      <c r="G41" t="s">
        <v>215</v>
      </c>
      <c r="H41" s="9" t="e">
        <f t="array" ref="H41">INDEX($F$2:$F$198, MATCH(0, COUNTIF(H$1:$J40, $F$2:$F$198), 0))</f>
        <v>#N/A</v>
      </c>
      <c r="I41">
        <f t="shared" si="2"/>
        <v>0</v>
      </c>
    </row>
    <row r="42" spans="1:9" ht="15.75" x14ac:dyDescent="0.25">
      <c r="A42" t="s">
        <v>52</v>
      </c>
      <c r="B42" t="s">
        <v>7</v>
      </c>
      <c r="C42" t="s">
        <v>8</v>
      </c>
      <c r="D42" t="s">
        <v>9</v>
      </c>
      <c r="E42" s="1" t="s">
        <v>208</v>
      </c>
      <c r="F42">
        <v>1758896</v>
      </c>
      <c r="G42" t="s">
        <v>215</v>
      </c>
      <c r="H42" s="9" t="e">
        <f t="array" ref="H42">INDEX($F$2:$F$198, MATCH(0, COUNTIF(H$1:$J41, $F$2:$F$198), 0))</f>
        <v>#N/A</v>
      </c>
      <c r="I42">
        <f t="shared" si="2"/>
        <v>0</v>
      </c>
    </row>
    <row r="43" spans="1:9" ht="15.75" x14ac:dyDescent="0.25">
      <c r="A43" t="s">
        <v>53</v>
      </c>
      <c r="B43" t="s">
        <v>7</v>
      </c>
      <c r="C43" t="s">
        <v>8</v>
      </c>
      <c r="D43" t="s">
        <v>9</v>
      </c>
      <c r="E43" s="1" t="s">
        <v>208</v>
      </c>
      <c r="F43">
        <v>1758896</v>
      </c>
      <c r="G43" t="s">
        <v>215</v>
      </c>
      <c r="H43" s="9" t="e">
        <f t="array" ref="H43">INDEX($F$2:$F$198, MATCH(0, COUNTIF(H$1:$J42, $F$2:$F$198), 0))</f>
        <v>#N/A</v>
      </c>
      <c r="I43">
        <f t="shared" si="2"/>
        <v>0</v>
      </c>
    </row>
    <row r="44" spans="1:9" ht="15.75" x14ac:dyDescent="0.25">
      <c r="A44" t="s">
        <v>54</v>
      </c>
      <c r="B44" t="s">
        <v>7</v>
      </c>
      <c r="C44" t="s">
        <v>8</v>
      </c>
      <c r="D44" t="s">
        <v>9</v>
      </c>
      <c r="E44" s="1" t="s">
        <v>208</v>
      </c>
      <c r="F44">
        <v>1758896</v>
      </c>
      <c r="G44" t="s">
        <v>215</v>
      </c>
      <c r="H44" s="9" t="e">
        <f t="array" ref="H44">INDEX($F$2:$F$198, MATCH(0, COUNTIF(H$1:$J43, $F$2:$F$198), 0))</f>
        <v>#N/A</v>
      </c>
      <c r="I44">
        <f t="shared" si="2"/>
        <v>0</v>
      </c>
    </row>
    <row r="45" spans="1:9" ht="15.75" x14ac:dyDescent="0.25">
      <c r="A45" t="s">
        <v>55</v>
      </c>
      <c r="B45" t="s">
        <v>7</v>
      </c>
      <c r="C45" t="s">
        <v>8</v>
      </c>
      <c r="D45" t="s">
        <v>9</v>
      </c>
      <c r="E45" s="1" t="s">
        <v>208</v>
      </c>
      <c r="F45">
        <v>1758896</v>
      </c>
      <c r="G45" t="s">
        <v>215</v>
      </c>
      <c r="H45" s="9" t="e">
        <f t="array" ref="H45">INDEX($F$2:$F$198, MATCH(0, COUNTIF(H$1:$J44, $F$2:$F$198), 0))</f>
        <v>#N/A</v>
      </c>
      <c r="I45">
        <f t="shared" si="2"/>
        <v>0</v>
      </c>
    </row>
    <row r="46" spans="1:9" ht="15.75" x14ac:dyDescent="0.25">
      <c r="A46" t="s">
        <v>56</v>
      </c>
      <c r="B46" t="s">
        <v>7</v>
      </c>
      <c r="C46" t="s">
        <v>8</v>
      </c>
      <c r="D46" t="s">
        <v>9</v>
      </c>
      <c r="E46" s="1" t="s">
        <v>208</v>
      </c>
      <c r="F46">
        <v>1758896</v>
      </c>
      <c r="G46" t="s">
        <v>215</v>
      </c>
      <c r="H46" s="9" t="e">
        <f t="array" ref="H46">INDEX($F$2:$F$90, MATCH(0, COUNTIF(H$1:$J45, $F$2:$F$90), 0))</f>
        <v>#N/A</v>
      </c>
      <c r="I46">
        <f t="shared" si="2"/>
        <v>0</v>
      </c>
    </row>
    <row r="47" spans="1:9" ht="15.75" x14ac:dyDescent="0.25">
      <c r="A47" t="s">
        <v>57</v>
      </c>
      <c r="B47" t="s">
        <v>7</v>
      </c>
      <c r="C47" t="s">
        <v>8</v>
      </c>
      <c r="D47" t="s">
        <v>9</v>
      </c>
      <c r="E47" s="1" t="s">
        <v>208</v>
      </c>
      <c r="F47">
        <v>1758896</v>
      </c>
      <c r="G47" t="s">
        <v>215</v>
      </c>
      <c r="H47" s="9" t="e">
        <f t="array" ref="H47">INDEX($F$2:$F$90, MATCH(0, COUNTIF(H$1:$J46, $F$2:$F$90), 0))</f>
        <v>#N/A</v>
      </c>
      <c r="I47">
        <f t="shared" si="2"/>
        <v>0</v>
      </c>
    </row>
    <row r="48" spans="1:9" ht="15.75" x14ac:dyDescent="0.25">
      <c r="A48" t="s">
        <v>58</v>
      </c>
      <c r="B48" t="s">
        <v>7</v>
      </c>
      <c r="C48" t="s">
        <v>8</v>
      </c>
      <c r="D48" t="s">
        <v>9</v>
      </c>
      <c r="E48" s="1" t="s">
        <v>208</v>
      </c>
      <c r="F48">
        <v>1758896</v>
      </c>
      <c r="G48" t="s">
        <v>215</v>
      </c>
      <c r="H48" s="9" t="e">
        <f t="array" ref="H48">INDEX($F$2:$F$90, MATCH(0, COUNTIF(H$1:$J47, $F$2:$F$90), 0))</f>
        <v>#N/A</v>
      </c>
      <c r="I48">
        <f t="shared" si="2"/>
        <v>0</v>
      </c>
    </row>
    <row r="49" spans="1:9" ht="15.75" x14ac:dyDescent="0.25">
      <c r="A49" t="s">
        <v>59</v>
      </c>
      <c r="B49" t="s">
        <v>7</v>
      </c>
      <c r="C49" t="s">
        <v>8</v>
      </c>
      <c r="D49" t="s">
        <v>9</v>
      </c>
      <c r="E49" s="1" t="s">
        <v>208</v>
      </c>
      <c r="F49">
        <v>1758896</v>
      </c>
      <c r="G49" t="s">
        <v>215</v>
      </c>
      <c r="H49" s="9" t="e">
        <f t="array" ref="H49">INDEX($F$2:$F$90, MATCH(0, COUNTIF(H$1:$J48, $F$2:$F$90), 0))</f>
        <v>#N/A</v>
      </c>
      <c r="I49">
        <f t="shared" si="2"/>
        <v>0</v>
      </c>
    </row>
    <row r="50" spans="1:9" x14ac:dyDescent="0.25">
      <c r="A50" t="s">
        <v>60</v>
      </c>
      <c r="B50" t="s">
        <v>28</v>
      </c>
      <c r="C50" t="s">
        <v>29</v>
      </c>
      <c r="D50" t="s">
        <v>30</v>
      </c>
      <c r="E50" s="3" t="s">
        <v>214</v>
      </c>
      <c r="F50" s="3">
        <v>2581083</v>
      </c>
      <c r="H50" s="9" t="e">
        <f t="array" ref="H50">INDEX($F$2:$F$90, MATCH(0, COUNTIF(H$1:$J49, $F$2:$F$90), 0))</f>
        <v>#N/A</v>
      </c>
      <c r="I50">
        <f t="shared" si="2"/>
        <v>0</v>
      </c>
    </row>
    <row r="51" spans="1:9" x14ac:dyDescent="0.25">
      <c r="A51" t="s">
        <v>61</v>
      </c>
      <c r="B51" t="s">
        <v>28</v>
      </c>
      <c r="C51" t="s">
        <v>29</v>
      </c>
      <c r="D51" t="s">
        <v>30</v>
      </c>
      <c r="E51" s="3" t="s">
        <v>214</v>
      </c>
      <c r="F51" s="3">
        <v>2581083</v>
      </c>
      <c r="H51" s="9" t="e">
        <f t="array" ref="H51">INDEX($F$2:$F$90, MATCH(0, COUNTIF(H$1:$J50, $F$2:$F$90), 0))</f>
        <v>#N/A</v>
      </c>
      <c r="I51">
        <f t="shared" si="2"/>
        <v>0</v>
      </c>
    </row>
    <row r="52" spans="1:9" x14ac:dyDescent="0.25">
      <c r="A52" t="s">
        <v>62</v>
      </c>
      <c r="B52" t="s">
        <v>28</v>
      </c>
      <c r="C52" t="s">
        <v>29</v>
      </c>
      <c r="D52" t="s">
        <v>30</v>
      </c>
      <c r="E52" s="3" t="s">
        <v>214</v>
      </c>
      <c r="F52" s="3">
        <v>2581083</v>
      </c>
      <c r="H52" s="9" t="e">
        <f t="array" ref="H52">INDEX($F$2:$F$90, MATCH(0, COUNTIF(H$1:$J51, $F$2:$F$90), 0))</f>
        <v>#N/A</v>
      </c>
      <c r="I52">
        <f t="shared" si="2"/>
        <v>0</v>
      </c>
    </row>
    <row r="53" spans="1:9" x14ac:dyDescent="0.25">
      <c r="A53" t="s">
        <v>63</v>
      </c>
      <c r="B53" t="s">
        <v>28</v>
      </c>
      <c r="C53" t="s">
        <v>29</v>
      </c>
      <c r="D53" t="s">
        <v>30</v>
      </c>
      <c r="E53" s="3" t="s">
        <v>214</v>
      </c>
      <c r="F53" s="3">
        <v>2581083</v>
      </c>
      <c r="H53" s="9" t="e">
        <f t="array" ref="H53">INDEX($F$2:$F$90, MATCH(0, COUNTIF(H$1:$J52, $F$2:$F$90), 0))</f>
        <v>#N/A</v>
      </c>
      <c r="I53">
        <f t="shared" si="2"/>
        <v>0</v>
      </c>
    </row>
    <row r="54" spans="1:9" x14ac:dyDescent="0.25">
      <c r="A54" t="s">
        <v>64</v>
      </c>
      <c r="B54" t="s">
        <v>28</v>
      </c>
      <c r="C54" t="s">
        <v>29</v>
      </c>
      <c r="D54" t="s">
        <v>30</v>
      </c>
      <c r="E54" s="3" t="s">
        <v>214</v>
      </c>
      <c r="F54" s="3">
        <v>2581083</v>
      </c>
      <c r="H54" s="9" t="e">
        <f t="array" ref="H54">INDEX($F$2:$F$90, MATCH(0, COUNTIF(H$1:$J53, $F$2:$F$90), 0))</f>
        <v>#N/A</v>
      </c>
      <c r="I54">
        <f t="shared" si="2"/>
        <v>0</v>
      </c>
    </row>
    <row r="55" spans="1:9" x14ac:dyDescent="0.25">
      <c r="A55" t="s">
        <v>65</v>
      </c>
      <c r="B55" t="s">
        <v>28</v>
      </c>
      <c r="C55" t="s">
        <v>29</v>
      </c>
      <c r="D55" t="s">
        <v>30</v>
      </c>
      <c r="E55" s="3" t="s">
        <v>214</v>
      </c>
      <c r="F55" s="3">
        <v>2581083</v>
      </c>
      <c r="H55" s="9" t="e">
        <f t="array" ref="H55">INDEX($F$2:$F$90, MATCH(0, COUNTIF(H$1:$J54, $F$2:$F$90), 0))</f>
        <v>#N/A</v>
      </c>
      <c r="I55">
        <f t="shared" si="2"/>
        <v>0</v>
      </c>
    </row>
    <row r="56" spans="1:9" x14ac:dyDescent="0.25">
      <c r="A56" t="s">
        <v>66</v>
      </c>
      <c r="B56" t="s">
        <v>28</v>
      </c>
      <c r="C56" t="s">
        <v>29</v>
      </c>
      <c r="D56" t="s">
        <v>30</v>
      </c>
      <c r="E56" s="3" t="s">
        <v>214</v>
      </c>
      <c r="F56" s="3">
        <v>2581083</v>
      </c>
      <c r="H56" s="9" t="e">
        <f t="array" ref="H56">INDEX($F$2:$F$90, MATCH(0, COUNTIF(H$1:$J55, $F$2:$F$90), 0))</f>
        <v>#N/A</v>
      </c>
      <c r="I56">
        <f t="shared" si="2"/>
        <v>0</v>
      </c>
    </row>
    <row r="57" spans="1:9" x14ac:dyDescent="0.25">
      <c r="A57" t="s">
        <v>67</v>
      </c>
      <c r="B57" t="s">
        <v>28</v>
      </c>
      <c r="C57" t="s">
        <v>29</v>
      </c>
      <c r="D57" t="s">
        <v>30</v>
      </c>
      <c r="E57" s="3" t="s">
        <v>214</v>
      </c>
      <c r="F57" s="3">
        <v>2581083</v>
      </c>
      <c r="H57" s="9" t="e">
        <f t="array" ref="H57">INDEX($F$2:$F$90, MATCH(0, COUNTIF(H$1:$J56, $F$2:$F$90), 0))</f>
        <v>#N/A</v>
      </c>
      <c r="I57">
        <f t="shared" si="2"/>
        <v>0</v>
      </c>
    </row>
    <row r="58" spans="1:9" x14ac:dyDescent="0.25">
      <c r="A58" t="s">
        <v>68</v>
      </c>
      <c r="B58" t="s">
        <v>28</v>
      </c>
      <c r="C58" t="s">
        <v>29</v>
      </c>
      <c r="D58" t="s">
        <v>30</v>
      </c>
      <c r="E58" s="3" t="s">
        <v>214</v>
      </c>
      <c r="F58" s="3">
        <v>2581083</v>
      </c>
      <c r="H58" s="9" t="e">
        <f t="array" ref="H58">INDEX($F$2:$F$90, MATCH(0, COUNTIF(H$1:$J57, $F$2:$F$90), 0))</f>
        <v>#N/A</v>
      </c>
      <c r="I58">
        <f t="shared" si="2"/>
        <v>0</v>
      </c>
    </row>
    <row r="59" spans="1:9" x14ac:dyDescent="0.25">
      <c r="A59" t="s">
        <v>69</v>
      </c>
      <c r="B59" t="s">
        <v>28</v>
      </c>
      <c r="C59" t="s">
        <v>29</v>
      </c>
      <c r="D59" t="s">
        <v>30</v>
      </c>
      <c r="E59" s="3" t="s">
        <v>214</v>
      </c>
      <c r="F59" s="3">
        <v>2581083</v>
      </c>
      <c r="H59" s="9" t="e">
        <f t="array" ref="H59">INDEX($F$2:$F$90, MATCH(0, COUNTIF(H$1:$J58, $F$2:$F$90), 0))</f>
        <v>#N/A</v>
      </c>
      <c r="I59">
        <f t="shared" si="2"/>
        <v>0</v>
      </c>
    </row>
    <row r="60" spans="1:9" x14ac:dyDescent="0.25">
      <c r="A60" t="s">
        <v>70</v>
      </c>
      <c r="B60" t="s">
        <v>28</v>
      </c>
      <c r="C60" t="s">
        <v>29</v>
      </c>
      <c r="D60" t="s">
        <v>30</v>
      </c>
      <c r="E60" s="3" t="s">
        <v>214</v>
      </c>
      <c r="F60" s="3">
        <v>2581083</v>
      </c>
      <c r="H60" s="9" t="e">
        <f t="array" ref="H60">INDEX($F$2:$F$90, MATCH(0, COUNTIF(H$1:$J59, $F$2:$F$90), 0))</f>
        <v>#N/A</v>
      </c>
      <c r="I60">
        <f t="shared" si="2"/>
        <v>0</v>
      </c>
    </row>
    <row r="61" spans="1:9" x14ac:dyDescent="0.25">
      <c r="A61" t="s">
        <v>71</v>
      </c>
      <c r="B61" t="s">
        <v>28</v>
      </c>
      <c r="C61" t="s">
        <v>29</v>
      </c>
      <c r="D61" t="s">
        <v>30</v>
      </c>
      <c r="E61" s="3" t="s">
        <v>214</v>
      </c>
      <c r="F61" s="3">
        <v>2581083</v>
      </c>
      <c r="H61" s="9" t="e">
        <f t="array" ref="H61">INDEX($F$2:$F$90, MATCH(0, COUNTIF(H$1:$J60, $F$2:$F$90), 0))</f>
        <v>#N/A</v>
      </c>
      <c r="I61">
        <f t="shared" si="2"/>
        <v>0</v>
      </c>
    </row>
    <row r="62" spans="1:9" ht="15.75" x14ac:dyDescent="0.25">
      <c r="A62" t="s">
        <v>72</v>
      </c>
      <c r="B62" t="s">
        <v>7</v>
      </c>
      <c r="C62" t="s">
        <v>8</v>
      </c>
      <c r="D62" t="s">
        <v>9</v>
      </c>
      <c r="E62" s="1" t="s">
        <v>208</v>
      </c>
      <c r="F62">
        <v>1758896</v>
      </c>
      <c r="G62" t="s">
        <v>215</v>
      </c>
      <c r="H62" s="9" t="e">
        <f t="array" ref="H62">INDEX($F$2:$F$90, MATCH(0, COUNTIF(H$1:$J61, $F$2:$F$90), 0))</f>
        <v>#N/A</v>
      </c>
      <c r="I62">
        <f t="shared" si="2"/>
        <v>0</v>
      </c>
    </row>
    <row r="63" spans="1:9" ht="15.75" x14ac:dyDescent="0.25">
      <c r="A63" t="s">
        <v>73</v>
      </c>
      <c r="B63" t="s">
        <v>7</v>
      </c>
      <c r="C63" t="s">
        <v>8</v>
      </c>
      <c r="D63" t="s">
        <v>9</v>
      </c>
      <c r="E63" s="1" t="s">
        <v>208</v>
      </c>
      <c r="F63">
        <v>1758896</v>
      </c>
      <c r="G63" t="s">
        <v>215</v>
      </c>
      <c r="H63" s="9" t="e">
        <f t="array" ref="H63">INDEX($F$2:$F$90, MATCH(0, COUNTIF(H$1:$J62, $F$2:$F$90), 0))</f>
        <v>#N/A</v>
      </c>
      <c r="I63">
        <f t="shared" si="2"/>
        <v>0</v>
      </c>
    </row>
    <row r="64" spans="1:9" ht="15.75" x14ac:dyDescent="0.25">
      <c r="A64" t="s">
        <v>74</v>
      </c>
      <c r="B64" t="s">
        <v>7</v>
      </c>
      <c r="C64" t="s">
        <v>8</v>
      </c>
      <c r="D64" t="s">
        <v>9</v>
      </c>
      <c r="E64" s="1" t="s">
        <v>208</v>
      </c>
      <c r="F64">
        <v>1758896</v>
      </c>
      <c r="G64" t="s">
        <v>215</v>
      </c>
      <c r="H64" s="9" t="e">
        <f t="array" ref="H64">INDEX($F$2:$F$90, MATCH(0, COUNTIF(H$1:$J63, $F$2:$F$90), 0))</f>
        <v>#N/A</v>
      </c>
      <c r="I64">
        <f t="shared" si="2"/>
        <v>0</v>
      </c>
    </row>
    <row r="65" spans="1:9" ht="15.75" x14ac:dyDescent="0.25">
      <c r="A65" t="s">
        <v>75</v>
      </c>
      <c r="B65" t="s">
        <v>7</v>
      </c>
      <c r="C65" t="s">
        <v>8</v>
      </c>
      <c r="D65" t="s">
        <v>9</v>
      </c>
      <c r="E65" s="1" t="s">
        <v>208</v>
      </c>
      <c r="F65">
        <v>1758896</v>
      </c>
      <c r="G65" t="s">
        <v>215</v>
      </c>
      <c r="H65" s="9" t="e">
        <f t="array" ref="H65">INDEX($F$2:$F$90, MATCH(0, COUNTIF(H$1:$J64, $F$2:$F$90), 0))</f>
        <v>#N/A</v>
      </c>
      <c r="I65">
        <f t="shared" si="2"/>
        <v>0</v>
      </c>
    </row>
    <row r="66" spans="1:9" ht="15.75" x14ac:dyDescent="0.25">
      <c r="A66" t="s">
        <v>76</v>
      </c>
      <c r="B66" t="s">
        <v>7</v>
      </c>
      <c r="C66" t="s">
        <v>8</v>
      </c>
      <c r="D66" t="s">
        <v>9</v>
      </c>
      <c r="E66" s="1" t="s">
        <v>208</v>
      </c>
      <c r="F66">
        <v>1758896</v>
      </c>
      <c r="G66" t="s">
        <v>215</v>
      </c>
      <c r="H66" s="9" t="e">
        <f t="array" ref="H66">INDEX($F$2:$F$90, MATCH(0, COUNTIF(H$1:$J65, $F$2:$F$90), 0))</f>
        <v>#N/A</v>
      </c>
      <c r="I66">
        <f t="shared" si="2"/>
        <v>0</v>
      </c>
    </row>
    <row r="67" spans="1:9" ht="15.75" x14ac:dyDescent="0.25">
      <c r="A67" t="s">
        <v>77</v>
      </c>
      <c r="B67" t="s">
        <v>7</v>
      </c>
      <c r="C67" t="s">
        <v>8</v>
      </c>
      <c r="D67" t="s">
        <v>9</v>
      </c>
      <c r="E67" s="1" t="s">
        <v>208</v>
      </c>
      <c r="F67">
        <v>1758896</v>
      </c>
      <c r="G67" t="s">
        <v>215</v>
      </c>
      <c r="H67" s="9" t="e">
        <f t="array" ref="H67">INDEX($F$2:$F$90, MATCH(0, COUNTIF(H$1:$J66, $F$2:$F$90), 0))</f>
        <v>#N/A</v>
      </c>
      <c r="I67">
        <f t="shared" ref="I67:I130" si="3">COUNTIFS($G$2:$G$198,H67,$H$2:$H$198,"")</f>
        <v>0</v>
      </c>
    </row>
    <row r="68" spans="1:9" ht="15.75" x14ac:dyDescent="0.25">
      <c r="A68" t="s">
        <v>78</v>
      </c>
      <c r="B68" t="s">
        <v>7</v>
      </c>
      <c r="C68" t="s">
        <v>8</v>
      </c>
      <c r="D68" t="s">
        <v>9</v>
      </c>
      <c r="E68" s="1" t="s">
        <v>208</v>
      </c>
      <c r="F68">
        <v>1758896</v>
      </c>
      <c r="G68" t="s">
        <v>215</v>
      </c>
      <c r="H68" s="9" t="e">
        <f t="array" ref="H68">INDEX($F$2:$F$90, MATCH(0, COUNTIF(H$1:$J67, $F$2:$F$90), 0))</f>
        <v>#N/A</v>
      </c>
      <c r="I68">
        <f t="shared" si="3"/>
        <v>0</v>
      </c>
    </row>
    <row r="69" spans="1:9" ht="15.75" x14ac:dyDescent="0.25">
      <c r="A69" t="s">
        <v>79</v>
      </c>
      <c r="B69" t="s">
        <v>7</v>
      </c>
      <c r="C69" t="s">
        <v>8</v>
      </c>
      <c r="D69" t="s">
        <v>9</v>
      </c>
      <c r="E69" s="1" t="s">
        <v>208</v>
      </c>
      <c r="F69">
        <v>1758896</v>
      </c>
      <c r="G69" t="s">
        <v>215</v>
      </c>
      <c r="H69" s="9" t="e">
        <f t="array" ref="H69">INDEX($F$2:$F$90, MATCH(0, COUNTIF(H$1:$J68, $F$2:$F$90), 0))</f>
        <v>#N/A</v>
      </c>
      <c r="I69">
        <f t="shared" si="3"/>
        <v>0</v>
      </c>
    </row>
    <row r="70" spans="1:9" ht="15.75" x14ac:dyDescent="0.25">
      <c r="A70" t="s">
        <v>80</v>
      </c>
      <c r="B70" t="s">
        <v>7</v>
      </c>
      <c r="C70" t="s">
        <v>8</v>
      </c>
      <c r="D70" t="s">
        <v>9</v>
      </c>
      <c r="E70" s="1" t="s">
        <v>208</v>
      </c>
      <c r="F70">
        <v>1758896</v>
      </c>
      <c r="G70" t="s">
        <v>215</v>
      </c>
      <c r="H70" s="9" t="e">
        <f t="array" ref="H70">INDEX($F$2:$F$90, MATCH(0, COUNTIF(H$1:$J69, $F$2:$F$90), 0))</f>
        <v>#N/A</v>
      </c>
      <c r="I70">
        <f t="shared" si="3"/>
        <v>0</v>
      </c>
    </row>
    <row r="71" spans="1:9" ht="15.75" x14ac:dyDescent="0.25">
      <c r="A71" t="s">
        <v>81</v>
      </c>
      <c r="B71" t="s">
        <v>7</v>
      </c>
      <c r="C71" t="s">
        <v>8</v>
      </c>
      <c r="D71" t="s">
        <v>9</v>
      </c>
      <c r="E71" s="1" t="s">
        <v>208</v>
      </c>
      <c r="F71">
        <v>1758896</v>
      </c>
      <c r="G71" t="s">
        <v>215</v>
      </c>
      <c r="H71" s="9" t="e">
        <f t="array" ref="H71">INDEX($F$2:$F$90, MATCH(0, COUNTIF(H$1:$J70, $F$2:$F$90), 0))</f>
        <v>#N/A</v>
      </c>
      <c r="I71">
        <f t="shared" si="3"/>
        <v>0</v>
      </c>
    </row>
    <row r="72" spans="1:9" ht="15.75" x14ac:dyDescent="0.25">
      <c r="A72" t="s">
        <v>82</v>
      </c>
      <c r="B72" t="s">
        <v>7</v>
      </c>
      <c r="C72" t="s">
        <v>8</v>
      </c>
      <c r="D72" t="s">
        <v>9</v>
      </c>
      <c r="E72" s="1" t="s">
        <v>208</v>
      </c>
      <c r="F72">
        <v>1758896</v>
      </c>
      <c r="G72" t="s">
        <v>215</v>
      </c>
      <c r="H72" s="9" t="e">
        <f t="array" ref="H72">INDEX($F$2:$F$90, MATCH(0, COUNTIF(H$1:$J71, $F$2:$F$90), 0))</f>
        <v>#N/A</v>
      </c>
      <c r="I72">
        <f t="shared" si="3"/>
        <v>0</v>
      </c>
    </row>
    <row r="73" spans="1:9" ht="15.75" x14ac:dyDescent="0.25">
      <c r="A73" t="s">
        <v>83</v>
      </c>
      <c r="B73" t="s">
        <v>7</v>
      </c>
      <c r="C73" t="s">
        <v>8</v>
      </c>
      <c r="D73" t="s">
        <v>9</v>
      </c>
      <c r="E73" s="1" t="s">
        <v>208</v>
      </c>
      <c r="F73">
        <v>1758896</v>
      </c>
      <c r="G73" t="s">
        <v>215</v>
      </c>
      <c r="H73" s="9" t="e">
        <f t="array" ref="H73">INDEX($F$2:$F$90, MATCH(0, COUNTIF(H$1:$J72, $F$2:$F$90), 0))</f>
        <v>#N/A</v>
      </c>
      <c r="I73">
        <f t="shared" si="3"/>
        <v>0</v>
      </c>
    </row>
    <row r="74" spans="1:9" x14ac:dyDescent="0.25">
      <c r="A74" t="s">
        <v>84</v>
      </c>
      <c r="B74" t="s">
        <v>28</v>
      </c>
      <c r="C74" t="s">
        <v>29</v>
      </c>
      <c r="D74" t="s">
        <v>30</v>
      </c>
      <c r="E74" s="3" t="s">
        <v>214</v>
      </c>
      <c r="F74" s="3">
        <v>2581083</v>
      </c>
      <c r="H74" s="9" t="e">
        <f t="array" ref="H74">INDEX($F$2:$F$90, MATCH(0, COUNTIF(H$1:$J73, $F$2:$F$90), 0))</f>
        <v>#N/A</v>
      </c>
      <c r="I74">
        <f t="shared" si="3"/>
        <v>0</v>
      </c>
    </row>
    <row r="75" spans="1:9" x14ac:dyDescent="0.25">
      <c r="A75" t="s">
        <v>85</v>
      </c>
      <c r="B75" t="s">
        <v>28</v>
      </c>
      <c r="C75" t="s">
        <v>29</v>
      </c>
      <c r="D75" t="s">
        <v>30</v>
      </c>
      <c r="E75" s="3" t="s">
        <v>214</v>
      </c>
      <c r="F75" s="3">
        <v>2581083</v>
      </c>
      <c r="H75" s="9" t="e">
        <f t="array" ref="H75">INDEX($F$2:$F$90, MATCH(0, COUNTIF(H$1:$J74, $F$2:$F$90), 0))</f>
        <v>#N/A</v>
      </c>
      <c r="I75">
        <f t="shared" si="3"/>
        <v>0</v>
      </c>
    </row>
    <row r="76" spans="1:9" x14ac:dyDescent="0.25">
      <c r="A76" t="s">
        <v>86</v>
      </c>
      <c r="B76" t="s">
        <v>28</v>
      </c>
      <c r="C76" t="s">
        <v>29</v>
      </c>
      <c r="D76" t="s">
        <v>30</v>
      </c>
      <c r="E76" s="3" t="s">
        <v>214</v>
      </c>
      <c r="F76" s="3">
        <v>2581083</v>
      </c>
      <c r="H76" s="9" t="e">
        <f t="array" ref="H76">INDEX($F$2:$F$90, MATCH(0, COUNTIF(H$1:$J75, $F$2:$F$90), 0))</f>
        <v>#N/A</v>
      </c>
      <c r="I76">
        <f t="shared" si="3"/>
        <v>0</v>
      </c>
    </row>
    <row r="77" spans="1:9" x14ac:dyDescent="0.25">
      <c r="A77" t="s">
        <v>87</v>
      </c>
      <c r="B77" t="s">
        <v>28</v>
      </c>
      <c r="C77" t="s">
        <v>29</v>
      </c>
      <c r="D77" t="s">
        <v>30</v>
      </c>
      <c r="E77" s="3" t="s">
        <v>214</v>
      </c>
      <c r="F77" s="3">
        <v>2581083</v>
      </c>
      <c r="H77" s="9" t="e">
        <f t="array" ref="H77">INDEX($F$2:$F$90, MATCH(0, COUNTIF(H$1:$J76, $F$2:$F$90), 0))</f>
        <v>#N/A</v>
      </c>
      <c r="I77">
        <f t="shared" si="3"/>
        <v>0</v>
      </c>
    </row>
    <row r="78" spans="1:9" x14ac:dyDescent="0.25">
      <c r="A78" t="s">
        <v>88</v>
      </c>
      <c r="B78" t="s">
        <v>28</v>
      </c>
      <c r="C78" t="s">
        <v>29</v>
      </c>
      <c r="D78" t="s">
        <v>30</v>
      </c>
      <c r="E78" s="3" t="s">
        <v>214</v>
      </c>
      <c r="F78" s="3">
        <v>2581083</v>
      </c>
      <c r="H78" s="9" t="e">
        <f t="array" ref="H78">INDEX($F$2:$F$90, MATCH(0, COUNTIF(H$1:$J77, $F$2:$F$90), 0))</f>
        <v>#N/A</v>
      </c>
      <c r="I78">
        <f t="shared" si="3"/>
        <v>0</v>
      </c>
    </row>
    <row r="79" spans="1:9" x14ac:dyDescent="0.25">
      <c r="A79" t="s">
        <v>89</v>
      </c>
      <c r="B79" t="s">
        <v>28</v>
      </c>
      <c r="C79" t="s">
        <v>29</v>
      </c>
      <c r="D79" t="s">
        <v>30</v>
      </c>
      <c r="E79" s="3" t="s">
        <v>214</v>
      </c>
      <c r="F79" s="3">
        <v>2581083</v>
      </c>
      <c r="H79" s="9" t="e">
        <f t="array" ref="H79">INDEX($F$2:$F$90, MATCH(0, COUNTIF(H$1:$J78, $F$2:$F$90), 0))</f>
        <v>#N/A</v>
      </c>
      <c r="I79">
        <f t="shared" si="3"/>
        <v>0</v>
      </c>
    </row>
    <row r="80" spans="1:9" x14ac:dyDescent="0.25">
      <c r="A80" t="s">
        <v>90</v>
      </c>
      <c r="B80" t="s">
        <v>28</v>
      </c>
      <c r="C80" t="s">
        <v>29</v>
      </c>
      <c r="D80" t="s">
        <v>30</v>
      </c>
      <c r="E80" s="3" t="s">
        <v>214</v>
      </c>
      <c r="F80" s="3">
        <v>2581083</v>
      </c>
      <c r="H80" s="9" t="e">
        <f t="array" ref="H80">INDEX($F$2:$F$90, MATCH(0, COUNTIF(H$1:$J79, $F$2:$F$90), 0))</f>
        <v>#N/A</v>
      </c>
      <c r="I80">
        <f t="shared" si="3"/>
        <v>0</v>
      </c>
    </row>
    <row r="81" spans="1:9" x14ac:dyDescent="0.25">
      <c r="A81" t="s">
        <v>91</v>
      </c>
      <c r="B81" t="s">
        <v>28</v>
      </c>
      <c r="C81" t="s">
        <v>29</v>
      </c>
      <c r="D81" t="s">
        <v>30</v>
      </c>
      <c r="E81" s="3" t="s">
        <v>214</v>
      </c>
      <c r="F81" s="3">
        <v>2581083</v>
      </c>
      <c r="H81" s="9" t="e">
        <f t="array" ref="H81">INDEX($F$2:$F$90, MATCH(0, COUNTIF(H$1:$J80, $F$2:$F$90), 0))</f>
        <v>#N/A</v>
      </c>
      <c r="I81">
        <f t="shared" si="3"/>
        <v>0</v>
      </c>
    </row>
    <row r="82" spans="1:9" x14ac:dyDescent="0.25">
      <c r="A82" t="s">
        <v>92</v>
      </c>
      <c r="B82" t="s">
        <v>93</v>
      </c>
      <c r="C82" t="s">
        <v>29</v>
      </c>
      <c r="D82" t="s">
        <v>30</v>
      </c>
      <c r="E82" t="s">
        <v>209</v>
      </c>
      <c r="F82">
        <v>2320829</v>
      </c>
      <c r="G82" t="s">
        <v>215</v>
      </c>
      <c r="H82" s="9" t="e">
        <f t="array" ref="H82">INDEX($F$2:$F$90, MATCH(0, COUNTIF(H$1:$J81, $F$2:$F$90), 0))</f>
        <v>#N/A</v>
      </c>
      <c r="I82">
        <f t="shared" si="3"/>
        <v>0</v>
      </c>
    </row>
    <row r="83" spans="1:9" x14ac:dyDescent="0.25">
      <c r="A83" t="s">
        <v>94</v>
      </c>
      <c r="B83" t="s">
        <v>93</v>
      </c>
      <c r="C83" t="s">
        <v>29</v>
      </c>
      <c r="D83" t="s">
        <v>30</v>
      </c>
      <c r="E83" t="s">
        <v>209</v>
      </c>
      <c r="F83">
        <v>2320829</v>
      </c>
      <c r="G83" t="s">
        <v>215</v>
      </c>
      <c r="H83" s="9" t="e">
        <f t="array" ref="H83">INDEX($F$2:$F$90, MATCH(0, COUNTIF(H$1:$J82, $F$2:$F$90), 0))</f>
        <v>#N/A</v>
      </c>
      <c r="I83">
        <f t="shared" si="3"/>
        <v>0</v>
      </c>
    </row>
    <row r="84" spans="1:9" ht="15.75" x14ac:dyDescent="0.25">
      <c r="A84" t="s">
        <v>95</v>
      </c>
      <c r="B84" t="s">
        <v>7</v>
      </c>
      <c r="C84" t="s">
        <v>8</v>
      </c>
      <c r="D84" t="s">
        <v>9</v>
      </c>
      <c r="E84" s="1" t="s">
        <v>208</v>
      </c>
      <c r="F84">
        <v>1758896</v>
      </c>
      <c r="G84" t="s">
        <v>215</v>
      </c>
      <c r="H84" s="9" t="e">
        <f t="array" ref="H84">INDEX($F$2:$F$90, MATCH(0, COUNTIF(H$1:$J83, $F$2:$F$90), 0))</f>
        <v>#N/A</v>
      </c>
      <c r="I84">
        <f t="shared" si="3"/>
        <v>0</v>
      </c>
    </row>
    <row r="85" spans="1:9" ht="15.75" x14ac:dyDescent="0.25">
      <c r="A85" t="s">
        <v>96</v>
      </c>
      <c r="B85" t="s">
        <v>7</v>
      </c>
      <c r="C85" t="s">
        <v>8</v>
      </c>
      <c r="D85" t="s">
        <v>9</v>
      </c>
      <c r="E85" s="1" t="s">
        <v>208</v>
      </c>
      <c r="F85">
        <v>1758896</v>
      </c>
      <c r="G85" t="s">
        <v>215</v>
      </c>
      <c r="H85" s="9" t="e">
        <f t="array" ref="H85">INDEX($F$2:$F$90, MATCH(0, COUNTIF(H$1:$J84, $F$2:$F$90), 0))</f>
        <v>#N/A</v>
      </c>
      <c r="I85">
        <f t="shared" si="3"/>
        <v>0</v>
      </c>
    </row>
    <row r="86" spans="1:9" x14ac:dyDescent="0.25">
      <c r="A86" t="s">
        <v>97</v>
      </c>
      <c r="B86" t="s">
        <v>98</v>
      </c>
      <c r="C86" t="s">
        <v>8</v>
      </c>
      <c r="D86" t="s">
        <v>9</v>
      </c>
      <c r="E86" t="s">
        <v>210</v>
      </c>
      <c r="F86">
        <v>1758924</v>
      </c>
      <c r="G86" t="s">
        <v>215</v>
      </c>
      <c r="H86" s="9" t="e">
        <f t="array" ref="H86">INDEX($F$2:$F$90, MATCH(0, COUNTIF(H$1:$J85, $F$2:$F$90), 0))</f>
        <v>#N/A</v>
      </c>
      <c r="I86">
        <f t="shared" si="3"/>
        <v>0</v>
      </c>
    </row>
    <row r="87" spans="1:9" x14ac:dyDescent="0.25">
      <c r="A87" t="s">
        <v>99</v>
      </c>
      <c r="B87" t="s">
        <v>98</v>
      </c>
      <c r="C87" t="s">
        <v>8</v>
      </c>
      <c r="D87" t="s">
        <v>9</v>
      </c>
      <c r="E87" t="s">
        <v>210</v>
      </c>
      <c r="F87">
        <v>1758924</v>
      </c>
      <c r="G87" t="s">
        <v>215</v>
      </c>
      <c r="H87" s="9" t="e">
        <f t="array" ref="H87">INDEX($F$2:$F$90, MATCH(0, COUNTIF(H$1:$J86, $F$2:$F$90), 0))</f>
        <v>#N/A</v>
      </c>
      <c r="I87">
        <f t="shared" si="3"/>
        <v>0</v>
      </c>
    </row>
    <row r="88" spans="1:9" ht="15.75" x14ac:dyDescent="0.25">
      <c r="A88" t="s">
        <v>223</v>
      </c>
      <c r="B88" t="s">
        <v>7</v>
      </c>
      <c r="C88" t="s">
        <v>8</v>
      </c>
      <c r="D88" t="s">
        <v>9</v>
      </c>
      <c r="E88" s="1" t="s">
        <v>208</v>
      </c>
      <c r="F88">
        <v>1758896</v>
      </c>
      <c r="G88" t="s">
        <v>215</v>
      </c>
      <c r="H88" s="9" t="e">
        <f t="array" ref="H88">INDEX($F$2:$F$90, MATCH(0, COUNTIF(H$1:$J87, $F$2:$F$90), 0))</f>
        <v>#N/A</v>
      </c>
      <c r="I88">
        <f t="shared" si="3"/>
        <v>0</v>
      </c>
    </row>
    <row r="89" spans="1:9" ht="15.75" x14ac:dyDescent="0.25">
      <c r="A89" t="s">
        <v>224</v>
      </c>
      <c r="B89" t="s">
        <v>7</v>
      </c>
      <c r="C89" t="s">
        <v>8</v>
      </c>
      <c r="D89" t="s">
        <v>9</v>
      </c>
      <c r="E89" s="1" t="s">
        <v>208</v>
      </c>
      <c r="F89">
        <v>1758896</v>
      </c>
      <c r="G89" t="s">
        <v>215</v>
      </c>
      <c r="H89" s="9" t="e">
        <f t="array" ref="H89">INDEX($F$2:$F$90, MATCH(0, COUNTIF(H$1:$J88, $F$2:$F$90), 0))</f>
        <v>#N/A</v>
      </c>
      <c r="I89">
        <f t="shared" si="3"/>
        <v>0</v>
      </c>
    </row>
    <row r="90" spans="1:9" ht="15.75" x14ac:dyDescent="0.25">
      <c r="A90" t="s">
        <v>225</v>
      </c>
      <c r="B90" t="s">
        <v>7</v>
      </c>
      <c r="C90" t="s">
        <v>8</v>
      </c>
      <c r="D90" t="s">
        <v>9</v>
      </c>
      <c r="E90" s="1" t="s">
        <v>208</v>
      </c>
      <c r="F90">
        <v>1758896</v>
      </c>
      <c r="G90" t="s">
        <v>215</v>
      </c>
      <c r="H90" s="9" t="e">
        <f t="array" ref="H90">INDEX($F$2:$F$90, MATCH(0, COUNTIF(H$1:$J89, $F$2:$F$90), 0))</f>
        <v>#N/A</v>
      </c>
      <c r="I90">
        <f t="shared" si="3"/>
        <v>0</v>
      </c>
    </row>
    <row r="91" spans="1:9" ht="15.75" x14ac:dyDescent="0.25">
      <c r="A91" t="s">
        <v>226</v>
      </c>
      <c r="B91" t="s">
        <v>7</v>
      </c>
      <c r="C91" t="s">
        <v>8</v>
      </c>
      <c r="D91" t="s">
        <v>9</v>
      </c>
      <c r="E91" s="1" t="s">
        <v>208</v>
      </c>
      <c r="F91">
        <v>1758896</v>
      </c>
      <c r="G91" t="s">
        <v>215</v>
      </c>
      <c r="H91" s="9" t="e">
        <f t="array" ref="H91">INDEX($F$2:$F$90, MATCH(0, COUNTIF(H$1:$J90, $F$2:$F$90), 0))</f>
        <v>#N/A</v>
      </c>
      <c r="I91">
        <f t="shared" si="3"/>
        <v>0</v>
      </c>
    </row>
    <row r="92" spans="1:9" x14ac:dyDescent="0.25">
      <c r="A92" t="s">
        <v>227</v>
      </c>
      <c r="B92" t="s">
        <v>228</v>
      </c>
      <c r="C92" t="s">
        <v>29</v>
      </c>
      <c r="D92" t="s">
        <v>30</v>
      </c>
      <c r="E92" s="5" t="s">
        <v>250</v>
      </c>
      <c r="F92" s="4">
        <v>2320852</v>
      </c>
      <c r="H92" s="9" t="e">
        <f t="array" ref="H92">INDEX($F$2:$F$90, MATCH(0, COUNTIF(H$1:$J91, $F$2:$F$90), 0))</f>
        <v>#N/A</v>
      </c>
      <c r="I92">
        <f t="shared" si="3"/>
        <v>0</v>
      </c>
    </row>
    <row r="93" spans="1:9" x14ac:dyDescent="0.25">
      <c r="A93" t="s">
        <v>229</v>
      </c>
      <c r="B93" t="s">
        <v>228</v>
      </c>
      <c r="C93" t="s">
        <v>29</v>
      </c>
      <c r="D93" t="s">
        <v>30</v>
      </c>
      <c r="E93" s="5" t="s">
        <v>250</v>
      </c>
      <c r="F93" s="4">
        <v>2320852</v>
      </c>
      <c r="H93" s="9" t="e">
        <f t="array" ref="H93">INDEX($F$2:$F$90, MATCH(0, COUNTIF(H$1:$J92, $F$2:$F$90), 0))</f>
        <v>#N/A</v>
      </c>
      <c r="I93">
        <f t="shared" si="3"/>
        <v>0</v>
      </c>
    </row>
    <row r="94" spans="1:9" x14ac:dyDescent="0.25">
      <c r="A94" t="s">
        <v>230</v>
      </c>
      <c r="B94" t="s">
        <v>228</v>
      </c>
      <c r="C94" t="s">
        <v>29</v>
      </c>
      <c r="D94" t="s">
        <v>30</v>
      </c>
      <c r="E94" s="5" t="s">
        <v>250</v>
      </c>
      <c r="F94" s="4">
        <v>2320852</v>
      </c>
      <c r="H94" s="9" t="e">
        <f t="array" ref="H94">INDEX($F$2:$F$90, MATCH(0, COUNTIF(H$1:$J93, $F$2:$F$90), 0))</f>
        <v>#N/A</v>
      </c>
      <c r="I94">
        <f t="shared" si="3"/>
        <v>0</v>
      </c>
    </row>
    <row r="95" spans="1:9" ht="15.75" x14ac:dyDescent="0.25">
      <c r="A95" t="s">
        <v>100</v>
      </c>
      <c r="B95" t="s">
        <v>101</v>
      </c>
      <c r="C95" t="s">
        <v>102</v>
      </c>
      <c r="D95" t="s">
        <v>103</v>
      </c>
      <c r="E95" s="1" t="s">
        <v>101</v>
      </c>
      <c r="F95" s="2">
        <v>1776392</v>
      </c>
      <c r="G95" t="s">
        <v>215</v>
      </c>
      <c r="H95" s="9" t="e">
        <f t="array" ref="H95">INDEX($F$2:$F$90, MATCH(0, COUNTIF(H$1:$J94, $F$2:$F$90), 0))</f>
        <v>#N/A</v>
      </c>
      <c r="I95">
        <f t="shared" si="3"/>
        <v>0</v>
      </c>
    </row>
    <row r="96" spans="1:9" ht="15.75" x14ac:dyDescent="0.25">
      <c r="A96" t="s">
        <v>104</v>
      </c>
      <c r="B96" t="s">
        <v>101</v>
      </c>
      <c r="C96" t="s">
        <v>102</v>
      </c>
      <c r="D96" t="s">
        <v>103</v>
      </c>
      <c r="E96" s="1" t="s">
        <v>101</v>
      </c>
      <c r="F96" s="2">
        <v>1776392</v>
      </c>
      <c r="G96" t="s">
        <v>215</v>
      </c>
      <c r="H96" s="9" t="e">
        <f t="array" ref="H96">INDEX($F$2:$F$90, MATCH(0, COUNTIF(H$1:$J95, $F$2:$F$90), 0))</f>
        <v>#N/A</v>
      </c>
      <c r="I96">
        <f t="shared" si="3"/>
        <v>0</v>
      </c>
    </row>
    <row r="97" spans="1:9" x14ac:dyDescent="0.25">
      <c r="A97" t="s">
        <v>105</v>
      </c>
      <c r="B97" t="s">
        <v>221</v>
      </c>
      <c r="C97" t="s">
        <v>106</v>
      </c>
      <c r="D97" t="s">
        <v>107</v>
      </c>
      <c r="E97" t="s">
        <v>211</v>
      </c>
      <c r="F97">
        <v>2099236</v>
      </c>
      <c r="G97" t="s">
        <v>215</v>
      </c>
      <c r="H97" s="9" t="e">
        <f t="array" ref="H97">INDEX($F$2:$F$90, MATCH(0, COUNTIF(H$1:$J96, $F$2:$F$90), 0))</f>
        <v>#N/A</v>
      </c>
      <c r="I97">
        <f t="shared" si="3"/>
        <v>0</v>
      </c>
    </row>
    <row r="98" spans="1:9" x14ac:dyDescent="0.25">
      <c r="A98" t="s">
        <v>108</v>
      </c>
      <c r="B98" t="s">
        <v>221</v>
      </c>
      <c r="C98" t="s">
        <v>106</v>
      </c>
      <c r="D98" t="s">
        <v>107</v>
      </c>
      <c r="E98" t="s">
        <v>211</v>
      </c>
      <c r="F98">
        <v>2099236</v>
      </c>
      <c r="G98" t="s">
        <v>215</v>
      </c>
      <c r="H98" s="9" t="e">
        <f t="array" ref="H98">INDEX($F$2:$F$90, MATCH(0, COUNTIF(H$1:$J97, $F$2:$F$90), 0))</f>
        <v>#N/A</v>
      </c>
      <c r="I98">
        <f t="shared" si="3"/>
        <v>0</v>
      </c>
    </row>
    <row r="99" spans="1:9" ht="15.75" x14ac:dyDescent="0.25">
      <c r="A99" t="s">
        <v>231</v>
      </c>
      <c r="B99" t="s">
        <v>232</v>
      </c>
      <c r="C99" t="s">
        <v>106</v>
      </c>
      <c r="D99" t="s">
        <v>107</v>
      </c>
      <c r="E99" s="6" t="s">
        <v>251</v>
      </c>
      <c r="F99" s="6">
        <v>2099243</v>
      </c>
      <c r="G99" t="s">
        <v>215</v>
      </c>
      <c r="H99" s="9" t="e">
        <f t="array" ref="H99">INDEX($F$2:$F$90, MATCH(0, COUNTIF(H$1:$J98, $F$2:$F$90), 0))</f>
        <v>#N/A</v>
      </c>
      <c r="I99">
        <f t="shared" si="3"/>
        <v>0</v>
      </c>
    </row>
    <row r="100" spans="1:9" ht="15.75" x14ac:dyDescent="0.25">
      <c r="A100" t="s">
        <v>233</v>
      </c>
      <c r="B100" t="s">
        <v>234</v>
      </c>
      <c r="C100" t="s">
        <v>106</v>
      </c>
      <c r="D100" t="s">
        <v>107</v>
      </c>
      <c r="E100" s="6" t="s">
        <v>252</v>
      </c>
      <c r="F100" s="7">
        <v>2099235</v>
      </c>
      <c r="G100" t="s">
        <v>215</v>
      </c>
      <c r="H100" s="9" t="e">
        <f t="array" ref="H100">INDEX($F$2:$F$90, MATCH(0, COUNTIF(H$1:$J99, $F$2:$F$90), 0))</f>
        <v>#N/A</v>
      </c>
      <c r="I100">
        <f t="shared" si="3"/>
        <v>0</v>
      </c>
    </row>
    <row r="101" spans="1:9" ht="15.75" x14ac:dyDescent="0.25">
      <c r="A101" t="s">
        <v>109</v>
      </c>
      <c r="B101" t="s">
        <v>110</v>
      </c>
      <c r="C101" t="s">
        <v>111</v>
      </c>
      <c r="D101" t="s">
        <v>112</v>
      </c>
      <c r="E101" s="1" t="s">
        <v>212</v>
      </c>
      <c r="F101" s="2">
        <v>2129354</v>
      </c>
      <c r="G101" t="s">
        <v>215</v>
      </c>
      <c r="H101" s="9" t="e">
        <f t="array" ref="H101">INDEX($F$2:$F$90, MATCH(0, COUNTIF(H$1:$J100, $F$2:$F$90), 0))</f>
        <v>#N/A</v>
      </c>
      <c r="I101">
        <f t="shared" si="3"/>
        <v>0</v>
      </c>
    </row>
    <row r="102" spans="1:9" ht="15.75" x14ac:dyDescent="0.25">
      <c r="A102" t="s">
        <v>113</v>
      </c>
      <c r="B102" t="s">
        <v>110</v>
      </c>
      <c r="C102" t="s">
        <v>111</v>
      </c>
      <c r="D102" t="s">
        <v>112</v>
      </c>
      <c r="E102" s="1" t="s">
        <v>212</v>
      </c>
      <c r="F102" s="2">
        <v>2129354</v>
      </c>
      <c r="G102" t="s">
        <v>215</v>
      </c>
      <c r="H102" s="9" t="e">
        <f t="array" ref="H102">INDEX($F$2:$F$90, MATCH(0, COUNTIF(H$1:$J101, $F$2:$F$90), 0))</f>
        <v>#N/A</v>
      </c>
      <c r="I102">
        <f t="shared" si="3"/>
        <v>0</v>
      </c>
    </row>
    <row r="103" spans="1:9" ht="15.75" x14ac:dyDescent="0.25">
      <c r="A103" t="s">
        <v>114</v>
      </c>
      <c r="B103" t="s">
        <v>110</v>
      </c>
      <c r="C103" t="s">
        <v>111</v>
      </c>
      <c r="D103" t="s">
        <v>112</v>
      </c>
      <c r="E103" s="1" t="s">
        <v>212</v>
      </c>
      <c r="F103" s="2">
        <v>2129354</v>
      </c>
      <c r="G103" t="s">
        <v>215</v>
      </c>
      <c r="H103" s="9" t="e">
        <f t="array" ref="H103">INDEX($F$2:$F$90, MATCH(0, COUNTIF(H$1:$J102, $F$2:$F$90), 0))</f>
        <v>#N/A</v>
      </c>
      <c r="I103">
        <f t="shared" si="3"/>
        <v>0</v>
      </c>
    </row>
    <row r="104" spans="1:9" ht="15.75" x14ac:dyDescent="0.25">
      <c r="A104" t="s">
        <v>115</v>
      </c>
      <c r="B104" t="s">
        <v>110</v>
      </c>
      <c r="C104" t="s">
        <v>111</v>
      </c>
      <c r="D104" t="s">
        <v>112</v>
      </c>
      <c r="E104" s="1" t="s">
        <v>212</v>
      </c>
      <c r="F104" s="2">
        <v>2129354</v>
      </c>
      <c r="G104" t="s">
        <v>215</v>
      </c>
      <c r="H104" s="9" t="e">
        <f t="array" ref="H104">INDEX($F$2:$F$90, MATCH(0, COUNTIF(H$1:$J103, $F$2:$F$90), 0))</f>
        <v>#N/A</v>
      </c>
      <c r="I104">
        <f t="shared" si="3"/>
        <v>0</v>
      </c>
    </row>
    <row r="105" spans="1:9" ht="15.75" x14ac:dyDescent="0.25">
      <c r="A105" t="s">
        <v>116</v>
      </c>
      <c r="B105" t="s">
        <v>110</v>
      </c>
      <c r="C105" t="s">
        <v>111</v>
      </c>
      <c r="D105" t="s">
        <v>112</v>
      </c>
      <c r="E105" s="1" t="s">
        <v>212</v>
      </c>
      <c r="F105" s="2">
        <v>2129354</v>
      </c>
      <c r="G105" t="s">
        <v>215</v>
      </c>
      <c r="H105" s="9" t="e">
        <f t="array" ref="H105">INDEX($F$2:$F$90, MATCH(0, COUNTIF(H$1:$J104, $F$2:$F$90), 0))</f>
        <v>#N/A</v>
      </c>
      <c r="I105">
        <f t="shared" si="3"/>
        <v>0</v>
      </c>
    </row>
    <row r="106" spans="1:9" ht="15.75" x14ac:dyDescent="0.25">
      <c r="A106" t="s">
        <v>117</v>
      </c>
      <c r="B106" t="s">
        <v>110</v>
      </c>
      <c r="C106" t="s">
        <v>111</v>
      </c>
      <c r="D106" t="s">
        <v>112</v>
      </c>
      <c r="E106" s="1" t="s">
        <v>212</v>
      </c>
      <c r="F106" s="2">
        <v>2129354</v>
      </c>
      <c r="G106" t="s">
        <v>215</v>
      </c>
      <c r="H106" s="9" t="e">
        <f t="array" ref="H106">INDEX($F$2:$F$90, MATCH(0, COUNTIF(H$1:$J105, $F$2:$F$90), 0))</f>
        <v>#N/A</v>
      </c>
      <c r="I106">
        <f t="shared" si="3"/>
        <v>0</v>
      </c>
    </row>
    <row r="107" spans="1:9" ht="15.75" x14ac:dyDescent="0.25">
      <c r="A107" t="s">
        <v>118</v>
      </c>
      <c r="B107" t="s">
        <v>110</v>
      </c>
      <c r="C107" t="s">
        <v>111</v>
      </c>
      <c r="D107" t="s">
        <v>112</v>
      </c>
      <c r="E107" s="1" t="s">
        <v>212</v>
      </c>
      <c r="F107" s="2">
        <v>2129354</v>
      </c>
      <c r="G107" t="s">
        <v>215</v>
      </c>
      <c r="H107" s="9" t="e">
        <f t="array" ref="H107">INDEX($F$2:$F$90, MATCH(0, COUNTIF(H$1:$J106, $F$2:$F$90), 0))</f>
        <v>#N/A</v>
      </c>
      <c r="I107">
        <f t="shared" si="3"/>
        <v>0</v>
      </c>
    </row>
    <row r="108" spans="1:9" ht="15.75" x14ac:dyDescent="0.25">
      <c r="A108" t="s">
        <v>119</v>
      </c>
      <c r="B108" t="s">
        <v>110</v>
      </c>
      <c r="C108" t="s">
        <v>111</v>
      </c>
      <c r="D108" t="s">
        <v>112</v>
      </c>
      <c r="E108" s="1" t="s">
        <v>212</v>
      </c>
      <c r="F108" s="2">
        <v>2129354</v>
      </c>
      <c r="G108" t="s">
        <v>215</v>
      </c>
      <c r="H108" s="9" t="e">
        <f t="array" ref="H108">INDEX($F$2:$F$90, MATCH(0, COUNTIF(H$1:$J107, $F$2:$F$90), 0))</f>
        <v>#N/A</v>
      </c>
      <c r="I108">
        <f t="shared" si="3"/>
        <v>0</v>
      </c>
    </row>
    <row r="109" spans="1:9" ht="15.75" x14ac:dyDescent="0.25">
      <c r="A109" t="s">
        <v>120</v>
      </c>
      <c r="B109" t="s">
        <v>110</v>
      </c>
      <c r="C109" t="s">
        <v>111</v>
      </c>
      <c r="D109" t="s">
        <v>112</v>
      </c>
      <c r="E109" s="1" t="s">
        <v>212</v>
      </c>
      <c r="F109" s="2">
        <v>2129354</v>
      </c>
      <c r="G109" t="s">
        <v>215</v>
      </c>
      <c r="H109" s="9" t="e">
        <f t="array" ref="H109">INDEX($F$2:$F$90, MATCH(0, COUNTIF(H$1:$J108, $F$2:$F$90), 0))</f>
        <v>#N/A</v>
      </c>
      <c r="I109">
        <f t="shared" si="3"/>
        <v>0</v>
      </c>
    </row>
    <row r="110" spans="1:9" ht="15.75" x14ac:dyDescent="0.25">
      <c r="A110" t="s">
        <v>121</v>
      </c>
      <c r="B110" t="s">
        <v>110</v>
      </c>
      <c r="C110" t="s">
        <v>111</v>
      </c>
      <c r="D110" t="s">
        <v>112</v>
      </c>
      <c r="E110" s="1" t="s">
        <v>212</v>
      </c>
      <c r="F110" s="2">
        <v>2129354</v>
      </c>
      <c r="G110" t="s">
        <v>215</v>
      </c>
      <c r="H110" s="9" t="e">
        <f t="array" ref="H110">INDEX($F$2:$F$90, MATCH(0, COUNTIF(H$1:$J109, $F$2:$F$90), 0))</f>
        <v>#N/A</v>
      </c>
      <c r="I110">
        <f t="shared" si="3"/>
        <v>0</v>
      </c>
    </row>
    <row r="111" spans="1:9" ht="15.75" x14ac:dyDescent="0.25">
      <c r="A111" t="s">
        <v>122</v>
      </c>
      <c r="B111" t="s">
        <v>110</v>
      </c>
      <c r="C111" t="s">
        <v>111</v>
      </c>
      <c r="D111" t="s">
        <v>112</v>
      </c>
      <c r="E111" s="1" t="s">
        <v>212</v>
      </c>
      <c r="F111" s="2">
        <v>2129354</v>
      </c>
      <c r="G111" t="s">
        <v>215</v>
      </c>
      <c r="H111" s="9" t="e">
        <f t="array" ref="H111">INDEX($F$2:$F$90, MATCH(0, COUNTIF(H$1:$J110, $F$2:$F$90), 0))</f>
        <v>#N/A</v>
      </c>
      <c r="I111">
        <f t="shared" si="3"/>
        <v>0</v>
      </c>
    </row>
    <row r="112" spans="1:9" ht="15.75" x14ac:dyDescent="0.25">
      <c r="A112" t="s">
        <v>123</v>
      </c>
      <c r="B112" t="s">
        <v>110</v>
      </c>
      <c r="C112" t="s">
        <v>111</v>
      </c>
      <c r="D112" t="s">
        <v>112</v>
      </c>
      <c r="E112" s="1" t="s">
        <v>212</v>
      </c>
      <c r="F112" s="2">
        <v>2129354</v>
      </c>
      <c r="G112" t="s">
        <v>215</v>
      </c>
      <c r="H112" s="9" t="e">
        <f t="array" ref="H112">INDEX($F$2:$F$90, MATCH(0, COUNTIF(H$1:$J111, $F$2:$F$90), 0))</f>
        <v>#N/A</v>
      </c>
      <c r="I112">
        <f t="shared" si="3"/>
        <v>0</v>
      </c>
    </row>
    <row r="113" spans="1:9" ht="15.75" x14ac:dyDescent="0.25">
      <c r="A113" t="s">
        <v>124</v>
      </c>
      <c r="B113" t="s">
        <v>110</v>
      </c>
      <c r="C113" t="s">
        <v>111</v>
      </c>
      <c r="D113" t="s">
        <v>112</v>
      </c>
      <c r="E113" s="1" t="s">
        <v>212</v>
      </c>
      <c r="F113" s="2">
        <v>2129354</v>
      </c>
      <c r="G113" t="s">
        <v>215</v>
      </c>
      <c r="H113" s="9" t="e">
        <f t="array" ref="H113">INDEX($F$2:$F$90, MATCH(0, COUNTIF(H$1:$J112, $F$2:$F$90), 0))</f>
        <v>#N/A</v>
      </c>
      <c r="I113">
        <f t="shared" si="3"/>
        <v>0</v>
      </c>
    </row>
    <row r="114" spans="1:9" ht="15.75" x14ac:dyDescent="0.25">
      <c r="A114" t="s">
        <v>125</v>
      </c>
      <c r="B114" t="s">
        <v>110</v>
      </c>
      <c r="C114" t="s">
        <v>111</v>
      </c>
      <c r="D114" t="s">
        <v>112</v>
      </c>
      <c r="E114" s="1" t="s">
        <v>212</v>
      </c>
      <c r="F114" s="2">
        <v>2129354</v>
      </c>
      <c r="G114" t="s">
        <v>215</v>
      </c>
      <c r="H114" s="9" t="e">
        <f t="array" ref="H114">INDEX($F$2:$F$90, MATCH(0, COUNTIF(H$1:$J113, $F$2:$F$90), 0))</f>
        <v>#N/A</v>
      </c>
      <c r="I114">
        <f t="shared" si="3"/>
        <v>0</v>
      </c>
    </row>
    <row r="115" spans="1:9" ht="15.75" x14ac:dyDescent="0.25">
      <c r="A115" t="s">
        <v>126</v>
      </c>
      <c r="B115" t="s">
        <v>110</v>
      </c>
      <c r="C115" t="s">
        <v>111</v>
      </c>
      <c r="D115" t="s">
        <v>112</v>
      </c>
      <c r="E115" s="1" t="s">
        <v>212</v>
      </c>
      <c r="F115" s="2">
        <v>2129354</v>
      </c>
      <c r="G115" t="s">
        <v>215</v>
      </c>
      <c r="H115" s="9" t="e">
        <f t="array" ref="H115">INDEX($F$2:$F$90, MATCH(0, COUNTIF(H$1:$J114, $F$2:$F$90), 0))</f>
        <v>#N/A</v>
      </c>
      <c r="I115">
        <f t="shared" si="3"/>
        <v>0</v>
      </c>
    </row>
    <row r="116" spans="1:9" ht="15.75" x14ac:dyDescent="0.25">
      <c r="A116" t="s">
        <v>127</v>
      </c>
      <c r="B116" t="s">
        <v>110</v>
      </c>
      <c r="C116" t="s">
        <v>111</v>
      </c>
      <c r="D116" t="s">
        <v>112</v>
      </c>
      <c r="E116" s="1" t="s">
        <v>212</v>
      </c>
      <c r="F116" s="2">
        <v>2129354</v>
      </c>
      <c r="G116" t="s">
        <v>215</v>
      </c>
      <c r="H116" s="9" t="e">
        <f t="array" ref="H116">INDEX($F$2:$F$90, MATCH(0, COUNTIF(H$1:$J115, $F$2:$F$90), 0))</f>
        <v>#N/A</v>
      </c>
      <c r="I116">
        <f t="shared" si="3"/>
        <v>0</v>
      </c>
    </row>
    <row r="117" spans="1:9" ht="15.75" x14ac:dyDescent="0.25">
      <c r="A117" t="s">
        <v>128</v>
      </c>
      <c r="B117" t="s">
        <v>110</v>
      </c>
      <c r="C117" t="s">
        <v>111</v>
      </c>
      <c r="D117" t="s">
        <v>112</v>
      </c>
      <c r="E117" s="1" t="s">
        <v>212</v>
      </c>
      <c r="F117" s="2">
        <v>2129354</v>
      </c>
      <c r="G117" t="s">
        <v>215</v>
      </c>
      <c r="H117" s="9" t="e">
        <f t="array" ref="H117">INDEX($F$2:$F$90, MATCH(0, COUNTIF(H$1:$J116, $F$2:$F$90), 0))</f>
        <v>#N/A</v>
      </c>
      <c r="I117">
        <f t="shared" si="3"/>
        <v>0</v>
      </c>
    </row>
    <row r="118" spans="1:9" ht="15.75" x14ac:dyDescent="0.25">
      <c r="A118" t="s">
        <v>129</v>
      </c>
      <c r="B118" t="s">
        <v>110</v>
      </c>
      <c r="C118" t="s">
        <v>111</v>
      </c>
      <c r="D118" t="s">
        <v>112</v>
      </c>
      <c r="E118" s="1" t="s">
        <v>212</v>
      </c>
      <c r="F118" s="2">
        <v>2129354</v>
      </c>
      <c r="G118" t="s">
        <v>215</v>
      </c>
      <c r="H118" s="9" t="e">
        <f t="array" ref="H118">INDEX($F$2:$F$90, MATCH(0, COUNTIF(H$1:$J117, $F$2:$F$90), 0))</f>
        <v>#N/A</v>
      </c>
      <c r="I118">
        <f t="shared" si="3"/>
        <v>0</v>
      </c>
    </row>
    <row r="119" spans="1:9" ht="15.75" x14ac:dyDescent="0.25">
      <c r="A119" t="s">
        <v>130</v>
      </c>
      <c r="B119" t="s">
        <v>110</v>
      </c>
      <c r="C119" t="s">
        <v>111</v>
      </c>
      <c r="D119" t="s">
        <v>112</v>
      </c>
      <c r="E119" s="1" t="s">
        <v>212</v>
      </c>
      <c r="F119" s="2">
        <v>2129354</v>
      </c>
      <c r="G119" t="s">
        <v>215</v>
      </c>
      <c r="H119" s="9" t="e">
        <f t="array" ref="H119">INDEX($F$2:$F$90, MATCH(0, COUNTIF(H$1:$J118, $F$2:$F$90), 0))</f>
        <v>#N/A</v>
      </c>
      <c r="I119">
        <f t="shared" si="3"/>
        <v>0</v>
      </c>
    </row>
    <row r="120" spans="1:9" ht="15.75" x14ac:dyDescent="0.25">
      <c r="A120" t="s">
        <v>131</v>
      </c>
      <c r="B120" t="s">
        <v>110</v>
      </c>
      <c r="C120" t="s">
        <v>111</v>
      </c>
      <c r="D120" t="s">
        <v>112</v>
      </c>
      <c r="E120" s="1" t="s">
        <v>212</v>
      </c>
      <c r="F120" s="2">
        <v>2129354</v>
      </c>
      <c r="G120" t="s">
        <v>215</v>
      </c>
      <c r="H120" s="9" t="e">
        <f t="array" ref="H120">INDEX($F$2:$F$90, MATCH(0, COUNTIF(H$1:$J119, $F$2:$F$90), 0))</f>
        <v>#N/A</v>
      </c>
      <c r="I120">
        <f t="shared" si="3"/>
        <v>0</v>
      </c>
    </row>
    <row r="121" spans="1:9" ht="15.75" x14ac:dyDescent="0.25">
      <c r="A121" t="s">
        <v>132</v>
      </c>
      <c r="B121" t="s">
        <v>110</v>
      </c>
      <c r="C121" t="s">
        <v>111</v>
      </c>
      <c r="D121" t="s">
        <v>112</v>
      </c>
      <c r="E121" s="1" t="s">
        <v>212</v>
      </c>
      <c r="F121" s="2">
        <v>2129354</v>
      </c>
      <c r="G121" t="s">
        <v>215</v>
      </c>
      <c r="H121" s="9" t="e">
        <f t="array" ref="H121">INDEX($F$2:$F$90, MATCH(0, COUNTIF(H$1:$J120, $F$2:$F$90), 0))</f>
        <v>#N/A</v>
      </c>
      <c r="I121">
        <f t="shared" si="3"/>
        <v>0</v>
      </c>
    </row>
    <row r="122" spans="1:9" ht="15.75" x14ac:dyDescent="0.25">
      <c r="A122" t="s">
        <v>133</v>
      </c>
      <c r="B122" t="s">
        <v>110</v>
      </c>
      <c r="C122" t="s">
        <v>111</v>
      </c>
      <c r="D122" t="s">
        <v>112</v>
      </c>
      <c r="E122" s="1" t="s">
        <v>212</v>
      </c>
      <c r="F122" s="2">
        <v>2129354</v>
      </c>
      <c r="G122" t="s">
        <v>215</v>
      </c>
      <c r="H122" s="9" t="e">
        <f t="array" ref="H122">INDEX($F$2:$F$90, MATCH(0, COUNTIF(H$1:$J121, $F$2:$F$90), 0))</f>
        <v>#N/A</v>
      </c>
      <c r="I122">
        <f t="shared" si="3"/>
        <v>0</v>
      </c>
    </row>
    <row r="123" spans="1:9" ht="15.75" x14ac:dyDescent="0.25">
      <c r="A123" t="s">
        <v>134</v>
      </c>
      <c r="B123" t="s">
        <v>110</v>
      </c>
      <c r="C123" t="s">
        <v>111</v>
      </c>
      <c r="D123" t="s">
        <v>112</v>
      </c>
      <c r="E123" s="1" t="s">
        <v>212</v>
      </c>
      <c r="F123" s="2">
        <v>2129354</v>
      </c>
      <c r="G123" t="s">
        <v>215</v>
      </c>
      <c r="H123" s="9" t="e">
        <f t="array" ref="H123">INDEX($F$2:$F$90, MATCH(0, COUNTIF(H$1:$J122, $F$2:$F$90), 0))</f>
        <v>#N/A</v>
      </c>
      <c r="I123">
        <f t="shared" si="3"/>
        <v>0</v>
      </c>
    </row>
    <row r="124" spans="1:9" ht="15.75" x14ac:dyDescent="0.25">
      <c r="A124" t="s">
        <v>135</v>
      </c>
      <c r="B124" t="s">
        <v>110</v>
      </c>
      <c r="C124" t="s">
        <v>111</v>
      </c>
      <c r="D124" t="s">
        <v>112</v>
      </c>
      <c r="E124" s="1" t="s">
        <v>212</v>
      </c>
      <c r="F124" s="2">
        <v>2129354</v>
      </c>
      <c r="G124" t="s">
        <v>215</v>
      </c>
      <c r="H124" s="9" t="e">
        <f t="array" ref="H124">INDEX($F$2:$F$90, MATCH(0, COUNTIF(H$1:$J123, $F$2:$F$90), 0))</f>
        <v>#N/A</v>
      </c>
      <c r="I124">
        <f t="shared" si="3"/>
        <v>0</v>
      </c>
    </row>
    <row r="125" spans="1:9" ht="15.75" x14ac:dyDescent="0.25">
      <c r="A125" t="s">
        <v>136</v>
      </c>
      <c r="B125" t="s">
        <v>110</v>
      </c>
      <c r="C125" t="s">
        <v>111</v>
      </c>
      <c r="D125" t="s">
        <v>112</v>
      </c>
      <c r="E125" s="1" t="s">
        <v>212</v>
      </c>
      <c r="F125" s="2">
        <v>2129354</v>
      </c>
      <c r="G125" t="s">
        <v>215</v>
      </c>
      <c r="H125" s="9" t="e">
        <f t="array" ref="H125">INDEX($F$2:$F$90, MATCH(0, COUNTIF(H$1:$J124, $F$2:$F$90), 0))</f>
        <v>#N/A</v>
      </c>
      <c r="I125">
        <f t="shared" si="3"/>
        <v>0</v>
      </c>
    </row>
    <row r="126" spans="1:9" ht="15.75" x14ac:dyDescent="0.25">
      <c r="A126" t="s">
        <v>137</v>
      </c>
      <c r="B126" t="s">
        <v>110</v>
      </c>
      <c r="C126" t="s">
        <v>111</v>
      </c>
      <c r="D126" t="s">
        <v>112</v>
      </c>
      <c r="E126" s="1" t="s">
        <v>212</v>
      </c>
      <c r="F126" s="2">
        <v>2129354</v>
      </c>
      <c r="G126" t="s">
        <v>215</v>
      </c>
      <c r="H126" s="9" t="e">
        <f t="array" ref="H126">INDEX($F$2:$F$90, MATCH(0, COUNTIF(H$1:$J125, $F$2:$F$90), 0))</f>
        <v>#N/A</v>
      </c>
      <c r="I126">
        <f t="shared" si="3"/>
        <v>0</v>
      </c>
    </row>
    <row r="127" spans="1:9" ht="15.75" x14ac:dyDescent="0.25">
      <c r="A127" t="s">
        <v>138</v>
      </c>
      <c r="B127" t="s">
        <v>110</v>
      </c>
      <c r="C127" t="s">
        <v>111</v>
      </c>
      <c r="D127" t="s">
        <v>112</v>
      </c>
      <c r="E127" s="1" t="s">
        <v>212</v>
      </c>
      <c r="F127" s="2">
        <v>2129354</v>
      </c>
      <c r="G127" t="s">
        <v>215</v>
      </c>
      <c r="H127" s="9" t="e">
        <f t="array" ref="H127">INDEX($F$2:$F$90, MATCH(0, COUNTIF(H$1:$J126, $F$2:$F$90), 0))</f>
        <v>#N/A</v>
      </c>
      <c r="I127">
        <f t="shared" si="3"/>
        <v>0</v>
      </c>
    </row>
    <row r="128" spans="1:9" ht="15.75" x14ac:dyDescent="0.25">
      <c r="A128" t="s">
        <v>139</v>
      </c>
      <c r="B128" t="s">
        <v>110</v>
      </c>
      <c r="C128" t="s">
        <v>111</v>
      </c>
      <c r="D128" t="s">
        <v>112</v>
      </c>
      <c r="E128" s="1" t="s">
        <v>212</v>
      </c>
      <c r="F128" s="2">
        <v>2129354</v>
      </c>
      <c r="G128" t="s">
        <v>215</v>
      </c>
      <c r="H128" s="9" t="e">
        <f t="array" ref="H128">INDEX($F$2:$F$90, MATCH(0, COUNTIF(H$1:$J127, $F$2:$F$90), 0))</f>
        <v>#N/A</v>
      </c>
      <c r="I128">
        <f t="shared" si="3"/>
        <v>0</v>
      </c>
    </row>
    <row r="129" spans="1:9" ht="15.75" x14ac:dyDescent="0.25">
      <c r="A129" t="s">
        <v>140</v>
      </c>
      <c r="B129" t="s">
        <v>110</v>
      </c>
      <c r="C129" t="s">
        <v>111</v>
      </c>
      <c r="D129" t="s">
        <v>112</v>
      </c>
      <c r="E129" s="1" t="s">
        <v>212</v>
      </c>
      <c r="F129" s="2">
        <v>2129354</v>
      </c>
      <c r="G129" t="s">
        <v>215</v>
      </c>
      <c r="H129" s="9" t="e">
        <f t="array" ref="H129">INDEX($F$2:$F$90, MATCH(0, COUNTIF(H$1:$J128, $F$2:$F$90), 0))</f>
        <v>#N/A</v>
      </c>
      <c r="I129">
        <f t="shared" si="3"/>
        <v>0</v>
      </c>
    </row>
    <row r="130" spans="1:9" ht="15.75" x14ac:dyDescent="0.25">
      <c r="A130" t="s">
        <v>141</v>
      </c>
      <c r="B130" t="s">
        <v>110</v>
      </c>
      <c r="C130" t="s">
        <v>111</v>
      </c>
      <c r="D130" t="s">
        <v>112</v>
      </c>
      <c r="E130" s="1" t="s">
        <v>212</v>
      </c>
      <c r="F130" s="2">
        <v>2129354</v>
      </c>
      <c r="G130" t="s">
        <v>215</v>
      </c>
      <c r="H130" s="9" t="e">
        <f t="array" ref="H130">INDEX($F$2:$F$90, MATCH(0, COUNTIF(H$1:$J129, $F$2:$F$90), 0))</f>
        <v>#N/A</v>
      </c>
      <c r="I130">
        <f t="shared" si="3"/>
        <v>0</v>
      </c>
    </row>
    <row r="131" spans="1:9" ht="15.75" x14ac:dyDescent="0.25">
      <c r="A131" t="s">
        <v>142</v>
      </c>
      <c r="B131" t="s">
        <v>110</v>
      </c>
      <c r="C131" t="s">
        <v>111</v>
      </c>
      <c r="D131" t="s">
        <v>112</v>
      </c>
      <c r="E131" s="1" t="s">
        <v>212</v>
      </c>
      <c r="F131" s="2">
        <v>2129354</v>
      </c>
      <c r="G131" t="s">
        <v>215</v>
      </c>
      <c r="H131" s="9" t="e">
        <f t="array" ref="H131">INDEX($F$2:$F$90, MATCH(0, COUNTIF(H$1:$J130, $F$2:$F$90), 0))</f>
        <v>#N/A</v>
      </c>
      <c r="I131">
        <f t="shared" ref="I131:I194" si="4">COUNTIFS($G$2:$G$198,H131,$H$2:$H$198,"")</f>
        <v>0</v>
      </c>
    </row>
    <row r="132" spans="1:9" ht="15.75" x14ac:dyDescent="0.25">
      <c r="A132" t="s">
        <v>143</v>
      </c>
      <c r="B132" t="s">
        <v>110</v>
      </c>
      <c r="C132" t="s">
        <v>111</v>
      </c>
      <c r="D132" t="s">
        <v>112</v>
      </c>
      <c r="E132" s="1" t="s">
        <v>212</v>
      </c>
      <c r="F132" s="2">
        <v>2129354</v>
      </c>
      <c r="G132" t="s">
        <v>215</v>
      </c>
      <c r="H132" s="9" t="e">
        <f t="array" ref="H132">INDEX($F$2:$F$90, MATCH(0, COUNTIF(H$1:$J131, $F$2:$F$90), 0))</f>
        <v>#N/A</v>
      </c>
      <c r="I132">
        <f t="shared" si="4"/>
        <v>0</v>
      </c>
    </row>
    <row r="133" spans="1:9" ht="15.75" x14ac:dyDescent="0.25">
      <c r="A133" t="s">
        <v>144</v>
      </c>
      <c r="B133" t="s">
        <v>145</v>
      </c>
      <c r="C133" t="s">
        <v>146</v>
      </c>
      <c r="D133" t="s">
        <v>147</v>
      </c>
      <c r="E133" s="1" t="s">
        <v>222</v>
      </c>
      <c r="F133" s="3">
        <v>2129367</v>
      </c>
      <c r="G133" t="s">
        <v>215</v>
      </c>
      <c r="H133" s="9" t="e">
        <f t="array" ref="H133">INDEX($F$2:$F$90, MATCH(0, COUNTIF(H$1:$J132, $F$2:$F$90), 0))</f>
        <v>#N/A</v>
      </c>
      <c r="I133">
        <f t="shared" si="4"/>
        <v>0</v>
      </c>
    </row>
    <row r="134" spans="1:9" ht="15.75" x14ac:dyDescent="0.25">
      <c r="A134" t="s">
        <v>148</v>
      </c>
      <c r="B134" t="s">
        <v>145</v>
      </c>
      <c r="C134" t="s">
        <v>146</v>
      </c>
      <c r="D134" t="s">
        <v>147</v>
      </c>
      <c r="E134" s="1" t="s">
        <v>222</v>
      </c>
      <c r="F134" s="3">
        <v>2129367</v>
      </c>
      <c r="G134" t="s">
        <v>215</v>
      </c>
      <c r="H134" s="9" t="e">
        <f t="array" ref="H134">INDEX($F$2:$F$90, MATCH(0, COUNTIF(H$1:$J133, $F$2:$F$90), 0))</f>
        <v>#N/A</v>
      </c>
      <c r="I134">
        <f t="shared" si="4"/>
        <v>0</v>
      </c>
    </row>
    <row r="135" spans="1:9" ht="15.75" x14ac:dyDescent="0.25">
      <c r="A135" t="s">
        <v>149</v>
      </c>
      <c r="B135" t="s">
        <v>145</v>
      </c>
      <c r="C135" t="s">
        <v>146</v>
      </c>
      <c r="D135" t="s">
        <v>147</v>
      </c>
      <c r="E135" s="1" t="s">
        <v>222</v>
      </c>
      <c r="F135" s="3">
        <v>2129367</v>
      </c>
      <c r="G135" t="s">
        <v>215</v>
      </c>
      <c r="H135" s="9" t="e">
        <f t="array" ref="H135">INDEX($F$2:$F$90, MATCH(0, COUNTIF(H$1:$J134, $F$2:$F$90), 0))</f>
        <v>#N/A</v>
      </c>
      <c r="I135">
        <f t="shared" si="4"/>
        <v>0</v>
      </c>
    </row>
    <row r="136" spans="1:9" ht="15.75" x14ac:dyDescent="0.25">
      <c r="A136" t="s">
        <v>150</v>
      </c>
      <c r="B136" t="s">
        <v>145</v>
      </c>
      <c r="C136" t="s">
        <v>146</v>
      </c>
      <c r="D136" t="s">
        <v>147</v>
      </c>
      <c r="E136" s="1" t="s">
        <v>222</v>
      </c>
      <c r="F136" s="3">
        <v>2129367</v>
      </c>
      <c r="G136" t="s">
        <v>215</v>
      </c>
      <c r="H136" s="9" t="e">
        <f t="array" ref="H136">INDEX($F$2:$F$90, MATCH(0, COUNTIF(H$1:$J135, $F$2:$F$90), 0))</f>
        <v>#N/A</v>
      </c>
      <c r="I136">
        <f t="shared" si="4"/>
        <v>0</v>
      </c>
    </row>
    <row r="137" spans="1:9" ht="15.75" x14ac:dyDescent="0.25">
      <c r="A137" t="s">
        <v>151</v>
      </c>
      <c r="B137" t="s">
        <v>145</v>
      </c>
      <c r="C137" t="s">
        <v>146</v>
      </c>
      <c r="D137" t="s">
        <v>147</v>
      </c>
      <c r="E137" s="1" t="s">
        <v>222</v>
      </c>
      <c r="F137" s="3">
        <v>2129367</v>
      </c>
      <c r="G137" t="s">
        <v>215</v>
      </c>
      <c r="H137" s="9" t="e">
        <f t="array" ref="H137">INDEX($F$2:$F$90, MATCH(0, COUNTIF(H$1:$J136, $F$2:$F$90), 0))</f>
        <v>#N/A</v>
      </c>
      <c r="I137">
        <f t="shared" si="4"/>
        <v>0</v>
      </c>
    </row>
    <row r="138" spans="1:9" ht="15.75" x14ac:dyDescent="0.25">
      <c r="A138" t="s">
        <v>152</v>
      </c>
      <c r="B138" t="s">
        <v>145</v>
      </c>
      <c r="C138" t="s">
        <v>146</v>
      </c>
      <c r="D138" t="s">
        <v>147</v>
      </c>
      <c r="E138" s="1" t="s">
        <v>222</v>
      </c>
      <c r="F138" s="3">
        <v>2129367</v>
      </c>
      <c r="G138" t="s">
        <v>215</v>
      </c>
      <c r="H138" s="9" t="e">
        <f t="array" ref="H138">INDEX($F$2:$F$90, MATCH(0, COUNTIF(H$1:$J137, $F$2:$F$90), 0))</f>
        <v>#N/A</v>
      </c>
      <c r="I138">
        <f t="shared" si="4"/>
        <v>0</v>
      </c>
    </row>
    <row r="139" spans="1:9" ht="15.75" x14ac:dyDescent="0.25">
      <c r="A139" t="s">
        <v>153</v>
      </c>
      <c r="B139" t="s">
        <v>145</v>
      </c>
      <c r="C139" t="s">
        <v>146</v>
      </c>
      <c r="D139" t="s">
        <v>147</v>
      </c>
      <c r="E139" s="1" t="s">
        <v>222</v>
      </c>
      <c r="F139" s="3">
        <v>2129367</v>
      </c>
      <c r="G139" t="s">
        <v>215</v>
      </c>
      <c r="H139" s="9" t="e">
        <f t="array" ref="H139">INDEX($F$2:$F$90, MATCH(0, COUNTIF(H$1:$J138, $F$2:$F$90), 0))</f>
        <v>#N/A</v>
      </c>
      <c r="I139">
        <f t="shared" si="4"/>
        <v>0</v>
      </c>
    </row>
    <row r="140" spans="1:9" ht="15.75" x14ac:dyDescent="0.25">
      <c r="A140" t="s">
        <v>154</v>
      </c>
      <c r="B140" t="s">
        <v>145</v>
      </c>
      <c r="C140" t="s">
        <v>146</v>
      </c>
      <c r="D140" t="s">
        <v>147</v>
      </c>
      <c r="E140" s="1" t="s">
        <v>222</v>
      </c>
      <c r="F140" s="3">
        <v>2129367</v>
      </c>
      <c r="G140" t="s">
        <v>215</v>
      </c>
      <c r="H140" s="9" t="e">
        <f t="array" ref="H140">INDEX($F$2:$F$90, MATCH(0, COUNTIF(H$1:$J139, $F$2:$F$90), 0))</f>
        <v>#N/A</v>
      </c>
      <c r="I140">
        <f t="shared" si="4"/>
        <v>0</v>
      </c>
    </row>
    <row r="141" spans="1:9" ht="15.75" x14ac:dyDescent="0.25">
      <c r="A141" t="s">
        <v>155</v>
      </c>
      <c r="B141" t="s">
        <v>145</v>
      </c>
      <c r="C141" t="s">
        <v>146</v>
      </c>
      <c r="D141" t="s">
        <v>147</v>
      </c>
      <c r="E141" s="1" t="s">
        <v>222</v>
      </c>
      <c r="F141" s="3">
        <v>2129367</v>
      </c>
      <c r="G141" t="s">
        <v>215</v>
      </c>
      <c r="H141" s="9" t="e">
        <f t="array" ref="H141">INDEX($F$2:$F$90, MATCH(0, COUNTIF(H$1:$J140, $F$2:$F$90), 0))</f>
        <v>#N/A</v>
      </c>
      <c r="I141">
        <f t="shared" si="4"/>
        <v>0</v>
      </c>
    </row>
    <row r="142" spans="1:9" ht="15.75" x14ac:dyDescent="0.25">
      <c r="A142" t="s">
        <v>156</v>
      </c>
      <c r="B142" t="s">
        <v>145</v>
      </c>
      <c r="C142" t="s">
        <v>146</v>
      </c>
      <c r="D142" t="s">
        <v>147</v>
      </c>
      <c r="E142" s="1" t="s">
        <v>222</v>
      </c>
      <c r="F142" s="3">
        <v>2129367</v>
      </c>
      <c r="G142" t="s">
        <v>215</v>
      </c>
      <c r="H142" s="9" t="e">
        <f t="array" ref="H142">INDEX($F$2:$F$90, MATCH(0, COUNTIF(H$1:$J141, $F$2:$F$90), 0))</f>
        <v>#N/A</v>
      </c>
      <c r="I142">
        <f t="shared" si="4"/>
        <v>0</v>
      </c>
    </row>
    <row r="143" spans="1:9" ht="15.75" x14ac:dyDescent="0.25">
      <c r="A143" t="s">
        <v>157</v>
      </c>
      <c r="B143" t="s">
        <v>145</v>
      </c>
      <c r="C143" t="s">
        <v>146</v>
      </c>
      <c r="D143" t="s">
        <v>147</v>
      </c>
      <c r="E143" s="1" t="s">
        <v>222</v>
      </c>
      <c r="F143" s="3">
        <v>2129367</v>
      </c>
      <c r="G143" t="s">
        <v>215</v>
      </c>
      <c r="H143" s="9" t="e">
        <f t="array" ref="H143">INDEX($F$2:$F$90, MATCH(0, COUNTIF(H$1:$J142, $F$2:$F$90), 0))</f>
        <v>#N/A</v>
      </c>
      <c r="I143">
        <f t="shared" si="4"/>
        <v>0</v>
      </c>
    </row>
    <row r="144" spans="1:9" ht="15.75" x14ac:dyDescent="0.25">
      <c r="A144" t="s">
        <v>158</v>
      </c>
      <c r="B144" t="s">
        <v>145</v>
      </c>
      <c r="C144" t="s">
        <v>146</v>
      </c>
      <c r="D144" t="s">
        <v>147</v>
      </c>
      <c r="E144" s="1" t="s">
        <v>222</v>
      </c>
      <c r="F144" s="3">
        <v>2129367</v>
      </c>
      <c r="G144" t="s">
        <v>215</v>
      </c>
      <c r="H144" s="9" t="e">
        <f t="array" ref="H144">INDEX($F$2:$F$90, MATCH(0, COUNTIF(H$1:$J143, $F$2:$F$90), 0))</f>
        <v>#N/A</v>
      </c>
      <c r="I144">
        <f t="shared" si="4"/>
        <v>0</v>
      </c>
    </row>
    <row r="145" spans="1:9" ht="15.75" x14ac:dyDescent="0.25">
      <c r="A145" t="s">
        <v>159</v>
      </c>
      <c r="B145" t="s">
        <v>145</v>
      </c>
      <c r="C145" t="s">
        <v>146</v>
      </c>
      <c r="D145" t="s">
        <v>147</v>
      </c>
      <c r="E145" s="1" t="s">
        <v>222</v>
      </c>
      <c r="F145" s="3">
        <v>2129367</v>
      </c>
      <c r="G145" t="s">
        <v>215</v>
      </c>
      <c r="H145" s="9" t="e">
        <f t="array" ref="H145">INDEX($F$2:$F$90, MATCH(0, COUNTIF(H$1:$J144, $F$2:$F$90), 0))</f>
        <v>#N/A</v>
      </c>
      <c r="I145">
        <f t="shared" si="4"/>
        <v>0</v>
      </c>
    </row>
    <row r="146" spans="1:9" ht="15.75" x14ac:dyDescent="0.25">
      <c r="A146" t="s">
        <v>160</v>
      </c>
      <c r="B146" t="s">
        <v>145</v>
      </c>
      <c r="C146" t="s">
        <v>146</v>
      </c>
      <c r="D146" t="s">
        <v>147</v>
      </c>
      <c r="E146" s="1" t="s">
        <v>222</v>
      </c>
      <c r="F146" s="3">
        <v>2129367</v>
      </c>
      <c r="G146" t="s">
        <v>215</v>
      </c>
      <c r="H146" s="9" t="e">
        <f t="array" ref="H146">INDEX($F$2:$F$90, MATCH(0, COUNTIF(H$1:$J145, $F$2:$F$90), 0))</f>
        <v>#N/A</v>
      </c>
      <c r="I146">
        <f t="shared" si="4"/>
        <v>0</v>
      </c>
    </row>
    <row r="147" spans="1:9" ht="15.75" x14ac:dyDescent="0.25">
      <c r="A147" t="s">
        <v>161</v>
      </c>
      <c r="B147" t="s">
        <v>145</v>
      </c>
      <c r="C147" t="s">
        <v>146</v>
      </c>
      <c r="D147" t="s">
        <v>147</v>
      </c>
      <c r="E147" s="1" t="s">
        <v>222</v>
      </c>
      <c r="F147" s="3">
        <v>2129367</v>
      </c>
      <c r="G147" t="s">
        <v>215</v>
      </c>
      <c r="H147" s="9" t="e">
        <f t="array" ref="H147">INDEX($F$2:$F$90, MATCH(0, COUNTIF(H$1:$J146, $F$2:$F$90), 0))</f>
        <v>#N/A</v>
      </c>
      <c r="I147">
        <f t="shared" si="4"/>
        <v>0</v>
      </c>
    </row>
    <row r="148" spans="1:9" ht="15.75" x14ac:dyDescent="0.25">
      <c r="A148" t="s">
        <v>162</v>
      </c>
      <c r="B148" t="s">
        <v>145</v>
      </c>
      <c r="C148" t="s">
        <v>146</v>
      </c>
      <c r="D148" t="s">
        <v>147</v>
      </c>
      <c r="E148" s="1" t="s">
        <v>222</v>
      </c>
      <c r="F148" s="3">
        <v>2129367</v>
      </c>
      <c r="G148" t="s">
        <v>215</v>
      </c>
      <c r="H148" s="9" t="e">
        <f t="array" ref="H148">INDEX($F$2:$F$90, MATCH(0, COUNTIF(H$1:$J147, $F$2:$F$90), 0))</f>
        <v>#N/A</v>
      </c>
      <c r="I148">
        <f t="shared" si="4"/>
        <v>0</v>
      </c>
    </row>
    <row r="149" spans="1:9" ht="15.75" x14ac:dyDescent="0.25">
      <c r="A149" t="s">
        <v>163</v>
      </c>
      <c r="B149" t="s">
        <v>145</v>
      </c>
      <c r="C149" t="s">
        <v>146</v>
      </c>
      <c r="D149" t="s">
        <v>147</v>
      </c>
      <c r="E149" s="1" t="s">
        <v>222</v>
      </c>
      <c r="F149" s="3">
        <v>2129367</v>
      </c>
      <c r="G149" t="s">
        <v>215</v>
      </c>
      <c r="H149" s="9" t="e">
        <f t="array" ref="H149">INDEX($F$2:$F$90, MATCH(0, COUNTIF(H$1:$J148, $F$2:$F$90), 0))</f>
        <v>#N/A</v>
      </c>
      <c r="I149">
        <f t="shared" si="4"/>
        <v>0</v>
      </c>
    </row>
    <row r="150" spans="1:9" ht="15.75" x14ac:dyDescent="0.25">
      <c r="A150" t="s">
        <v>164</v>
      </c>
      <c r="B150" t="s">
        <v>145</v>
      </c>
      <c r="C150" t="s">
        <v>146</v>
      </c>
      <c r="D150" t="s">
        <v>147</v>
      </c>
      <c r="E150" s="1" t="s">
        <v>222</v>
      </c>
      <c r="F150" s="3">
        <v>2129367</v>
      </c>
      <c r="G150" t="s">
        <v>215</v>
      </c>
      <c r="H150" s="9" t="e">
        <f t="array" ref="H150">INDEX($F$2:$F$90, MATCH(0, COUNTIF(H$1:$J149, $F$2:$F$90), 0))</f>
        <v>#N/A</v>
      </c>
      <c r="I150">
        <f t="shared" si="4"/>
        <v>0</v>
      </c>
    </row>
    <row r="151" spans="1:9" ht="15.75" x14ac:dyDescent="0.25">
      <c r="A151" t="s">
        <v>165</v>
      </c>
      <c r="B151" t="s">
        <v>145</v>
      </c>
      <c r="C151" t="s">
        <v>146</v>
      </c>
      <c r="D151" t="s">
        <v>147</v>
      </c>
      <c r="E151" s="1" t="s">
        <v>222</v>
      </c>
      <c r="F151" s="3">
        <v>2129367</v>
      </c>
      <c r="G151" t="s">
        <v>215</v>
      </c>
      <c r="H151" s="9" t="e">
        <f t="array" ref="H151">INDEX($F$2:$F$90, MATCH(0, COUNTIF(H$1:$J150, $F$2:$F$90), 0))</f>
        <v>#N/A</v>
      </c>
      <c r="I151">
        <f t="shared" si="4"/>
        <v>0</v>
      </c>
    </row>
    <row r="152" spans="1:9" ht="15.75" x14ac:dyDescent="0.25">
      <c r="A152" t="s">
        <v>166</v>
      </c>
      <c r="B152" t="s">
        <v>145</v>
      </c>
      <c r="C152" t="s">
        <v>146</v>
      </c>
      <c r="D152" t="s">
        <v>147</v>
      </c>
      <c r="E152" s="1" t="s">
        <v>222</v>
      </c>
      <c r="F152" s="3">
        <v>2129367</v>
      </c>
      <c r="G152" t="s">
        <v>215</v>
      </c>
      <c r="H152" s="9" t="e">
        <f t="array" ref="H152">INDEX($F$2:$F$90, MATCH(0, COUNTIF(H$1:$J151, $F$2:$F$90), 0))</f>
        <v>#N/A</v>
      </c>
      <c r="I152">
        <f t="shared" si="4"/>
        <v>0</v>
      </c>
    </row>
    <row r="153" spans="1:9" ht="15.75" x14ac:dyDescent="0.25">
      <c r="A153" t="s">
        <v>167</v>
      </c>
      <c r="B153" t="s">
        <v>145</v>
      </c>
      <c r="C153" t="s">
        <v>146</v>
      </c>
      <c r="D153" t="s">
        <v>147</v>
      </c>
      <c r="E153" s="1" t="s">
        <v>222</v>
      </c>
      <c r="F153" s="3">
        <v>2129367</v>
      </c>
      <c r="G153" t="s">
        <v>215</v>
      </c>
      <c r="H153" s="9" t="e">
        <f t="array" ref="H153">INDEX($F$2:$F$90, MATCH(0, COUNTIF(H$1:$J152, $F$2:$F$90), 0))</f>
        <v>#N/A</v>
      </c>
      <c r="I153">
        <f t="shared" si="4"/>
        <v>0</v>
      </c>
    </row>
    <row r="154" spans="1:9" ht="15.75" x14ac:dyDescent="0.25">
      <c r="A154" t="s">
        <v>168</v>
      </c>
      <c r="B154" t="s">
        <v>145</v>
      </c>
      <c r="C154" t="s">
        <v>146</v>
      </c>
      <c r="D154" t="s">
        <v>147</v>
      </c>
      <c r="E154" s="1" t="s">
        <v>222</v>
      </c>
      <c r="F154" s="3">
        <v>2129367</v>
      </c>
      <c r="G154" t="s">
        <v>215</v>
      </c>
      <c r="H154" s="9" t="e">
        <f t="array" ref="H154">INDEX($F$2:$F$90, MATCH(0, COUNTIF(H$1:$J153, $F$2:$F$90), 0))</f>
        <v>#N/A</v>
      </c>
      <c r="I154">
        <f t="shared" si="4"/>
        <v>0</v>
      </c>
    </row>
    <row r="155" spans="1:9" ht="15.75" x14ac:dyDescent="0.25">
      <c r="A155" t="s">
        <v>169</v>
      </c>
      <c r="B155" t="s">
        <v>145</v>
      </c>
      <c r="C155" t="s">
        <v>146</v>
      </c>
      <c r="D155" t="s">
        <v>147</v>
      </c>
      <c r="E155" s="1" t="s">
        <v>222</v>
      </c>
      <c r="F155" s="3">
        <v>2129367</v>
      </c>
      <c r="G155" t="s">
        <v>215</v>
      </c>
      <c r="H155" s="9" t="e">
        <f t="array" ref="H155">INDEX($F$2:$F$90, MATCH(0, COUNTIF(H$1:$J154, $F$2:$F$90), 0))</f>
        <v>#N/A</v>
      </c>
      <c r="I155">
        <f t="shared" si="4"/>
        <v>0</v>
      </c>
    </row>
    <row r="156" spans="1:9" ht="15.75" x14ac:dyDescent="0.25">
      <c r="A156" t="s">
        <v>170</v>
      </c>
      <c r="B156" t="s">
        <v>145</v>
      </c>
      <c r="C156" t="s">
        <v>146</v>
      </c>
      <c r="D156" t="s">
        <v>147</v>
      </c>
      <c r="E156" s="1" t="s">
        <v>222</v>
      </c>
      <c r="F156" s="3">
        <v>2129367</v>
      </c>
      <c r="G156" t="s">
        <v>215</v>
      </c>
      <c r="H156" s="9" t="e">
        <f t="array" ref="H156">INDEX($F$2:$F$90, MATCH(0, COUNTIF(H$1:$J155, $F$2:$F$90), 0))</f>
        <v>#N/A</v>
      </c>
      <c r="I156">
        <f t="shared" si="4"/>
        <v>0</v>
      </c>
    </row>
    <row r="157" spans="1:9" ht="15.75" x14ac:dyDescent="0.25">
      <c r="A157" t="s">
        <v>171</v>
      </c>
      <c r="B157" t="s">
        <v>145</v>
      </c>
      <c r="C157" t="s">
        <v>146</v>
      </c>
      <c r="D157" t="s">
        <v>147</v>
      </c>
      <c r="E157" s="1" t="s">
        <v>222</v>
      </c>
      <c r="F157" s="3">
        <v>2129367</v>
      </c>
      <c r="G157" t="s">
        <v>215</v>
      </c>
      <c r="H157" s="9" t="e">
        <f t="array" ref="H157">INDEX($F$2:$F$90, MATCH(0, COUNTIF(H$1:$J156, $F$2:$F$90), 0))</f>
        <v>#N/A</v>
      </c>
      <c r="I157">
        <f t="shared" si="4"/>
        <v>0</v>
      </c>
    </row>
    <row r="158" spans="1:9" ht="15.75" x14ac:dyDescent="0.25">
      <c r="A158" t="s">
        <v>172</v>
      </c>
      <c r="B158" t="s">
        <v>145</v>
      </c>
      <c r="C158" t="s">
        <v>146</v>
      </c>
      <c r="D158" t="s">
        <v>147</v>
      </c>
      <c r="E158" s="1" t="s">
        <v>222</v>
      </c>
      <c r="F158" s="3">
        <v>2129367</v>
      </c>
      <c r="G158" t="s">
        <v>215</v>
      </c>
      <c r="H158" s="9" t="e">
        <f t="array" ref="H158">INDEX($F$2:$F$90, MATCH(0, COUNTIF(H$1:$J157, $F$2:$F$90), 0))</f>
        <v>#N/A</v>
      </c>
      <c r="I158">
        <f t="shared" si="4"/>
        <v>0</v>
      </c>
    </row>
    <row r="159" spans="1:9" ht="15.75" x14ac:dyDescent="0.25">
      <c r="A159" t="s">
        <v>173</v>
      </c>
      <c r="B159" t="s">
        <v>145</v>
      </c>
      <c r="C159" t="s">
        <v>146</v>
      </c>
      <c r="D159" t="s">
        <v>147</v>
      </c>
      <c r="E159" s="1" t="s">
        <v>222</v>
      </c>
      <c r="F159" s="3">
        <v>2129367</v>
      </c>
      <c r="G159" t="s">
        <v>215</v>
      </c>
      <c r="H159" s="9" t="e">
        <f t="array" ref="H159">INDEX($F$2:$F$90, MATCH(0, COUNTIF(H$1:$J158, $F$2:$F$90), 0))</f>
        <v>#N/A</v>
      </c>
      <c r="I159">
        <f t="shared" si="4"/>
        <v>0</v>
      </c>
    </row>
    <row r="160" spans="1:9" ht="15.75" x14ac:dyDescent="0.25">
      <c r="A160" t="s">
        <v>174</v>
      </c>
      <c r="B160" t="s">
        <v>145</v>
      </c>
      <c r="C160" t="s">
        <v>146</v>
      </c>
      <c r="D160" t="s">
        <v>147</v>
      </c>
      <c r="E160" s="1" t="s">
        <v>222</v>
      </c>
      <c r="F160" s="3">
        <v>2129367</v>
      </c>
      <c r="G160" t="s">
        <v>215</v>
      </c>
      <c r="H160" s="9" t="e">
        <f t="array" ref="H160">INDEX($F$2:$F$90, MATCH(0, COUNTIF(H$1:$J159, $F$2:$F$90), 0))</f>
        <v>#N/A</v>
      </c>
      <c r="I160">
        <f t="shared" si="4"/>
        <v>0</v>
      </c>
    </row>
    <row r="161" spans="1:9" ht="15.75" x14ac:dyDescent="0.25">
      <c r="A161" t="s">
        <v>175</v>
      </c>
      <c r="B161" t="s">
        <v>145</v>
      </c>
      <c r="C161" t="s">
        <v>146</v>
      </c>
      <c r="D161" t="s">
        <v>147</v>
      </c>
      <c r="E161" s="1" t="s">
        <v>222</v>
      </c>
      <c r="F161" s="3">
        <v>2129367</v>
      </c>
      <c r="G161" t="s">
        <v>215</v>
      </c>
      <c r="H161" s="9" t="e">
        <f t="array" ref="H161">INDEX($F$2:$F$90, MATCH(0, COUNTIF(H$1:$J160, $F$2:$F$90), 0))</f>
        <v>#N/A</v>
      </c>
      <c r="I161">
        <f t="shared" si="4"/>
        <v>0</v>
      </c>
    </row>
    <row r="162" spans="1:9" ht="15.75" x14ac:dyDescent="0.25">
      <c r="A162" t="s">
        <v>176</v>
      </c>
      <c r="B162" t="s">
        <v>145</v>
      </c>
      <c r="C162" t="s">
        <v>146</v>
      </c>
      <c r="D162" t="s">
        <v>147</v>
      </c>
      <c r="E162" s="1" t="s">
        <v>222</v>
      </c>
      <c r="F162" s="3">
        <v>2129367</v>
      </c>
      <c r="G162" t="s">
        <v>215</v>
      </c>
      <c r="H162" s="9" t="e">
        <f t="array" ref="H162">INDEX($F$2:$F$90, MATCH(0, COUNTIF(H$1:$J161, $F$2:$F$90), 0))</f>
        <v>#N/A</v>
      </c>
      <c r="I162">
        <f t="shared" si="4"/>
        <v>0</v>
      </c>
    </row>
    <row r="163" spans="1:9" ht="15.75" x14ac:dyDescent="0.25">
      <c r="A163" t="s">
        <v>177</v>
      </c>
      <c r="B163" t="s">
        <v>145</v>
      </c>
      <c r="C163" t="s">
        <v>146</v>
      </c>
      <c r="D163" t="s">
        <v>147</v>
      </c>
      <c r="E163" s="1" t="s">
        <v>222</v>
      </c>
      <c r="F163" s="3">
        <v>2129367</v>
      </c>
      <c r="G163" t="s">
        <v>215</v>
      </c>
      <c r="H163" s="9" t="e">
        <f t="array" ref="H163">INDEX($F$2:$F$90, MATCH(0, COUNTIF(H$1:$J162, $F$2:$F$90), 0))</f>
        <v>#N/A</v>
      </c>
      <c r="I163">
        <f t="shared" si="4"/>
        <v>0</v>
      </c>
    </row>
    <row r="164" spans="1:9" ht="15.75" x14ac:dyDescent="0.25">
      <c r="A164" t="s">
        <v>178</v>
      </c>
      <c r="B164" t="s">
        <v>145</v>
      </c>
      <c r="C164" t="s">
        <v>146</v>
      </c>
      <c r="D164" t="s">
        <v>147</v>
      </c>
      <c r="E164" s="1" t="s">
        <v>222</v>
      </c>
      <c r="F164" s="3">
        <v>2129367</v>
      </c>
      <c r="G164" t="s">
        <v>215</v>
      </c>
      <c r="H164" s="9" t="e">
        <f t="array" ref="H164">INDEX($F$2:$F$90, MATCH(0, COUNTIF(H$1:$J163, $F$2:$F$90), 0))</f>
        <v>#N/A</v>
      </c>
      <c r="I164">
        <f t="shared" si="4"/>
        <v>0</v>
      </c>
    </row>
    <row r="165" spans="1:9" ht="15.75" x14ac:dyDescent="0.25">
      <c r="A165" t="s">
        <v>179</v>
      </c>
      <c r="B165" t="s">
        <v>180</v>
      </c>
      <c r="C165" t="s">
        <v>111</v>
      </c>
      <c r="D165" t="s">
        <v>112</v>
      </c>
      <c r="E165" s="1" t="s">
        <v>213</v>
      </c>
      <c r="F165" s="2">
        <v>2129113</v>
      </c>
      <c r="G165" t="s">
        <v>215</v>
      </c>
      <c r="H165" s="9" t="e">
        <f t="array" ref="H165">INDEX($F$2:$F$90, MATCH(0, COUNTIF(H$1:$J164, $F$2:$F$90), 0))</f>
        <v>#N/A</v>
      </c>
      <c r="I165">
        <f t="shared" si="4"/>
        <v>0</v>
      </c>
    </row>
    <row r="166" spans="1:9" ht="15.75" x14ac:dyDescent="0.25">
      <c r="A166" t="s">
        <v>181</v>
      </c>
      <c r="B166" t="s">
        <v>180</v>
      </c>
      <c r="C166" t="s">
        <v>111</v>
      </c>
      <c r="D166" t="s">
        <v>112</v>
      </c>
      <c r="E166" s="1" t="s">
        <v>213</v>
      </c>
      <c r="F166" s="2">
        <v>2129113</v>
      </c>
      <c r="G166" t="s">
        <v>215</v>
      </c>
      <c r="H166" s="9" t="e">
        <f t="array" ref="H166">INDEX($F$2:$F$90, MATCH(0, COUNTIF(H$1:$J165, $F$2:$F$90), 0))</f>
        <v>#N/A</v>
      </c>
      <c r="I166">
        <f t="shared" si="4"/>
        <v>0</v>
      </c>
    </row>
    <row r="167" spans="1:9" ht="15.75" x14ac:dyDescent="0.25">
      <c r="A167" t="s">
        <v>235</v>
      </c>
      <c r="B167" t="s">
        <v>236</v>
      </c>
      <c r="C167" t="s">
        <v>111</v>
      </c>
      <c r="D167" t="s">
        <v>112</v>
      </c>
      <c r="E167" s="1" t="s">
        <v>255</v>
      </c>
      <c r="F167" s="2">
        <v>2130376</v>
      </c>
      <c r="G167" t="s">
        <v>215</v>
      </c>
      <c r="H167" s="9" t="e">
        <f t="array" ref="H167">INDEX($F$2:$F$90, MATCH(0, COUNTIF(H$1:$J166, $F$2:$F$90), 0))</f>
        <v>#N/A</v>
      </c>
      <c r="I167">
        <f t="shared" si="4"/>
        <v>0</v>
      </c>
    </row>
    <row r="168" spans="1:9" ht="15.75" x14ac:dyDescent="0.25">
      <c r="A168" t="s">
        <v>237</v>
      </c>
      <c r="B168">
        <v>470</v>
      </c>
      <c r="C168" t="s">
        <v>111</v>
      </c>
      <c r="D168" t="s">
        <v>112</v>
      </c>
      <c r="E168" s="1" t="s">
        <v>253</v>
      </c>
      <c r="F168" s="2">
        <v>1358034</v>
      </c>
      <c r="G168" t="s">
        <v>215</v>
      </c>
      <c r="H168" s="9" t="e">
        <f t="array" ref="H168">INDEX($F$2:$F$90, MATCH(0, COUNTIF(H$1:$J167, $F$2:$F$90), 0))</f>
        <v>#N/A</v>
      </c>
      <c r="I168">
        <f t="shared" si="4"/>
        <v>0</v>
      </c>
    </row>
    <row r="169" spans="1:9" ht="15.75" x14ac:dyDescent="0.25">
      <c r="A169" t="s">
        <v>238</v>
      </c>
      <c r="B169" t="s">
        <v>180</v>
      </c>
      <c r="C169" t="s">
        <v>111</v>
      </c>
      <c r="D169" t="s">
        <v>112</v>
      </c>
      <c r="E169" s="1" t="s">
        <v>254</v>
      </c>
      <c r="F169" s="2">
        <v>1358043</v>
      </c>
      <c r="G169" t="s">
        <v>215</v>
      </c>
      <c r="H169" s="9" t="e">
        <f t="array" ref="H169">INDEX($F$2:$F$90, MATCH(0, COUNTIF(H$1:$J168, $F$2:$F$90), 0))</f>
        <v>#N/A</v>
      </c>
      <c r="I169">
        <f t="shared" si="4"/>
        <v>0</v>
      </c>
    </row>
    <row r="170" spans="1:9" x14ac:dyDescent="0.25">
      <c r="A170" t="s">
        <v>182</v>
      </c>
      <c r="B170" t="s">
        <v>183</v>
      </c>
      <c r="C170" t="s">
        <v>183</v>
      </c>
      <c r="D170" t="s">
        <v>184</v>
      </c>
      <c r="E170" t="s">
        <v>216</v>
      </c>
      <c r="F170">
        <v>2462036</v>
      </c>
      <c r="H170" s="9" t="e">
        <f t="array" ref="H170">INDEX($F$2:$F$90, MATCH(0, COUNTIF(H$1:$J169, $F$2:$F$90), 0))</f>
        <v>#N/A</v>
      </c>
      <c r="I170">
        <f t="shared" si="4"/>
        <v>0</v>
      </c>
    </row>
    <row r="171" spans="1:9" x14ac:dyDescent="0.25">
      <c r="A171" t="s">
        <v>185</v>
      </c>
      <c r="B171" t="s">
        <v>183</v>
      </c>
      <c r="C171" t="s">
        <v>183</v>
      </c>
      <c r="D171" t="s">
        <v>184</v>
      </c>
      <c r="E171" t="s">
        <v>216</v>
      </c>
      <c r="F171">
        <v>2462036</v>
      </c>
      <c r="H171" s="9" t="e">
        <f t="array" ref="H171">INDEX($F$2:$F$90, MATCH(0, COUNTIF(H$1:$J170, $F$2:$F$90), 0))</f>
        <v>#N/A</v>
      </c>
      <c r="I171">
        <f t="shared" si="4"/>
        <v>0</v>
      </c>
    </row>
    <row r="172" spans="1:9" x14ac:dyDescent="0.25">
      <c r="A172" t="s">
        <v>186</v>
      </c>
      <c r="B172" t="s">
        <v>183</v>
      </c>
      <c r="C172" t="s">
        <v>183</v>
      </c>
      <c r="D172" t="s">
        <v>184</v>
      </c>
      <c r="E172" t="s">
        <v>216</v>
      </c>
      <c r="F172">
        <v>2462036</v>
      </c>
      <c r="H172" s="9" t="e">
        <f t="array" ref="H172">INDEX($F$2:$F$90, MATCH(0, COUNTIF(H$1:$J171, $F$2:$F$90), 0))</f>
        <v>#N/A</v>
      </c>
      <c r="I172">
        <f t="shared" si="4"/>
        <v>0</v>
      </c>
    </row>
    <row r="173" spans="1:9" x14ac:dyDescent="0.25">
      <c r="A173" t="s">
        <v>187</v>
      </c>
      <c r="B173" t="s">
        <v>183</v>
      </c>
      <c r="C173" t="s">
        <v>183</v>
      </c>
      <c r="D173" t="s">
        <v>184</v>
      </c>
      <c r="E173" t="s">
        <v>216</v>
      </c>
      <c r="F173">
        <v>2462036</v>
      </c>
      <c r="H173" s="9" t="e">
        <f t="array" ref="H173">INDEX($F$2:$F$90, MATCH(0, COUNTIF(H$1:$J172, $F$2:$F$90), 0))</f>
        <v>#N/A</v>
      </c>
      <c r="I173">
        <f t="shared" si="4"/>
        <v>0</v>
      </c>
    </row>
    <row r="174" spans="1:9" x14ac:dyDescent="0.25">
      <c r="A174" t="s">
        <v>188</v>
      </c>
      <c r="B174" t="s">
        <v>183</v>
      </c>
      <c r="C174" t="s">
        <v>183</v>
      </c>
      <c r="D174" t="s">
        <v>184</v>
      </c>
      <c r="E174" t="s">
        <v>216</v>
      </c>
      <c r="F174">
        <v>2462036</v>
      </c>
      <c r="H174" s="9" t="e">
        <f t="array" ref="H174">INDEX($F$2:$F$90, MATCH(0, COUNTIF(H$1:$J173, $F$2:$F$90), 0))</f>
        <v>#N/A</v>
      </c>
      <c r="I174">
        <f t="shared" si="4"/>
        <v>0</v>
      </c>
    </row>
    <row r="175" spans="1:9" x14ac:dyDescent="0.25">
      <c r="A175" t="s">
        <v>189</v>
      </c>
      <c r="B175" t="s">
        <v>183</v>
      </c>
      <c r="C175" t="s">
        <v>183</v>
      </c>
      <c r="D175" t="s">
        <v>184</v>
      </c>
      <c r="E175" t="s">
        <v>216</v>
      </c>
      <c r="F175">
        <v>2462036</v>
      </c>
      <c r="H175" s="9" t="e">
        <f t="array" ref="H175">INDEX($F$2:$F$90, MATCH(0, COUNTIF(H$1:$J174, $F$2:$F$90), 0))</f>
        <v>#N/A</v>
      </c>
      <c r="I175">
        <f t="shared" si="4"/>
        <v>0</v>
      </c>
    </row>
    <row r="176" spans="1:9" x14ac:dyDescent="0.25">
      <c r="A176" t="s">
        <v>190</v>
      </c>
      <c r="B176" t="s">
        <v>183</v>
      </c>
      <c r="C176" t="s">
        <v>183</v>
      </c>
      <c r="D176" t="s">
        <v>184</v>
      </c>
      <c r="E176" t="s">
        <v>216</v>
      </c>
      <c r="F176">
        <v>2462036</v>
      </c>
      <c r="H176" s="9" t="e">
        <f t="array" ref="H176">INDEX($F$2:$F$90, MATCH(0, COUNTIF(H$1:$J175, $F$2:$F$90), 0))</f>
        <v>#N/A</v>
      </c>
      <c r="I176">
        <f t="shared" si="4"/>
        <v>0</v>
      </c>
    </row>
    <row r="177" spans="1:9" x14ac:dyDescent="0.25">
      <c r="A177" t="s">
        <v>191</v>
      </c>
      <c r="B177" t="s">
        <v>183</v>
      </c>
      <c r="C177" t="s">
        <v>183</v>
      </c>
      <c r="D177" t="s">
        <v>184</v>
      </c>
      <c r="E177" t="s">
        <v>216</v>
      </c>
      <c r="F177">
        <v>2462036</v>
      </c>
      <c r="H177" s="9" t="e">
        <f t="array" ref="H177">INDEX($F$2:$F$90, MATCH(0, COUNTIF(H$1:$J176, $F$2:$F$90), 0))</f>
        <v>#N/A</v>
      </c>
      <c r="I177">
        <f t="shared" si="4"/>
        <v>0</v>
      </c>
    </row>
    <row r="178" spans="1:9" x14ac:dyDescent="0.25">
      <c r="A178" t="s">
        <v>192</v>
      </c>
      <c r="B178" t="s">
        <v>183</v>
      </c>
      <c r="C178" t="s">
        <v>183</v>
      </c>
      <c r="D178" t="s">
        <v>184</v>
      </c>
      <c r="E178" t="s">
        <v>216</v>
      </c>
      <c r="F178">
        <v>2462036</v>
      </c>
      <c r="H178" s="9" t="e">
        <f t="array" ref="H178">INDEX($F$2:$F$90, MATCH(0, COUNTIF(H$1:$J177, $F$2:$F$90), 0))</f>
        <v>#N/A</v>
      </c>
      <c r="I178">
        <f t="shared" si="4"/>
        <v>0</v>
      </c>
    </row>
    <row r="179" spans="1:9" x14ac:dyDescent="0.25">
      <c r="A179" t="s">
        <v>193</v>
      </c>
      <c r="B179" t="s">
        <v>183</v>
      </c>
      <c r="C179" t="s">
        <v>183</v>
      </c>
      <c r="D179" t="s">
        <v>184</v>
      </c>
      <c r="E179" t="s">
        <v>216</v>
      </c>
      <c r="F179">
        <v>2462036</v>
      </c>
      <c r="H179" s="9" t="e">
        <f t="array" ref="H179">INDEX($F$2:$F$90, MATCH(0, COUNTIF(H$1:$J178, $F$2:$F$90), 0))</f>
        <v>#N/A</v>
      </c>
      <c r="I179">
        <f t="shared" si="4"/>
        <v>0</v>
      </c>
    </row>
    <row r="180" spans="1:9" x14ac:dyDescent="0.25">
      <c r="A180" t="s">
        <v>194</v>
      </c>
      <c r="B180" t="s">
        <v>183</v>
      </c>
      <c r="C180" t="s">
        <v>183</v>
      </c>
      <c r="D180" t="s">
        <v>184</v>
      </c>
      <c r="E180" t="s">
        <v>216</v>
      </c>
      <c r="F180">
        <v>2462036</v>
      </c>
      <c r="H180" s="9" t="e">
        <f t="array" ref="H180">INDEX($F$2:$F$90, MATCH(0, COUNTIF(H$1:$J179, $F$2:$F$90), 0))</f>
        <v>#N/A</v>
      </c>
      <c r="I180">
        <f t="shared" si="4"/>
        <v>0</v>
      </c>
    </row>
    <row r="181" spans="1:9" x14ac:dyDescent="0.25">
      <c r="A181" t="s">
        <v>195</v>
      </c>
      <c r="B181" t="s">
        <v>183</v>
      </c>
      <c r="C181" t="s">
        <v>183</v>
      </c>
      <c r="D181" t="s">
        <v>184</v>
      </c>
      <c r="E181" t="s">
        <v>216</v>
      </c>
      <c r="F181">
        <v>2462036</v>
      </c>
      <c r="H181" s="9" t="e">
        <f t="array" ref="H181">INDEX($F$2:$F$90, MATCH(0, COUNTIF(H$1:$J180, $F$2:$F$90), 0))</f>
        <v>#N/A</v>
      </c>
      <c r="I181">
        <f t="shared" si="4"/>
        <v>0</v>
      </c>
    </row>
    <row r="182" spans="1:9" x14ac:dyDescent="0.25">
      <c r="A182" t="s">
        <v>196</v>
      </c>
      <c r="B182" t="s">
        <v>183</v>
      </c>
      <c r="C182" t="s">
        <v>183</v>
      </c>
      <c r="D182" t="s">
        <v>184</v>
      </c>
      <c r="E182" t="s">
        <v>216</v>
      </c>
      <c r="F182">
        <v>2462036</v>
      </c>
      <c r="H182" s="9" t="e">
        <f t="array" ref="H182">INDEX($F$2:$F$90, MATCH(0, COUNTIF(H$1:$J181, $F$2:$F$90), 0))</f>
        <v>#N/A</v>
      </c>
      <c r="I182">
        <f t="shared" si="4"/>
        <v>0</v>
      </c>
    </row>
    <row r="183" spans="1:9" x14ac:dyDescent="0.25">
      <c r="A183" t="s">
        <v>197</v>
      </c>
      <c r="B183" t="s">
        <v>183</v>
      </c>
      <c r="C183" t="s">
        <v>183</v>
      </c>
      <c r="D183" t="s">
        <v>184</v>
      </c>
      <c r="E183" t="s">
        <v>216</v>
      </c>
      <c r="F183">
        <v>2462036</v>
      </c>
      <c r="H183" s="9" t="e">
        <f t="array" ref="H183">INDEX($F$2:$F$90, MATCH(0, COUNTIF(H$1:$J182, $F$2:$F$90), 0))</f>
        <v>#N/A</v>
      </c>
      <c r="I183">
        <f t="shared" si="4"/>
        <v>0</v>
      </c>
    </row>
    <row r="184" spans="1:9" x14ac:dyDescent="0.25">
      <c r="A184" t="s">
        <v>198</v>
      </c>
      <c r="B184" t="s">
        <v>183</v>
      </c>
      <c r="C184" t="s">
        <v>183</v>
      </c>
      <c r="D184" t="s">
        <v>184</v>
      </c>
      <c r="E184" t="s">
        <v>216</v>
      </c>
      <c r="F184">
        <v>2462036</v>
      </c>
      <c r="H184" s="9" t="e">
        <f t="array" ref="H184">INDEX($F$2:$F$90, MATCH(0, COUNTIF(H$1:$J183, $F$2:$F$90), 0))</f>
        <v>#N/A</v>
      </c>
      <c r="I184">
        <f t="shared" si="4"/>
        <v>0</v>
      </c>
    </row>
    <row r="185" spans="1:9" x14ac:dyDescent="0.25">
      <c r="A185" t="s">
        <v>199</v>
      </c>
      <c r="B185" t="s">
        <v>183</v>
      </c>
      <c r="C185" t="s">
        <v>183</v>
      </c>
      <c r="D185" t="s">
        <v>184</v>
      </c>
      <c r="E185" t="s">
        <v>216</v>
      </c>
      <c r="F185">
        <v>2462036</v>
      </c>
      <c r="H185" s="9" t="e">
        <f t="array" ref="H185">INDEX($F$2:$F$90, MATCH(0, COUNTIF(H$1:$J184, $F$2:$F$90), 0))</f>
        <v>#N/A</v>
      </c>
      <c r="I185">
        <f t="shared" si="4"/>
        <v>0</v>
      </c>
    </row>
    <row r="186" spans="1:9" x14ac:dyDescent="0.25">
      <c r="A186" t="s">
        <v>200</v>
      </c>
      <c r="B186" t="s">
        <v>183</v>
      </c>
      <c r="C186" t="s">
        <v>183</v>
      </c>
      <c r="D186" t="s">
        <v>184</v>
      </c>
      <c r="E186" t="s">
        <v>216</v>
      </c>
      <c r="F186">
        <v>2462036</v>
      </c>
      <c r="H186" s="9" t="e">
        <f t="array" ref="H186">INDEX($F$2:$F$90, MATCH(0, COUNTIF(H$1:$J185, $F$2:$F$90), 0))</f>
        <v>#N/A</v>
      </c>
      <c r="I186">
        <f t="shared" si="4"/>
        <v>0</v>
      </c>
    </row>
    <row r="187" spans="1:9" x14ac:dyDescent="0.25">
      <c r="A187" t="s">
        <v>201</v>
      </c>
      <c r="B187" t="s">
        <v>183</v>
      </c>
      <c r="C187" t="s">
        <v>183</v>
      </c>
      <c r="D187" t="s">
        <v>184</v>
      </c>
      <c r="E187" t="s">
        <v>216</v>
      </c>
      <c r="F187">
        <v>2462036</v>
      </c>
      <c r="H187" s="9" t="e">
        <f t="array" ref="H187">INDEX($F$2:$F$90, MATCH(0, COUNTIF(H$1:$J186, $F$2:$F$90), 0))</f>
        <v>#N/A</v>
      </c>
      <c r="I187">
        <f t="shared" si="4"/>
        <v>0</v>
      </c>
    </row>
    <row r="188" spans="1:9" x14ac:dyDescent="0.25">
      <c r="A188" t="s">
        <v>202</v>
      </c>
      <c r="B188" t="s">
        <v>183</v>
      </c>
      <c r="C188" t="s">
        <v>183</v>
      </c>
      <c r="D188" t="s">
        <v>184</v>
      </c>
      <c r="E188" t="s">
        <v>216</v>
      </c>
      <c r="F188">
        <v>2462036</v>
      </c>
      <c r="H188" s="9" t="e">
        <f t="array" ref="H188">INDEX($F$2:$F$90, MATCH(0, COUNTIF(H$1:$J187, $F$2:$F$90), 0))</f>
        <v>#N/A</v>
      </c>
      <c r="I188">
        <f t="shared" si="4"/>
        <v>0</v>
      </c>
    </row>
    <row r="189" spans="1:9" x14ac:dyDescent="0.25">
      <c r="A189" t="s">
        <v>203</v>
      </c>
      <c r="B189" t="s">
        <v>183</v>
      </c>
      <c r="C189" t="s">
        <v>183</v>
      </c>
      <c r="D189" t="s">
        <v>184</v>
      </c>
      <c r="E189" t="s">
        <v>216</v>
      </c>
      <c r="F189">
        <v>2462036</v>
      </c>
      <c r="H189" s="9" t="e">
        <f t="array" ref="H189">INDEX($F$2:$F$90, MATCH(0, COUNTIF(H$1:$J188, $F$2:$F$90), 0))</f>
        <v>#N/A</v>
      </c>
      <c r="I189">
        <f t="shared" si="4"/>
        <v>0</v>
      </c>
    </row>
    <row r="190" spans="1:9" x14ac:dyDescent="0.25">
      <c r="A190" t="s">
        <v>204</v>
      </c>
      <c r="B190" t="s">
        <v>183</v>
      </c>
      <c r="C190" t="s">
        <v>183</v>
      </c>
      <c r="D190" t="s">
        <v>184</v>
      </c>
      <c r="E190" t="s">
        <v>216</v>
      </c>
      <c r="F190">
        <v>2462036</v>
      </c>
      <c r="H190" s="9" t="e">
        <f t="array" ref="H190">INDEX($F$2:$F$90, MATCH(0, COUNTIF(H$1:$J189, $F$2:$F$90), 0))</f>
        <v>#N/A</v>
      </c>
      <c r="I190">
        <f t="shared" si="4"/>
        <v>0</v>
      </c>
    </row>
    <row r="191" spans="1:9" x14ac:dyDescent="0.25">
      <c r="A191" t="s">
        <v>205</v>
      </c>
      <c r="B191" t="s">
        <v>183</v>
      </c>
      <c r="C191" t="s">
        <v>183</v>
      </c>
      <c r="D191" t="s">
        <v>184</v>
      </c>
      <c r="E191" t="s">
        <v>216</v>
      </c>
      <c r="F191">
        <v>2462036</v>
      </c>
      <c r="H191" s="9" t="e">
        <f t="array" ref="H191">INDEX($F$2:$F$90, MATCH(0, COUNTIF(H$1:$J190, $F$2:$F$90), 0))</f>
        <v>#N/A</v>
      </c>
      <c r="I191">
        <f t="shared" si="4"/>
        <v>0</v>
      </c>
    </row>
    <row r="192" spans="1:9" x14ac:dyDescent="0.25">
      <c r="A192" t="s">
        <v>206</v>
      </c>
      <c r="B192" t="s">
        <v>183</v>
      </c>
      <c r="C192" t="s">
        <v>183</v>
      </c>
      <c r="D192" t="s">
        <v>184</v>
      </c>
      <c r="E192" t="s">
        <v>216</v>
      </c>
      <c r="F192">
        <v>2462036</v>
      </c>
      <c r="H192" s="9" t="e">
        <f t="array" ref="H192">INDEX($F$2:$F$90, MATCH(0, COUNTIF(H$1:$J191, $F$2:$F$90), 0))</f>
        <v>#N/A</v>
      </c>
      <c r="I192">
        <f t="shared" si="4"/>
        <v>0</v>
      </c>
    </row>
    <row r="193" spans="1:9" x14ac:dyDescent="0.25">
      <c r="A193" t="s">
        <v>207</v>
      </c>
      <c r="B193" t="s">
        <v>183</v>
      </c>
      <c r="C193" t="s">
        <v>183</v>
      </c>
      <c r="D193" t="s">
        <v>184</v>
      </c>
      <c r="E193" t="s">
        <v>216</v>
      </c>
      <c r="F193">
        <v>2462036</v>
      </c>
      <c r="H193" s="9" t="e">
        <f t="array" ref="H193">INDEX($F$2:$F$90, MATCH(0, COUNTIF(H$1:$J192, $F$2:$F$90), 0))</f>
        <v>#N/A</v>
      </c>
      <c r="I193">
        <f t="shared" si="4"/>
        <v>0</v>
      </c>
    </row>
    <row r="194" spans="1:9" x14ac:dyDescent="0.25">
      <c r="A194" t="s">
        <v>239</v>
      </c>
      <c r="B194" t="s">
        <v>183</v>
      </c>
      <c r="C194" t="s">
        <v>183</v>
      </c>
      <c r="D194" t="s">
        <v>184</v>
      </c>
      <c r="E194" t="s">
        <v>216</v>
      </c>
      <c r="F194">
        <v>2462036</v>
      </c>
      <c r="H194" s="9" t="e">
        <f t="array" ref="H194">INDEX($F$2:$F$90, MATCH(0, COUNTIF(H$1:$J193, $F$2:$F$90), 0))</f>
        <v>#N/A</v>
      </c>
      <c r="I194">
        <f t="shared" si="4"/>
        <v>0</v>
      </c>
    </row>
    <row r="195" spans="1:9" x14ac:dyDescent="0.25">
      <c r="A195" t="s">
        <v>240</v>
      </c>
      <c r="B195" t="s">
        <v>183</v>
      </c>
      <c r="C195" t="s">
        <v>183</v>
      </c>
      <c r="D195" t="s">
        <v>184</v>
      </c>
      <c r="E195" t="s">
        <v>216</v>
      </c>
      <c r="F195">
        <v>2462036</v>
      </c>
      <c r="H195" s="9" t="e">
        <f t="array" ref="H195">INDEX($F$2:$F$90, MATCH(0, COUNTIF(H$1:$J194, $F$2:$F$90), 0))</f>
        <v>#N/A</v>
      </c>
      <c r="I195">
        <f>COUNTIFS($G$2:$G$198,H195,$H$2:$H$198,"")</f>
        <v>0</v>
      </c>
    </row>
    <row r="196" spans="1:9" x14ac:dyDescent="0.25">
      <c r="A196" t="s">
        <v>241</v>
      </c>
      <c r="B196" t="s">
        <v>242</v>
      </c>
      <c r="C196" t="s">
        <v>242</v>
      </c>
      <c r="D196" t="s">
        <v>243</v>
      </c>
      <c r="E196" s="3" t="s">
        <v>256</v>
      </c>
      <c r="F196" s="3">
        <v>1332158</v>
      </c>
      <c r="H196" s="9" t="e">
        <f t="array" ref="H196">INDEX($F$2:$F$90, MATCH(0, COUNTIF(H$1:$J195, $F$2:$F$90), 0))</f>
        <v>#N/A</v>
      </c>
      <c r="I196">
        <f>COUNTIFS($G$2:$G$198,H196,$H$2:$H$198,"")</f>
        <v>0</v>
      </c>
    </row>
    <row r="197" spans="1:9" x14ac:dyDescent="0.25">
      <c r="A197" t="s">
        <v>244</v>
      </c>
      <c r="B197" t="s">
        <v>245</v>
      </c>
      <c r="C197" t="s">
        <v>245</v>
      </c>
      <c r="D197" t="s">
        <v>246</v>
      </c>
      <c r="E197" s="3" t="s">
        <v>257</v>
      </c>
      <c r="F197" s="3">
        <v>2294973</v>
      </c>
      <c r="H197" s="9" t="e">
        <f t="array" ref="H197">INDEX($F$2:$F$90, MATCH(0, COUNTIF(H$1:$J196, $F$2:$F$90), 0))</f>
        <v>#N/A</v>
      </c>
      <c r="I197">
        <f>COUNTIFS($G$2:$G$198,H197,$H$2:$H$198,"")</f>
        <v>0</v>
      </c>
    </row>
    <row r="198" spans="1:9" x14ac:dyDescent="0.25">
      <c r="A198" t="s">
        <v>247</v>
      </c>
      <c r="B198" t="s">
        <v>248</v>
      </c>
      <c r="C198" t="s">
        <v>249</v>
      </c>
      <c r="E198" s="3" t="s">
        <v>248</v>
      </c>
      <c r="F198" s="3">
        <v>1568026</v>
      </c>
      <c r="H198" s="9" t="e">
        <f t="array" ref="H198">INDEX($F$2:$F$90, MATCH(0, COUNTIF(H$1:$J197, $F$2:$F$90), 0))</f>
        <v>#N/A</v>
      </c>
      <c r="I198">
        <f>COUNTIFS($G$2:$G$198,H198,$H$2:$H$198,"")</f>
        <v>0</v>
      </c>
    </row>
    <row r="202" spans="1:9" x14ac:dyDescent="0.25">
      <c r="D202" t="s">
        <v>217</v>
      </c>
      <c r="E202">
        <f t="array" ref="E202">SUM(1/COUNTIF(F2:F198,F2:F198))</f>
        <v>18.999999999999996</v>
      </c>
    </row>
    <row r="203" spans="1:9" x14ac:dyDescent="0.25">
      <c r="D203" t="s">
        <v>218</v>
      </c>
      <c r="E203" s="4">
        <f t="array" ref="E203">COUNTIF(G2:G198,"y*")</f>
        <v>133</v>
      </c>
    </row>
    <row r="204" spans="1:9" x14ac:dyDescent="0.25">
      <c r="D204" t="s">
        <v>219</v>
      </c>
      <c r="E204" s="4">
        <f>COUNTBLANK(G2:G198)</f>
        <v>64</v>
      </c>
    </row>
    <row r="205" spans="1:9" x14ac:dyDescent="0.25">
      <c r="D205" t="s">
        <v>220</v>
      </c>
      <c r="E205">
        <f>SUM(E203:E204)</f>
        <v>197</v>
      </c>
    </row>
  </sheetData>
  <conditionalFormatting sqref="I1:I198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Sheet3!Connector.Board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2017-07-27T14:30:53Z</dcterms:created>
  <dcterms:modified xsi:type="dcterms:W3CDTF">2018-02-19T17:24:59Z</dcterms:modified>
</cp:coreProperties>
</file>