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showInkAnnotation="0" autoCompressPictures="0"/>
  <mc:AlternateContent xmlns:mc="http://schemas.openxmlformats.org/markup-compatibility/2006">
    <mc:Choice Requires="x15">
      <x15ac:absPath xmlns:x15ac="http://schemas.microsoft.com/office/spreadsheetml/2010/11/ac" url="https://shared.eiti.org/Shared Documents/Not country-specific/Summary data template/Norway/"/>
    </mc:Choice>
  </mc:AlternateContent>
  <bookViews>
    <workbookView xWindow="23720" yWindow="460" windowWidth="22700" windowHeight="25860" tabRatio="500" activeTab="3"/>
  </bookViews>
  <sheets>
    <sheet name="Introduction" sheetId="6" r:id="rId1"/>
    <sheet name="1. About" sheetId="2" r:id="rId2"/>
    <sheet name="2. Contextual" sheetId="3" r:id="rId3"/>
    <sheet name="3. Revenues" sheetId="10" r:id="rId4"/>
    <sheet name="Changelog" sheetId="11" state="hidden"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3" l="1"/>
  <c r="D13" i="3"/>
  <c r="D12" i="3"/>
  <c r="D11" i="3"/>
  <c r="BB9" i="10"/>
  <c r="H51" i="10"/>
  <c r="H52" i="10"/>
  <c r="H53" i="10"/>
  <c r="H54" i="10"/>
  <c r="BO9"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10" i="10"/>
  <c r="H11" i="10"/>
  <c r="H12"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C9" i="10"/>
  <c r="BD9" i="10"/>
  <c r="BE9" i="10"/>
  <c r="BF9" i="10"/>
  <c r="BG9" i="10"/>
  <c r="BH9" i="10"/>
  <c r="BI9" i="10"/>
  <c r="BJ9" i="10"/>
  <c r="BK9" i="10"/>
  <c r="BL9" i="10"/>
  <c r="BM9" i="10"/>
  <c r="BN9" i="10"/>
  <c r="BP9" i="10"/>
  <c r="BQ9" i="10"/>
  <c r="BR9" i="10"/>
  <c r="BS9" i="10"/>
  <c r="BT9" i="10"/>
  <c r="BU9" i="10"/>
  <c r="BV9" i="10"/>
  <c r="BW9" i="10"/>
  <c r="BX9" i="10"/>
  <c r="D2" i="3"/>
  <c r="G57" i="10"/>
  <c r="N9" i="10"/>
  <c r="M9" i="10"/>
  <c r="L9" i="10"/>
  <c r="K9" i="10"/>
  <c r="J9" i="10"/>
  <c r="I9" i="10"/>
  <c r="H57" i="10"/>
</calcChain>
</file>

<file path=xl/sharedStrings.xml><?xml version="1.0" encoding="utf-8"?>
<sst xmlns="http://schemas.openxmlformats.org/spreadsheetml/2006/main" count="444" uniqueCount="330">
  <si>
    <t>Other revenue</t>
  </si>
  <si>
    <t>Commodities</t>
  </si>
  <si>
    <t>4Sea Energy AS</t>
  </si>
  <si>
    <t>Name of revenue stream in country</t>
  </si>
  <si>
    <t>BP Norge AS</t>
  </si>
  <si>
    <t>Concedo ASA</t>
  </si>
  <si>
    <t>E.ON E&amp;P Norge AS</t>
  </si>
  <si>
    <t>Faroe Petroleum Norge AS</t>
  </si>
  <si>
    <t>Fortis Petroleum Norway AS</t>
  </si>
  <si>
    <t>Maersk Oil Norway AS</t>
  </si>
  <si>
    <t>Nexen Exploration Norge AS</t>
  </si>
  <si>
    <t>North Energy ASA</t>
  </si>
  <si>
    <t>Norwegian Energy Company ASA</t>
  </si>
  <si>
    <t>Premier Oil Norge AS</t>
  </si>
  <si>
    <t>Repsol Exploration Norge AS</t>
  </si>
  <si>
    <t>Rocksource ASA</t>
  </si>
  <si>
    <t>Skeie Energy AS</t>
  </si>
  <si>
    <t>Suncor Energy Norge AS</t>
  </si>
  <si>
    <t>Svenska Petroleum Exploration AS</t>
  </si>
  <si>
    <t>Talisman Energy Norge AS</t>
  </si>
  <si>
    <t>VNG Norge AS</t>
  </si>
  <si>
    <t>Wintershall Norge AS</t>
  </si>
  <si>
    <t>Subtotals</t>
  </si>
  <si>
    <t>Legal name</t>
  </si>
  <si>
    <t>Identification #</t>
  </si>
  <si>
    <t>Start Date</t>
  </si>
  <si>
    <t>End Date</t>
  </si>
  <si>
    <t>Oil</t>
  </si>
  <si>
    <t>Gas</t>
  </si>
  <si>
    <t>Mining</t>
  </si>
  <si>
    <t>Other</t>
  </si>
  <si>
    <t>&lt;text&gt;</t>
  </si>
  <si>
    <t>&lt;URL&gt;</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</si>
  <si>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</si>
  <si>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</si>
  <si>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</si>
  <si>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</si>
  <si>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</si>
  <si>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</si>
  <si>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</si>
  <si>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</si>
  <si>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</si>
  <si>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</si>
  <si>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</si>
  <si>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</si>
  <si>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</si>
  <si>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</si>
  <si>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</si>
  <si>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</si>
  <si>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</si>
  <si>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</si>
  <si>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</si>
  <si>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</si>
  <si>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</si>
  <si>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</si>
  <si>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</si>
  <si>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</si>
  <si>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</si>
  <si>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</si>
  <si>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</si>
  <si>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</si>
  <si>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</si>
  <si>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</si>
  <si>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</si>
  <si>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</si>
  <si>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</si>
  <si>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</si>
  <si>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</si>
  <si>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</si>
  <si>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</si>
  <si>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</si>
  <si>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</si>
  <si>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</si>
  <si>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</si>
  <si>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</si>
  <si>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</si>
  <si>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</si>
  <si>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</si>
  <si>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</si>
  <si>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</si>
  <si>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</si>
  <si>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</si>
  <si>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</si>
  <si>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</si>
  <si>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</si>
  <si>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</si>
  <si>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</si>
  <si>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</si>
  <si>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</si>
  <si>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</si>
  <si>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</si>
  <si>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</si>
  <si>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</si>
  <si>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</si>
  <si>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</si>
  <si>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</si>
  <si>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</si>
  <si>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</si>
  <si>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</si>
  <si>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</si>
  <si>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</si>
  <si>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</si>
  <si>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</si>
  <si>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</si>
  <si>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</si>
  <si>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</si>
  <si>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</si>
  <si>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</si>
  <si>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</si>
  <si>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</si>
  <si>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</si>
  <si>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</si>
  <si>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</si>
  <si>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</si>
  <si>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</si>
  <si>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</si>
  <si>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</si>
  <si>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</si>
  <si>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</si>
  <si>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</si>
  <si>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</si>
  <si>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</si>
  <si>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</si>
  <si>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</si>
  <si>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</si>
  <si>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</si>
  <si>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</si>
  <si>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</si>
  <si>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</si>
  <si>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</si>
  <si>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</si>
  <si>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</si>
  <si>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</si>
  <si>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</si>
  <si>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</si>
  <si>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</si>
  <si>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</si>
  <si>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</si>
  <si>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</si>
  <si>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</si>
  <si>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</si>
  <si>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</si>
  <si>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</si>
  <si>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</si>
  <si>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</si>
  <si>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</si>
  <si>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</si>
  <si>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</si>
  <si>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</si>
  <si>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</si>
  <si>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</si>
  <si>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</si>
  <si>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</si>
  <si>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</si>
  <si>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</si>
  <si>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</si>
  <si>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</si>
  <si>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</si>
  <si>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</si>
  <si>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&lt;URL, or reference to section in EITI Report&gt;</t>
  </si>
  <si>
    <t>Publicly available registry of contracts</t>
  </si>
  <si>
    <t>Add/remove rows as necessary, per registry</t>
  </si>
  <si>
    <t>&lt;reference to section in EITI Report&gt;</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</si>
  <si>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</si>
  <si>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</si>
  <si>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</si>
  <si>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</si>
  <si>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</si>
  <si>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</si>
  <si>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</si>
  <si>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</si>
  <si>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</si>
  <si>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</si>
  <si>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</si>
  <si>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</si>
  <si>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</si>
  <si>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</si>
  <si>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</si>
  <si>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</si>
  <si>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</si>
  <si>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</si>
  <si>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</si>
  <si>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</si>
  <si>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</si>
  <si>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</si>
  <si>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</si>
  <si>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</si>
  <si>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</si>
  <si>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</si>
  <si>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</si>
  <si>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</si>
  <si>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</si>
  <si>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</si>
  <si>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</si>
  <si>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</si>
  <si>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</si>
  <si>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</si>
  <si>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</si>
  <si>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</si>
  <si>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</si>
  <si>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</si>
  <si>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</si>
  <si>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</si>
  <si>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</si>
  <si>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</si>
  <si>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</si>
  <si>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</si>
  <si>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</si>
  <si>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</si>
  <si>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</si>
  <si>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</si>
  <si>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</si>
  <si>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</si>
  <si>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</si>
  <si>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</si>
  <si>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</si>
  <si>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</si>
  <si>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</si>
  <si>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</si>
  <si>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</si>
  <si>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</si>
  <si>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</si>
  <si>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</si>
  <si>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</si>
  <si>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</si>
  <si>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</si>
  <si>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</si>
  <si>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</si>
  <si>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</si>
  <si>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</si>
  <si>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</si>
  <si>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 xml:space="preserve">Revenues not classified </t>
  </si>
  <si>
    <t>15E</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</si>
  <si>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</si>
  <si>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</si>
  <si>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</si>
  <si>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</si>
  <si>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</si>
  <si>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Norway</t>
  </si>
  <si>
    <t>Deloitte</t>
  </si>
  <si>
    <t>Yes</t>
  </si>
  <si>
    <t>No</t>
  </si>
  <si>
    <t>NOK</t>
  </si>
  <si>
    <t>Not applicable</t>
  </si>
  <si>
    <t>Anders Tunold Kråkenes</t>
  </si>
  <si>
    <t>EITI</t>
  </si>
  <si>
    <t>akrakenes@eiti.org</t>
  </si>
  <si>
    <t>EITI Report</t>
  </si>
  <si>
    <t>Section 5.2</t>
  </si>
  <si>
    <t>Public register of licences, oil</t>
  </si>
  <si>
    <t>Public register of licences, mining</t>
  </si>
  <si>
    <t>http://factpages.npd.no/factpages/Default.aspx?culture=en</t>
  </si>
  <si>
    <t>NPD FactPages</t>
  </si>
  <si>
    <t>Partially</t>
  </si>
  <si>
    <t>Total volume sold, dry gas</t>
  </si>
  <si>
    <t>Total volume sold, Oil, NGL, condensate</t>
  </si>
  <si>
    <t>Sm3 o.e.</t>
  </si>
  <si>
    <t>Total revenue received, oil, NGL, condensate</t>
  </si>
  <si>
    <t>Total revenue received, gas</t>
  </si>
  <si>
    <t>Section 2.9.1</t>
  </si>
  <si>
    <t>Included and reconciled</t>
  </si>
  <si>
    <t>Not included</t>
  </si>
  <si>
    <t>Selskapsskatt (Corporate Income Tax)</t>
  </si>
  <si>
    <t>Included not reconciled</t>
  </si>
  <si>
    <t>Arealavgift (Arae fee)</t>
  </si>
  <si>
    <t>Utbytte fra Statoil (Dividends from Statoil)</t>
  </si>
  <si>
    <t>CO2-avgift (CO2 tax)</t>
  </si>
  <si>
    <t>NOx-avgift (NOx tax)</t>
  </si>
  <si>
    <t>The Norwegian Petroleum Directorate</t>
  </si>
  <si>
    <t>The Petroleum Tax Office</t>
  </si>
  <si>
    <t>Directorate of Customs and Excise</t>
  </si>
  <si>
    <t>Statens direkte økonomiske engasjement (State Direct Financial Investment)</t>
  </si>
  <si>
    <t>http://www.statsbudsjettet.no/Statsbudsjettet-2014/Dokumenter1/Budsjettdokumenter/Nasjonalbudsjettet-2010/Meld-St-1/Vedlegg-og-registre/Vedlegg-2-Historiske-tabeller-og-detaljerte-anslagstall/</t>
  </si>
  <si>
    <t>https://www.regjeringen.no/no/dokumenter/Meld-St-1-20142015/id2005410/</t>
  </si>
  <si>
    <t>http://www.norskpetroleum.no/en/production/production-of-oil-and-gas/</t>
  </si>
  <si>
    <t>Condensate, volume</t>
  </si>
  <si>
    <t>NGL, volume</t>
  </si>
  <si>
    <t>Sm3</t>
  </si>
  <si>
    <t>State Accounts 2012</t>
  </si>
  <si>
    <t>Not available</t>
  </si>
  <si>
    <t>https://www.regjeringen.no/no/dokumenter/meld-st-3-20122013/id724016/</t>
  </si>
  <si>
    <t>A/S Norske Shell</t>
  </si>
  <si>
    <t>Bayerngas Norge AS</t>
  </si>
  <si>
    <t>Bayerngas Produksjon Norge AS</t>
  </si>
  <si>
    <t>BG Norge AS</t>
  </si>
  <si>
    <t>Chevron Norge AS</t>
  </si>
  <si>
    <t>ConocoPhillips Skandinavia AS</t>
  </si>
  <si>
    <t>DONG E&amp;P Norge AS</t>
  </si>
  <si>
    <t>E&amp;P Holding AS</t>
  </si>
  <si>
    <t>Eni Norge AS</t>
  </si>
  <si>
    <t>Enterprise Oil Norge AS</t>
  </si>
  <si>
    <t>Front Exploration AS</t>
  </si>
  <si>
    <t>GDF SUEZ E&amp;P Norge AS</t>
  </si>
  <si>
    <t>Hess Norge AS</t>
  </si>
  <si>
    <t>Idemitsu Petroleum Norge AS</t>
  </si>
  <si>
    <t>Lundin Norway AS</t>
  </si>
  <si>
    <t>Marathon Oil Norge AS</t>
  </si>
  <si>
    <t>Njord Gas Infrastructure AS</t>
  </si>
  <si>
    <t>Norpipe Oil AS</t>
  </si>
  <si>
    <t>Norsea Gas AS</t>
  </si>
  <si>
    <t>Petoro AS</t>
  </si>
  <si>
    <t>PGNiG Norway AS</t>
  </si>
  <si>
    <t>http://www.eiti.no/en/norway-delivers-fourth-eiti-report-shows-complete-control-over-revenue-streams/</t>
  </si>
  <si>
    <t>Not in 2011, but reference found in 2013 report</t>
  </si>
  <si>
    <t>2011 figures not yet found</t>
  </si>
  <si>
    <t>2.3, 3.3.7, 4.3</t>
  </si>
  <si>
    <t>Agora Oil &amp; Gas AS</t>
  </si>
  <si>
    <t>Altinex Oil Norway AS</t>
  </si>
  <si>
    <t>Bridge Energy Norge AS</t>
  </si>
  <si>
    <t>Centrica Resources (Norge) AS</t>
  </si>
  <si>
    <t>Dana Petroleum Norway AS</t>
  </si>
  <si>
    <t>Det norske oljeselskap ASA</t>
  </si>
  <si>
    <t>Det norske oljeselskap AS</t>
  </si>
  <si>
    <t>Edison International Norway Branch</t>
  </si>
  <si>
    <t>Genesis Petroleum Norway AS</t>
  </si>
  <si>
    <t>Lotos Exploration and Production Norge AS</t>
  </si>
  <si>
    <t>Maersk Oil PL 018C Norway AS</t>
  </si>
  <si>
    <t>Norske AEDC A/S</t>
  </si>
  <si>
    <t>OMV (Norge) AS</t>
  </si>
  <si>
    <t>RWE Dea Norge AS</t>
  </si>
  <si>
    <t>Sagex Petroleum ASA</t>
  </si>
  <si>
    <t>Skagen44 AS</t>
  </si>
  <si>
    <t>Spring Energy Exploration AS</t>
  </si>
  <si>
    <t>Spring Energy Norway AS</t>
  </si>
  <si>
    <t>Statoil Petroleum AS</t>
  </si>
  <si>
    <t>Total E&amp;P Norge AS</t>
  </si>
  <si>
    <t>Wintershall Norge ASA</t>
  </si>
  <si>
    <t>Wintershall Norge NUF</t>
  </si>
  <si>
    <t>Shell International Pipelines Inc.</t>
  </si>
  <si>
    <t>ExxonMobil Exploration &amp; Production Norway 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</si>
</sst>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yyyy\-mm\-dd;@"/>
    <numFmt numFmtId="165" formatCode="_ * #,##0.00_ ;_ * \-#,##0.00_ ;_ * &quot;-&quot;??_ ;_ @_ "/>
    <numFmt numFmtId="166" formatCode="#,##0_ ;[Red]\-#,##0\ "/>
  </numFmts>
  <fonts count="38" x14ac:knownFonts="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i/>
      <sz val="12"/>
      <color theme="1"/>
      <name val="Calibri"/>
      <family val="2"/>
      <scheme val="minor"/>
    </font>
    <font>
      <i/>
      <sz val="10"/>
      <color theme="1"/>
      <name val="Calibri"/>
      <family val="2"/>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0">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s>
  <cellStyleXfs count="3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7" fillId="0" borderId="0"/>
    <xf numFmtId="165" fontId="37" fillId="0" borderId="0" applyFont="0" applyFill="0" applyBorder="0" applyAlignment="0" applyProtection="0"/>
  </cellStyleXfs>
  <cellXfs count="181">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9" xfId="0" applyFont="1" applyBorder="1"/>
    <xf numFmtId="0" fontId="2" fillId="0" borderId="7" xfId="0" applyFont="1" applyBorder="1" applyAlignment="1">
      <alignment vertical="center" wrapText="1"/>
    </xf>
    <xf numFmtId="0" fontId="4" fillId="0" borderId="7" xfId="0" applyFont="1" applyBorder="1" applyAlignment="1">
      <alignment vertical="center" wrapText="1"/>
    </xf>
    <xf numFmtId="0" fontId="2" fillId="0" borderId="12" xfId="0" applyFont="1" applyBorder="1" applyAlignment="1">
      <alignment vertical="center" wrapText="1"/>
    </xf>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1" xfId="27" applyFont="1" applyBorder="1" applyAlignment="1">
      <alignment vertical="center"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10" fillId="0" borderId="9" xfId="0" applyNumberFormat="1" applyFont="1" applyBorder="1"/>
    <xf numFmtId="0" fontId="4" fillId="0" borderId="10" xfId="0" applyFont="1" applyBorder="1" applyAlignment="1">
      <alignment horizontal="right"/>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4" fillId="10" borderId="0" xfId="0" applyFont="1" applyFill="1"/>
    <xf numFmtId="0" fontId="2" fillId="10" borderId="9" xfId="0" applyFont="1" applyFill="1" applyBorder="1"/>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9"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9"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7" xfId="245" applyNumberFormat="1" applyFont="1" applyFill="1" applyBorder="1" applyAlignment="1">
      <alignment vertical="center" wrapText="1"/>
    </xf>
    <xf numFmtId="3" fontId="2" fillId="0" borderId="7" xfId="245" applyNumberFormat="1" applyFont="1" applyBorder="1" applyAlignment="1">
      <alignment vertical="center" wrapText="1"/>
    </xf>
    <xf numFmtId="3" fontId="3" fillId="0" borderId="7" xfId="245" applyNumberFormat="1" applyFont="1" applyFill="1" applyBorder="1" applyAlignment="1">
      <alignment vertical="center" wrapText="1"/>
    </xf>
    <xf numFmtId="3" fontId="2" fillId="0" borderId="10"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3" xfId="320" applyFont="1" applyAlignment="1">
      <alignment horizontal="left" vertical="center" wrapText="1"/>
    </xf>
    <xf numFmtId="0" fontId="31"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1" xfId="0" applyFont="1" applyFill="1" applyBorder="1" applyAlignment="1">
      <alignment horizontal="left" vertical="center"/>
    </xf>
    <xf numFmtId="0" fontId="3" fillId="0" borderId="0" xfId="0" applyFont="1" applyBorder="1" applyAlignment="1">
      <alignment vertical="top"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4"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4" fontId="11" fillId="4" borderId="26" xfId="0" applyNumberFormat="1" applyFont="1" applyFill="1" applyBorder="1" applyAlignment="1">
      <alignment horizontal="left" vertical="center" wrapText="1"/>
    </xf>
    <xf numFmtId="164" fontId="11" fillId="4" borderId="27" xfId="0" applyNumberFormat="1" applyFont="1" applyFill="1" applyBorder="1" applyAlignment="1">
      <alignment horizontal="left" vertical="center" wrapText="1"/>
    </xf>
    <xf numFmtId="0" fontId="33" fillId="0" borderId="0" xfId="0" applyFont="1" applyBorder="1" applyAlignment="1">
      <alignment vertical="center"/>
    </xf>
    <xf numFmtId="164" fontId="11" fillId="4" borderId="19" xfId="0" applyNumberFormat="1" applyFont="1" applyFill="1" applyBorder="1" applyAlignment="1">
      <alignment horizontal="left" vertical="center" wrapText="1"/>
    </xf>
    <xf numFmtId="164" fontId="11" fillId="4" borderId="29"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0" fontId="34" fillId="0" borderId="9" xfId="0" applyFont="1" applyBorder="1" applyAlignment="1">
      <alignment vertical="center"/>
    </xf>
    <xf numFmtId="164"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4"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4" fontId="11" fillId="5" borderId="32"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4" fontId="11" fillId="4" borderId="35" xfId="0" applyNumberFormat="1" applyFont="1" applyFill="1" applyBorder="1" applyAlignment="1">
      <alignment horizontal="left" vertical="center" wrapText="1"/>
    </xf>
    <xf numFmtId="0" fontId="33" fillId="0" borderId="9" xfId="0" applyFont="1" applyBorder="1" applyAlignment="1">
      <alignment vertical="center"/>
    </xf>
    <xf numFmtId="0" fontId="11" fillId="0" borderId="38" xfId="0" applyFont="1" applyBorder="1" applyAlignment="1">
      <alignment vertical="center"/>
    </xf>
    <xf numFmtId="0" fontId="11" fillId="10" borderId="32" xfId="0"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41" fontId="11" fillId="4" borderId="28" xfId="0" applyNumberFormat="1" applyFont="1" applyFill="1" applyBorder="1" applyAlignment="1">
      <alignment horizontal="left" vertical="center" wrapText="1"/>
    </xf>
    <xf numFmtId="43" fontId="11" fillId="0" borderId="0" xfId="0" applyNumberFormat="1" applyFont="1" applyAlignment="1">
      <alignment horizontal="left" vertical="center" wrapText="1"/>
    </xf>
    <xf numFmtId="2" fontId="11" fillId="4" borderId="28" xfId="0" applyNumberFormat="1" applyFont="1" applyFill="1" applyBorder="1" applyAlignment="1">
      <alignment horizontal="right" vertical="center" wrapText="1"/>
    </xf>
    <xf numFmtId="1" fontId="11" fillId="0" borderId="0" xfId="0" applyNumberFormat="1" applyFont="1" applyAlignment="1">
      <alignment horizontal="left" vertical="center" wrapText="1"/>
    </xf>
    <xf numFmtId="164" fontId="11" fillId="4" borderId="19" xfId="0" applyNumberFormat="1" applyFont="1" applyFill="1" applyBorder="1" applyAlignment="1">
      <alignment horizontal="left" vertical="center" wrapText="1"/>
    </xf>
    <xf numFmtId="3" fontId="2" fillId="0" borderId="0" xfId="0" applyNumberFormat="1" applyFont="1"/>
    <xf numFmtId="166" fontId="2" fillId="0" borderId="0" xfId="245" applyNumberFormat="1" applyFont="1"/>
    <xf numFmtId="41" fontId="11" fillId="4" borderId="39" xfId="0" applyNumberFormat="1" applyFont="1" applyFill="1" applyBorder="1" applyAlignment="1">
      <alignment horizontal="right" vertical="center" wrapText="1"/>
    </xf>
    <xf numFmtId="41" fontId="11" fillId="4" borderId="28" xfId="0" applyNumberFormat="1" applyFont="1" applyFill="1" applyBorder="1" applyAlignment="1">
      <alignment horizontal="right" vertical="center" wrapText="1"/>
    </xf>
    <xf numFmtId="164" fontId="5" fillId="4" borderId="27" xfId="128" applyNumberFormat="1" applyFill="1" applyBorder="1" applyAlignment="1">
      <alignment horizontal="left" vertical="center" wrapText="1"/>
    </xf>
    <xf numFmtId="0" fontId="2" fillId="0" borderId="22" xfId="0" applyFont="1" applyBorder="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5" xfId="0" applyFont="1" applyFill="1" applyBorder="1" applyAlignment="1">
      <alignment horizontal="left" vertical="center" wrapText="1"/>
    </xf>
    <xf numFmtId="0" fontId="11" fillId="10" borderId="20" xfId="0" applyFont="1" applyFill="1" applyBorder="1" applyAlignment="1">
      <alignment horizontal="left" vertical="center" wrapText="1"/>
    </xf>
    <xf numFmtId="164" fontId="11" fillId="5" borderId="30" xfId="0" applyNumberFormat="1" applyFont="1" applyFill="1" applyBorder="1" applyAlignment="1">
      <alignment horizontal="left" vertical="center" wrapText="1"/>
    </xf>
    <xf numFmtId="164" fontId="11" fillId="5" borderId="31" xfId="0" applyNumberFormat="1" applyFont="1" applyFill="1" applyBorder="1" applyAlignment="1">
      <alignment horizontal="left" vertical="center" wrapText="1"/>
    </xf>
    <xf numFmtId="0" fontId="11" fillId="10" borderId="33" xfId="0" applyFont="1" applyFill="1" applyBorder="1" applyAlignment="1">
      <alignment horizontal="left" vertical="center" wrapText="1"/>
    </xf>
    <xf numFmtId="0" fontId="11" fillId="10" borderId="34"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5"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5" borderId="28" xfId="0" applyFont="1" applyFill="1" applyBorder="1" applyAlignment="1">
      <alignment horizontal="left" vertical="center" wrapText="1"/>
    </xf>
    <xf numFmtId="0" fontId="11" fillId="5" borderId="19" xfId="0" applyFont="1" applyFill="1" applyBorder="1" applyAlignment="1">
      <alignment horizontal="left" vertical="center" wrapText="1"/>
    </xf>
    <xf numFmtId="164" fontId="11" fillId="4" borderId="28"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0" fontId="27" fillId="0" borderId="2" xfId="0" applyFont="1" applyBorder="1" applyAlignment="1">
      <alignment horizontal="left" vertical="top" wrapText="1"/>
    </xf>
    <xf numFmtId="0" fontId="36" fillId="0" borderId="0" xfId="0" applyFont="1" applyBorder="1" applyAlignment="1">
      <alignment horizontal="left" vertical="top" wrapText="1"/>
    </xf>
    <xf numFmtId="0" fontId="36" fillId="0" borderId="7" xfId="0" applyFont="1" applyBorder="1" applyAlignment="1">
      <alignment horizontal="left" vertical="top" wrapText="1"/>
    </xf>
    <xf numFmtId="0" fontId="30" fillId="0" borderId="37"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4" fillId="0" borderId="2" xfId="0" applyNumberFormat="1" applyFont="1" applyBorder="1" applyAlignment="1">
      <alignment vertical="top"/>
    </xf>
    <xf numFmtId="0" fontId="35" fillId="0" borderId="0" xfId="0" applyFont="1" applyAlignment="1"/>
    <xf numFmtId="0" fontId="9" fillId="0" borderId="4" xfId="0" applyFont="1" applyBorder="1" applyAlignment="1">
      <alignment horizontal="left"/>
    </xf>
    <xf numFmtId="0" fontId="0" fillId="0" borderId="4" xfId="0" applyBorder="1" applyAlignment="1"/>
    <xf numFmtId="41" fontId="16" fillId="4" borderId="28" xfId="0" applyNumberFormat="1" applyFont="1" applyFill="1" applyBorder="1" applyAlignment="1">
      <alignment horizontal="right" vertical="center" wrapText="1"/>
    </xf>
  </cellXfs>
  <cellStyles count="333">
    <cellStyle name="Comma" xfId="245" builtinId="3"/>
    <cellStyle name="Comma 2" xfId="3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1"/>
    <cellStyle name="Output" xfId="320" builtinId="21"/>
  </cellStyles>
  <dxfs count="2">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regjeringen.no/no/dokumenter/Meld-St-1-20142015/id2005410/" TargetMode="External"/><Relationship Id="rId4" Type="http://schemas.openxmlformats.org/officeDocument/2006/relationships/hyperlink" Target="https://www.regjeringen.no/no/dokumenter/Meld-St-1-20142015/id2005410/" TargetMode="External"/><Relationship Id="rId5" Type="http://schemas.openxmlformats.org/officeDocument/2006/relationships/printerSettings" Target="../printerSettings/printerSettings3.bin"/><Relationship Id="rId1" Type="http://schemas.openxmlformats.org/officeDocument/2006/relationships/hyperlink" Target="https://www.regjeringen.no/no/dokumenter/Meld-St-1-20142015/id2005410/" TargetMode="External"/><Relationship Id="rId2" Type="http://schemas.openxmlformats.org/officeDocument/2006/relationships/hyperlink" Target="https://www.regjeringen.no/no/dokumenter/Meld-St-1-20142015/id20054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6"/>
  <sheetViews>
    <sheetView showGridLines="0" workbookViewId="0"/>
  </sheetViews>
  <sheetFormatPr baseColWidth="10" defaultColWidth="3.5" defaultRowHeight="24" customHeight="1" x14ac:dyDescent="0.2"/>
  <cols>
    <col min="1" max="1" width="3.5" style="21"/>
    <col min="2" max="2" width="30.33203125" style="21" customWidth="1"/>
    <col min="3" max="3" width="37.83203125" style="21" customWidth="1"/>
    <col min="4" max="4" width="85.83203125" style="21" customWidth="1"/>
    <col min="5" max="16384" width="3.5" style="21"/>
  </cols>
  <sheetData>
    <row r="1" spans="2:4" ht="16" customHeight="1" x14ac:dyDescent="0.2"/>
    <row r="2" spans="2:4" ht="21" x14ac:dyDescent="0.2">
      <c r="B2" s="152" t="s">
        <v>154</v>
      </c>
      <c r="C2" s="149"/>
      <c r="D2" s="149"/>
    </row>
    <row r="3" spans="2:4" ht="16" customHeight="1" x14ac:dyDescent="0.2">
      <c r="B3" s="22" t="s">
        <v>237</v>
      </c>
      <c r="C3" s="22"/>
      <c r="D3" s="22"/>
    </row>
    <row r="4" spans="2:4" ht="16" customHeight="1" x14ac:dyDescent="0.2">
      <c r="B4" s="19"/>
      <c r="C4" s="20"/>
      <c r="D4" s="20"/>
    </row>
    <row r="5" spans="2:4" ht="16" customHeight="1" x14ac:dyDescent="0.2">
      <c r="B5" s="20" t="s">
        <v>46</v>
      </c>
      <c r="C5" s="20"/>
      <c r="D5" s="20"/>
    </row>
    <row r="6" spans="2:4" ht="16" customHeight="1" x14ac:dyDescent="0.2">
      <c r="B6" s="153" t="s">
        <v>42</v>
      </c>
      <c r="C6" s="153"/>
      <c r="D6" s="153"/>
    </row>
    <row r="7" spans="2:4" ht="16" customHeight="1" x14ac:dyDescent="0.2">
      <c r="B7" s="153"/>
      <c r="C7" s="153"/>
      <c r="D7" s="153"/>
    </row>
    <row r="8" spans="2:4" ht="16" customHeight="1" x14ac:dyDescent="0.2">
      <c r="B8" s="148"/>
      <c r="C8" s="149"/>
      <c r="D8" s="149"/>
    </row>
    <row r="9" spans="2:4" ht="16" customHeight="1" x14ac:dyDescent="0.2">
      <c r="B9" s="148" t="s">
        <v>155</v>
      </c>
      <c r="C9" s="149"/>
      <c r="D9" s="149"/>
    </row>
    <row r="10" spans="2:4" ht="16" customHeight="1" x14ac:dyDescent="0.2">
      <c r="B10" s="148" t="s">
        <v>55</v>
      </c>
      <c r="C10" s="149"/>
      <c r="D10" s="149"/>
    </row>
    <row r="11" spans="2:4" ht="16" customHeight="1" x14ac:dyDescent="0.2">
      <c r="B11" s="148"/>
      <c r="C11" s="149"/>
      <c r="D11" s="149"/>
    </row>
    <row r="12" spans="2:4" ht="16" customHeight="1" x14ac:dyDescent="0.2">
      <c r="B12" s="148" t="s">
        <v>56</v>
      </c>
      <c r="C12" s="149"/>
      <c r="D12" s="149"/>
    </row>
    <row r="13" spans="2:4" ht="16" customHeight="1" x14ac:dyDescent="0.2">
      <c r="B13" s="148" t="s">
        <v>153</v>
      </c>
      <c r="C13" s="149"/>
      <c r="D13" s="149"/>
    </row>
    <row r="14" spans="2:4" ht="16" customHeight="1" x14ac:dyDescent="0.2">
      <c r="B14" s="148" t="s">
        <v>43</v>
      </c>
      <c r="C14" s="149"/>
      <c r="D14" s="149"/>
    </row>
    <row r="15" spans="2:4" ht="16" customHeight="1" x14ac:dyDescent="0.2">
      <c r="B15" s="148" t="s">
        <v>60</v>
      </c>
      <c r="C15" s="149"/>
      <c r="D15" s="149"/>
    </row>
    <row r="16" spans="2:4" ht="16" customHeight="1" x14ac:dyDescent="0.2">
      <c r="B16" s="148"/>
      <c r="C16" s="149"/>
      <c r="D16" s="149"/>
    </row>
    <row r="17" spans="2:4" ht="16" customHeight="1" x14ac:dyDescent="0.2">
      <c r="B17" s="151" t="s">
        <v>44</v>
      </c>
      <c r="C17" s="149"/>
      <c r="D17" s="82"/>
    </row>
    <row r="18" spans="2:4" ht="16" customHeight="1" x14ac:dyDescent="0.2">
      <c r="B18" s="150" t="s">
        <v>45</v>
      </c>
      <c r="C18" s="149"/>
      <c r="D18" s="82"/>
    </row>
    <row r="19" spans="2:4" ht="16" customHeight="1" x14ac:dyDescent="0.2">
      <c r="B19" s="24"/>
      <c r="C19" s="24"/>
      <c r="D19" s="24"/>
    </row>
    <row r="20" spans="2:4" ht="16" customHeight="1" x14ac:dyDescent="0.2">
      <c r="B20" s="23"/>
      <c r="C20" s="23"/>
      <c r="D20" s="23"/>
    </row>
    <row r="21" spans="2:4" ht="16" customHeight="1" x14ac:dyDescent="0.2">
      <c r="B21" s="23" t="s">
        <v>216</v>
      </c>
      <c r="C21" s="23"/>
      <c r="D21" s="83" t="s">
        <v>215</v>
      </c>
    </row>
    <row r="22" spans="2:4" ht="16" customHeight="1" x14ac:dyDescent="0.2"/>
    <row r="23" spans="2:4" ht="14" x14ac:dyDescent="0.2"/>
    <row r="24" spans="2:4" ht="14" x14ac:dyDescent="0.2"/>
    <row r="25" spans="2:4" ht="14" x14ac:dyDescent="0.2"/>
    <row r="26" spans="2:4" ht="14" x14ac:dyDescent="0.2"/>
    <row r="27" spans="2:4" ht="14" x14ac:dyDescent="0.2"/>
    <row r="28" spans="2:4" ht="14" x14ac:dyDescent="0.2"/>
    <row r="29" spans="2:4" ht="14" x14ac:dyDescent="0.2"/>
    <row r="30" spans="2:4" ht="14" x14ac:dyDescent="0.2"/>
    <row r="31" spans="2:4" ht="14" x14ac:dyDescent="0.2"/>
    <row r="32" spans="2:4" ht="14" x14ac:dyDescent="0.2"/>
    <row r="33" ht="14" x14ac:dyDescent="0.2"/>
    <row r="34" ht="14" x14ac:dyDescent="0.2"/>
    <row r="35" ht="14" x14ac:dyDescent="0.2"/>
    <row r="36" ht="14" x14ac:dyDescent="0.2"/>
    <row r="37" ht="14" x14ac:dyDescent="0.2"/>
    <row r="38" ht="14" x14ac:dyDescent="0.2"/>
    <row r="39" ht="14" x14ac:dyDescent="0.2"/>
    <row r="40" ht="14" x14ac:dyDescent="0.2"/>
    <row r="41" ht="14" x14ac:dyDescent="0.2"/>
    <row r="42" ht="14" x14ac:dyDescent="0.2"/>
    <row r="43" ht="14" x14ac:dyDescent="0.2"/>
    <row r="44" ht="14" x14ac:dyDescent="0.2"/>
    <row r="45" ht="14" x14ac:dyDescent="0.2"/>
    <row r="46" ht="14" x14ac:dyDescent="0.2"/>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36"/>
  <sheetViews>
    <sheetView showGridLines="0" topLeftCell="B1" workbookViewId="0">
      <selection activeCell="D20" sqref="D20"/>
    </sheetView>
  </sheetViews>
  <sheetFormatPr baseColWidth="10" defaultColWidth="3.5" defaultRowHeight="24" customHeight="1" x14ac:dyDescent="0.2"/>
  <cols>
    <col min="1" max="1" width="3.5" style="88"/>
    <col min="2" max="2" width="53.33203125" style="88" customWidth="1"/>
    <col min="3" max="3" width="27" style="88" customWidth="1"/>
    <col min="4" max="4" width="60.33203125" style="88" customWidth="1"/>
    <col min="5" max="5" width="38.33203125" style="88" customWidth="1"/>
    <col min="6" max="16384" width="3.5" style="88"/>
  </cols>
  <sheetData>
    <row r="1" spans="2:5" ht="16" customHeight="1" x14ac:dyDescent="0.2"/>
    <row r="2" spans="2:5" ht="25" customHeight="1" x14ac:dyDescent="0.2">
      <c r="B2" s="92" t="s">
        <v>152</v>
      </c>
    </row>
    <row r="3" spans="2:5" ht="16" customHeight="1" x14ac:dyDescent="0.2">
      <c r="B3" s="93" t="s">
        <v>57</v>
      </c>
    </row>
    <row r="4" spans="2:5" ht="16" customHeight="1" thickBot="1" x14ac:dyDescent="0.25">
      <c r="D4" s="25" t="s">
        <v>36</v>
      </c>
      <c r="E4" s="25" t="s">
        <v>211</v>
      </c>
    </row>
    <row r="5" spans="2:5" ht="16" customHeight="1" thickTop="1" x14ac:dyDescent="0.2">
      <c r="B5" s="94" t="s">
        <v>48</v>
      </c>
      <c r="C5" s="95"/>
      <c r="D5" s="96" t="s">
        <v>238</v>
      </c>
      <c r="E5" s="80"/>
    </row>
    <row r="6" spans="2:5" ht="16" customHeight="1" x14ac:dyDescent="0.2">
      <c r="B6" s="97" t="s">
        <v>49</v>
      </c>
      <c r="C6" s="94" t="s">
        <v>25</v>
      </c>
      <c r="D6" s="98">
        <v>40544</v>
      </c>
      <c r="E6" s="80"/>
    </row>
    <row r="7" spans="2:5" ht="16" customHeight="1" x14ac:dyDescent="0.2">
      <c r="B7" s="99"/>
      <c r="C7" s="94" t="s">
        <v>26</v>
      </c>
      <c r="D7" s="98">
        <v>40908</v>
      </c>
      <c r="E7" s="80"/>
    </row>
    <row r="8" spans="2:5" ht="16" customHeight="1" x14ac:dyDescent="0.2">
      <c r="B8" s="94" t="s">
        <v>50</v>
      </c>
      <c r="C8" s="100"/>
      <c r="D8" s="101" t="s">
        <v>239</v>
      </c>
      <c r="E8" s="80"/>
    </row>
    <row r="9" spans="2:5" ht="16" customHeight="1" x14ac:dyDescent="0.2">
      <c r="B9" s="94" t="s">
        <v>51</v>
      </c>
      <c r="C9" s="94"/>
      <c r="D9" s="98">
        <v>41263</v>
      </c>
      <c r="E9" s="80"/>
    </row>
    <row r="10" spans="2:5" ht="16" customHeight="1" x14ac:dyDescent="0.2">
      <c r="B10" s="97" t="s">
        <v>52</v>
      </c>
      <c r="C10" s="94" t="s">
        <v>27</v>
      </c>
      <c r="D10" s="101" t="s">
        <v>240</v>
      </c>
      <c r="E10" s="80"/>
    </row>
    <row r="11" spans="2:5" ht="16" customHeight="1" x14ac:dyDescent="0.2">
      <c r="B11" s="102" t="s">
        <v>39</v>
      </c>
      <c r="C11" s="94" t="s">
        <v>28</v>
      </c>
      <c r="D11" s="101" t="s">
        <v>240</v>
      </c>
      <c r="E11" s="80"/>
    </row>
    <row r="12" spans="2:5" ht="16" customHeight="1" x14ac:dyDescent="0.2">
      <c r="B12" s="103"/>
      <c r="C12" s="94" t="s">
        <v>29</v>
      </c>
      <c r="D12" s="101" t="s">
        <v>241</v>
      </c>
      <c r="E12" s="80"/>
    </row>
    <row r="13" spans="2:5" ht="16" customHeight="1" x14ac:dyDescent="0.2">
      <c r="B13" s="103"/>
      <c r="C13" s="94" t="s">
        <v>30</v>
      </c>
      <c r="D13" s="104" t="s">
        <v>31</v>
      </c>
      <c r="E13" s="80"/>
    </row>
    <row r="14" spans="2:5" ht="16" customHeight="1" x14ac:dyDescent="0.2">
      <c r="B14" s="97" t="s">
        <v>53</v>
      </c>
      <c r="C14" s="97" t="s">
        <v>40</v>
      </c>
      <c r="D14" s="101" t="s">
        <v>302</v>
      </c>
      <c r="E14" s="80"/>
    </row>
    <row r="15" spans="2:5" ht="16" customHeight="1" x14ac:dyDescent="0.2">
      <c r="B15" s="102" t="s">
        <v>41</v>
      </c>
      <c r="C15" s="95" t="s">
        <v>220</v>
      </c>
      <c r="D15" s="105" t="s">
        <v>279</v>
      </c>
      <c r="E15" s="80"/>
    </row>
    <row r="16" spans="2:5" ht="16" customHeight="1" x14ac:dyDescent="0.2">
      <c r="C16" s="100" t="s">
        <v>33</v>
      </c>
      <c r="D16" s="104" t="s">
        <v>32</v>
      </c>
      <c r="E16" s="80"/>
    </row>
    <row r="17" spans="2:5" ht="16" customHeight="1" x14ac:dyDescent="0.2">
      <c r="B17" s="94" t="s">
        <v>62</v>
      </c>
      <c r="C17" s="94"/>
      <c r="D17" s="101">
        <v>4</v>
      </c>
      <c r="E17" s="80"/>
    </row>
    <row r="18" spans="2:5" ht="16" customHeight="1" x14ac:dyDescent="0.2">
      <c r="B18" s="94" t="s">
        <v>63</v>
      </c>
      <c r="C18" s="94"/>
      <c r="D18" s="101">
        <v>69</v>
      </c>
      <c r="E18" s="80"/>
    </row>
    <row r="19" spans="2:5" ht="16" customHeight="1" x14ac:dyDescent="0.2">
      <c r="B19" s="97" t="s">
        <v>66</v>
      </c>
      <c r="C19" s="94" t="s">
        <v>158</v>
      </c>
      <c r="D19" s="98" t="s">
        <v>242</v>
      </c>
      <c r="E19" s="80"/>
    </row>
    <row r="20" spans="2:5" ht="16" customHeight="1" x14ac:dyDescent="0.2">
      <c r="B20" s="99"/>
      <c r="C20" s="94" t="s">
        <v>156</v>
      </c>
      <c r="D20" s="136">
        <v>5.6</v>
      </c>
      <c r="E20" s="80"/>
    </row>
    <row r="21" spans="2:5" ht="16" customHeight="1" x14ac:dyDescent="0.2">
      <c r="B21" s="97" t="s">
        <v>54</v>
      </c>
      <c r="C21" s="94" t="s">
        <v>34</v>
      </c>
      <c r="D21" s="101" t="s">
        <v>240</v>
      </c>
      <c r="E21" s="80"/>
    </row>
    <row r="22" spans="2:5" ht="16" customHeight="1" x14ac:dyDescent="0.2">
      <c r="B22" s="102" t="s">
        <v>214</v>
      </c>
      <c r="C22" s="94" t="s">
        <v>35</v>
      </c>
      <c r="D22" s="101" t="s">
        <v>240</v>
      </c>
      <c r="E22" s="80"/>
    </row>
    <row r="23" spans="2:5" ht="16" customHeight="1" x14ac:dyDescent="0.2">
      <c r="B23" s="103"/>
      <c r="C23" s="97" t="s">
        <v>47</v>
      </c>
      <c r="D23" s="101" t="s">
        <v>243</v>
      </c>
      <c r="E23" s="80"/>
    </row>
    <row r="24" spans="2:5" ht="16" customHeight="1" x14ac:dyDescent="0.2">
      <c r="B24" s="97" t="s">
        <v>168</v>
      </c>
      <c r="C24" s="94" t="s">
        <v>165</v>
      </c>
      <c r="D24" s="106" t="s">
        <v>244</v>
      </c>
      <c r="E24" s="80"/>
    </row>
    <row r="25" spans="2:5" ht="16" customHeight="1" x14ac:dyDescent="0.2">
      <c r="B25" s="103"/>
      <c r="C25" s="94" t="s">
        <v>167</v>
      </c>
      <c r="D25" s="107" t="s">
        <v>245</v>
      </c>
      <c r="E25" s="80"/>
    </row>
    <row r="26" spans="2:5" ht="16" customHeight="1" thickBot="1" x14ac:dyDescent="0.25">
      <c r="B26" s="100"/>
      <c r="C26" s="94" t="s">
        <v>166</v>
      </c>
      <c r="D26" s="108" t="s">
        <v>246</v>
      </c>
      <c r="E26" s="80"/>
    </row>
    <row r="27" spans="2:5" ht="16" customHeight="1" thickTop="1" x14ac:dyDescent="0.2">
      <c r="B27" s="103"/>
      <c r="C27" s="103"/>
      <c r="D27" s="109"/>
    </row>
    <row r="28" spans="2:5" ht="16" customHeight="1" x14ac:dyDescent="0.2">
      <c r="B28" s="103"/>
      <c r="C28" s="103"/>
      <c r="D28" s="109"/>
    </row>
    <row r="29" spans="2:5" ht="16" customHeight="1" x14ac:dyDescent="0.2"/>
    <row r="30" spans="2:5" ht="16" customHeight="1" x14ac:dyDescent="0.2"/>
    <row r="31" spans="2:5" ht="16" customHeight="1" x14ac:dyDescent="0.2"/>
    <row r="32" spans="2:5" ht="16" customHeight="1" x14ac:dyDescent="0.2"/>
    <row r="33" ht="16" customHeight="1" x14ac:dyDescent="0.2"/>
    <row r="34" ht="16" customHeight="1" x14ac:dyDescent="0.2"/>
    <row r="35" ht="16" customHeight="1" x14ac:dyDescent="0.2"/>
    <row r="36" ht="16" customHeight="1" x14ac:dyDescent="0.2"/>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pageMargins left="0.75" right="0.75" top="1" bottom="1" header="0.5" footer="0.5"/>
  <pageSetup paperSize="9" scale="66" orientation="landscape"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9"/>
  <sheetViews>
    <sheetView showGridLines="0" topLeftCell="B11" zoomScale="121" zoomScaleNormal="121" zoomScalePageLayoutView="121" workbookViewId="0">
      <selection activeCell="F38" sqref="F38"/>
    </sheetView>
  </sheetViews>
  <sheetFormatPr baseColWidth="10" defaultColWidth="3.5" defaultRowHeight="24" customHeight="1" x14ac:dyDescent="0.2"/>
  <cols>
    <col min="1" max="1" width="3.5" style="88"/>
    <col min="2" max="2" width="55.6640625" style="88" customWidth="1"/>
    <col min="3" max="3" width="52" style="88" customWidth="1"/>
    <col min="4" max="4" width="35.33203125" style="88" bestFit="1" customWidth="1"/>
    <col min="5" max="5" width="15.1640625" style="88" bestFit="1" customWidth="1"/>
    <col min="6" max="6" width="32.83203125" style="88" bestFit="1" customWidth="1"/>
    <col min="7" max="7" width="35.6640625" style="88" customWidth="1"/>
    <col min="8" max="8" width="46.5" style="88" customWidth="1"/>
    <col min="9" max="16384" width="3.5" style="88"/>
  </cols>
  <sheetData>
    <row r="1" spans="2:8" ht="16" customHeight="1" x14ac:dyDescent="0.2"/>
    <row r="2" spans="2:8" ht="25" customHeight="1" x14ac:dyDescent="0.2">
      <c r="B2" s="92" t="s">
        <v>37</v>
      </c>
      <c r="C2" s="17"/>
      <c r="D2" s="138">
        <f>D9/0.49</f>
        <v>1246938775510.2041</v>
      </c>
      <c r="E2" s="25"/>
    </row>
    <row r="3" spans="2:8" ht="16" customHeight="1" x14ac:dyDescent="0.2">
      <c r="B3" s="110"/>
      <c r="E3" s="25" t="s">
        <v>169</v>
      </c>
    </row>
    <row r="4" spans="2:8" ht="15" customHeight="1" thickBot="1" x14ac:dyDescent="0.25">
      <c r="D4" s="25" t="s">
        <v>36</v>
      </c>
      <c r="E4" s="25" t="s">
        <v>213</v>
      </c>
      <c r="F4" s="26" t="s">
        <v>212</v>
      </c>
      <c r="G4" s="25" t="s">
        <v>211</v>
      </c>
      <c r="H4" s="78"/>
    </row>
    <row r="5" spans="2:8" ht="16.5" customHeight="1" thickBot="1" x14ac:dyDescent="0.25">
      <c r="B5" s="97" t="s">
        <v>173</v>
      </c>
      <c r="C5" s="94" t="s">
        <v>226</v>
      </c>
      <c r="D5" s="144">
        <v>646400000000</v>
      </c>
      <c r="E5" s="111" t="s">
        <v>242</v>
      </c>
      <c r="F5" s="146" t="s">
        <v>273</v>
      </c>
      <c r="G5" s="81" t="s">
        <v>303</v>
      </c>
    </row>
    <row r="6" spans="2:8" ht="16.5" customHeight="1" thickBot="1" x14ac:dyDescent="0.25">
      <c r="B6" s="113" t="s">
        <v>170</v>
      </c>
      <c r="C6" s="94" t="s">
        <v>223</v>
      </c>
      <c r="D6" s="145">
        <v>2750800000000</v>
      </c>
      <c r="E6" s="114" t="s">
        <v>242</v>
      </c>
      <c r="F6" s="146" t="s">
        <v>273</v>
      </c>
      <c r="G6" s="81" t="s">
        <v>303</v>
      </c>
    </row>
    <row r="7" spans="2:8" ht="16.5" customHeight="1" thickBot="1" x14ac:dyDescent="0.25">
      <c r="C7" s="116" t="s">
        <v>224</v>
      </c>
      <c r="D7" s="180">
        <v>421000000000</v>
      </c>
      <c r="E7" s="124" t="s">
        <v>242</v>
      </c>
      <c r="F7" s="112" t="s">
        <v>272</v>
      </c>
      <c r="G7" s="81" t="s">
        <v>304</v>
      </c>
    </row>
    <row r="8" spans="2:8" ht="16.5" customHeight="1" thickBot="1" x14ac:dyDescent="0.25">
      <c r="B8" s="103"/>
      <c r="C8" s="94" t="s">
        <v>225</v>
      </c>
      <c r="D8" s="180">
        <v>1291000000000</v>
      </c>
      <c r="E8" s="124" t="s">
        <v>242</v>
      </c>
      <c r="F8" s="112" t="s">
        <v>272</v>
      </c>
      <c r="G8" s="81" t="s">
        <v>304</v>
      </c>
    </row>
    <row r="9" spans="2:8" ht="16" customHeight="1" thickBot="1" x14ac:dyDescent="0.25">
      <c r="B9" s="103"/>
      <c r="C9" s="94" t="s">
        <v>227</v>
      </c>
      <c r="D9" s="180">
        <v>611000000000</v>
      </c>
      <c r="E9" s="124" t="s">
        <v>242</v>
      </c>
      <c r="F9" s="146" t="s">
        <v>273</v>
      </c>
      <c r="G9" s="81" t="s">
        <v>304</v>
      </c>
    </row>
    <row r="10" spans="2:8" ht="16" customHeight="1" thickBot="1" x14ac:dyDescent="0.25">
      <c r="B10" s="103"/>
      <c r="C10" s="94" t="s">
        <v>228</v>
      </c>
      <c r="D10" s="180">
        <v>1190000000000</v>
      </c>
      <c r="E10" s="124" t="s">
        <v>242</v>
      </c>
      <c r="F10" s="146" t="s">
        <v>273</v>
      </c>
      <c r="G10" s="81" t="s">
        <v>304</v>
      </c>
    </row>
    <row r="11" spans="2:8" ht="16" customHeight="1" thickBot="1" x14ac:dyDescent="0.25">
      <c r="B11" s="97" t="s">
        <v>174</v>
      </c>
      <c r="C11" s="94" t="s">
        <v>171</v>
      </c>
      <c r="D11" s="145">
        <f>97.494031*1000000</f>
        <v>97494031</v>
      </c>
      <c r="E11" s="141" t="s">
        <v>277</v>
      </c>
      <c r="F11" s="112" t="s">
        <v>274</v>
      </c>
      <c r="G11" s="81" t="s">
        <v>303</v>
      </c>
    </row>
    <row r="12" spans="2:8" ht="16" customHeight="1" thickBot="1" x14ac:dyDescent="0.25">
      <c r="B12" s="113" t="s">
        <v>170</v>
      </c>
      <c r="C12" s="94" t="s">
        <v>172</v>
      </c>
      <c r="D12" s="145">
        <f>101.266314*1000000</f>
        <v>101266314</v>
      </c>
      <c r="E12" s="141" t="s">
        <v>256</v>
      </c>
      <c r="F12" s="112" t="s">
        <v>274</v>
      </c>
      <c r="G12" s="81" t="s">
        <v>303</v>
      </c>
    </row>
    <row r="13" spans="2:8" ht="16" customHeight="1" thickBot="1" x14ac:dyDescent="0.25">
      <c r="B13" s="117"/>
      <c r="C13" s="94" t="s">
        <v>276</v>
      </c>
      <c r="D13" s="145">
        <f>16.314039*1000000</f>
        <v>16314039.000000002</v>
      </c>
      <c r="E13" s="141" t="s">
        <v>256</v>
      </c>
      <c r="F13" s="112" t="s">
        <v>274</v>
      </c>
      <c r="G13" s="81" t="s">
        <v>303</v>
      </c>
    </row>
    <row r="14" spans="2:8" ht="16" customHeight="1" x14ac:dyDescent="0.2">
      <c r="B14" s="117"/>
      <c r="C14" s="94" t="s">
        <v>275</v>
      </c>
      <c r="D14" s="145">
        <f>4.583334*1000000</f>
        <v>4583334</v>
      </c>
      <c r="E14" s="141" t="s">
        <v>256</v>
      </c>
      <c r="F14" s="112" t="s">
        <v>274</v>
      </c>
      <c r="G14" s="81" t="s">
        <v>303</v>
      </c>
    </row>
    <row r="15" spans="2:8" ht="16" customHeight="1" x14ac:dyDescent="0.2">
      <c r="B15" s="97" t="s">
        <v>175</v>
      </c>
      <c r="C15" s="94" t="s">
        <v>171</v>
      </c>
      <c r="D15" s="139" t="s">
        <v>279</v>
      </c>
      <c r="E15" s="141" t="s">
        <v>277</v>
      </c>
      <c r="F15" s="115" t="s">
        <v>159</v>
      </c>
      <c r="G15" s="81"/>
    </row>
    <row r="16" spans="2:8" ht="16" customHeight="1" x14ac:dyDescent="0.2">
      <c r="B16" s="113" t="s">
        <v>170</v>
      </c>
      <c r="C16" s="94" t="s">
        <v>172</v>
      </c>
      <c r="D16" s="139" t="s">
        <v>279</v>
      </c>
      <c r="E16" s="141" t="s">
        <v>256</v>
      </c>
      <c r="F16" s="115" t="s">
        <v>159</v>
      </c>
      <c r="G16" s="81"/>
    </row>
    <row r="17" spans="2:7" ht="16" customHeight="1" x14ac:dyDescent="0.2">
      <c r="B17" s="117"/>
      <c r="C17" s="94" t="s">
        <v>276</v>
      </c>
      <c r="D17" s="139" t="s">
        <v>279</v>
      </c>
      <c r="E17" s="141" t="s">
        <v>256</v>
      </c>
      <c r="F17" s="115" t="s">
        <v>159</v>
      </c>
      <c r="G17" s="81"/>
    </row>
    <row r="18" spans="2:7" ht="16" customHeight="1" x14ac:dyDescent="0.2">
      <c r="B18" s="119"/>
      <c r="C18" s="94" t="s">
        <v>275</v>
      </c>
      <c r="D18" s="139" t="s">
        <v>279</v>
      </c>
      <c r="E18" s="141" t="s">
        <v>256</v>
      </c>
      <c r="F18" s="115" t="s">
        <v>159</v>
      </c>
      <c r="G18" s="81"/>
    </row>
    <row r="19" spans="2:7" ht="16" customHeight="1" x14ac:dyDescent="0.2">
      <c r="B19" s="103" t="s">
        <v>230</v>
      </c>
      <c r="C19" s="94" t="s">
        <v>229</v>
      </c>
      <c r="D19" s="164" t="s">
        <v>240</v>
      </c>
      <c r="E19" s="165"/>
      <c r="F19" s="115" t="s">
        <v>159</v>
      </c>
      <c r="G19" s="81"/>
    </row>
    <row r="20" spans="2:7" ht="16" customHeight="1" x14ac:dyDescent="0.2">
      <c r="B20" s="102" t="s">
        <v>163</v>
      </c>
      <c r="C20" s="94" t="s">
        <v>64</v>
      </c>
      <c r="D20" s="166"/>
      <c r="E20" s="167"/>
      <c r="F20" s="120"/>
      <c r="G20" s="81"/>
    </row>
    <row r="21" spans="2:7" ht="16" customHeight="1" x14ac:dyDescent="0.2">
      <c r="B21" s="103"/>
      <c r="C21" s="94" t="s">
        <v>164</v>
      </c>
      <c r="D21" s="166" t="s">
        <v>278</v>
      </c>
      <c r="E21" s="167"/>
      <c r="F21" s="121" t="s">
        <v>280</v>
      </c>
      <c r="G21" s="81"/>
    </row>
    <row r="22" spans="2:7" ht="16" customHeight="1" x14ac:dyDescent="0.2">
      <c r="B22" s="102"/>
      <c r="C22" s="94" t="s">
        <v>183</v>
      </c>
      <c r="D22" s="166" t="s">
        <v>247</v>
      </c>
      <c r="E22" s="167"/>
      <c r="F22" s="121" t="s">
        <v>248</v>
      </c>
      <c r="G22" s="81"/>
    </row>
    <row r="23" spans="2:7" ht="16" customHeight="1" x14ac:dyDescent="0.2">
      <c r="B23" s="122" t="s">
        <v>176</v>
      </c>
      <c r="C23" s="123" t="s">
        <v>249</v>
      </c>
      <c r="D23" s="168" t="s">
        <v>252</v>
      </c>
      <c r="E23" s="169"/>
      <c r="F23" s="115" t="s">
        <v>251</v>
      </c>
      <c r="G23" s="81"/>
    </row>
    <row r="24" spans="2:7" ht="16" customHeight="1" x14ac:dyDescent="0.2">
      <c r="B24" s="102" t="s">
        <v>184</v>
      </c>
      <c r="C24" s="123" t="s">
        <v>250</v>
      </c>
      <c r="D24" s="168"/>
      <c r="E24" s="169"/>
      <c r="F24" s="115"/>
      <c r="G24" s="81"/>
    </row>
    <row r="25" spans="2:7" ht="16" customHeight="1" x14ac:dyDescent="0.2">
      <c r="B25" s="125"/>
      <c r="C25" s="94" t="s">
        <v>180</v>
      </c>
      <c r="D25" s="166"/>
      <c r="E25" s="167"/>
      <c r="F25" s="121"/>
      <c r="G25" s="81"/>
    </row>
    <row r="26" spans="2:7" ht="16" customHeight="1" x14ac:dyDescent="0.2">
      <c r="B26" s="122" t="s">
        <v>177</v>
      </c>
      <c r="C26" s="123" t="s">
        <v>38</v>
      </c>
      <c r="D26" s="168" t="s">
        <v>241</v>
      </c>
      <c r="E26" s="169"/>
      <c r="F26" s="115"/>
      <c r="G26" s="81"/>
    </row>
    <row r="27" spans="2:7" ht="16" customHeight="1" x14ac:dyDescent="0.2">
      <c r="B27" s="122" t="s">
        <v>178</v>
      </c>
      <c r="C27" s="123" t="s">
        <v>65</v>
      </c>
      <c r="D27" s="166" t="s">
        <v>241</v>
      </c>
      <c r="E27" s="167"/>
      <c r="F27" s="121"/>
      <c r="G27" s="81"/>
    </row>
    <row r="28" spans="2:7" ht="16" customHeight="1" x14ac:dyDescent="0.2">
      <c r="B28" s="122" t="s">
        <v>179</v>
      </c>
      <c r="C28" s="123" t="s">
        <v>181</v>
      </c>
      <c r="D28" s="164" t="s">
        <v>241</v>
      </c>
      <c r="E28" s="165"/>
      <c r="F28" s="115"/>
      <c r="G28" s="81"/>
    </row>
    <row r="29" spans="2:7" ht="16" customHeight="1" x14ac:dyDescent="0.2">
      <c r="B29" s="25" t="s">
        <v>161</v>
      </c>
      <c r="C29" s="123" t="s">
        <v>182</v>
      </c>
      <c r="D29" s="164" t="s">
        <v>253</v>
      </c>
      <c r="E29" s="165"/>
      <c r="F29" s="120"/>
      <c r="G29" s="81"/>
    </row>
    <row r="30" spans="2:7" ht="16" customHeight="1" x14ac:dyDescent="0.2">
      <c r="C30" s="123" t="s">
        <v>160</v>
      </c>
      <c r="D30" s="162" t="s">
        <v>252</v>
      </c>
      <c r="E30" s="163"/>
      <c r="F30" s="121" t="s">
        <v>251</v>
      </c>
      <c r="G30" s="81"/>
    </row>
    <row r="31" spans="2:7" ht="16" customHeight="1" thickBot="1" x14ac:dyDescent="0.25">
      <c r="B31" s="126"/>
      <c r="C31" s="118" t="s">
        <v>157</v>
      </c>
      <c r="D31" s="156"/>
      <c r="E31" s="157"/>
      <c r="F31" s="127"/>
      <c r="G31" s="81"/>
    </row>
    <row r="32" spans="2:7" ht="16" customHeight="1" x14ac:dyDescent="0.2">
      <c r="B32" s="128"/>
      <c r="C32" s="128"/>
      <c r="D32" s="129"/>
      <c r="E32" s="129"/>
      <c r="F32" s="129"/>
    </row>
    <row r="33" spans="2:7" ht="16" customHeight="1" x14ac:dyDescent="0.2">
      <c r="D33" s="140"/>
    </row>
    <row r="34" spans="2:7" ht="16" customHeight="1" thickBot="1" x14ac:dyDescent="0.25">
      <c r="D34" s="160" t="s">
        <v>58</v>
      </c>
      <c r="E34" s="161"/>
    </row>
    <row r="35" spans="2:7" ht="16" customHeight="1" x14ac:dyDescent="0.2">
      <c r="B35" s="97" t="s">
        <v>185</v>
      </c>
      <c r="C35" s="94" t="s">
        <v>187</v>
      </c>
      <c r="D35" s="158" t="s">
        <v>240</v>
      </c>
      <c r="E35" s="159"/>
      <c r="F35" s="112" t="s">
        <v>305</v>
      </c>
      <c r="G35" s="81"/>
    </row>
    <row r="36" spans="2:7" ht="16" customHeight="1" x14ac:dyDescent="0.2">
      <c r="B36" s="113" t="s">
        <v>170</v>
      </c>
      <c r="C36" s="94" t="s">
        <v>255</v>
      </c>
      <c r="D36" s="137" t="s">
        <v>279</v>
      </c>
      <c r="E36" s="134" t="s">
        <v>256</v>
      </c>
      <c r="F36" s="115"/>
      <c r="G36" s="81"/>
    </row>
    <row r="37" spans="2:7" ht="16" customHeight="1" x14ac:dyDescent="0.2">
      <c r="B37" s="113"/>
      <c r="C37" s="94" t="s">
        <v>254</v>
      </c>
      <c r="D37" s="137" t="s">
        <v>279</v>
      </c>
      <c r="E37" s="114" t="s">
        <v>256</v>
      </c>
      <c r="F37" s="115"/>
      <c r="G37" s="81"/>
    </row>
    <row r="38" spans="2:7" ht="16" customHeight="1" x14ac:dyDescent="0.2">
      <c r="B38" s="113"/>
      <c r="C38" s="94" t="s">
        <v>257</v>
      </c>
      <c r="D38" s="137"/>
      <c r="E38" s="135" t="s">
        <v>242</v>
      </c>
      <c r="F38" s="115"/>
      <c r="G38" s="81"/>
    </row>
    <row r="39" spans="2:7" ht="16" customHeight="1" x14ac:dyDescent="0.2">
      <c r="C39" s="94" t="s">
        <v>258</v>
      </c>
      <c r="D39" s="137"/>
      <c r="E39" s="124" t="s">
        <v>242</v>
      </c>
      <c r="F39" s="115"/>
      <c r="G39" s="81"/>
    </row>
    <row r="40" spans="2:7" ht="16" customHeight="1" x14ac:dyDescent="0.2">
      <c r="B40" s="97" t="s">
        <v>189</v>
      </c>
      <c r="C40" s="100" t="s">
        <v>187</v>
      </c>
      <c r="D40" s="154" t="s">
        <v>243</v>
      </c>
      <c r="E40" s="155"/>
      <c r="F40" s="115" t="s">
        <v>162</v>
      </c>
      <c r="G40" s="81"/>
    </row>
    <row r="41" spans="2:7" ht="16" customHeight="1" x14ac:dyDescent="0.2">
      <c r="B41" s="97" t="s">
        <v>186</v>
      </c>
      <c r="C41" s="100" t="s">
        <v>188</v>
      </c>
      <c r="D41" s="154" t="s">
        <v>243</v>
      </c>
      <c r="E41" s="155"/>
      <c r="F41" s="115" t="s">
        <v>162</v>
      </c>
      <c r="G41" s="81"/>
    </row>
    <row r="42" spans="2:7" ht="16" customHeight="1" x14ac:dyDescent="0.2">
      <c r="B42" s="113" t="s">
        <v>170</v>
      </c>
      <c r="C42" s="94" t="s">
        <v>193</v>
      </c>
      <c r="D42" s="130"/>
      <c r="E42" s="124"/>
      <c r="F42" s="115" t="s">
        <v>162</v>
      </c>
      <c r="G42" s="81"/>
    </row>
    <row r="43" spans="2:7" ht="16" customHeight="1" x14ac:dyDescent="0.2">
      <c r="B43" s="97" t="s">
        <v>190</v>
      </c>
      <c r="C43" s="100" t="s">
        <v>194</v>
      </c>
      <c r="D43" s="154" t="s">
        <v>240</v>
      </c>
      <c r="E43" s="155"/>
      <c r="F43" s="115" t="s">
        <v>259</v>
      </c>
      <c r="G43" s="81"/>
    </row>
    <row r="44" spans="2:7" ht="16" customHeight="1" x14ac:dyDescent="0.2">
      <c r="B44" s="113" t="s">
        <v>170</v>
      </c>
      <c r="C44" s="94" t="s">
        <v>193</v>
      </c>
      <c r="D44" s="137"/>
      <c r="E44" s="124" t="s">
        <v>242</v>
      </c>
      <c r="F44" s="115" t="s">
        <v>259</v>
      </c>
      <c r="G44" s="81"/>
    </row>
    <row r="45" spans="2:7" ht="16" customHeight="1" x14ac:dyDescent="0.2">
      <c r="B45" s="97" t="s">
        <v>191</v>
      </c>
      <c r="C45" s="100" t="s">
        <v>195</v>
      </c>
      <c r="D45" s="154" t="s">
        <v>243</v>
      </c>
      <c r="E45" s="155"/>
      <c r="F45" s="115" t="s">
        <v>162</v>
      </c>
      <c r="G45" s="81"/>
    </row>
    <row r="46" spans="2:7" ht="16" customHeight="1" x14ac:dyDescent="0.2">
      <c r="B46" s="113" t="s">
        <v>170</v>
      </c>
      <c r="C46" s="94" t="s">
        <v>193</v>
      </c>
      <c r="D46" s="130"/>
      <c r="E46" s="124"/>
      <c r="F46" s="115" t="s">
        <v>162</v>
      </c>
      <c r="G46" s="81"/>
    </row>
    <row r="47" spans="2:7" ht="16" customHeight="1" x14ac:dyDescent="0.2">
      <c r="B47" s="97" t="s">
        <v>192</v>
      </c>
      <c r="C47" s="100" t="s">
        <v>196</v>
      </c>
      <c r="D47" s="154" t="s">
        <v>243</v>
      </c>
      <c r="E47" s="155"/>
      <c r="F47" s="115" t="s">
        <v>162</v>
      </c>
      <c r="G47" s="81"/>
    </row>
    <row r="48" spans="2:7" ht="16" customHeight="1" thickBot="1" x14ac:dyDescent="0.25">
      <c r="B48" s="131" t="s">
        <v>170</v>
      </c>
      <c r="C48" s="132" t="s">
        <v>193</v>
      </c>
      <c r="D48" s="89"/>
      <c r="E48" s="90"/>
      <c r="F48" s="133" t="s">
        <v>162</v>
      </c>
      <c r="G48" s="81"/>
    </row>
    <row r="49" ht="16" customHeight="1" x14ac:dyDescent="0.2"/>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7:E47"/>
    <mergeCell ref="D31:E31"/>
    <mergeCell ref="D35:E35"/>
    <mergeCell ref="D40:E40"/>
    <mergeCell ref="D41:E41"/>
    <mergeCell ref="D43:E43"/>
    <mergeCell ref="D45:E45"/>
    <mergeCell ref="D34:E34"/>
  </mergeCells>
  <dataValidations xWindow="1043" yWindow="1056" count="2">
    <dataValidation allowBlank="1" sqref="F28:F29 F23:F24 F31 F26 D23:D24 D26 F35:F48 F5:F2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8:E29 D19:E19 D40:E41 D43:E43 D45:E45 D47:E47 D35:E35">
      <formula1>"Yes,No,Partially,Not applicable,&lt;choose option&gt;"</formula1>
    </dataValidation>
  </dataValidations>
  <hyperlinks>
    <hyperlink ref="F6" r:id="rId1"/>
    <hyperlink ref="F5" r:id="rId2"/>
    <hyperlink ref="F9" r:id="rId3"/>
    <hyperlink ref="F10" r:id="rId4"/>
  </hyperlinks>
  <pageMargins left="0.75" right="0.75" top="1" bottom="1" header="0.5" footer="0.5"/>
  <pageSetup paperSize="9" scale="52" orientation="landscape" horizontalDpi="2400" verticalDpi="24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BY91"/>
  <sheetViews>
    <sheetView tabSelected="1" workbookViewId="0">
      <selection activeCell="BK38" sqref="BK38"/>
    </sheetView>
  </sheetViews>
  <sheetFormatPr baseColWidth="10" defaultColWidth="10.83203125" defaultRowHeight="16" x14ac:dyDescent="0.2"/>
  <cols>
    <col min="1" max="1" width="3.6640625" style="1" customWidth="1"/>
    <col min="2" max="2" width="7.33203125" style="3" customWidth="1"/>
    <col min="3" max="3" width="59.5" style="1" customWidth="1"/>
    <col min="4" max="4" width="38.1640625" style="1" customWidth="1"/>
    <col min="5" max="6" width="40.5" style="1" customWidth="1"/>
    <col min="7" max="7" width="55.83203125" style="1" customWidth="1"/>
    <col min="8" max="8" width="16.1640625" style="1" customWidth="1"/>
    <col min="9" max="9" width="12" style="1" bestFit="1" customWidth="1"/>
    <col min="10" max="10" width="15.6640625" style="1" bestFit="1" customWidth="1"/>
    <col min="11" max="11" width="12" style="1" bestFit="1" customWidth="1"/>
    <col min="12" max="13" width="11.5" style="1" customWidth="1"/>
    <col min="14" max="14" width="13" style="1" bestFit="1" customWidth="1"/>
    <col min="15" max="17" width="12.5" style="1" bestFit="1" customWidth="1"/>
    <col min="18" max="18" width="14" style="1" bestFit="1" customWidth="1"/>
    <col min="19" max="19" width="11.5" style="1" bestFit="1" customWidth="1"/>
    <col min="20" max="20" width="12.5" style="1" bestFit="1" customWidth="1"/>
    <col min="21" max="21" width="15" style="1" bestFit="1" customWidth="1"/>
    <col min="22" max="22" width="11.5" style="1" bestFit="1" customWidth="1"/>
    <col min="23" max="23" width="12.5" style="1" bestFit="1" customWidth="1"/>
    <col min="24" max="25" width="14" style="1" bestFit="1" customWidth="1"/>
    <col min="26" max="27" width="12.5" style="1" bestFit="1" customWidth="1"/>
    <col min="28" max="28" width="14" style="1" bestFit="1" customWidth="1"/>
    <col min="29" max="29" width="11.33203125" style="1" bestFit="1" customWidth="1"/>
    <col min="30" max="30" width="14" style="1" bestFit="1" customWidth="1"/>
    <col min="31" max="31" width="15" style="1" bestFit="1" customWidth="1"/>
    <col min="32" max="32" width="12.5" style="1" bestFit="1" customWidth="1"/>
    <col min="33" max="33" width="11.5" style="1" bestFit="1" customWidth="1"/>
    <col min="34" max="34" width="14" style="1" bestFit="1" customWidth="1"/>
    <col min="35" max="35" width="10.83203125" style="1"/>
    <col min="36" max="36" width="14" style="1" bestFit="1" customWidth="1"/>
    <col min="37" max="38" width="12.5" style="1" bestFit="1" customWidth="1"/>
    <col min="39" max="39" width="11.5" style="1" bestFit="1" customWidth="1"/>
    <col min="40" max="40" width="11.33203125" style="1" bestFit="1" customWidth="1"/>
    <col min="41" max="41" width="12.5" style="1" bestFit="1" customWidth="1"/>
    <col min="42" max="42" width="11.5" style="1" bestFit="1" customWidth="1"/>
    <col min="43" max="43" width="12.5" style="1" bestFit="1" customWidth="1"/>
    <col min="44" max="44" width="14" style="1" bestFit="1" customWidth="1"/>
    <col min="45" max="45" width="15" style="1" bestFit="1" customWidth="1"/>
    <col min="46" max="46" width="11.33203125" style="1" bestFit="1" customWidth="1"/>
    <col min="47" max="48" width="12.5" style="1" bestFit="1" customWidth="1"/>
    <col min="49" max="49" width="11.5" style="1" bestFit="1" customWidth="1"/>
    <col min="50" max="51" width="12.5" style="1" bestFit="1" customWidth="1"/>
    <col min="52" max="52" width="15.1640625" style="1" bestFit="1" customWidth="1"/>
    <col min="53" max="53" width="12.5" style="1" bestFit="1" customWidth="1"/>
    <col min="54" max="54" width="16" style="1" bestFit="1" customWidth="1"/>
    <col min="55" max="55" width="11.5" style="1" bestFit="1" customWidth="1"/>
    <col min="56" max="62" width="12.5" style="1" bestFit="1" customWidth="1"/>
    <col min="63" max="63" width="14.1640625" style="1" bestFit="1" customWidth="1"/>
    <col min="64" max="64" width="11.5" style="1" bestFit="1" customWidth="1"/>
    <col min="65" max="65" width="14" style="1" bestFit="1" customWidth="1"/>
    <col min="66" max="66" width="14.1640625" style="1" bestFit="1" customWidth="1"/>
    <col min="67" max="67" width="16" style="1" customWidth="1"/>
    <col min="68" max="68" width="16" style="1" bestFit="1" customWidth="1"/>
    <col min="69" max="71" width="12.5" style="1" bestFit="1" customWidth="1"/>
    <col min="72" max="72" width="11.5" style="1" bestFit="1" customWidth="1"/>
    <col min="73" max="73" width="15" style="1" bestFit="1" customWidth="1"/>
    <col min="74" max="74" width="12.5" style="1" bestFit="1" customWidth="1"/>
    <col min="75" max="75" width="11.5" style="1" bestFit="1" customWidth="1"/>
    <col min="76" max="76" width="12.5" style="1" bestFit="1" customWidth="1"/>
    <col min="77" max="16384" width="10.83203125" style="1"/>
  </cols>
  <sheetData>
    <row r="1" spans="2:77" ht="16" customHeight="1" x14ac:dyDescent="0.2"/>
    <row r="2" spans="2:77" ht="26" x14ac:dyDescent="0.25">
      <c r="B2" s="18" t="s">
        <v>142</v>
      </c>
      <c r="G2" s="69" t="s">
        <v>201</v>
      </c>
      <c r="H2" s="13" t="s">
        <v>145</v>
      </c>
      <c r="I2" s="15"/>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row>
    <row r="3" spans="2:77" x14ac:dyDescent="0.2">
      <c r="B3" s="54" t="s">
        <v>143</v>
      </c>
      <c r="G3" s="147" t="s">
        <v>242</v>
      </c>
      <c r="H3" s="56" t="s">
        <v>150</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row>
    <row r="4" spans="2:77" ht="80" x14ac:dyDescent="0.2">
      <c r="B4" s="55" t="s">
        <v>149</v>
      </c>
      <c r="H4" s="14" t="s">
        <v>23</v>
      </c>
      <c r="I4" s="37" t="s">
        <v>2</v>
      </c>
      <c r="J4" s="37" t="s">
        <v>281</v>
      </c>
      <c r="K4" s="37" t="s">
        <v>306</v>
      </c>
      <c r="L4" s="37" t="s">
        <v>307</v>
      </c>
      <c r="M4" s="37" t="s">
        <v>282</v>
      </c>
      <c r="N4" s="37" t="s">
        <v>283</v>
      </c>
      <c r="O4" s="37" t="s">
        <v>284</v>
      </c>
      <c r="P4" s="37" t="s">
        <v>4</v>
      </c>
      <c r="Q4" s="37" t="s">
        <v>308</v>
      </c>
      <c r="R4" s="37" t="s">
        <v>309</v>
      </c>
      <c r="S4" s="37" t="s">
        <v>285</v>
      </c>
      <c r="T4" s="37" t="s">
        <v>5</v>
      </c>
      <c r="U4" s="37" t="s">
        <v>286</v>
      </c>
      <c r="V4" s="37" t="s">
        <v>310</v>
      </c>
      <c r="W4" s="37" t="s">
        <v>311</v>
      </c>
      <c r="X4" s="37" t="s">
        <v>312</v>
      </c>
      <c r="Y4" s="37" t="s">
        <v>287</v>
      </c>
      <c r="Z4" s="37" t="s">
        <v>6</v>
      </c>
      <c r="AA4" s="37" t="s">
        <v>313</v>
      </c>
      <c r="AB4" s="37" t="s">
        <v>289</v>
      </c>
      <c r="AC4" s="37" t="s">
        <v>288</v>
      </c>
      <c r="AD4" s="37" t="s">
        <v>290</v>
      </c>
      <c r="AE4" s="37" t="s">
        <v>329</v>
      </c>
      <c r="AF4" s="37" t="s">
        <v>7</v>
      </c>
      <c r="AG4" s="37" t="s">
        <v>8</v>
      </c>
      <c r="AH4" s="37" t="s">
        <v>291</v>
      </c>
      <c r="AI4" s="37" t="s">
        <v>292</v>
      </c>
      <c r="AJ4" s="37" t="s">
        <v>314</v>
      </c>
      <c r="AK4" s="37" t="s">
        <v>293</v>
      </c>
      <c r="AL4" s="37" t="s">
        <v>294</v>
      </c>
      <c r="AM4" s="37" t="s">
        <v>315</v>
      </c>
      <c r="AN4" s="37" t="s">
        <v>295</v>
      </c>
      <c r="AO4" s="37" t="s">
        <v>9</v>
      </c>
      <c r="AP4" s="37" t="s">
        <v>316</v>
      </c>
      <c r="AQ4" s="37" t="s">
        <v>296</v>
      </c>
      <c r="AR4" s="37" t="s">
        <v>10</v>
      </c>
      <c r="AS4" s="37" t="s">
        <v>297</v>
      </c>
      <c r="AT4" s="37" t="s">
        <v>298</v>
      </c>
      <c r="AU4" s="37" t="s">
        <v>299</v>
      </c>
      <c r="AV4" s="37" t="s">
        <v>317</v>
      </c>
      <c r="AW4" s="37" t="s">
        <v>11</v>
      </c>
      <c r="AX4" s="37" t="s">
        <v>12</v>
      </c>
      <c r="AY4" s="37" t="s">
        <v>318</v>
      </c>
      <c r="AZ4" s="37" t="s">
        <v>300</v>
      </c>
      <c r="BA4" s="37" t="s">
        <v>301</v>
      </c>
      <c r="BB4" s="37" t="s">
        <v>13</v>
      </c>
      <c r="BC4" s="37" t="s">
        <v>14</v>
      </c>
      <c r="BD4" s="37" t="s">
        <v>15</v>
      </c>
      <c r="BE4" s="37" t="s">
        <v>319</v>
      </c>
      <c r="BF4" s="37" t="s">
        <v>320</v>
      </c>
      <c r="BG4" s="37" t="s">
        <v>321</v>
      </c>
      <c r="BH4" s="37" t="s">
        <v>16</v>
      </c>
      <c r="BI4" s="37" t="s">
        <v>322</v>
      </c>
      <c r="BJ4" s="37" t="s">
        <v>323</v>
      </c>
      <c r="BK4" s="37" t="s">
        <v>324</v>
      </c>
      <c r="BL4" s="37" t="s">
        <v>17</v>
      </c>
      <c r="BM4" s="37" t="s">
        <v>18</v>
      </c>
      <c r="BN4" s="37" t="s">
        <v>19</v>
      </c>
      <c r="BO4" s="37" t="s">
        <v>325</v>
      </c>
      <c r="BP4" s="37" t="s">
        <v>20</v>
      </c>
      <c r="BQ4" s="37" t="s">
        <v>21</v>
      </c>
      <c r="BR4" s="37" t="s">
        <v>326</v>
      </c>
      <c r="BS4" s="37" t="s">
        <v>327</v>
      </c>
      <c r="BT4" s="37" t="s">
        <v>328</v>
      </c>
      <c r="BU4" s="37"/>
      <c r="BV4" s="37"/>
      <c r="BW4" s="37"/>
      <c r="BX4" s="37"/>
    </row>
    <row r="5" spans="2:77" x14ac:dyDescent="0.2">
      <c r="B5" s="55"/>
      <c r="H5" s="9" t="s">
        <v>24</v>
      </c>
      <c r="I5" s="38"/>
      <c r="J5" s="38"/>
      <c r="K5" s="38"/>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row>
    <row r="6" spans="2:77" x14ac:dyDescent="0.2">
      <c r="H6" s="10" t="s">
        <v>1</v>
      </c>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row>
    <row r="7" spans="2:77" ht="21" x14ac:dyDescent="0.25">
      <c r="B7" s="13" t="s">
        <v>144</v>
      </c>
      <c r="C7" s="12"/>
      <c r="D7" s="12"/>
      <c r="E7" s="173" t="s">
        <v>221</v>
      </c>
      <c r="F7" s="174"/>
      <c r="G7" s="175"/>
      <c r="H7" s="178" t="s">
        <v>202</v>
      </c>
      <c r="I7" s="179"/>
      <c r="J7" s="179"/>
      <c r="K7" s="179"/>
      <c r="L7" s="179"/>
      <c r="M7" s="179"/>
      <c r="N7" s="179"/>
    </row>
    <row r="8" spans="2:77" ht="65" customHeight="1" x14ac:dyDescent="0.2">
      <c r="B8" s="170" t="s">
        <v>233</v>
      </c>
      <c r="C8" s="171"/>
      <c r="D8" s="172"/>
      <c r="E8" s="170" t="s">
        <v>234</v>
      </c>
      <c r="F8" s="171"/>
      <c r="G8" s="172"/>
      <c r="H8" s="176" t="s">
        <v>151</v>
      </c>
      <c r="I8" s="177"/>
      <c r="J8" s="177"/>
      <c r="K8" s="177"/>
      <c r="L8" s="177"/>
      <c r="M8" s="177"/>
      <c r="N8" s="177"/>
    </row>
    <row r="9" spans="2:77" x14ac:dyDescent="0.2">
      <c r="B9" s="31" t="s">
        <v>141</v>
      </c>
      <c r="C9" s="5"/>
      <c r="D9" s="32" t="s">
        <v>59</v>
      </c>
      <c r="E9" s="33" t="s">
        <v>3</v>
      </c>
      <c r="F9" s="57" t="s">
        <v>197</v>
      </c>
      <c r="G9" s="32" t="s">
        <v>199</v>
      </c>
      <c r="H9" s="35" t="s">
        <v>22</v>
      </c>
      <c r="I9" s="34">
        <f t="shared" ref="I9:BU9" si="0">SUM(I11:I55)</f>
        <v>-5038000</v>
      </c>
      <c r="J9" s="34">
        <f t="shared" si="0"/>
        <v>9429750000</v>
      </c>
      <c r="K9" s="34">
        <f t="shared" si="0"/>
        <v>-32092000</v>
      </c>
      <c r="L9" s="34">
        <f t="shared" si="0"/>
        <v>105173000</v>
      </c>
      <c r="M9" s="34">
        <f t="shared" si="0"/>
        <v>-545019000</v>
      </c>
      <c r="N9" s="34">
        <f t="shared" si="0"/>
        <v>0</v>
      </c>
      <c r="O9" s="34">
        <f t="shared" si="0"/>
        <v>-1167877000</v>
      </c>
      <c r="P9" s="34">
        <f t="shared" si="0"/>
        <v>700199000</v>
      </c>
      <c r="Q9" s="34">
        <f t="shared" si="0"/>
        <v>-141840000</v>
      </c>
      <c r="R9" s="34">
        <f t="shared" si="0"/>
        <v>354000000</v>
      </c>
      <c r="S9" s="34">
        <f t="shared" si="0"/>
        <v>245726000</v>
      </c>
      <c r="T9" s="34">
        <f t="shared" si="0"/>
        <v>-83429000</v>
      </c>
      <c r="U9" s="34">
        <f t="shared" si="0"/>
        <v>15474759000</v>
      </c>
      <c r="V9" s="34">
        <f t="shared" si="0"/>
        <v>-67292000</v>
      </c>
      <c r="W9" s="34">
        <f t="shared" si="0"/>
        <v>-2300036000</v>
      </c>
      <c r="X9" s="34">
        <f t="shared" si="0"/>
        <v>6468000</v>
      </c>
      <c r="Y9" s="34">
        <f t="shared" si="0"/>
        <v>1758357000</v>
      </c>
      <c r="Z9" s="34">
        <f t="shared" si="0"/>
        <v>-242115000</v>
      </c>
      <c r="AA9" s="34">
        <f t="shared" si="0"/>
        <v>-158298000</v>
      </c>
      <c r="AB9" s="34">
        <f t="shared" si="0"/>
        <v>9406804000</v>
      </c>
      <c r="AC9" s="34">
        <f t="shared" si="0"/>
        <v>-32906000</v>
      </c>
      <c r="AD9" s="34">
        <f t="shared" si="0"/>
        <v>795364000</v>
      </c>
      <c r="AE9" s="34">
        <f t="shared" si="0"/>
        <v>33707320000</v>
      </c>
      <c r="AF9" s="34">
        <f t="shared" si="0"/>
        <v>-260282000</v>
      </c>
      <c r="AG9" s="34">
        <f t="shared" si="0"/>
        <v>-36135000</v>
      </c>
      <c r="AH9" s="34">
        <f t="shared" si="0"/>
        <v>-98764000</v>
      </c>
      <c r="AI9" s="34">
        <f t="shared" si="0"/>
        <v>703034000</v>
      </c>
      <c r="AJ9" s="34">
        <f t="shared" si="0"/>
        <v>0</v>
      </c>
      <c r="AK9" s="34">
        <f t="shared" si="0"/>
        <v>84551000</v>
      </c>
      <c r="AL9" s="34">
        <f t="shared" si="0"/>
        <v>1345589000</v>
      </c>
      <c r="AM9" s="34">
        <f t="shared" si="0"/>
        <v>-50759000</v>
      </c>
      <c r="AN9" s="34">
        <f t="shared" si="0"/>
        <v>857796000</v>
      </c>
      <c r="AO9" s="34">
        <f t="shared" si="0"/>
        <v>-345054000</v>
      </c>
      <c r="AP9" s="34">
        <f t="shared" si="0"/>
        <v>516000</v>
      </c>
      <c r="AQ9" s="34">
        <f t="shared" si="0"/>
        <v>9118102000</v>
      </c>
      <c r="AR9" s="34">
        <f t="shared" si="0"/>
        <v>-286575000</v>
      </c>
      <c r="AS9" s="34">
        <f t="shared" si="0"/>
        <v>338510000</v>
      </c>
      <c r="AT9" s="34">
        <f t="shared" si="0"/>
        <v>103807000</v>
      </c>
      <c r="AU9" s="34">
        <f t="shared" si="0"/>
        <v>279039000</v>
      </c>
      <c r="AV9" s="34">
        <f t="shared" si="0"/>
        <v>-61477000</v>
      </c>
      <c r="AW9" s="34">
        <f t="shared" si="0"/>
        <v>-342576000</v>
      </c>
      <c r="AX9" s="34">
        <f t="shared" si="0"/>
        <v>-702772000</v>
      </c>
      <c r="AY9" s="34">
        <f t="shared" si="0"/>
        <v>-206632000</v>
      </c>
      <c r="AZ9" s="34">
        <f t="shared" si="0"/>
        <v>128083414000</v>
      </c>
      <c r="BA9" s="34">
        <f t="shared" si="0"/>
        <v>-416169000</v>
      </c>
      <c r="BB9" s="34">
        <f t="shared" si="0"/>
        <v>-169341000</v>
      </c>
      <c r="BC9" s="34">
        <f t="shared" si="0"/>
        <v>-131570000</v>
      </c>
      <c r="BD9" s="34">
        <f t="shared" si="0"/>
        <v>-163044000</v>
      </c>
      <c r="BE9" s="34">
        <f t="shared" si="0"/>
        <v>337862000</v>
      </c>
      <c r="BF9" s="34">
        <f t="shared" si="0"/>
        <v>-27104000</v>
      </c>
      <c r="BG9" s="34">
        <f t="shared" si="0"/>
        <v>-38670000</v>
      </c>
      <c r="BH9" s="34">
        <f t="shared" si="0"/>
        <v>-69759000</v>
      </c>
      <c r="BI9" s="34">
        <f t="shared" si="0"/>
        <v>-32269000</v>
      </c>
      <c r="BJ9" s="34">
        <f t="shared" si="0"/>
        <v>-365143000</v>
      </c>
      <c r="BK9" s="34">
        <f t="shared" si="0"/>
        <v>123454520000</v>
      </c>
      <c r="BL9" s="34">
        <f t="shared" si="0"/>
        <v>-664168000</v>
      </c>
      <c r="BM9" s="34">
        <f t="shared" si="0"/>
        <v>-51157000</v>
      </c>
      <c r="BN9" s="34">
        <f t="shared" si="0"/>
        <v>1549481000</v>
      </c>
      <c r="BO9" s="34">
        <f t="shared" si="0"/>
        <v>22872202000</v>
      </c>
      <c r="BP9" s="34">
        <f t="shared" si="0"/>
        <v>-136321000</v>
      </c>
      <c r="BQ9" s="34">
        <f t="shared" si="0"/>
        <v>-22655000</v>
      </c>
      <c r="BR9" s="34">
        <f t="shared" si="0"/>
        <v>-548614000</v>
      </c>
      <c r="BS9" s="34">
        <f t="shared" si="0"/>
        <v>0</v>
      </c>
      <c r="BT9" s="34">
        <f t="shared" si="0"/>
        <v>0</v>
      </c>
      <c r="BU9" s="34">
        <f t="shared" si="0"/>
        <v>0</v>
      </c>
      <c r="BV9" s="34">
        <f t="shared" ref="BV9:BX9" si="1">SUM(BV11:BV55)</f>
        <v>0</v>
      </c>
      <c r="BW9" s="34">
        <f t="shared" si="1"/>
        <v>0</v>
      </c>
      <c r="BX9" s="34">
        <f t="shared" si="1"/>
        <v>0</v>
      </c>
    </row>
    <row r="10" spans="2:77" x14ac:dyDescent="0.2">
      <c r="B10" s="47" t="s">
        <v>67</v>
      </c>
      <c r="C10" s="48" t="s">
        <v>68</v>
      </c>
      <c r="D10" s="7"/>
      <c r="E10" s="41"/>
      <c r="F10" s="58"/>
      <c r="G10" s="64"/>
      <c r="H10" s="36">
        <f>SUM(I10:BX10)</f>
        <v>0</v>
      </c>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row>
    <row r="11" spans="2:77" x14ac:dyDescent="0.2">
      <c r="B11" s="49" t="s">
        <v>69</v>
      </c>
      <c r="C11" s="50" t="s">
        <v>70</v>
      </c>
      <c r="D11" s="6"/>
      <c r="E11" s="41"/>
      <c r="F11" s="58"/>
      <c r="G11" s="64"/>
      <c r="H11" s="36">
        <f>SUM(I11:BX11)</f>
        <v>0</v>
      </c>
      <c r="I11" s="143"/>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row>
    <row r="12" spans="2:77" x14ac:dyDescent="0.2">
      <c r="B12" s="45" t="s">
        <v>71</v>
      </c>
      <c r="C12" s="28" t="s">
        <v>72</v>
      </c>
      <c r="D12" s="27" t="s">
        <v>260</v>
      </c>
      <c r="E12" s="41" t="s">
        <v>262</v>
      </c>
      <c r="F12" s="58" t="s">
        <v>269</v>
      </c>
      <c r="G12" s="64"/>
      <c r="H12" s="36">
        <f>SUM(I12:BX12)</f>
        <v>205936428000</v>
      </c>
      <c r="I12" s="143">
        <v>-5038000</v>
      </c>
      <c r="J12" s="143">
        <v>9368192000</v>
      </c>
      <c r="K12" s="143">
        <v>-32092000</v>
      </c>
      <c r="L12" s="143">
        <v>105173000</v>
      </c>
      <c r="M12" s="143">
        <v>-545019000</v>
      </c>
      <c r="N12" s="143">
        <v>0</v>
      </c>
      <c r="O12" s="143">
        <v>-1220538000</v>
      </c>
      <c r="P12" s="143">
        <v>541041000</v>
      </c>
      <c r="Q12" s="143">
        <v>-141840000</v>
      </c>
      <c r="R12" s="143">
        <v>354000000</v>
      </c>
      <c r="S12" s="143">
        <v>245726000</v>
      </c>
      <c r="T12" s="143">
        <v>-83429000</v>
      </c>
      <c r="U12" s="143">
        <v>15158371000</v>
      </c>
      <c r="V12" s="143">
        <v>-67292000</v>
      </c>
      <c r="W12" s="143">
        <v>-2300036000</v>
      </c>
      <c r="X12" s="143">
        <v>-68739000</v>
      </c>
      <c r="Y12" s="143">
        <v>1743717000</v>
      </c>
      <c r="Z12" s="143">
        <v>-242115000</v>
      </c>
      <c r="AA12" s="143">
        <v>-158298000</v>
      </c>
      <c r="AB12" s="143">
        <v>9309843000</v>
      </c>
      <c r="AC12" s="143">
        <v>-32906000</v>
      </c>
      <c r="AD12" s="143">
        <v>795364000</v>
      </c>
      <c r="AE12" s="143">
        <v>33655138000</v>
      </c>
      <c r="AF12" s="143">
        <v>-260282000</v>
      </c>
      <c r="AG12" s="143">
        <v>-36135000</v>
      </c>
      <c r="AH12" s="143">
        <v>-98764000</v>
      </c>
      <c r="AI12" s="143">
        <v>677382000</v>
      </c>
      <c r="AJ12" s="143">
        <v>0</v>
      </c>
      <c r="AK12" s="143">
        <v>98482000</v>
      </c>
      <c r="AL12" s="143">
        <v>1345589000</v>
      </c>
      <c r="AM12" s="143">
        <v>-50759000</v>
      </c>
      <c r="AN12" s="143">
        <v>833520000</v>
      </c>
      <c r="AO12" s="143">
        <v>-351294000</v>
      </c>
      <c r="AP12" s="143">
        <v>-444000</v>
      </c>
      <c r="AQ12" s="143">
        <v>9087221000</v>
      </c>
      <c r="AR12" s="143">
        <v>-287164000</v>
      </c>
      <c r="AS12" s="143">
        <v>338510000</v>
      </c>
      <c r="AT12" s="143">
        <v>103807000</v>
      </c>
      <c r="AU12" s="143">
        <v>279039000</v>
      </c>
      <c r="AV12" s="143">
        <v>-61477000</v>
      </c>
      <c r="AW12" s="143">
        <v>-342576000</v>
      </c>
      <c r="AX12" s="143">
        <v>-722075000</v>
      </c>
      <c r="AY12" s="143">
        <v>-207035000</v>
      </c>
      <c r="AZ12" s="143">
        <v>0</v>
      </c>
      <c r="BA12" s="143">
        <v>-416169000</v>
      </c>
      <c r="BB12" s="143">
        <v>-169341000</v>
      </c>
      <c r="BC12" s="143">
        <v>-131570000</v>
      </c>
      <c r="BD12" s="143">
        <v>-163289000</v>
      </c>
      <c r="BE12" s="143">
        <v>261151000</v>
      </c>
      <c r="BF12" s="143">
        <v>-27104000</v>
      </c>
      <c r="BG12" s="143">
        <v>-38670000</v>
      </c>
      <c r="BH12" s="143">
        <v>-69759000</v>
      </c>
      <c r="BI12" s="143">
        <v>-32269000</v>
      </c>
      <c r="BJ12" s="143">
        <v>-365143000</v>
      </c>
      <c r="BK12" s="143">
        <v>107598744000</v>
      </c>
      <c r="BL12" s="143">
        <v>-672656000</v>
      </c>
      <c r="BM12" s="143">
        <v>-73788000</v>
      </c>
      <c r="BN12" s="143">
        <v>1491458000</v>
      </c>
      <c r="BO12" s="143">
        <v>22790131000</v>
      </c>
      <c r="BP12" s="143">
        <v>-153940000</v>
      </c>
      <c r="BQ12" s="143">
        <v>-22655000</v>
      </c>
      <c r="BR12" s="143">
        <v>-593471000</v>
      </c>
      <c r="BS12" s="143">
        <v>0</v>
      </c>
      <c r="BT12" s="143"/>
      <c r="BU12" s="143"/>
      <c r="BV12" s="143"/>
      <c r="BW12" s="143"/>
      <c r="BX12" s="143"/>
      <c r="BY12" s="142"/>
    </row>
    <row r="13" spans="2:77" x14ac:dyDescent="0.2">
      <c r="B13" s="45" t="s">
        <v>73</v>
      </c>
      <c r="C13" s="28" t="s">
        <v>74</v>
      </c>
      <c r="D13" s="27" t="s">
        <v>260</v>
      </c>
      <c r="E13" s="41"/>
      <c r="F13" s="4"/>
      <c r="G13" s="64"/>
      <c r="H13" s="36">
        <f>SUM(I13:BX13)</f>
        <v>0</v>
      </c>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row>
    <row r="14" spans="2:77" x14ac:dyDescent="0.2">
      <c r="B14" s="45" t="s">
        <v>75</v>
      </c>
      <c r="C14" s="28" t="s">
        <v>76</v>
      </c>
      <c r="D14" s="27" t="s">
        <v>243</v>
      </c>
      <c r="E14" s="41"/>
      <c r="F14" s="58"/>
      <c r="G14" s="64"/>
      <c r="H14" s="36">
        <f>SUM(I14:BX14)</f>
        <v>0</v>
      </c>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row>
    <row r="15" spans="2:77" x14ac:dyDescent="0.2">
      <c r="B15" s="45" t="s">
        <v>77</v>
      </c>
      <c r="C15" s="28" t="s">
        <v>78</v>
      </c>
      <c r="D15" s="27" t="s">
        <v>243</v>
      </c>
      <c r="E15" s="41"/>
      <c r="F15" s="58"/>
      <c r="G15" s="64"/>
      <c r="H15" s="36">
        <f>SUM(I15:BW15)</f>
        <v>0</v>
      </c>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row>
    <row r="16" spans="2:77" x14ac:dyDescent="0.2">
      <c r="B16" s="52" t="s">
        <v>79</v>
      </c>
      <c r="C16" s="50" t="s">
        <v>80</v>
      </c>
      <c r="D16" s="6"/>
      <c r="E16" s="41"/>
      <c r="F16" s="58"/>
      <c r="G16" s="64"/>
      <c r="H16" s="36">
        <f>SUM(I16:BX16)</f>
        <v>0</v>
      </c>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row>
    <row r="17" spans="2:76" x14ac:dyDescent="0.2">
      <c r="B17" s="45" t="s">
        <v>81</v>
      </c>
      <c r="C17" s="28" t="s">
        <v>82</v>
      </c>
      <c r="D17" s="27" t="s">
        <v>243</v>
      </c>
      <c r="E17" s="41"/>
      <c r="F17" s="58"/>
      <c r="G17" s="64"/>
      <c r="H17" s="36">
        <f>SUM(I17:BX17)</f>
        <v>0</v>
      </c>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row>
    <row r="18" spans="2:76" x14ac:dyDescent="0.2">
      <c r="B18" s="45" t="s">
        <v>83</v>
      </c>
      <c r="C18" s="28" t="s">
        <v>84</v>
      </c>
      <c r="D18" s="27" t="s">
        <v>243</v>
      </c>
      <c r="E18" s="41"/>
      <c r="F18" s="58"/>
      <c r="G18" s="64"/>
      <c r="H18" s="36">
        <f>SUM(I18:BX18)</f>
        <v>0</v>
      </c>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row>
    <row r="19" spans="2:76" x14ac:dyDescent="0.2">
      <c r="B19" s="52" t="s">
        <v>85</v>
      </c>
      <c r="C19" s="50" t="s">
        <v>86</v>
      </c>
      <c r="D19" s="7"/>
      <c r="E19" s="41"/>
      <c r="F19" s="58"/>
      <c r="G19" s="64"/>
      <c r="H19" s="36">
        <f>SUM(I19:BX19)</f>
        <v>0</v>
      </c>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row>
    <row r="20" spans="2:76" x14ac:dyDescent="0.2">
      <c r="B20" s="45" t="s">
        <v>87</v>
      </c>
      <c r="C20" s="28" t="s">
        <v>88</v>
      </c>
      <c r="D20" s="27" t="s">
        <v>260</v>
      </c>
      <c r="E20" s="41" t="s">
        <v>264</v>
      </c>
      <c r="F20" s="58" t="s">
        <v>268</v>
      </c>
      <c r="G20" s="64"/>
      <c r="H20" s="36">
        <f>SUM(I20:BX20)</f>
        <v>1517294000</v>
      </c>
      <c r="I20" s="143">
        <v>0</v>
      </c>
      <c r="J20" s="143">
        <v>32375000</v>
      </c>
      <c r="K20" s="143">
        <v>0</v>
      </c>
      <c r="L20" s="143">
        <v>0</v>
      </c>
      <c r="M20" s="143">
        <v>0</v>
      </c>
      <c r="N20" s="143">
        <v>0</v>
      </c>
      <c r="O20" s="143">
        <v>48915000</v>
      </c>
      <c r="P20" s="143">
        <v>68844000</v>
      </c>
      <c r="Q20" s="143">
        <v>0</v>
      </c>
      <c r="R20" s="143">
        <v>0</v>
      </c>
      <c r="S20" s="143">
        <v>0</v>
      </c>
      <c r="T20" s="143">
        <v>0</v>
      </c>
      <c r="U20" s="143">
        <v>81240000</v>
      </c>
      <c r="V20" s="143">
        <v>0</v>
      </c>
      <c r="W20" s="143">
        <v>0</v>
      </c>
      <c r="X20" s="143">
        <v>75207000</v>
      </c>
      <c r="Y20" s="143">
        <v>14640000</v>
      </c>
      <c r="Z20" s="143">
        <v>0</v>
      </c>
      <c r="AA20" s="143">
        <v>0</v>
      </c>
      <c r="AB20" s="143">
        <v>88200000</v>
      </c>
      <c r="AC20" s="143">
        <v>0</v>
      </c>
      <c r="AD20" s="143">
        <v>0</v>
      </c>
      <c r="AE20" s="143">
        <v>8000000</v>
      </c>
      <c r="AF20" s="143">
        <v>0</v>
      </c>
      <c r="AG20" s="143">
        <v>0</v>
      </c>
      <c r="AH20" s="143">
        <v>0</v>
      </c>
      <c r="AI20" s="143">
        <v>8861000</v>
      </c>
      <c r="AJ20" s="143">
        <v>0</v>
      </c>
      <c r="AK20" s="143">
        <v>-13931000</v>
      </c>
      <c r="AL20" s="143">
        <v>0</v>
      </c>
      <c r="AM20" s="143">
        <v>0</v>
      </c>
      <c r="AN20" s="143">
        <v>24276000</v>
      </c>
      <c r="AO20" s="143">
        <v>6240000</v>
      </c>
      <c r="AP20" s="143">
        <v>960000</v>
      </c>
      <c r="AQ20" s="143">
        <v>0</v>
      </c>
      <c r="AR20" s="143">
        <v>0</v>
      </c>
      <c r="AS20" s="143">
        <v>0</v>
      </c>
      <c r="AT20" s="143">
        <v>0</v>
      </c>
      <c r="AU20" s="143">
        <v>0</v>
      </c>
      <c r="AV20" s="143">
        <v>0</v>
      </c>
      <c r="AW20" s="143">
        <v>0</v>
      </c>
      <c r="AX20" s="143">
        <v>19062000</v>
      </c>
      <c r="AY20" s="143">
        <v>0</v>
      </c>
      <c r="AZ20" s="143">
        <v>0</v>
      </c>
      <c r="BA20" s="143">
        <v>0</v>
      </c>
      <c r="BB20" s="143">
        <v>0</v>
      </c>
      <c r="BC20" s="143">
        <v>0</v>
      </c>
      <c r="BD20" s="143">
        <v>0</v>
      </c>
      <c r="BE20" s="143">
        <v>76711000</v>
      </c>
      <c r="BF20" s="143">
        <v>0</v>
      </c>
      <c r="BG20" s="143">
        <v>0</v>
      </c>
      <c r="BH20" s="143">
        <v>0</v>
      </c>
      <c r="BI20" s="143">
        <v>0</v>
      </c>
      <c r="BJ20" s="143">
        <v>0</v>
      </c>
      <c r="BK20" s="143">
        <v>783624000</v>
      </c>
      <c r="BL20" s="143">
        <v>8488000</v>
      </c>
      <c r="BM20" s="143">
        <v>0</v>
      </c>
      <c r="BN20" s="143">
        <v>47795000</v>
      </c>
      <c r="BO20" s="143">
        <v>80520000</v>
      </c>
      <c r="BP20" s="143">
        <v>17580000</v>
      </c>
      <c r="BQ20" s="143">
        <v>0</v>
      </c>
      <c r="BR20" s="143">
        <v>39687000</v>
      </c>
      <c r="BS20" s="143">
        <v>0</v>
      </c>
      <c r="BT20" s="143">
        <v>0</v>
      </c>
      <c r="BU20" s="143"/>
      <c r="BV20" s="143"/>
      <c r="BW20" s="143"/>
      <c r="BX20" s="143"/>
    </row>
    <row r="21" spans="2:76" x14ac:dyDescent="0.2">
      <c r="B21" s="45" t="s">
        <v>89</v>
      </c>
      <c r="C21" s="28" t="s">
        <v>90</v>
      </c>
      <c r="D21" s="27" t="s">
        <v>260</v>
      </c>
      <c r="E21" s="41" t="s">
        <v>266</v>
      </c>
      <c r="F21" s="58" t="s">
        <v>268</v>
      </c>
      <c r="G21" s="64"/>
      <c r="H21" s="36">
        <f>SUM(I21:BX21)</f>
        <v>2188599000</v>
      </c>
      <c r="I21" s="143">
        <v>0</v>
      </c>
      <c r="J21" s="143">
        <v>25960000</v>
      </c>
      <c r="K21" s="143">
        <v>0</v>
      </c>
      <c r="L21" s="143">
        <v>0</v>
      </c>
      <c r="M21" s="143">
        <v>0</v>
      </c>
      <c r="N21" s="143">
        <v>0</v>
      </c>
      <c r="O21" s="143">
        <v>0</v>
      </c>
      <c r="P21" s="143">
        <v>88324000</v>
      </c>
      <c r="Q21" s="143">
        <v>0</v>
      </c>
      <c r="R21" s="143">
        <v>0</v>
      </c>
      <c r="S21" s="143">
        <v>0</v>
      </c>
      <c r="T21" s="143">
        <v>0</v>
      </c>
      <c r="U21" s="143">
        <v>235148000</v>
      </c>
      <c r="V21" s="143">
        <v>0</v>
      </c>
      <c r="W21" s="143">
        <v>0</v>
      </c>
      <c r="X21" s="143">
        <v>0</v>
      </c>
      <c r="Y21" s="143">
        <v>0</v>
      </c>
      <c r="Z21" s="143">
        <v>0</v>
      </c>
      <c r="AA21" s="143">
        <v>0</v>
      </c>
      <c r="AB21" s="143">
        <v>0</v>
      </c>
      <c r="AC21" s="143">
        <v>0</v>
      </c>
      <c r="AD21" s="143">
        <v>0</v>
      </c>
      <c r="AE21" s="143">
        <v>43542000</v>
      </c>
      <c r="AF21" s="143">
        <v>0</v>
      </c>
      <c r="AG21" s="143">
        <v>0</v>
      </c>
      <c r="AH21" s="143">
        <v>0</v>
      </c>
      <c r="AI21" s="143">
        <v>16791000</v>
      </c>
      <c r="AJ21" s="143">
        <v>0</v>
      </c>
      <c r="AK21" s="143">
        <v>0</v>
      </c>
      <c r="AL21" s="143">
        <v>0</v>
      </c>
      <c r="AM21" s="143">
        <v>0</v>
      </c>
      <c r="AN21" s="143">
        <v>0</v>
      </c>
      <c r="AO21" s="143">
        <v>0</v>
      </c>
      <c r="AP21" s="143">
        <v>0</v>
      </c>
      <c r="AQ21" s="143">
        <v>30881000</v>
      </c>
      <c r="AR21" s="143">
        <v>0</v>
      </c>
      <c r="AS21" s="143">
        <v>0</v>
      </c>
      <c r="AT21" s="143">
        <v>0</v>
      </c>
      <c r="AU21" s="143">
        <v>0</v>
      </c>
      <c r="AV21" s="143">
        <v>0</v>
      </c>
      <c r="AW21" s="143">
        <v>0</v>
      </c>
      <c r="AX21" s="143">
        <v>0</v>
      </c>
      <c r="AY21" s="143">
        <v>0</v>
      </c>
      <c r="AZ21" s="143">
        <v>0</v>
      </c>
      <c r="BA21" s="143">
        <v>0</v>
      </c>
      <c r="BB21" s="143">
        <v>0</v>
      </c>
      <c r="BC21" s="143">
        <v>0</v>
      </c>
      <c r="BD21" s="143">
        <v>0</v>
      </c>
      <c r="BE21" s="143">
        <v>0</v>
      </c>
      <c r="BF21" s="143">
        <v>0</v>
      </c>
      <c r="BG21" s="143">
        <v>0</v>
      </c>
      <c r="BH21" s="143">
        <v>0</v>
      </c>
      <c r="BI21" s="143">
        <v>0</v>
      </c>
      <c r="BJ21" s="143">
        <v>0</v>
      </c>
      <c r="BK21" s="143">
        <v>1720152000</v>
      </c>
      <c r="BL21" s="143">
        <v>0</v>
      </c>
      <c r="BM21">
        <v>22631000</v>
      </c>
      <c r="BN21" s="143">
        <v>0</v>
      </c>
      <c r="BO21" s="143">
        <v>0</v>
      </c>
      <c r="BP21" s="143">
        <v>0</v>
      </c>
      <c r="BQ21" s="143">
        <v>0</v>
      </c>
      <c r="BR21">
        <v>5170000</v>
      </c>
      <c r="BS21" s="143">
        <v>0</v>
      </c>
      <c r="BT21" s="143">
        <v>0</v>
      </c>
      <c r="BU21" s="143"/>
      <c r="BV21" s="143"/>
      <c r="BW21" s="143"/>
      <c r="BX21" s="143"/>
    </row>
    <row r="22" spans="2:76" x14ac:dyDescent="0.2">
      <c r="B22" s="45" t="s">
        <v>89</v>
      </c>
      <c r="C22" s="28" t="s">
        <v>90</v>
      </c>
      <c r="D22" s="27" t="s">
        <v>260</v>
      </c>
      <c r="E22" s="41" t="s">
        <v>267</v>
      </c>
      <c r="F22" s="58" t="s">
        <v>270</v>
      </c>
      <c r="G22" s="64"/>
      <c r="H22" s="36">
        <f>SUM(I22:BX22)</f>
        <v>31656000</v>
      </c>
      <c r="I22" s="143">
        <v>0</v>
      </c>
      <c r="J22" s="143">
        <v>3223000</v>
      </c>
      <c r="K22" s="143">
        <v>0</v>
      </c>
      <c r="L22" s="143">
        <v>0</v>
      </c>
      <c r="M22" s="143">
        <v>0</v>
      </c>
      <c r="N22" s="143">
        <v>0</v>
      </c>
      <c r="O22" s="143">
        <v>3746000</v>
      </c>
      <c r="P22" s="143">
        <v>1990000</v>
      </c>
      <c r="Q22" s="143">
        <v>0</v>
      </c>
      <c r="R22" s="143">
        <v>0</v>
      </c>
      <c r="S22" s="143">
        <v>0</v>
      </c>
      <c r="T22" s="143">
        <v>0</v>
      </c>
      <c r="U22" s="143">
        <v>0</v>
      </c>
      <c r="V22" s="143">
        <v>0</v>
      </c>
      <c r="W22" s="143">
        <v>0</v>
      </c>
      <c r="X22" s="143">
        <v>0</v>
      </c>
      <c r="Y22" s="143">
        <v>0</v>
      </c>
      <c r="Z22" s="143">
        <v>0</v>
      </c>
      <c r="AA22" s="143">
        <v>0</v>
      </c>
      <c r="AB22" s="143">
        <v>8761000</v>
      </c>
      <c r="AC22" s="143">
        <v>0</v>
      </c>
      <c r="AD22" s="143">
        <v>0</v>
      </c>
      <c r="AE22" s="1">
        <v>640000</v>
      </c>
      <c r="AF22" s="143">
        <v>0</v>
      </c>
      <c r="AG22" s="143">
        <v>0</v>
      </c>
      <c r="AH22" s="143">
        <v>0</v>
      </c>
      <c r="AI22" s="143">
        <v>0</v>
      </c>
      <c r="AJ22" s="143">
        <v>0</v>
      </c>
      <c r="AK22" s="143">
        <v>0</v>
      </c>
      <c r="AL22" s="143">
        <v>0</v>
      </c>
      <c r="AM22" s="143">
        <v>0</v>
      </c>
      <c r="AN22" s="143">
        <v>0</v>
      </c>
      <c r="AO22" s="143">
        <v>0</v>
      </c>
      <c r="AP22" s="143">
        <v>0</v>
      </c>
      <c r="AQ22" s="143">
        <v>0</v>
      </c>
      <c r="AR22" s="143">
        <v>589000</v>
      </c>
      <c r="AS22" s="143">
        <v>0</v>
      </c>
      <c r="AT22" s="143">
        <v>0</v>
      </c>
      <c r="AU22" s="143">
        <v>0</v>
      </c>
      <c r="AV22" s="143">
        <v>0</v>
      </c>
      <c r="AW22" s="143">
        <v>0</v>
      </c>
      <c r="AX22" s="143">
        <v>241000</v>
      </c>
      <c r="AY22" s="143">
        <v>403000</v>
      </c>
      <c r="AZ22" s="143">
        <v>0</v>
      </c>
      <c r="BA22" s="143">
        <v>0</v>
      </c>
      <c r="BB22" s="143">
        <v>0</v>
      </c>
      <c r="BC22" s="143">
        <v>0</v>
      </c>
      <c r="BD22" s="143">
        <v>245000</v>
      </c>
      <c r="BE22" s="143">
        <v>0</v>
      </c>
      <c r="BF22" s="143">
        <v>0</v>
      </c>
      <c r="BG22" s="143">
        <v>0</v>
      </c>
      <c r="BH22" s="143">
        <v>0</v>
      </c>
      <c r="BI22" s="143">
        <v>0</v>
      </c>
      <c r="BJ22" s="143">
        <v>0</v>
      </c>
      <c r="BK22" s="143">
        <v>0</v>
      </c>
      <c r="BL22" s="143">
        <v>0</v>
      </c>
      <c r="BM22" s="143">
        <v>0</v>
      </c>
      <c r="BN22" s="143">
        <v>10228000</v>
      </c>
      <c r="BO22" s="143">
        <v>1551000</v>
      </c>
      <c r="BP22" s="143">
        <v>39000</v>
      </c>
      <c r="BQ22" s="143">
        <v>0</v>
      </c>
      <c r="BR22" s="143">
        <v>0</v>
      </c>
      <c r="BS22" s="143">
        <v>0</v>
      </c>
      <c r="BT22" s="143">
        <v>0</v>
      </c>
      <c r="BU22" s="143"/>
      <c r="BV22" s="143"/>
      <c r="BW22" s="143"/>
      <c r="BX22" s="143"/>
    </row>
    <row r="23" spans="2:76" x14ac:dyDescent="0.2">
      <c r="B23" s="45" t="s">
        <v>91</v>
      </c>
      <c r="C23" s="28" t="s">
        <v>92</v>
      </c>
      <c r="D23" s="27" t="s">
        <v>243</v>
      </c>
      <c r="E23" s="41"/>
      <c r="F23" s="58"/>
      <c r="G23" s="65"/>
      <c r="H23" s="36">
        <f>SUM(I23:BX23)</f>
        <v>0</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c r="BN23" s="143"/>
      <c r="BO23" s="143"/>
      <c r="BP23" s="143"/>
      <c r="BQ23" s="143"/>
      <c r="BR23" s="143"/>
      <c r="BS23" s="143"/>
      <c r="BT23" s="143"/>
      <c r="BU23" s="143"/>
      <c r="BV23" s="143"/>
      <c r="BW23" s="143"/>
      <c r="BX23" s="143"/>
    </row>
    <row r="24" spans="2:76" x14ac:dyDescent="0.2">
      <c r="B24" s="49" t="s">
        <v>93</v>
      </c>
      <c r="C24" s="50" t="s">
        <v>94</v>
      </c>
      <c r="D24" s="7"/>
      <c r="E24" s="41"/>
      <c r="F24" s="58"/>
      <c r="G24" s="64"/>
      <c r="H24" s="36">
        <f>SUM(I24:BX24)</f>
        <v>0</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c r="BU24" s="143"/>
      <c r="BV24" s="143"/>
      <c r="BW24" s="143"/>
      <c r="BX24" s="143"/>
    </row>
    <row r="25" spans="2:76" x14ac:dyDescent="0.2">
      <c r="B25" s="45" t="s">
        <v>95</v>
      </c>
      <c r="C25" s="28" t="s">
        <v>96</v>
      </c>
      <c r="D25" s="27" t="s">
        <v>243</v>
      </c>
      <c r="E25" s="41"/>
      <c r="F25" s="58"/>
      <c r="G25" s="64"/>
      <c r="H25" s="36">
        <f>SUM(I25:BX25)</f>
        <v>0</v>
      </c>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row>
    <row r="26" spans="2:76" x14ac:dyDescent="0.2">
      <c r="B26" s="45" t="s">
        <v>97</v>
      </c>
      <c r="C26" s="28" t="s">
        <v>98</v>
      </c>
      <c r="D26" s="27" t="s">
        <v>243</v>
      </c>
      <c r="E26" s="41"/>
      <c r="F26" s="58"/>
      <c r="G26" s="64"/>
      <c r="H26" s="36">
        <f>SUM(I26:BX26)</f>
        <v>0</v>
      </c>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row>
    <row r="27" spans="2:76" x14ac:dyDescent="0.2">
      <c r="B27" s="45" t="s">
        <v>99</v>
      </c>
      <c r="C27" s="28" t="s">
        <v>100</v>
      </c>
      <c r="D27" s="27" t="s">
        <v>243</v>
      </c>
      <c r="E27" s="41"/>
      <c r="F27" s="58"/>
      <c r="G27" s="64"/>
      <c r="H27" s="36">
        <f>SUM(I27:BX27)</f>
        <v>0</v>
      </c>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row>
    <row r="28" spans="2:76" x14ac:dyDescent="0.2">
      <c r="B28" s="45" t="s">
        <v>101</v>
      </c>
      <c r="C28" s="28" t="s">
        <v>102</v>
      </c>
      <c r="D28" s="27" t="s">
        <v>243</v>
      </c>
      <c r="E28" s="41"/>
      <c r="F28" s="58"/>
      <c r="G28" s="64"/>
      <c r="H28" s="36">
        <f>SUM(I28:BX28)</f>
        <v>0</v>
      </c>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row>
    <row r="29" spans="2:76" x14ac:dyDescent="0.2">
      <c r="B29" s="46"/>
      <c r="C29" s="28"/>
      <c r="D29" s="7"/>
      <c r="E29" s="41"/>
      <c r="F29" s="58"/>
      <c r="G29" s="64"/>
      <c r="H29" s="36">
        <f>SUM(I29:BX29)</f>
        <v>0</v>
      </c>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row>
    <row r="30" spans="2:76" x14ac:dyDescent="0.2">
      <c r="B30" s="51" t="s">
        <v>103</v>
      </c>
      <c r="C30" s="48" t="s">
        <v>104</v>
      </c>
      <c r="D30" s="6"/>
      <c r="E30" s="41"/>
      <c r="F30" s="58"/>
      <c r="G30" s="64"/>
      <c r="H30" s="36">
        <f>SUM(I30:BX30)</f>
        <v>0</v>
      </c>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row>
    <row r="31" spans="2:76" x14ac:dyDescent="0.2">
      <c r="B31" s="45" t="s">
        <v>105</v>
      </c>
      <c r="C31" s="28" t="s">
        <v>106</v>
      </c>
      <c r="D31" s="27" t="s">
        <v>243</v>
      </c>
      <c r="E31" s="41"/>
      <c r="F31" s="58"/>
      <c r="G31" s="64"/>
      <c r="H31" s="36">
        <f>SUM(I31:BX31)</f>
        <v>0</v>
      </c>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row>
    <row r="32" spans="2:76" x14ac:dyDescent="0.2">
      <c r="B32" s="46"/>
      <c r="C32" s="29"/>
      <c r="D32" s="7"/>
      <c r="E32" s="41"/>
      <c r="F32" s="58"/>
      <c r="G32" s="64"/>
      <c r="H32" s="36">
        <f>SUM(I32:BX32)</f>
        <v>0</v>
      </c>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row>
    <row r="33" spans="2:76" x14ac:dyDescent="0.2">
      <c r="B33" s="51" t="s">
        <v>107</v>
      </c>
      <c r="C33" s="48" t="s">
        <v>0</v>
      </c>
      <c r="D33" s="7"/>
      <c r="E33" s="41"/>
      <c r="F33" s="58"/>
      <c r="G33" s="64"/>
      <c r="H33" s="36">
        <f>SUM(I33:BX33)</f>
        <v>0</v>
      </c>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row>
    <row r="34" spans="2:76" x14ac:dyDescent="0.2">
      <c r="B34" s="52" t="s">
        <v>108</v>
      </c>
      <c r="C34" s="50" t="s">
        <v>109</v>
      </c>
      <c r="D34" s="7"/>
      <c r="E34" s="41"/>
      <c r="F34" s="58"/>
      <c r="G34" s="64"/>
      <c r="H34" s="36">
        <f>SUM(I34:BX34)</f>
        <v>0</v>
      </c>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row>
    <row r="35" spans="2:76" x14ac:dyDescent="0.2">
      <c r="B35" s="52" t="s">
        <v>110</v>
      </c>
      <c r="C35" s="50" t="s">
        <v>111</v>
      </c>
      <c r="D35" s="7"/>
      <c r="E35" s="41"/>
      <c r="F35" s="58"/>
      <c r="G35" s="64"/>
      <c r="H35" s="36">
        <f>SUM(I35:BX35)</f>
        <v>0</v>
      </c>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row>
    <row r="36" spans="2:76" x14ac:dyDescent="0.2">
      <c r="B36" s="45" t="s">
        <v>112</v>
      </c>
      <c r="C36" s="28" t="s">
        <v>113</v>
      </c>
      <c r="D36" s="27" t="s">
        <v>243</v>
      </c>
      <c r="E36" s="41"/>
      <c r="F36" s="58"/>
      <c r="G36" s="64"/>
      <c r="H36" s="36">
        <f>SUM(I36:BX36)</f>
        <v>0</v>
      </c>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row>
    <row r="37" spans="2:76" x14ac:dyDescent="0.2">
      <c r="B37" s="45" t="s">
        <v>114</v>
      </c>
      <c r="C37" s="28" t="s">
        <v>115</v>
      </c>
      <c r="D37" s="27" t="s">
        <v>263</v>
      </c>
      <c r="E37" s="41" t="s">
        <v>265</v>
      </c>
      <c r="F37" s="58" t="s">
        <v>61</v>
      </c>
      <c r="G37" s="64"/>
      <c r="H37" s="36">
        <f>SUM(I37:BX37)</f>
        <v>13352000000</v>
      </c>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3"/>
      <c r="BA37" s="143"/>
      <c r="BB37" s="143"/>
      <c r="BC37" s="143"/>
      <c r="BD37" s="143"/>
      <c r="BE37" s="143"/>
      <c r="BF37" s="143"/>
      <c r="BG37" s="143"/>
      <c r="BH37" s="143"/>
      <c r="BI37" s="143"/>
      <c r="BJ37" s="143"/>
      <c r="BK37" s="143">
        <v>13352000000</v>
      </c>
      <c r="BL37" s="143"/>
      <c r="BM37" s="143"/>
      <c r="BN37" s="143"/>
      <c r="BO37" s="143"/>
      <c r="BP37" s="143"/>
      <c r="BQ37" s="143"/>
      <c r="BR37" s="143"/>
      <c r="BS37" s="143"/>
      <c r="BT37" s="143"/>
      <c r="BU37" s="143"/>
      <c r="BV37" s="143"/>
      <c r="BW37" s="143"/>
      <c r="BX37" s="143"/>
    </row>
    <row r="38" spans="2:76" ht="15" customHeight="1" x14ac:dyDescent="0.2">
      <c r="B38" s="45" t="s">
        <v>116</v>
      </c>
      <c r="C38" s="28" t="s">
        <v>117</v>
      </c>
      <c r="D38" s="27" t="s">
        <v>260</v>
      </c>
      <c r="E38" s="41" t="s">
        <v>271</v>
      </c>
      <c r="F38" s="58" t="s">
        <v>61</v>
      </c>
      <c r="G38" s="65"/>
      <c r="H38" s="36">
        <f>SUM(I38:BX38)</f>
        <v>128083414000</v>
      </c>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v>128083414000</v>
      </c>
      <c r="BA38" s="143"/>
      <c r="BB38" s="143"/>
      <c r="BC38" s="143"/>
      <c r="BD38" s="143"/>
      <c r="BE38" s="143"/>
      <c r="BF38" s="143"/>
      <c r="BG38" s="143"/>
      <c r="BH38" s="143"/>
      <c r="BI38" s="143"/>
      <c r="BJ38" s="143"/>
      <c r="BK38" s="143"/>
      <c r="BL38" s="143"/>
      <c r="BM38" s="143"/>
      <c r="BN38" s="143"/>
      <c r="BO38" s="143"/>
      <c r="BP38" s="143"/>
      <c r="BQ38" s="143"/>
      <c r="BR38" s="143"/>
      <c r="BS38" s="143"/>
      <c r="BT38" s="143"/>
      <c r="BU38" s="143"/>
      <c r="BV38" s="143"/>
      <c r="BW38" s="143"/>
      <c r="BX38" s="143"/>
    </row>
    <row r="39" spans="2:76" x14ac:dyDescent="0.2">
      <c r="B39" s="52" t="s">
        <v>118</v>
      </c>
      <c r="C39" s="50" t="s">
        <v>119</v>
      </c>
      <c r="D39" s="6"/>
      <c r="E39" s="41"/>
      <c r="F39" s="58"/>
      <c r="G39" s="65"/>
      <c r="H39" s="36">
        <f>SUM(I39:BX39)</f>
        <v>0</v>
      </c>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c r="BU39" s="143"/>
      <c r="BV39" s="143"/>
      <c r="BW39" s="143"/>
      <c r="BX39" s="143"/>
    </row>
    <row r="40" spans="2:76" x14ac:dyDescent="0.2">
      <c r="B40" s="45" t="s">
        <v>120</v>
      </c>
      <c r="C40" s="28" t="s">
        <v>121</v>
      </c>
      <c r="D40" s="27" t="s">
        <v>243</v>
      </c>
      <c r="E40" s="41"/>
      <c r="F40" s="58"/>
      <c r="G40" s="64"/>
      <c r="H40" s="36">
        <f>SUM(I40:BX40)</f>
        <v>0</v>
      </c>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c r="BG40" s="143"/>
      <c r="BH40" s="143"/>
      <c r="BI40" s="143"/>
      <c r="BJ40" s="143"/>
      <c r="BK40" s="143"/>
      <c r="BL40" s="143"/>
      <c r="BM40" s="143"/>
      <c r="BN40" s="143"/>
      <c r="BO40" s="143"/>
      <c r="BP40" s="143"/>
      <c r="BQ40" s="143"/>
      <c r="BR40" s="143"/>
      <c r="BS40" s="143"/>
      <c r="BT40" s="143"/>
      <c r="BU40" s="143"/>
      <c r="BV40" s="143"/>
      <c r="BW40" s="143"/>
      <c r="BX40" s="143"/>
    </row>
    <row r="41" spans="2:76" x14ac:dyDescent="0.2">
      <c r="B41" s="45" t="s">
        <v>122</v>
      </c>
      <c r="C41" s="28" t="s">
        <v>123</v>
      </c>
      <c r="D41" s="27" t="s">
        <v>243</v>
      </c>
      <c r="E41" s="41"/>
      <c r="F41" s="58"/>
      <c r="G41" s="64"/>
      <c r="H41" s="36">
        <f>SUM(I41:BX41)</f>
        <v>0</v>
      </c>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row>
    <row r="42" spans="2:76" x14ac:dyDescent="0.2">
      <c r="B42" s="52" t="s">
        <v>118</v>
      </c>
      <c r="C42" s="50" t="s">
        <v>124</v>
      </c>
      <c r="D42" s="6"/>
      <c r="E42" s="41"/>
      <c r="F42" s="58"/>
      <c r="G42" s="64"/>
      <c r="H42" s="36">
        <f>SUM(I42:BX42)</f>
        <v>0</v>
      </c>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c r="BU42" s="143"/>
      <c r="BV42" s="143"/>
      <c r="BW42" s="143"/>
      <c r="BX42" s="143"/>
    </row>
    <row r="43" spans="2:76" x14ac:dyDescent="0.2">
      <c r="B43" s="45" t="s">
        <v>125</v>
      </c>
      <c r="C43" s="28" t="s">
        <v>126</v>
      </c>
      <c r="D43" s="27" t="s">
        <v>243</v>
      </c>
      <c r="E43" s="41"/>
      <c r="F43" s="58"/>
      <c r="G43" s="64"/>
      <c r="H43" s="36">
        <f>SUM(I43:BX43)</f>
        <v>0</v>
      </c>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143"/>
      <c r="AX43" s="143"/>
      <c r="AY43" s="143"/>
      <c r="AZ43" s="143"/>
      <c r="BA43" s="143"/>
      <c r="BB43" s="143"/>
      <c r="BC43" s="143"/>
      <c r="BD43" s="143"/>
      <c r="BE43" s="143"/>
      <c r="BF43" s="143"/>
      <c r="BG43" s="143"/>
      <c r="BH43" s="143"/>
      <c r="BI43" s="143"/>
      <c r="BJ43" s="143"/>
      <c r="BK43" s="143"/>
      <c r="BL43" s="143"/>
      <c r="BM43" s="143"/>
      <c r="BN43" s="143"/>
      <c r="BO43" s="143"/>
      <c r="BP43" s="143"/>
      <c r="BQ43" s="143"/>
      <c r="BR43" s="143"/>
      <c r="BS43" s="143"/>
      <c r="BT43" s="143"/>
      <c r="BU43" s="143"/>
      <c r="BV43" s="143"/>
      <c r="BW43" s="143"/>
      <c r="BX43" s="143"/>
    </row>
    <row r="44" spans="2:76" x14ac:dyDescent="0.2">
      <c r="B44" s="45" t="s">
        <v>127</v>
      </c>
      <c r="C44" s="28" t="s">
        <v>128</v>
      </c>
      <c r="D44" s="27" t="s">
        <v>243</v>
      </c>
      <c r="E44" s="41"/>
      <c r="F44" s="58"/>
      <c r="G44" s="64"/>
      <c r="H44" s="36">
        <f>SUM(I44:BX44)</f>
        <v>0</v>
      </c>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row>
    <row r="45" spans="2:76" x14ac:dyDescent="0.2">
      <c r="B45" s="45" t="s">
        <v>129</v>
      </c>
      <c r="C45" s="28" t="s">
        <v>146</v>
      </c>
      <c r="D45" s="27" t="s">
        <v>243</v>
      </c>
      <c r="E45" s="41"/>
      <c r="F45" s="58"/>
      <c r="G45" s="64"/>
      <c r="H45" s="36">
        <f>SUM(I45:BX45)</f>
        <v>0</v>
      </c>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row>
    <row r="46" spans="2:76" x14ac:dyDescent="0.2">
      <c r="B46" s="45" t="s">
        <v>130</v>
      </c>
      <c r="C46" s="28" t="s">
        <v>147</v>
      </c>
      <c r="D46" s="27" t="s">
        <v>243</v>
      </c>
      <c r="E46" s="41"/>
      <c r="F46" s="58"/>
      <c r="G46" s="64"/>
      <c r="H46" s="36">
        <f>SUM(I46:BX46)</f>
        <v>0</v>
      </c>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row>
    <row r="47" spans="2:76" x14ac:dyDescent="0.2">
      <c r="B47" s="52" t="s">
        <v>131</v>
      </c>
      <c r="C47" s="50" t="s">
        <v>132</v>
      </c>
      <c r="D47" s="6"/>
      <c r="E47" s="41"/>
      <c r="F47" s="58"/>
      <c r="G47" s="64"/>
      <c r="H47" s="36">
        <f>SUM(I47:BX47)</f>
        <v>0</v>
      </c>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row>
    <row r="48" spans="2:76" x14ac:dyDescent="0.2">
      <c r="B48" s="44" t="s">
        <v>133</v>
      </c>
      <c r="C48" s="28" t="s">
        <v>134</v>
      </c>
      <c r="D48" s="27" t="s">
        <v>243</v>
      </c>
      <c r="E48" s="42"/>
      <c r="F48" s="59"/>
      <c r="G48" s="64"/>
      <c r="H48" s="36">
        <f>SUM(I48:BX48)</f>
        <v>0</v>
      </c>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row>
    <row r="49" spans="2:76" x14ac:dyDescent="0.2">
      <c r="B49" s="45" t="s">
        <v>135</v>
      </c>
      <c r="C49" s="28" t="s">
        <v>136</v>
      </c>
      <c r="D49" s="27" t="s">
        <v>261</v>
      </c>
      <c r="E49" s="41"/>
      <c r="F49" s="58"/>
      <c r="G49" s="66"/>
      <c r="H49" s="36">
        <f>SUM(I49:BX49)</f>
        <v>0</v>
      </c>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row>
    <row r="50" spans="2:76" x14ac:dyDescent="0.2">
      <c r="B50" s="44" t="s">
        <v>137</v>
      </c>
      <c r="C50" s="28" t="s">
        <v>138</v>
      </c>
      <c r="D50" s="27" t="s">
        <v>243</v>
      </c>
      <c r="E50" s="41"/>
      <c r="F50" s="58"/>
      <c r="G50" s="64"/>
      <c r="H50" s="36">
        <f>SUM(I50:BX50)</f>
        <v>0</v>
      </c>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row>
    <row r="51" spans="2:76" x14ac:dyDescent="0.2">
      <c r="B51" s="45" t="s">
        <v>139</v>
      </c>
      <c r="C51" s="28" t="s">
        <v>140</v>
      </c>
      <c r="D51" s="27" t="s">
        <v>243</v>
      </c>
      <c r="E51" s="41"/>
      <c r="F51" s="58"/>
      <c r="G51" s="64"/>
      <c r="H51" s="36">
        <f>SUM(I51:BX51)</f>
        <v>0</v>
      </c>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row>
    <row r="52" spans="2:76" x14ac:dyDescent="0.2">
      <c r="B52" s="45"/>
      <c r="C52" s="28"/>
      <c r="D52" s="6"/>
      <c r="E52" s="41"/>
      <c r="F52" s="58"/>
      <c r="G52" s="64"/>
      <c r="H52" s="36">
        <f>SUM(I52:BX52)</f>
        <v>0</v>
      </c>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row>
    <row r="53" spans="2:76" x14ac:dyDescent="0.2">
      <c r="B53" s="45" t="s">
        <v>232</v>
      </c>
      <c r="C53" s="91" t="s">
        <v>231</v>
      </c>
      <c r="D53" s="27" t="s">
        <v>243</v>
      </c>
      <c r="E53" s="41"/>
      <c r="F53" s="58"/>
      <c r="G53" s="64"/>
      <c r="H53" s="36">
        <f>SUM(I53:BX53)</f>
        <v>0</v>
      </c>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row>
    <row r="54" spans="2:76" x14ac:dyDescent="0.2">
      <c r="B54" s="2"/>
      <c r="C54" s="30"/>
      <c r="D54" s="8"/>
      <c r="E54" s="43"/>
      <c r="F54" s="60"/>
      <c r="G54" s="67"/>
      <c r="H54" s="36">
        <f>SUM(I54:BX54)</f>
        <v>0</v>
      </c>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row>
    <row r="55" spans="2:76" x14ac:dyDescent="0.2">
      <c r="G55" s="68"/>
    </row>
    <row r="56" spans="2:76" x14ac:dyDescent="0.2">
      <c r="E56" s="11"/>
      <c r="F56" s="11"/>
      <c r="G56" s="61" t="s">
        <v>200</v>
      </c>
      <c r="H56" s="62" t="s">
        <v>198</v>
      </c>
    </row>
    <row r="57" spans="2:76" ht="21" x14ac:dyDescent="0.2">
      <c r="B57" s="53" t="s">
        <v>148</v>
      </c>
      <c r="G57" s="63">
        <f>SUM(G10:G54)</f>
        <v>0</v>
      </c>
      <c r="H57" s="63">
        <f>SUM(H10:H54)</f>
        <v>351109391000</v>
      </c>
    </row>
    <row r="62" spans="2:76" x14ac:dyDescent="0.2">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3"/>
      <c r="BQ62" s="143"/>
      <c r="BR62" s="143"/>
      <c r="BS62" s="143"/>
      <c r="BT62" s="143"/>
      <c r="BU62" s="143"/>
      <c r="BV62" s="143"/>
      <c r="BW62" s="143"/>
      <c r="BX62" s="143"/>
    </row>
    <row r="63" spans="2:76" x14ac:dyDescent="0.2">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3"/>
      <c r="BM63" s="143"/>
      <c r="BN63" s="143"/>
      <c r="BO63" s="143"/>
      <c r="BP63" s="143"/>
      <c r="BQ63" s="143"/>
      <c r="BR63" s="143"/>
      <c r="BS63" s="143"/>
      <c r="BT63" s="143"/>
      <c r="BU63" s="143"/>
      <c r="BV63" s="143"/>
      <c r="BW63" s="143"/>
      <c r="BX63" s="143"/>
    </row>
    <row r="64" spans="2:76" x14ac:dyDescent="0.2">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3"/>
      <c r="BQ64" s="143"/>
      <c r="BR64" s="143"/>
      <c r="BS64" s="143"/>
      <c r="BT64" s="143"/>
      <c r="BU64" s="143"/>
      <c r="BV64" s="143"/>
      <c r="BW64" s="143"/>
      <c r="BX64" s="143"/>
    </row>
    <row r="65" spans="2:76" x14ac:dyDescent="0.2">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c r="BJ65" s="143"/>
      <c r="BK65" s="143"/>
      <c r="BL65" s="143"/>
      <c r="BM65" s="143"/>
      <c r="BN65" s="143"/>
      <c r="BO65" s="143"/>
      <c r="BP65" s="143"/>
      <c r="BQ65" s="143"/>
      <c r="BR65" s="143"/>
      <c r="BS65" s="143"/>
      <c r="BT65" s="143"/>
      <c r="BU65" s="143"/>
      <c r="BV65" s="143"/>
      <c r="BW65" s="143"/>
      <c r="BX65" s="143"/>
    </row>
    <row r="66" spans="2:76" x14ac:dyDescent="0.2">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c r="BH66" s="143"/>
      <c r="BI66" s="143"/>
      <c r="BJ66" s="143"/>
      <c r="BK66" s="143"/>
      <c r="BL66" s="143"/>
      <c r="BM66" s="143"/>
      <c r="BN66" s="143"/>
      <c r="BO66" s="143"/>
      <c r="BP66" s="143"/>
      <c r="BQ66" s="143"/>
      <c r="BR66" s="143"/>
      <c r="BS66" s="143"/>
      <c r="BT66" s="143"/>
      <c r="BU66" s="143"/>
      <c r="BV66" s="143"/>
      <c r="BW66" s="143"/>
      <c r="BX66" s="143"/>
    </row>
    <row r="67" spans="2:76" x14ac:dyDescent="0.2">
      <c r="B67" s="1"/>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c r="BG67" s="143"/>
      <c r="BH67" s="143"/>
      <c r="BI67" s="143"/>
      <c r="BJ67" s="143"/>
      <c r="BK67" s="143"/>
      <c r="BL67" s="143"/>
      <c r="BM67" s="143"/>
      <c r="BN67" s="143"/>
      <c r="BO67" s="143"/>
      <c r="BP67" s="143"/>
      <c r="BQ67" s="143"/>
      <c r="BR67" s="143"/>
      <c r="BS67" s="143"/>
      <c r="BT67" s="143"/>
      <c r="BU67" s="143"/>
      <c r="BV67" s="143"/>
      <c r="BW67" s="143"/>
      <c r="BX67" s="143"/>
    </row>
    <row r="68" spans="2:76" x14ac:dyDescent="0.2">
      <c r="B68" s="1"/>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c r="BG68" s="143"/>
      <c r="BH68" s="143"/>
      <c r="BI68" s="143"/>
      <c r="BJ68" s="143"/>
      <c r="BK68" s="143"/>
      <c r="BL68" s="143"/>
      <c r="BM68" s="143"/>
      <c r="BN68" s="143"/>
      <c r="BO68" s="143"/>
      <c r="BP68" s="143"/>
      <c r="BQ68" s="143"/>
      <c r="BR68" s="143"/>
      <c r="BS68" s="143"/>
      <c r="BT68" s="143"/>
      <c r="BU68" s="143"/>
      <c r="BV68" s="143"/>
      <c r="BW68" s="143"/>
      <c r="BX68" s="143"/>
    </row>
    <row r="69" spans="2:76" x14ac:dyDescent="0.2">
      <c r="B69" s="1"/>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c r="BJ69" s="143"/>
      <c r="BK69" s="143"/>
      <c r="BL69" s="143"/>
      <c r="BM69" s="143"/>
      <c r="BN69" s="143"/>
      <c r="BO69" s="143"/>
      <c r="BP69" s="143"/>
      <c r="BQ69" s="143"/>
      <c r="BR69" s="143"/>
      <c r="BS69" s="143"/>
      <c r="BT69" s="143"/>
      <c r="BU69" s="143"/>
      <c r="BV69" s="143"/>
      <c r="BW69" s="143"/>
      <c r="BX69" s="143"/>
    </row>
    <row r="70" spans="2:76" x14ac:dyDescent="0.2">
      <c r="B70" s="1"/>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c r="BJ70" s="143"/>
      <c r="BK70" s="143"/>
      <c r="BL70" s="143"/>
      <c r="BM70" s="143"/>
      <c r="BN70" s="143"/>
      <c r="BO70" s="143"/>
      <c r="BP70" s="143"/>
      <c r="BQ70" s="143"/>
      <c r="BR70" s="143"/>
      <c r="BS70" s="143"/>
      <c r="BT70" s="143"/>
      <c r="BU70" s="143"/>
      <c r="BV70" s="143"/>
      <c r="BW70" s="143"/>
      <c r="BX70" s="143"/>
    </row>
    <row r="71" spans="2:76" x14ac:dyDescent="0.2">
      <c r="B71" s="1"/>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c r="BJ71" s="143"/>
      <c r="BK71" s="143"/>
      <c r="BL71" s="143"/>
      <c r="BM71" s="143"/>
      <c r="BN71" s="143"/>
      <c r="BO71" s="143"/>
      <c r="BP71" s="143"/>
      <c r="BQ71" s="143"/>
      <c r="BR71" s="143"/>
      <c r="BS71" s="143"/>
      <c r="BT71" s="143"/>
      <c r="BU71" s="143"/>
      <c r="BV71" s="143"/>
      <c r="BW71" s="143"/>
      <c r="BX71" s="143"/>
    </row>
    <row r="72" spans="2:76" x14ac:dyDescent="0.2">
      <c r="B72" s="1"/>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c r="BG72" s="143"/>
      <c r="BH72" s="143"/>
      <c r="BI72" s="143"/>
      <c r="BJ72" s="143"/>
      <c r="BK72" s="143"/>
      <c r="BL72" s="143"/>
      <c r="BM72" s="143"/>
      <c r="BN72" s="143"/>
      <c r="BO72" s="143"/>
      <c r="BP72" s="143"/>
      <c r="BQ72" s="143"/>
      <c r="BR72" s="143"/>
      <c r="BS72" s="143"/>
      <c r="BT72" s="143"/>
      <c r="BU72" s="143"/>
      <c r="BV72" s="143"/>
      <c r="BW72" s="143"/>
      <c r="BX72" s="143"/>
    </row>
    <row r="73" spans="2:76" x14ac:dyDescent="0.2">
      <c r="B73" s="1"/>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c r="BG73" s="143"/>
      <c r="BH73" s="143"/>
      <c r="BI73" s="143"/>
      <c r="BJ73" s="143"/>
      <c r="BK73" s="143"/>
      <c r="BL73" s="143"/>
      <c r="BM73" s="143"/>
      <c r="BN73" s="143"/>
      <c r="BO73" s="143"/>
      <c r="BP73" s="143"/>
      <c r="BQ73" s="143"/>
      <c r="BR73" s="143"/>
      <c r="BS73" s="143"/>
      <c r="BT73" s="143"/>
      <c r="BU73" s="143"/>
      <c r="BV73" s="143"/>
      <c r="BW73" s="143"/>
      <c r="BX73" s="143"/>
    </row>
    <row r="74" spans="2:76" x14ac:dyDescent="0.2">
      <c r="B74" s="1"/>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3"/>
      <c r="BK74" s="143"/>
      <c r="BL74" s="143"/>
      <c r="BM74" s="143"/>
      <c r="BN74" s="143"/>
      <c r="BO74" s="143"/>
      <c r="BP74" s="143"/>
      <c r="BQ74" s="143"/>
      <c r="BR74" s="143"/>
      <c r="BS74" s="143"/>
      <c r="BT74" s="143"/>
      <c r="BU74" s="143"/>
      <c r="BV74" s="143"/>
      <c r="BW74" s="143"/>
      <c r="BX74" s="143"/>
    </row>
    <row r="75" spans="2:76" x14ac:dyDescent="0.2">
      <c r="B75" s="1"/>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c r="BG75" s="143"/>
      <c r="BH75" s="143"/>
      <c r="BI75" s="143"/>
      <c r="BJ75" s="143"/>
      <c r="BK75" s="143"/>
      <c r="BL75" s="143"/>
      <c r="BM75" s="143"/>
      <c r="BN75" s="143"/>
      <c r="BO75" s="143"/>
      <c r="BP75" s="143"/>
      <c r="BQ75" s="143"/>
      <c r="BR75" s="143"/>
      <c r="BS75" s="143"/>
      <c r="BT75" s="143"/>
      <c r="BU75" s="143"/>
      <c r="BV75" s="143"/>
      <c r="BW75" s="143"/>
      <c r="BX75" s="143"/>
    </row>
    <row r="76" spans="2:76" x14ac:dyDescent="0.2">
      <c r="B76" s="1"/>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3"/>
      <c r="AV76" s="143"/>
      <c r="AW76" s="143"/>
      <c r="AX76" s="143"/>
      <c r="AY76" s="143"/>
      <c r="AZ76" s="143"/>
      <c r="BA76" s="143"/>
      <c r="BB76" s="143"/>
      <c r="BC76" s="143"/>
      <c r="BD76" s="143"/>
      <c r="BE76" s="143"/>
      <c r="BF76" s="143"/>
      <c r="BG76" s="143"/>
      <c r="BH76" s="143"/>
      <c r="BI76" s="143"/>
      <c r="BJ76" s="143"/>
      <c r="BK76" s="143"/>
      <c r="BL76" s="143"/>
      <c r="BM76" s="143"/>
      <c r="BN76" s="143"/>
      <c r="BO76" s="143"/>
      <c r="BP76" s="143"/>
      <c r="BQ76" s="143"/>
      <c r="BR76" s="143"/>
      <c r="BS76" s="143"/>
      <c r="BT76" s="143"/>
      <c r="BU76" s="143"/>
      <c r="BV76" s="143"/>
      <c r="BW76" s="143"/>
      <c r="BX76" s="143"/>
    </row>
    <row r="77" spans="2:76" x14ac:dyDescent="0.2">
      <c r="B77" s="1"/>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c r="BJ77" s="143"/>
      <c r="BK77" s="143"/>
      <c r="BL77" s="143"/>
      <c r="BM77" s="143"/>
      <c r="BN77" s="143"/>
      <c r="BO77" s="143"/>
      <c r="BP77" s="143"/>
      <c r="BQ77" s="143"/>
      <c r="BR77" s="143"/>
      <c r="BS77" s="143"/>
      <c r="BT77" s="143"/>
      <c r="BU77" s="143"/>
      <c r="BV77" s="143"/>
      <c r="BW77" s="143"/>
      <c r="BX77" s="143"/>
    </row>
    <row r="78" spans="2:76" x14ac:dyDescent="0.2">
      <c r="B78" s="1"/>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c r="BG78" s="143"/>
      <c r="BH78" s="143"/>
      <c r="BI78" s="143"/>
      <c r="BJ78" s="143"/>
      <c r="BK78" s="143"/>
      <c r="BL78" s="143"/>
      <c r="BM78" s="143"/>
      <c r="BN78" s="143"/>
      <c r="BO78" s="143"/>
      <c r="BP78" s="143"/>
      <c r="BQ78" s="143"/>
      <c r="BR78" s="143"/>
      <c r="BS78" s="143"/>
      <c r="BT78" s="143"/>
      <c r="BU78" s="143"/>
      <c r="BV78" s="143"/>
      <c r="BW78" s="143"/>
      <c r="BX78" s="143"/>
    </row>
    <row r="79" spans="2:76" x14ac:dyDescent="0.2">
      <c r="B79" s="1"/>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c r="BJ79" s="143"/>
      <c r="BK79" s="143"/>
      <c r="BL79" s="143"/>
      <c r="BM79" s="143"/>
      <c r="BN79" s="143"/>
      <c r="BO79" s="143"/>
      <c r="BP79" s="143"/>
      <c r="BQ79" s="143"/>
      <c r="BR79" s="143"/>
      <c r="BS79" s="143"/>
      <c r="BT79" s="143"/>
      <c r="BU79" s="143"/>
      <c r="BV79" s="143"/>
      <c r="BW79" s="143"/>
      <c r="BX79" s="143"/>
    </row>
    <row r="80" spans="2:76" x14ac:dyDescent="0.2">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c r="BJ80" s="143"/>
      <c r="BK80" s="143"/>
      <c r="BL80" s="143"/>
      <c r="BM80" s="143"/>
      <c r="BN80" s="143"/>
      <c r="BO80" s="143"/>
      <c r="BP80" s="143"/>
      <c r="BQ80" s="143"/>
      <c r="BR80" s="143"/>
      <c r="BS80" s="143"/>
      <c r="BT80" s="143"/>
      <c r="BU80" s="143"/>
      <c r="BV80" s="143"/>
      <c r="BW80" s="143"/>
      <c r="BX80" s="143"/>
    </row>
    <row r="81" spans="2:76" x14ac:dyDescent="0.2">
      <c r="B81" s="1"/>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c r="BJ81" s="143"/>
      <c r="BK81" s="143"/>
      <c r="BL81" s="143"/>
      <c r="BM81" s="143"/>
      <c r="BN81" s="143"/>
      <c r="BO81" s="143"/>
      <c r="BP81" s="143"/>
      <c r="BQ81" s="143"/>
      <c r="BR81" s="143"/>
      <c r="BS81" s="143"/>
      <c r="BT81" s="143"/>
      <c r="BU81" s="143"/>
      <c r="BV81" s="143"/>
      <c r="BW81" s="143"/>
      <c r="BX81" s="143"/>
    </row>
    <row r="82" spans="2:76" x14ac:dyDescent="0.2">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3"/>
      <c r="AV82" s="143"/>
      <c r="AW82" s="143"/>
      <c r="AX82" s="143"/>
      <c r="AY82" s="143"/>
      <c r="AZ82" s="143"/>
      <c r="BA82" s="143"/>
      <c r="BB82" s="143"/>
      <c r="BC82" s="143"/>
      <c r="BD82" s="143"/>
      <c r="BE82" s="143"/>
      <c r="BF82" s="143"/>
      <c r="BG82" s="143"/>
      <c r="BH82" s="143"/>
      <c r="BI82" s="143"/>
      <c r="BJ82" s="143"/>
      <c r="BK82" s="143"/>
      <c r="BL82" s="143"/>
      <c r="BM82" s="143"/>
      <c r="BN82" s="143"/>
      <c r="BO82" s="143"/>
      <c r="BP82" s="143"/>
      <c r="BQ82" s="143"/>
      <c r="BR82" s="143"/>
      <c r="BS82" s="143"/>
      <c r="BT82" s="143"/>
      <c r="BU82" s="143"/>
      <c r="BV82" s="143"/>
      <c r="BW82" s="143"/>
      <c r="BX82" s="143"/>
    </row>
    <row r="83" spans="2:76" x14ac:dyDescent="0.2">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3"/>
      <c r="AV83" s="143"/>
      <c r="AW83" s="143"/>
      <c r="AX83" s="143"/>
      <c r="AY83" s="143"/>
      <c r="AZ83" s="143"/>
      <c r="BA83" s="143"/>
      <c r="BB83" s="143"/>
      <c r="BC83" s="143"/>
      <c r="BD83" s="143"/>
      <c r="BE83" s="143"/>
      <c r="BF83" s="143"/>
      <c r="BG83" s="143"/>
      <c r="BH83" s="143"/>
      <c r="BI83" s="143"/>
      <c r="BJ83" s="143"/>
      <c r="BK83" s="143"/>
      <c r="BL83" s="143"/>
      <c r="BM83" s="143"/>
      <c r="BN83" s="143"/>
      <c r="BO83" s="143"/>
      <c r="BP83" s="143"/>
      <c r="BQ83" s="143"/>
      <c r="BR83" s="143"/>
      <c r="BS83" s="143"/>
      <c r="BT83" s="143"/>
      <c r="BU83" s="143"/>
      <c r="BV83" s="143"/>
      <c r="BW83" s="143"/>
      <c r="BX83" s="143"/>
    </row>
    <row r="84" spans="2:76" x14ac:dyDescent="0.2">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3"/>
      <c r="AV84" s="143"/>
      <c r="AW84" s="143"/>
      <c r="AX84" s="143"/>
      <c r="AY84" s="143"/>
      <c r="AZ84" s="143"/>
      <c r="BA84" s="143"/>
      <c r="BB84" s="143"/>
      <c r="BC84" s="143"/>
      <c r="BD84" s="143"/>
      <c r="BE84" s="143"/>
      <c r="BF84" s="143"/>
      <c r="BG84" s="143"/>
      <c r="BH84" s="143"/>
      <c r="BI84" s="143"/>
      <c r="BJ84" s="143"/>
      <c r="BK84" s="143"/>
      <c r="BL84" s="143"/>
      <c r="BM84" s="143"/>
      <c r="BN84" s="143"/>
      <c r="BO84" s="143"/>
      <c r="BP84" s="143"/>
      <c r="BQ84" s="143"/>
      <c r="BR84" s="143"/>
      <c r="BS84" s="143"/>
      <c r="BT84" s="143"/>
      <c r="BU84" s="143"/>
      <c r="BV84" s="143"/>
      <c r="BW84" s="143"/>
      <c r="BX84" s="143"/>
    </row>
    <row r="85" spans="2:76" x14ac:dyDescent="0.2">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3"/>
      <c r="BM85" s="143"/>
      <c r="BN85" s="143"/>
      <c r="BO85" s="143"/>
      <c r="BP85" s="143"/>
      <c r="BQ85" s="143"/>
      <c r="BR85" s="143"/>
      <c r="BS85" s="143"/>
      <c r="BT85" s="143"/>
      <c r="BU85" s="143"/>
      <c r="BV85" s="143"/>
      <c r="BW85" s="143"/>
      <c r="BX85" s="143"/>
    </row>
    <row r="86" spans="2:76" x14ac:dyDescent="0.2">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3"/>
      <c r="BM86" s="143"/>
      <c r="BN86" s="143"/>
      <c r="BO86" s="143"/>
      <c r="BP86" s="143"/>
      <c r="BQ86" s="143"/>
      <c r="BR86" s="143"/>
      <c r="BS86" s="143"/>
      <c r="BT86" s="143"/>
      <c r="BU86" s="143"/>
      <c r="BV86" s="143"/>
      <c r="BW86" s="143"/>
      <c r="BX86" s="143"/>
    </row>
    <row r="87" spans="2:76" x14ac:dyDescent="0.2">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3"/>
      <c r="BM87" s="143"/>
      <c r="BN87" s="143"/>
      <c r="BO87" s="143"/>
      <c r="BP87" s="143"/>
      <c r="BQ87" s="143"/>
      <c r="BR87" s="143"/>
      <c r="BS87" s="143"/>
      <c r="BT87" s="143"/>
      <c r="BU87" s="143"/>
      <c r="BV87" s="143"/>
      <c r="BW87" s="143"/>
      <c r="BX87" s="143"/>
    </row>
    <row r="88" spans="2:76" x14ac:dyDescent="0.2">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3"/>
      <c r="AV88" s="143"/>
      <c r="AW88" s="143"/>
      <c r="AX88" s="143"/>
      <c r="AY88" s="143"/>
      <c r="AZ88" s="143"/>
      <c r="BA88" s="143"/>
      <c r="BB88" s="143"/>
      <c r="BC88" s="143"/>
      <c r="BD88" s="143"/>
      <c r="BE88" s="143"/>
      <c r="BF88" s="143"/>
      <c r="BG88" s="143"/>
      <c r="BH88" s="143"/>
      <c r="BI88" s="143"/>
      <c r="BJ88" s="143"/>
      <c r="BK88" s="143"/>
      <c r="BL88" s="143"/>
      <c r="BM88" s="143"/>
      <c r="BN88" s="143"/>
      <c r="BO88" s="143"/>
      <c r="BP88" s="143"/>
      <c r="BQ88" s="143"/>
      <c r="BR88" s="143"/>
      <c r="BS88" s="143"/>
      <c r="BT88" s="143"/>
      <c r="BU88" s="143"/>
      <c r="BV88" s="143"/>
      <c r="BW88" s="143"/>
      <c r="BX88" s="143"/>
    </row>
    <row r="89" spans="2:76" x14ac:dyDescent="0.2">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c r="BC89" s="143"/>
      <c r="BD89" s="143"/>
      <c r="BE89" s="143"/>
      <c r="BF89" s="143"/>
      <c r="BG89" s="143"/>
      <c r="BH89" s="143"/>
      <c r="BI89" s="143"/>
      <c r="BJ89" s="143"/>
      <c r="BK89" s="143"/>
      <c r="BL89" s="143"/>
      <c r="BM89" s="143"/>
      <c r="BN89" s="143"/>
      <c r="BO89" s="143"/>
      <c r="BP89" s="143"/>
      <c r="BQ89" s="143"/>
      <c r="BR89" s="143"/>
      <c r="BS89" s="143"/>
      <c r="BT89" s="143"/>
      <c r="BU89" s="143"/>
      <c r="BV89" s="143"/>
      <c r="BW89" s="143"/>
      <c r="BX89" s="143"/>
    </row>
    <row r="90" spans="2:76" x14ac:dyDescent="0.2">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c r="BG90" s="143"/>
      <c r="BH90" s="143"/>
      <c r="BI90" s="143"/>
      <c r="BJ90" s="143"/>
      <c r="BK90" s="143"/>
      <c r="BL90" s="143"/>
      <c r="BM90" s="143"/>
      <c r="BN90" s="143"/>
      <c r="BO90" s="143"/>
      <c r="BP90" s="143"/>
      <c r="BQ90" s="143"/>
      <c r="BR90" s="143"/>
      <c r="BS90" s="143"/>
      <c r="BT90" s="143"/>
      <c r="BU90" s="143"/>
      <c r="BV90" s="143"/>
      <c r="BW90" s="143"/>
      <c r="BX90" s="143"/>
    </row>
    <row r="91" spans="2:76" x14ac:dyDescent="0.2">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3"/>
      <c r="AV91" s="143"/>
      <c r="AW91" s="143"/>
      <c r="AX91" s="143"/>
      <c r="AY91" s="143"/>
      <c r="AZ91" s="143"/>
      <c r="BA91" s="143"/>
      <c r="BB91" s="143"/>
      <c r="BC91" s="143"/>
      <c r="BD91" s="143"/>
      <c r="BE91" s="143"/>
      <c r="BF91" s="143"/>
      <c r="BG91" s="143"/>
      <c r="BH91" s="143"/>
      <c r="BI91" s="143"/>
      <c r="BJ91" s="143"/>
      <c r="BK91" s="143"/>
      <c r="BL91" s="143"/>
      <c r="BM91" s="143"/>
      <c r="BN91" s="143"/>
      <c r="BO91" s="143"/>
      <c r="BP91" s="143"/>
      <c r="BQ91" s="143"/>
      <c r="BR91" s="143"/>
      <c r="BS91" s="143"/>
      <c r="BT91" s="143"/>
      <c r="BU91" s="143"/>
      <c r="BV91" s="143"/>
      <c r="BW91" s="143"/>
      <c r="BX91" s="143"/>
    </row>
  </sheetData>
  <mergeCells count="5">
    <mergeCell ref="B8:D8"/>
    <mergeCell ref="E8:G8"/>
    <mergeCell ref="E7:G7"/>
    <mergeCell ref="H8:N8"/>
    <mergeCell ref="H7:N7"/>
  </mergeCells>
  <conditionalFormatting sqref="D12:D20 D22:D53">
    <cfRule type="containsText" dxfId="1" priority="2" operator="containsText" text="Including;Not Applicable;Not included">
      <formula>NOT(ISERROR(SEARCH("Including;Not Applicable;Not included",D12)))</formula>
    </cfRule>
  </conditionalFormatting>
  <conditionalFormatting sqref="D21">
    <cfRule type="containsText" dxfId="0" priority="1" operator="containsText" text="Including;Not Applicable;Not included">
      <formula>NOT(ISERROR(SEARCH("Including;Not Applicable;Not included",D21)))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5:D28 D53 D17:D18 D12:D15 D31 D36:D38 D40:D41 D43:D46 D48:D51 D20:D2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baseColWidth="10" defaultColWidth="3.5" defaultRowHeight="24" customHeight="1" x14ac:dyDescent="0.2"/>
  <cols>
    <col min="1" max="1" width="3.5" style="71"/>
    <col min="2" max="2" width="10.33203125" style="71" customWidth="1"/>
    <col min="3" max="3" width="8" style="71" customWidth="1"/>
    <col min="4" max="4" width="60.33203125" style="71" customWidth="1"/>
    <col min="5" max="5" width="2" style="74" customWidth="1"/>
    <col min="6" max="16384" width="3.5" style="71"/>
  </cols>
  <sheetData>
    <row r="1" spans="2:5" ht="16" customHeight="1" x14ac:dyDescent="0.2">
      <c r="E1" s="71"/>
    </row>
    <row r="2" spans="2:5" ht="25" customHeight="1" x14ac:dyDescent="0.3">
      <c r="B2" s="72" t="s">
        <v>203</v>
      </c>
      <c r="E2" s="71"/>
    </row>
    <row r="3" spans="2:5" ht="16" customHeight="1" x14ac:dyDescent="0.2">
      <c r="B3" s="73" t="s">
        <v>57</v>
      </c>
      <c r="E3" s="71"/>
    </row>
    <row r="4" spans="2:5" ht="16" customHeight="1" x14ac:dyDescent="0.2">
      <c r="B4" s="78" t="s">
        <v>206</v>
      </c>
      <c r="C4" s="78" t="s">
        <v>205</v>
      </c>
      <c r="D4" s="16" t="s">
        <v>207</v>
      </c>
      <c r="E4" s="71"/>
    </row>
    <row r="5" spans="2:5" ht="16" customHeight="1" x14ac:dyDescent="0.2">
      <c r="B5" s="75">
        <v>42023</v>
      </c>
      <c r="C5" s="76" t="s">
        <v>209</v>
      </c>
      <c r="D5" s="79" t="s">
        <v>210</v>
      </c>
      <c r="E5" s="71"/>
    </row>
    <row r="6" spans="2:5" ht="16" customHeight="1" thickBot="1" x14ac:dyDescent="0.25">
      <c r="B6" s="70">
        <v>41991</v>
      </c>
      <c r="C6" s="77" t="s">
        <v>204</v>
      </c>
      <c r="D6" s="85" t="s">
        <v>208</v>
      </c>
      <c r="E6" s="71"/>
    </row>
    <row r="7" spans="2:5" ht="16" customHeight="1" thickBot="1" x14ac:dyDescent="0.25">
      <c r="B7" s="70">
        <v>42061</v>
      </c>
      <c r="C7" s="84" t="s">
        <v>235</v>
      </c>
      <c r="D7" s="86" t="s">
        <v>218</v>
      </c>
      <c r="E7" s="71"/>
    </row>
    <row r="8" spans="2:5" ht="16" customHeight="1" x14ac:dyDescent="0.2">
      <c r="D8" s="87" t="s">
        <v>219</v>
      </c>
      <c r="E8" s="71"/>
    </row>
    <row r="9" spans="2:5" ht="16" customHeight="1" x14ac:dyDescent="0.2">
      <c r="D9" s="71" t="s">
        <v>222</v>
      </c>
      <c r="E9" s="71"/>
    </row>
    <row r="10" spans="2:5" ht="16" customHeight="1" x14ac:dyDescent="0.2">
      <c r="B10" s="70">
        <v>42068</v>
      </c>
      <c r="C10" s="84" t="s">
        <v>217</v>
      </c>
      <c r="D10" s="71" t="s">
        <v>236</v>
      </c>
      <c r="E10" s="71"/>
    </row>
    <row r="11" spans="2:5" ht="16" customHeight="1" x14ac:dyDescent="0.2">
      <c r="E11" s="71"/>
    </row>
    <row r="12" spans="2:5" ht="16" customHeight="1" x14ac:dyDescent="0.2">
      <c r="E12" s="71"/>
    </row>
    <row r="13" spans="2:5" ht="16" customHeight="1" x14ac:dyDescent="0.2">
      <c r="E13" s="71"/>
    </row>
    <row r="14" spans="2:5" ht="16" customHeight="1" x14ac:dyDescent="0.2">
      <c r="E14" s="71"/>
    </row>
    <row r="15" spans="2:5" ht="16" customHeight="1" x14ac:dyDescent="0.2">
      <c r="E15" s="71"/>
    </row>
    <row r="16" spans="2:5" ht="16" customHeight="1" x14ac:dyDescent="0.2">
      <c r="E16" s="71"/>
    </row>
    <row r="17" spans="5:5" ht="16" customHeight="1" x14ac:dyDescent="0.2">
      <c r="E17" s="71"/>
    </row>
    <row r="18" spans="5:5" ht="16" customHeight="1" x14ac:dyDescent="0.2">
      <c r="E18" s="71"/>
    </row>
    <row r="19" spans="5:5" ht="16" customHeight="1" x14ac:dyDescent="0.2">
      <c r="E19" s="71"/>
    </row>
    <row r="20" spans="5:5" ht="16" customHeight="1" x14ac:dyDescent="0.2">
      <c r="E20" s="71"/>
    </row>
    <row r="21" spans="5:5" ht="16" customHeight="1" x14ac:dyDescent="0.2">
      <c r="E21" s="71"/>
    </row>
    <row r="22" spans="5:5" ht="16" customHeight="1" x14ac:dyDescent="0.2">
      <c r="E22" s="71"/>
    </row>
    <row r="23" spans="5:5" ht="16" customHeight="1" x14ac:dyDescent="0.2">
      <c r="E23" s="71"/>
    </row>
    <row r="24" spans="5:5" ht="16" customHeight="1" x14ac:dyDescent="0.2">
      <c r="E24" s="71"/>
    </row>
    <row r="25" spans="5:5" ht="16" customHeight="1" x14ac:dyDescent="0.2">
      <c r="E25" s="71"/>
    </row>
    <row r="26" spans="5:5" ht="16" customHeight="1" x14ac:dyDescent="0.2">
      <c r="E26" s="71"/>
    </row>
    <row r="27" spans="5:5" ht="16" customHeight="1" x14ac:dyDescent="0.2">
      <c r="E27" s="71"/>
    </row>
    <row r="28" spans="5:5" ht="16" customHeight="1" x14ac:dyDescent="0.2">
      <c r="E28" s="71"/>
    </row>
    <row r="29" spans="5:5" ht="16" customHeight="1" x14ac:dyDescent="0.2">
      <c r="E29" s="71"/>
    </row>
    <row r="30" spans="5:5" ht="16" customHeight="1" x14ac:dyDescent="0.2">
      <c r="E30" s="71"/>
    </row>
    <row r="31" spans="5:5" ht="16" customHeight="1" x14ac:dyDescent="0.2">
      <c r="E31" s="71"/>
    </row>
    <row r="32" spans="5:5" ht="16" customHeight="1" x14ac:dyDescent="0.2">
      <c r="E32" s="71"/>
    </row>
    <row r="33" spans="5:5" ht="16" customHeight="1" x14ac:dyDescent="0.2">
      <c r="E33" s="71"/>
    </row>
    <row r="34" spans="5:5" ht="16" customHeight="1" x14ac:dyDescent="0.2"/>
    <row r="35" spans="5:5" ht="16" customHeight="1" x14ac:dyDescent="0.2"/>
    <row r="36" spans="5:5" ht="16" customHeight="1" x14ac:dyDescent="0.2">
      <c r="E36" s="71"/>
    </row>
    <row r="37" spans="5:5" ht="16" customHeight="1" x14ac:dyDescent="0.2">
      <c r="E37" s="71"/>
    </row>
    <row r="38" spans="5:5" ht="16" customHeight="1" x14ac:dyDescent="0.2">
      <c r="E38" s="71"/>
    </row>
    <row r="39" spans="5:5" ht="16" customHeight="1" x14ac:dyDescent="0.2">
      <c r="E39" s="71"/>
    </row>
    <row r="40" spans="5:5" ht="16" customHeight="1" x14ac:dyDescent="0.2">
      <c r="E40" s="71"/>
    </row>
    <row r="41" spans="5:5" ht="16" customHeight="1" x14ac:dyDescent="0.2">
      <c r="E41" s="71"/>
    </row>
    <row r="42" spans="5:5" ht="16" customHeight="1" x14ac:dyDescent="0.2"/>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AF4399B-BF3C-4C33-BEA4-BA1EF66AB1C3}">
  <ds:schemaRefs>
    <ds:schemaRef ds:uri="http://schemas.microsoft.com/office/2006/metadata/properties"/>
    <ds:schemaRef ds:uri="http://purl.org/dc/elements/1.1/"/>
    <ds:schemaRef ds:uri="http://purl.org/dc/terms/"/>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6DD97B9-0E5D-4B8E-9C43-4F3313333A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Microsoft Office User</cp:lastModifiedBy>
  <cp:lastPrinted>2015-03-05T09:58:56Z</cp:lastPrinted>
  <dcterms:created xsi:type="dcterms:W3CDTF">2014-08-29T11:25:27Z</dcterms:created>
  <dcterms:modified xsi:type="dcterms:W3CDTF">2015-07-17T12:01:03Z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