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rml\Desktop\Portfolio\GH\Girls, Inc\"/>
    </mc:Choice>
  </mc:AlternateContent>
  <xr:revisionPtr revIDLastSave="0" documentId="13_ncr:1_{563AF342-D89D-4EEE-899C-A1A6C52020E1}" xr6:coauthVersionLast="47" xr6:coauthVersionMax="47" xr10:uidLastSave="{00000000-0000-0000-0000-000000000000}"/>
  <bookViews>
    <workbookView xWindow="-108" yWindow="-108" windowWidth="23256" windowHeight="12456" tabRatio="740" firstSheet="9" activeTab="9" xr2:uid="{A312D167-67CE-4922-A417-0C5B06B31C70}"/>
  </bookViews>
  <sheets>
    <sheet name="FPPandasOut" sheetId="19" r:id="rId1"/>
    <sheet name="FLPandasOut" sheetId="20" r:id="rId2"/>
    <sheet name="VBPandasOut" sheetId="22" r:id="rId3"/>
    <sheet name="JJCPandasOut" sheetId="10" r:id="rId4"/>
    <sheet name="CTPandasOut" sheetId="18" r:id="rId5"/>
    <sheet name="RAPandasOut" sheetId="7" r:id="rId6"/>
    <sheet name="SUPandasOut" sheetId="12" r:id="rId7"/>
    <sheet name="SEPandasOut" sheetId="17" r:id="rId8"/>
    <sheet name="SNPandasOut" sheetId="9" r:id="rId9"/>
    <sheet name="AAPandasOut" sheetId="8" r:id="rId10"/>
    <sheet name="KeywordPivotTable" sheetId="24" r:id="rId11"/>
    <sheet name="Notes" sheetId="5" r:id="rId12"/>
    <sheet name="PairPlot" sheetId="23" r:id="rId13"/>
    <sheet name="ResponseBreakdown" sheetId="6" r:id="rId14"/>
    <sheet name="Strong" sheetId="1" r:id="rId15"/>
    <sheet name="Smart" sheetId="2" r:id="rId16"/>
    <sheet name="Bold" sheetId="3" r:id="rId17"/>
    <sheet name="GIExp" sheetId="4" r:id="rId18"/>
    <sheet name="RaceIncPandasOut" sheetId="15" r:id="rId19"/>
    <sheet name="TableauRace" sheetId="16" r:id="rId20"/>
  </sheets>
  <definedNames>
    <definedName name="_xlnm._FilterDatabase" localSheetId="13" hidden="1">ResponseBreakdown!$D$1:$I$143</definedName>
  </definedNames>
  <calcPr calcId="191029"/>
  <pivotCaches>
    <pivotCache cacheId="0" r:id="rId2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4" l="1"/>
  <c r="D4" i="24"/>
  <c r="D2" i="24"/>
  <c r="C77" i="9"/>
  <c r="C82" i="9" s="1"/>
  <c r="C83" i="9" s="1"/>
  <c r="D82" i="9"/>
  <c r="E43" i="7"/>
  <c r="F42" i="7"/>
  <c r="E42" i="7"/>
  <c r="D30" i="12"/>
  <c r="E29" i="12"/>
  <c r="D29" i="12"/>
  <c r="C48" i="18"/>
  <c r="D47" i="18"/>
  <c r="F87" i="8"/>
  <c r="G86" i="8"/>
  <c r="E86" i="8"/>
  <c r="D11" i="10"/>
  <c r="C72" i="22"/>
  <c r="D71" i="22"/>
  <c r="C37" i="19"/>
  <c r="D36" i="19"/>
  <c r="E125" i="17"/>
  <c r="D118" i="17"/>
  <c r="D112" i="17"/>
  <c r="D106" i="17"/>
  <c r="D100" i="17"/>
  <c r="D94" i="17"/>
  <c r="D88" i="17"/>
  <c r="D82" i="17"/>
  <c r="D76" i="17"/>
  <c r="D70" i="17"/>
  <c r="D64" i="17"/>
  <c r="D58" i="17"/>
  <c r="D52" i="17"/>
  <c r="D42" i="17"/>
  <c r="D36" i="17"/>
  <c r="D31" i="17"/>
  <c r="D25" i="17"/>
  <c r="D19" i="17"/>
  <c r="D13" i="17"/>
  <c r="D7" i="17"/>
  <c r="D2" i="17"/>
  <c r="C47" i="18"/>
  <c r="C22" i="20"/>
  <c r="C23" i="20" s="1"/>
  <c r="C36" i="19"/>
  <c r="C64" i="22"/>
  <c r="C58" i="22"/>
  <c r="C52" i="22"/>
  <c r="C46" i="22"/>
  <c r="C40" i="22"/>
  <c r="C34" i="22"/>
  <c r="C28" i="22"/>
  <c r="C29" i="19"/>
  <c r="C23" i="19"/>
  <c r="C17" i="19"/>
  <c r="C11" i="19"/>
  <c r="B36" i="5"/>
  <c r="E81" i="8"/>
  <c r="E78" i="8"/>
  <c r="E75" i="8"/>
  <c r="E72" i="8"/>
  <c r="E70" i="8"/>
  <c r="E67" i="8"/>
  <c r="E64" i="8"/>
  <c r="E61" i="8"/>
  <c r="E58" i="8"/>
  <c r="E55" i="8"/>
  <c r="E52" i="8"/>
  <c r="E50" i="8"/>
  <c r="E48" i="8"/>
  <c r="E46" i="8"/>
  <c r="E43" i="8"/>
  <c r="E40" i="8"/>
  <c r="E37" i="8"/>
  <c r="E34" i="8"/>
  <c r="E30" i="8"/>
  <c r="E27" i="8"/>
  <c r="E23" i="8"/>
  <c r="E20" i="8"/>
  <c r="E17" i="8"/>
  <c r="E14" i="8"/>
  <c r="E11" i="8"/>
  <c r="E8" i="8"/>
  <c r="E2" i="8"/>
  <c r="E38" i="7"/>
  <c r="E2" i="7"/>
  <c r="E4" i="7"/>
  <c r="E7" i="7"/>
  <c r="E11" i="7"/>
  <c r="E15" i="7"/>
  <c r="E23" i="7"/>
  <c r="E27" i="7"/>
  <c r="E31" i="7"/>
  <c r="E35" i="7"/>
  <c r="E19" i="7"/>
  <c r="I146" i="6"/>
  <c r="D125" i="17" l="1"/>
  <c r="D126" i="17" s="1"/>
  <c r="C71" i="22"/>
</calcChain>
</file>

<file path=xl/sharedStrings.xml><?xml version="1.0" encoding="utf-8"?>
<sst xmlns="http://schemas.openxmlformats.org/spreadsheetml/2006/main" count="1874" uniqueCount="709">
  <si>
    <t>Resource access</t>
  </si>
  <si>
    <t>Resource access </t>
  </si>
  <si>
    <t>Values/beliefs </t>
  </si>
  <si>
    <t>Values/beliefs</t>
  </si>
  <si>
    <t>Substance use</t>
  </si>
  <si>
    <t>Support Networks</t>
  </si>
  <si>
    <t>Support networks</t>
  </si>
  <si>
    <t>Values/Beliefs</t>
  </si>
  <si>
    <t>academic achievement </t>
  </si>
  <si>
    <t>academic achievement</t>
  </si>
  <si>
    <t>Financial Literacy </t>
  </si>
  <si>
    <t>Academic achievement </t>
  </si>
  <si>
    <t>Juvenile justice </t>
  </si>
  <si>
    <t>Juvenile justice</t>
  </si>
  <si>
    <t>Social/emotional wellness</t>
  </si>
  <si>
    <t>social/emotional wellness</t>
  </si>
  <si>
    <t>social/emotional wellness </t>
  </si>
  <si>
    <t>future planning </t>
  </si>
  <si>
    <t>future planning</t>
  </si>
  <si>
    <t>leadership skills </t>
  </si>
  <si>
    <t>support network </t>
  </si>
  <si>
    <t>values/beliefs </t>
  </si>
  <si>
    <t>community ties</t>
  </si>
  <si>
    <t>community ties </t>
  </si>
  <si>
    <t>financial literacy </t>
  </si>
  <si>
    <t>support networks</t>
  </si>
  <si>
    <t>values/beliefs</t>
  </si>
  <si>
    <t>leadership skills</t>
  </si>
  <si>
    <t>Yes =1, No =0</t>
  </si>
  <si>
    <t>0 times =0, 1 time =1, 2 times =2, 3 times =3, 4 times =4, 5 or more times =5</t>
  </si>
  <si>
    <t>0 days =0, 1 day =1, 2 days =2, 3 days =3, 4 days =4, 5 days =5, 6 days =6, 7 days =7</t>
  </si>
  <si>
    <t>0 teams =0, 1 team =1, 2 teams =2, 3 or more teams =3</t>
  </si>
  <si>
    <t>Strongly Agree =0, Agree =1, Disagree =2, Strongly Disagree =3</t>
  </si>
  <si>
    <t>Strongly Agree =3, Agree =2, Disagree =1, Strongly Disagree =0</t>
  </si>
  <si>
    <t xml:space="preserve">Yes, to gain muscle =3, Yes, to gain weight=2, Yes, to lose weight=1, No=0 </t>
  </si>
  <si>
    <t>No =0, Yes I smoked part of a cigarette like one or two puffs =1, Yes, I smoked a whole cigarette =2</t>
  </si>
  <si>
    <t>No =0, Yes I drank one or two sips =1, Yes I drank a full glass =2</t>
  </si>
  <si>
    <t>No =0, Yes =1, I don't know what marijuana is =95</t>
  </si>
  <si>
    <t>No =0, Yes =1</t>
  </si>
  <si>
    <t>No =0, Yes =1, I don't know what a prescription drug is =95</t>
  </si>
  <si>
    <t>0 days =0, 1-2 days =1, 3-5 days =3, 6-9 days =6, 10 or more days =10</t>
  </si>
  <si>
    <t>0 times =0, 1-2 times =1, 3-9 times =3, 10-19 times =10, 20 or more times =20</t>
  </si>
  <si>
    <t>Teen did not answer this question = 99</t>
  </si>
  <si>
    <t>Selected=1; Not selected=0; Teen did not answer this question = 99</t>
  </si>
  <si>
    <t>Diversity/Demographic</t>
  </si>
  <si>
    <t>Bisexual=0
Gay or Lesbian=1
I'm not sure yet=2
Do not want to respond=3
Questioning=4
Something else (e.g. asexual, aromantic, pansexual, etc.)=5
Straight/Heterosexual=6</t>
  </si>
  <si>
    <t>No pressure at all =0,  A little pressure =1, Some pressure =2, A lot of pressure =3, I do not have a romantic partner =95</t>
  </si>
  <si>
    <t>No pressure at all =0,  A little pressure =1, Some pressure =2, A lot of pressure =3, I do not have any friends =95</t>
  </si>
  <si>
    <t>Very important to me =3, Important to me =2, Not really important to me =1, Not important to me at all =0</t>
  </si>
  <si>
    <t>Yes =1, No =0, I have never had sexual intercourse =95</t>
  </si>
  <si>
    <t>Probably finish HS</t>
  </si>
  <si>
    <t>Definitely get GED</t>
  </si>
  <si>
    <t>Definitely graduate HS</t>
  </si>
  <si>
    <t>Probably graduate college</t>
  </si>
  <si>
    <t>Definitely graduate college</t>
  </si>
  <si>
    <t>Probably go to graduate school</t>
  </si>
  <si>
    <t>Definitely go to graduate school</t>
  </si>
  <si>
    <t>All of the time =3, Most of the time =2, Some of the time =1, None of the time =0</t>
  </si>
  <si>
    <t>All of the time =0, Most of the time =1, Some of the time =2, None of the time =3</t>
  </si>
  <si>
    <t>Mostly A's =4, Mostly B's =3, Mostly C's =2, Mostly D's =1, Mostly F's =0, Grades at my school are different =96, We don't get grades at my school =95</t>
  </si>
  <si>
    <t>No =0, Not sure =1, Yes =2, We don't get grades at my school = 95</t>
  </si>
  <si>
    <t>Strongly Agree =3, Agree =2, Disagree =1, Strongly Disagree =1</t>
  </si>
  <si>
    <t>Strongly Agree =3, Agree =2, Disagree =1, Strongly Disagree =2</t>
  </si>
  <si>
    <t>Strongly Agree =3, Agree =2, Disagree =1, Strongly Disagree =3</t>
  </si>
  <si>
    <t>None (0 days) =0, 1-2 days =1, 3-4 days=3, 5 or more days =5</t>
  </si>
  <si>
    <t>Never (0 times) =0, 1 time =1, 2 times =2, 3 or more times =3</t>
  </si>
  <si>
    <t>Never (0 times) =0, 1 time =1, 2 times =2, 3 or more times =4</t>
  </si>
  <si>
    <t>0 times =0, 1 time =1, 2 times =2, 3 or more times =3</t>
  </si>
  <si>
    <t>0 times =0, 1 time =1, 2 or 3 times =2, 4 or 5 times =4, 6 to 9 times =6, 10 or more times =10</t>
  </si>
  <si>
    <t>Exactly like me =3,  A lot like me =2, A little like me =1, Not at all like me =0</t>
  </si>
  <si>
    <t>Exactly like me =0,  A lot like me =1, A little like me =2, Not at all like me =3</t>
  </si>
  <si>
    <t>0 times =0, 1 time =1, 2 or 3 times =2, 4 or 5 times (about weekly) =4, 5 or more times (more than once a week) =5</t>
  </si>
  <si>
    <t>Diversity as demographic</t>
  </si>
  <si>
    <t>Indicator count</t>
  </si>
  <si>
    <t xml:space="preserve">Grant Target Measures: </t>
  </si>
  <si>
    <t>Demographics</t>
  </si>
  <si>
    <t>Response bins</t>
  </si>
  <si>
    <t>Survey Age</t>
  </si>
  <si>
    <t>Household Type</t>
  </si>
  <si>
    <t>Income</t>
  </si>
  <si>
    <t>HEALTH_BRKFST                  3</t>
  </si>
  <si>
    <t>HEALTH_FRUIT                   7</t>
  </si>
  <si>
    <t>HEALTH_VEG                     7</t>
  </si>
  <si>
    <t>HEALTH_SODA                    7</t>
  </si>
  <si>
    <t>HEALTH_FASTFOOD                7</t>
  </si>
  <si>
    <t>HEALTH_MILK                    7</t>
  </si>
  <si>
    <t>HEALTH_VEND                    7</t>
  </si>
  <si>
    <t>HEALTH_EXERCISE                9</t>
  </si>
  <si>
    <t>HEALTH_TEAM                    5</t>
  </si>
  <si>
    <t>BODYIMAGE_PRTY_R               5</t>
  </si>
  <si>
    <t>BODYIMAGE_BODY                 5</t>
  </si>
  <si>
    <t>BODYIMAGE_TV_R                 5</t>
  </si>
  <si>
    <t>BODYIMAGE_DIET                 5</t>
  </si>
  <si>
    <t>RISKY_EVERSMOKE                4</t>
  </si>
  <si>
    <t>RISKY_EVERALC                  3</t>
  </si>
  <si>
    <t>RISKY_EVERPOT                  4</t>
  </si>
  <si>
    <t>RISKY_EVERVAPE                 3</t>
  </si>
  <si>
    <t>RISKY_EVERPILLS                2</t>
  </si>
  <si>
    <t>RISKY_DAYSSMOKE                3</t>
  </si>
  <si>
    <t>RISKY_DAYSVAPE                 2</t>
  </si>
  <si>
    <t>RISKY_DAYSALC                  3</t>
  </si>
  <si>
    <t>RISKY_TIMESPOT                 1</t>
  </si>
  <si>
    <t>RISKY_TIMESPILLS               1</t>
  </si>
  <si>
    <t>MENTALHEALTH_FRIEND            8</t>
  </si>
  <si>
    <t>MENTALHEALTH_FRIEND_1          2</t>
  </si>
  <si>
    <t>MENTALHEALTH_FRIEND_2          3</t>
  </si>
  <si>
    <t>MENTALHEALTH_FRIEND_3          3</t>
  </si>
  <si>
    <t>MENTALHEALTH_FRIEND_4          3</t>
  </si>
  <si>
    <t>MENTALHEALTH_FRIEND_5          3</t>
  </si>
  <si>
    <t>MENTALHEALTH_FRIEND_6          3</t>
  </si>
  <si>
    <t>MENTALHEALTH_FRIEND_7          3</t>
  </si>
  <si>
    <t>MENTALHEALTH_SELF              8</t>
  </si>
  <si>
    <t>MENTALHEALTH_SELF_1            2</t>
  </si>
  <si>
    <t>MENTALHEALTH_SELF_2            3</t>
  </si>
  <si>
    <t>MENTALHEALTH_SELF_3            3</t>
  </si>
  <si>
    <t>MENTALHEALTH_SELF_4            3</t>
  </si>
  <si>
    <t>MENTALHEALTH_SELF_5            3</t>
  </si>
  <si>
    <t>MENTALHEALTH_SELF_6            3</t>
  </si>
  <si>
    <t>SEX_ORIENT                     4</t>
  </si>
  <si>
    <t>SEX_PRESS_ROMP                 4</t>
  </si>
  <si>
    <t>SEX_PRESS_FRIEND               3</t>
  </si>
  <si>
    <t>SEX_REASONS_STD                3</t>
  </si>
  <si>
    <t>SEX_REASONS_PREG               4</t>
  </si>
  <si>
    <t>SEX_REASONS_SCHOOL             3</t>
  </si>
  <si>
    <t>SEX_REASONS_PERSON             3</t>
  </si>
  <si>
    <t>SEX_REASONS_TIME               3</t>
  </si>
  <si>
    <t>SEX_EVERSEX                    2</t>
  </si>
  <si>
    <t>SEX_CONDOM                     1</t>
  </si>
  <si>
    <t>SEX_BC                         1</t>
  </si>
  <si>
    <t>SCHOOL_EDLVL                   7</t>
  </si>
  <si>
    <t>SCHOOL_CARE                    4</t>
  </si>
  <si>
    <t>SCHOOL_THINGS                  5</t>
  </si>
  <si>
    <t>SCHOOL_TRYLEARN                5</t>
  </si>
  <si>
    <t>SCHOOL_HMWRK                   5</t>
  </si>
  <si>
    <t>SCHOOL_GIVEUP_R                5</t>
  </si>
  <si>
    <t>SCHOOL_HARDEST_HW              5</t>
  </si>
  <si>
    <t>SCHOOL_GRADES_ENG              8</t>
  </si>
  <si>
    <t>SCHOOL_GRADES_MATH             8</t>
  </si>
  <si>
    <t>SCHOOL_GRADES_SCI              5</t>
  </si>
  <si>
    <t>SCHOOL_GRADES_COMP             4</t>
  </si>
  <si>
    <t>SCHOOL_FUN_READ                5</t>
  </si>
  <si>
    <t>SCHOOL_FUN_MATH                5</t>
  </si>
  <si>
    <t>SCHOOL_FUN_SCI                 5</t>
  </si>
  <si>
    <t>SCHOOL_HARD_READ               3</t>
  </si>
  <si>
    <t>SCHOOL_HARD_MATH               4</t>
  </si>
  <si>
    <t>SCHOOL_HARD_SCI                4</t>
  </si>
  <si>
    <t>SCHOOL_STEM_UNDERSTAND         5</t>
  </si>
  <si>
    <t>SCHOOL_STEM_GAMES              5</t>
  </si>
  <si>
    <t>SCHOOL_STEM_EXCITED            5</t>
  </si>
  <si>
    <t>SCHOOL_STEM_JOB                5</t>
  </si>
  <si>
    <t>SCHOOL_STEM_MADE               5</t>
  </si>
  <si>
    <t>SCHOOL_STEM_LEARN              5</t>
  </si>
  <si>
    <t>COLLEGE_EDUCATION              4</t>
  </si>
  <si>
    <t>COLLEGE_COSTS                  4</t>
  </si>
  <si>
    <t>COLLEGE_INTERESTS              5</t>
  </si>
  <si>
    <t>COLLEGE_APPLY                  5</t>
  </si>
  <si>
    <t>COLLEGE_SCHOLARSHIP            5</t>
  </si>
  <si>
    <t>COLLEGE_VISIT                  5</t>
  </si>
  <si>
    <t>COLLEGE_TESTS                  5</t>
  </si>
  <si>
    <t>SCHOOL_SKIPDAY                 3</t>
  </si>
  <si>
    <t>SCHOOL_SKIPCLASS               4</t>
  </si>
  <si>
    <t>SCHOOL_SUSPEND                 4</t>
  </si>
  <si>
    <t>SCHOOL_EXPELL                  2</t>
  </si>
  <si>
    <t>SCHOOL_ARREST                  2</t>
  </si>
  <si>
    <t>DNP_BOUNCEBACK                 5</t>
  </si>
  <si>
    <t>BULLY_HIT                      5</t>
  </si>
  <si>
    <t>BULLY_VERB                     5</t>
  </si>
  <si>
    <t>BULLY_HIT_V                    5</t>
  </si>
  <si>
    <t>BULLY_VERB_V                   5</t>
  </si>
  <si>
    <t>BULLY_ELECT                    4</t>
  </si>
  <si>
    <t>BULLY_FIGHT                    5</t>
  </si>
  <si>
    <t>DNP_ONTIME                     4</t>
  </si>
  <si>
    <t>DNP_PLAN                       4</t>
  </si>
  <si>
    <t>DNP_GIVEUP_R                   4</t>
  </si>
  <si>
    <t>DNP_HARDWORK                   4</t>
  </si>
  <si>
    <t>SELFREG_TEMPER_R               5</t>
  </si>
  <si>
    <t>SELFREG_OVERIT                 5</t>
  </si>
  <si>
    <t>SELFREG_MYWAY_R                5</t>
  </si>
  <si>
    <t>SELFREG_GETEVEN_R              5</t>
  </si>
  <si>
    <t>FUTURE_IMPACT                  5</t>
  </si>
  <si>
    <t>FUTURE_OLDER                   5</t>
  </si>
  <si>
    <t>FUTURE_HOPEFUL                 5</t>
  </si>
  <si>
    <t>LEADER_GOAL                    5</t>
  </si>
  <si>
    <t>LEADER_PEERS                   5</t>
  </si>
  <si>
    <t>LEADER_ACTIVITIES              5</t>
  </si>
  <si>
    <t>ADULT_CARES                    5</t>
  </si>
  <si>
    <t>ADULT_JOB                      5</t>
  </si>
  <si>
    <t>ADULT_UPSET                    5</t>
  </si>
  <si>
    <t>ADULT_SUCCESS                  5</t>
  </si>
  <si>
    <t>ADULT_BEST                     5</t>
  </si>
  <si>
    <t>ADULT_TRUST                    5</t>
  </si>
  <si>
    <t>STANDUP_DOWN                   5</t>
  </si>
  <si>
    <t>STANDUP_FAIR                   5</t>
  </si>
  <si>
    <t>STANDUP_PICKED                 5</t>
  </si>
  <si>
    <t>STANDUP_MAKEFUN                5</t>
  </si>
  <si>
    <t>CIVIC_POSITIVE                 4</t>
  </si>
  <si>
    <t>CIVIC_WAYS                     4</t>
  </si>
  <si>
    <t>CIVIC_REALLIFE                 4</t>
  </si>
  <si>
    <t>SOCIALR_PLANET                 5</t>
  </si>
  <si>
    <t>SOCIALR_RESPON                 5</t>
  </si>
  <si>
    <t>SOCIALR_BETTERPL               5</t>
  </si>
  <si>
    <t>VOLUNTEER_GI                   5</t>
  </si>
  <si>
    <t>VOLUNTEER_COMM                 5</t>
  </si>
  <si>
    <t>MONEY_WELL                     4</t>
  </si>
  <si>
    <t>MONEY_FUTURE                   4</t>
  </si>
  <si>
    <t>MONEY_SPEND                    4</t>
  </si>
  <si>
    <t>EE_MNTR_DEPNDON                5</t>
  </si>
  <si>
    <t>EE_MNTR_RESPECT                5</t>
  </si>
  <si>
    <t>EE_MNTR_LISTEN                 5</t>
  </si>
  <si>
    <t>EE_MNTR_FUTURE                 5</t>
  </si>
  <si>
    <t>EE_PROGIRL_CANDO               5</t>
  </si>
  <si>
    <t>EE_PROGIRL_MAKEDIFF            5</t>
  </si>
  <si>
    <t>EE_PROGIRL_FEELSAFE            5</t>
  </si>
  <si>
    <t>EE_PROGIRL_LEADER              5</t>
  </si>
  <si>
    <t>EE_PROGIRL_FUTURE              5</t>
  </si>
  <si>
    <t>EE_INTENT_TIME_R               5</t>
  </si>
  <si>
    <t>EE_INTENT_BUILD_R              5</t>
  </si>
  <si>
    <t>EE_INTENT_DISORG_R             5</t>
  </si>
  <si>
    <t>EE_INTENT_IDEAS                5</t>
  </si>
  <si>
    <t>EE_INTER_DECIDE                5</t>
  </si>
  <si>
    <t>EE_INTER_TGTHR                 5</t>
  </si>
  <si>
    <t>EE_INTER_THINGS                5</t>
  </si>
  <si>
    <t>Number of distinct Responses</t>
  </si>
  <si>
    <t>Response item</t>
  </si>
  <si>
    <t>GIRLS INC EXP</t>
  </si>
  <si>
    <t>BOLD</t>
  </si>
  <si>
    <t>SMART</t>
  </si>
  <si>
    <t>STRONG</t>
  </si>
  <si>
    <t xml:space="preserve">      Poverty</t>
  </si>
  <si>
    <t xml:space="preserve">      Juvenille Justice   3</t>
  </si>
  <si>
    <t>Values/Beliefs   15</t>
  </si>
  <si>
    <t>Resource Access    11</t>
  </si>
  <si>
    <t>Financial Literacy   4</t>
  </si>
  <si>
    <t>Community ties   8</t>
  </si>
  <si>
    <t xml:space="preserve">      Substance Use disorder   10</t>
  </si>
  <si>
    <t xml:space="preserve">      Academic Difficulties   28</t>
  </si>
  <si>
    <t xml:space="preserve">      Support Network   27</t>
  </si>
  <si>
    <t>Social/Emotional Wellness   21 (Ties into Sustance use, Juv. Justice, all)</t>
  </si>
  <si>
    <t>Key Word</t>
  </si>
  <si>
    <t>Total</t>
  </si>
  <si>
    <t>Keywords</t>
  </si>
  <si>
    <t>Number of Questions</t>
  </si>
  <si>
    <t>1-2   33%</t>
  </si>
  <si>
    <t>Positive Body image</t>
  </si>
  <si>
    <t>0,1</t>
  </si>
  <si>
    <t>experiemented</t>
  </si>
  <si>
    <t>1,2</t>
  </si>
  <si>
    <t>1,3,6,10</t>
  </si>
  <si>
    <t>1,3,10,20</t>
  </si>
  <si>
    <t>less than half</t>
  </si>
  <si>
    <t>0,1,2</t>
  </si>
  <si>
    <t>Pressure</t>
  </si>
  <si>
    <t>1,2,3</t>
  </si>
  <si>
    <t>Experimentation</t>
  </si>
  <si>
    <t>Engagement</t>
  </si>
  <si>
    <t>2,3</t>
  </si>
  <si>
    <t>Honor roll</t>
  </si>
  <si>
    <t>Strong Ach</t>
  </si>
  <si>
    <t>Misconduct</t>
  </si>
  <si>
    <t>College Prep</t>
  </si>
  <si>
    <t>skip</t>
  </si>
  <si>
    <t>1,3,5</t>
  </si>
  <si>
    <t xml:space="preserve">0,1 </t>
  </si>
  <si>
    <t>ignorant of finance</t>
  </si>
  <si>
    <t>not feel supported</t>
  </si>
  <si>
    <t>no value</t>
  </si>
  <si>
    <t>feel safe</t>
  </si>
  <si>
    <t>leader</t>
  </si>
  <si>
    <t>future</t>
  </si>
  <si>
    <t>opportunity</t>
  </si>
  <si>
    <t>voice</t>
  </si>
  <si>
    <t>Bullying</t>
  </si>
  <si>
    <t>0,1,</t>
  </si>
  <si>
    <t>Planning</t>
  </si>
  <si>
    <t>Comm involve</t>
  </si>
  <si>
    <t>Selected</t>
  </si>
  <si>
    <t>RA</t>
  </si>
  <si>
    <t>AA</t>
  </si>
  <si>
    <t>VB</t>
  </si>
  <si>
    <t>SU</t>
  </si>
  <si>
    <t>SN</t>
  </si>
  <si>
    <t>JJ</t>
  </si>
  <si>
    <t>FL</t>
  </si>
  <si>
    <t>SE</t>
  </si>
  <si>
    <t>FP</t>
  </si>
  <si>
    <t>LS</t>
  </si>
  <si>
    <t>CT</t>
  </si>
  <si>
    <t>Code</t>
  </si>
  <si>
    <t xml:space="preserve">HEALTH_BRKFST                  </t>
  </si>
  <si>
    <t xml:space="preserve">HEALTH_FRUIT                   </t>
  </si>
  <si>
    <t xml:space="preserve">HEALTH_VEG                     </t>
  </si>
  <si>
    <t xml:space="preserve">HEALTH_SODA                    </t>
  </si>
  <si>
    <t xml:space="preserve">HEALTH_FASTFOOD                </t>
  </si>
  <si>
    <t xml:space="preserve">HEALTH_MILK                    </t>
  </si>
  <si>
    <t xml:space="preserve">HEALTH_VEND                    </t>
  </si>
  <si>
    <t xml:space="preserve">HEALTH_EXERCISE                </t>
  </si>
  <si>
    <t xml:space="preserve">HEALTH_TEAM                    </t>
  </si>
  <si>
    <t xml:space="preserve">BODYIMAGE_PRTY_R               </t>
  </si>
  <si>
    <t xml:space="preserve">BODYIMAGE_BODY                 </t>
  </si>
  <si>
    <t xml:space="preserve">BODYIMAGE_TV_R                 </t>
  </si>
  <si>
    <t xml:space="preserve">BODYIMAGE_DIET                 </t>
  </si>
  <si>
    <t xml:space="preserve">RISKY_EVERSMOKE                </t>
  </si>
  <si>
    <t xml:space="preserve">RISKY_EVERALC                  </t>
  </si>
  <si>
    <t xml:space="preserve">RISKY_EVERPOT                  </t>
  </si>
  <si>
    <t xml:space="preserve">RISKY_EVERVAPE                 </t>
  </si>
  <si>
    <t xml:space="preserve">RISKY_EVERPILLS                </t>
  </si>
  <si>
    <t xml:space="preserve">RISKY_DAYSSMOKE                </t>
  </si>
  <si>
    <t xml:space="preserve">RISKY_DAYSVAPE                 </t>
  </si>
  <si>
    <t xml:space="preserve">RISKY_DAYSALC                  </t>
  </si>
  <si>
    <t xml:space="preserve">RISKY_TIMESPOT                 </t>
  </si>
  <si>
    <t xml:space="preserve">RISKY_TIMESPILLS               </t>
  </si>
  <si>
    <t xml:space="preserve">MENTALHEALTH_FRIEND            </t>
  </si>
  <si>
    <t xml:space="preserve">MENTALHEALTH_FRIEND_1          </t>
  </si>
  <si>
    <t xml:space="preserve">MENTALHEALTH_FRIEND_2          </t>
  </si>
  <si>
    <t xml:space="preserve">MENTALHEALTH_FRIEND_3          </t>
  </si>
  <si>
    <t xml:space="preserve">MENTALHEALTH_FRIEND_4          </t>
  </si>
  <si>
    <t xml:space="preserve">MENTALHEALTH_FRIEND_5          </t>
  </si>
  <si>
    <t xml:space="preserve">MENTALHEALTH_FRIEND_6          </t>
  </si>
  <si>
    <t xml:space="preserve">MENTALHEALTH_FRIEND_7          </t>
  </si>
  <si>
    <t xml:space="preserve">MENTALHEALTH_SELF              </t>
  </si>
  <si>
    <t xml:space="preserve">MENTALHEALTH_SELF_1            </t>
  </si>
  <si>
    <t xml:space="preserve">MENTALHEALTH_SELF_2            </t>
  </si>
  <si>
    <t xml:space="preserve">MENTALHEALTH_SELF_3            </t>
  </si>
  <si>
    <t xml:space="preserve">MENTALHEALTH_SELF_4            </t>
  </si>
  <si>
    <t xml:space="preserve">MENTALHEALTH_SELF_5            </t>
  </si>
  <si>
    <t xml:space="preserve">MENTALHEALTH_SELF_6            </t>
  </si>
  <si>
    <t xml:space="preserve">SEX_ORIENT                     </t>
  </si>
  <si>
    <t xml:space="preserve">SEX_PRESS_ROMP                 </t>
  </si>
  <si>
    <t xml:space="preserve">SEX_PRESS_FRIEND               </t>
  </si>
  <si>
    <t xml:space="preserve">SEX_REASONS_STD                </t>
  </si>
  <si>
    <t xml:space="preserve">SEX_REASONS_PREG               </t>
  </si>
  <si>
    <t xml:space="preserve">SEX_REASONS_SCHOOL             </t>
  </si>
  <si>
    <t xml:space="preserve">SEX_REASONS_PERSON             </t>
  </si>
  <si>
    <t xml:space="preserve">SEX_REASONS_TIME               </t>
  </si>
  <si>
    <t xml:space="preserve">SEX_EVERSEX                    </t>
  </si>
  <si>
    <t xml:space="preserve">SEX_CONDOM                     </t>
  </si>
  <si>
    <t xml:space="preserve">SEX_BC                         </t>
  </si>
  <si>
    <t xml:space="preserve">SCHOOL_EDLVL                   </t>
  </si>
  <si>
    <t xml:space="preserve">SCHOOL_CARE                    </t>
  </si>
  <si>
    <t xml:space="preserve">SCHOOL_THINGS                  </t>
  </si>
  <si>
    <t xml:space="preserve">SCHOOL_TRYLEARN                </t>
  </si>
  <si>
    <t xml:space="preserve">SCHOOL_HMWRK                   </t>
  </si>
  <si>
    <t xml:space="preserve">SCHOOL_GIVEUP_R                </t>
  </si>
  <si>
    <t xml:space="preserve">SCHOOL_HARDEST_HW              </t>
  </si>
  <si>
    <t xml:space="preserve">SCHOOL_GRADES_ENG              </t>
  </si>
  <si>
    <t xml:space="preserve">SCHOOL_GRADES_MATH             </t>
  </si>
  <si>
    <t xml:space="preserve">SCHOOL_GRADES_SCI              </t>
  </si>
  <si>
    <t xml:space="preserve">SCHOOL_GRADES_COMP             </t>
  </si>
  <si>
    <t xml:space="preserve">SCHOOL_FUN_READ                </t>
  </si>
  <si>
    <t xml:space="preserve">SCHOOL_FUN_MATH                </t>
  </si>
  <si>
    <t xml:space="preserve">SCHOOL_FUN_SCI                 </t>
  </si>
  <si>
    <t xml:space="preserve">SCHOOL_HARD_READ               </t>
  </si>
  <si>
    <t xml:space="preserve">SCHOOL_HARD_MATH               </t>
  </si>
  <si>
    <t xml:space="preserve">SCHOOL_HARD_SCI                </t>
  </si>
  <si>
    <t xml:space="preserve">SCHOOL_STEM_UNDERSTAND         </t>
  </si>
  <si>
    <t xml:space="preserve">SCHOOL_STEM_GAMES              </t>
  </si>
  <si>
    <t xml:space="preserve">SCHOOL_STEM_EXCITED            </t>
  </si>
  <si>
    <t xml:space="preserve">SCHOOL_STEM_JOB                </t>
  </si>
  <si>
    <t xml:space="preserve">SCHOOL_STEM_MADE               </t>
  </si>
  <si>
    <t xml:space="preserve">SCHOOL_STEM_LEARN              </t>
  </si>
  <si>
    <t xml:space="preserve">COLLEGE_EDUCATION              </t>
  </si>
  <si>
    <t xml:space="preserve">COLLEGE_INTERESTS              </t>
  </si>
  <si>
    <t xml:space="preserve">COLLEGE_APPLY                  </t>
  </si>
  <si>
    <t xml:space="preserve">COLLEGE_SCHOLARSHIP            </t>
  </si>
  <si>
    <t xml:space="preserve">COLLEGE_VISIT                  </t>
  </si>
  <si>
    <t xml:space="preserve">COLLEGE_TESTS                  </t>
  </si>
  <si>
    <t xml:space="preserve">SCHOOL_SKIPDAY                 </t>
  </si>
  <si>
    <t xml:space="preserve">SCHOOL_SKIPCLASS               </t>
  </si>
  <si>
    <t xml:space="preserve">SCHOOL_SUSPEND                 </t>
  </si>
  <si>
    <t xml:space="preserve">SCHOOL_EXPELL                  </t>
  </si>
  <si>
    <t xml:space="preserve">SCHOOL_ARREST                 </t>
  </si>
  <si>
    <t xml:space="preserve">DNP_BOUNCEBACK                 </t>
  </si>
  <si>
    <t xml:space="preserve">BULLY_HIT                      </t>
  </si>
  <si>
    <t xml:space="preserve">BULLY_VERB                     </t>
  </si>
  <si>
    <t xml:space="preserve">BULLY_HIT_V                    </t>
  </si>
  <si>
    <t xml:space="preserve">BULLY_VERB_V                   </t>
  </si>
  <si>
    <t xml:space="preserve">BULLY_ELECT                    </t>
  </si>
  <si>
    <t xml:space="preserve">BULLY_FIGHT                    </t>
  </si>
  <si>
    <t xml:space="preserve">DNP_ONTIME                     </t>
  </si>
  <si>
    <t xml:space="preserve">DNP_PLAN                       </t>
  </si>
  <si>
    <t xml:space="preserve">DNP_GIVEUP_R                   </t>
  </si>
  <si>
    <t xml:space="preserve">DNP_HARDWORK                   </t>
  </si>
  <si>
    <t xml:space="preserve">SELFREG_TEMPER_R               </t>
  </si>
  <si>
    <t xml:space="preserve">SELFREG_OVERIT                 </t>
  </si>
  <si>
    <t xml:space="preserve">SELFREG_MYWAY_R                </t>
  </si>
  <si>
    <t xml:space="preserve">SELFREG_GETEVEN_R              </t>
  </si>
  <si>
    <t xml:space="preserve">FUTURE_IMPACT                  </t>
  </si>
  <si>
    <t xml:space="preserve">FUTURE_OLDER                   </t>
  </si>
  <si>
    <t xml:space="preserve">FUTURE_HOPEFUL                 </t>
  </si>
  <si>
    <t xml:space="preserve">LEADER_GOAL                    </t>
  </si>
  <si>
    <t xml:space="preserve">LEADER_PEERS                   </t>
  </si>
  <si>
    <t xml:space="preserve">LEADER_ACTIVITIES              </t>
  </si>
  <si>
    <t xml:space="preserve">ADULT_CARES                    </t>
  </si>
  <si>
    <t xml:space="preserve">ADULT_JOB                      </t>
  </si>
  <si>
    <t xml:space="preserve">ADULT_UPSET                    </t>
  </si>
  <si>
    <t xml:space="preserve">ADULT_SUCCESS                  </t>
  </si>
  <si>
    <t xml:space="preserve">ADULT_BEST                     </t>
  </si>
  <si>
    <t xml:space="preserve">ADULT_TRUST                    </t>
  </si>
  <si>
    <t xml:space="preserve">STANDUP_DOWN                   </t>
  </si>
  <si>
    <t xml:space="preserve">STANDUP_FAIR                   </t>
  </si>
  <si>
    <t xml:space="preserve">STANDUP_PICKED                 </t>
  </si>
  <si>
    <t xml:space="preserve">STANDUP_MAKEFUN                </t>
  </si>
  <si>
    <t xml:space="preserve">CIVIC_POSITIVE                 </t>
  </si>
  <si>
    <t xml:space="preserve">CIVIC_WAYS                     </t>
  </si>
  <si>
    <t xml:space="preserve">CIVIC_REALLIFE                 </t>
  </si>
  <si>
    <t xml:space="preserve">SOCIALR_PLANET                 </t>
  </si>
  <si>
    <t xml:space="preserve">SOCIALR_RESPON                 </t>
  </si>
  <si>
    <t xml:space="preserve">SOCIALR_BETTERPL               </t>
  </si>
  <si>
    <t xml:space="preserve">VOLUNTEER_GI                   </t>
  </si>
  <si>
    <t xml:space="preserve">VOLUNTEER_COMM                 </t>
  </si>
  <si>
    <t xml:space="preserve">MONEY_WELL                     </t>
  </si>
  <si>
    <t xml:space="preserve">MONEY_FUTURE                   </t>
  </si>
  <si>
    <t xml:space="preserve">MONEY_SPEND                    </t>
  </si>
  <si>
    <t xml:space="preserve">EE_MNTR_DEPNDON                </t>
  </si>
  <si>
    <t xml:space="preserve">EE_MNTR_RESPECT                </t>
  </si>
  <si>
    <t xml:space="preserve">EE_MNTR_LISTEN                 </t>
  </si>
  <si>
    <t xml:space="preserve">EE_MNTR_FUTURE                 </t>
  </si>
  <si>
    <t xml:space="preserve">EE_PROGIRL_CANDO               </t>
  </si>
  <si>
    <t xml:space="preserve">EE_PROGIRL_MAKEDIFF            </t>
  </si>
  <si>
    <t xml:space="preserve">EE_PROGIRL_FEELSAFE            </t>
  </si>
  <si>
    <t xml:space="preserve">EE_PROGIRL_LEADER              </t>
  </si>
  <si>
    <t xml:space="preserve">EE_PROGIRL_FUTURE              </t>
  </si>
  <si>
    <t xml:space="preserve">EE_INTENT_TIME_R               </t>
  </si>
  <si>
    <t xml:space="preserve">EE_INTENT_BUILD_R              </t>
  </si>
  <si>
    <t xml:space="preserve">EE_INTENT_DISORG_R             </t>
  </si>
  <si>
    <t xml:space="preserve">EE_INTENT_IDEAS                </t>
  </si>
  <si>
    <t xml:space="preserve">EE_INTER_DECIDE                </t>
  </si>
  <si>
    <t xml:space="preserve">EE_INTER_TGTHR                 </t>
  </si>
  <si>
    <t xml:space="preserve">EE_INTER_THINGS                </t>
  </si>
  <si>
    <t xml:space="preserve">COLLEGE_COSTS                  </t>
  </si>
  <si>
    <t>Analyzed Responses</t>
  </si>
  <si>
    <t>Response</t>
  </si>
  <si>
    <t>Count</t>
  </si>
  <si>
    <t>RAA</t>
  </si>
  <si>
    <t>RAB</t>
  </si>
  <si>
    <t>RAC</t>
  </si>
  <si>
    <t>RAD</t>
  </si>
  <si>
    <t>RAE</t>
  </si>
  <si>
    <t>RAF</t>
  </si>
  <si>
    <t>RAG</t>
  </si>
  <si>
    <t>RAH</t>
  </si>
  <si>
    <t>RAI</t>
  </si>
  <si>
    <t>RAJ</t>
  </si>
  <si>
    <t>RAK</t>
  </si>
  <si>
    <t>Sum(NoNull)</t>
  </si>
  <si>
    <t>AAA</t>
  </si>
  <si>
    <t>AAB</t>
  </si>
  <si>
    <t>AAC</t>
  </si>
  <si>
    <t>lack f Confident in education goals</t>
  </si>
  <si>
    <t>0,3,5</t>
  </si>
  <si>
    <t>AAD</t>
  </si>
  <si>
    <t>AAE</t>
  </si>
  <si>
    <t>AAF</t>
  </si>
  <si>
    <t>AAG</t>
  </si>
  <si>
    <t>2,1,0</t>
  </si>
  <si>
    <t>AAJ(math)</t>
  </si>
  <si>
    <t>AAI(Sci)</t>
  </si>
  <si>
    <t>AAK</t>
  </si>
  <si>
    <t>AAL</t>
  </si>
  <si>
    <t>AAM</t>
  </si>
  <si>
    <t>AAN</t>
  </si>
  <si>
    <t>AAO</t>
  </si>
  <si>
    <t>AAP</t>
  </si>
  <si>
    <t>AAQ</t>
  </si>
  <si>
    <t>AAR</t>
  </si>
  <si>
    <t>AAS</t>
  </si>
  <si>
    <t>AAT</t>
  </si>
  <si>
    <t>AAU</t>
  </si>
  <si>
    <t>AAV</t>
  </si>
  <si>
    <t>AAW</t>
  </si>
  <si>
    <t>AAX</t>
  </si>
  <si>
    <t>AAY</t>
  </si>
  <si>
    <t>AAZ</t>
  </si>
  <si>
    <t>AAZZ</t>
  </si>
  <si>
    <t>AAZZZ</t>
  </si>
  <si>
    <t>JJA</t>
  </si>
  <si>
    <t>#NULL!    168</t>
  </si>
  <si>
    <t>0           8</t>
  </si>
  <si>
    <t>1           1</t>
  </si>
  <si>
    <t>2           1</t>
  </si>
  <si>
    <t>JJB</t>
  </si>
  <si>
    <t>0          10</t>
  </si>
  <si>
    <t>JJC</t>
  </si>
  <si>
    <t>Sum(No nulls)</t>
  </si>
  <si>
    <t>SNA</t>
  </si>
  <si>
    <t>1          10</t>
  </si>
  <si>
    <t>SNG</t>
  </si>
  <si>
    <t>SNH</t>
  </si>
  <si>
    <t>SNO</t>
  </si>
  <si>
    <t>1           2</t>
  </si>
  <si>
    <t>95          1</t>
  </si>
  <si>
    <t>SNP</t>
  </si>
  <si>
    <t>SNQ</t>
  </si>
  <si>
    <t>2           4</t>
  </si>
  <si>
    <t>1           3</t>
  </si>
  <si>
    <t>3           2</t>
  </si>
  <si>
    <t>0           1</t>
  </si>
  <si>
    <t>SNZZA</t>
  </si>
  <si>
    <t>3         87</t>
  </si>
  <si>
    <t>2         55</t>
  </si>
  <si>
    <t>#NULL!    21</t>
  </si>
  <si>
    <t>1          9</t>
  </si>
  <si>
    <t>0          6</t>
  </si>
  <si>
    <t>SNR</t>
  </si>
  <si>
    <t>SNW</t>
  </si>
  <si>
    <t>3         119</t>
  </si>
  <si>
    <t>2          41</t>
  </si>
  <si>
    <t>#NULL!      7</t>
  </si>
  <si>
    <t>1           6</t>
  </si>
  <si>
    <t>0           5</t>
  </si>
  <si>
    <t>SNS</t>
  </si>
  <si>
    <t>3         103</t>
  </si>
  <si>
    <t>2          57</t>
  </si>
  <si>
    <t>#NULL!      9</t>
  </si>
  <si>
    <t>1           7</t>
  </si>
  <si>
    <t>0           2</t>
  </si>
  <si>
    <t>SNT</t>
  </si>
  <si>
    <t>3         102</t>
  </si>
  <si>
    <t>2          55</t>
  </si>
  <si>
    <t>#NULL!     10</t>
  </si>
  <si>
    <t>1           8</t>
  </si>
  <si>
    <t>0           3</t>
  </si>
  <si>
    <t>SNU</t>
  </si>
  <si>
    <t>3         106</t>
  </si>
  <si>
    <t>2          49</t>
  </si>
  <si>
    <t>#NULL!     12</t>
  </si>
  <si>
    <t>1           9</t>
  </si>
  <si>
    <t>SNV</t>
  </si>
  <si>
    <t>3         118</t>
  </si>
  <si>
    <t>2          36</t>
  </si>
  <si>
    <t>#NULL!     13</t>
  </si>
  <si>
    <t>0           4</t>
  </si>
  <si>
    <t>3         108</t>
  </si>
  <si>
    <t>2          40</t>
  </si>
  <si>
    <t>#NULL!     14</t>
  </si>
  <si>
    <t>0           7</t>
  </si>
  <si>
    <t>SNX</t>
  </si>
  <si>
    <t>3         98</t>
  </si>
  <si>
    <t>2         66</t>
  </si>
  <si>
    <t>0          7</t>
  </si>
  <si>
    <t>#NULL!     5</t>
  </si>
  <si>
    <t>1          2</t>
  </si>
  <si>
    <t>SNY</t>
  </si>
  <si>
    <t>3         105</t>
  </si>
  <si>
    <t>2          59</t>
  </si>
  <si>
    <t>#NULL!      8</t>
  </si>
  <si>
    <t>3         79</t>
  </si>
  <si>
    <t>2         78</t>
  </si>
  <si>
    <t>#NULL!     9</t>
  </si>
  <si>
    <t>1          7</t>
  </si>
  <si>
    <t>0          5</t>
  </si>
  <si>
    <t>SNZ</t>
  </si>
  <si>
    <t>SNZZ</t>
  </si>
  <si>
    <t>2         80</t>
  </si>
  <si>
    <t>3         72</t>
  </si>
  <si>
    <t>#NULL!    11</t>
  </si>
  <si>
    <t>0          8</t>
  </si>
  <si>
    <t>SNZZZ</t>
  </si>
  <si>
    <t>SUA</t>
  </si>
  <si>
    <t>0         132</t>
  </si>
  <si>
    <t>#NULL!     36</t>
  </si>
  <si>
    <t>SUB</t>
  </si>
  <si>
    <t>0         122</t>
  </si>
  <si>
    <t>#NULL!     37</t>
  </si>
  <si>
    <t>1          19</t>
  </si>
  <si>
    <t>SUC</t>
  </si>
  <si>
    <t>0         135</t>
  </si>
  <si>
    <t>#NULL!     35</t>
  </si>
  <si>
    <t>95          6</t>
  </si>
  <si>
    <t>SUD</t>
  </si>
  <si>
    <t>SUE</t>
  </si>
  <si>
    <t>SUF</t>
  </si>
  <si>
    <t>#NULL!    175</t>
  </si>
  <si>
    <t>SUG</t>
  </si>
  <si>
    <t>#NULL!    176</t>
  </si>
  <si>
    <t>SUH(K)</t>
  </si>
  <si>
    <t>#NULL!    174</t>
  </si>
  <si>
    <t>SUI</t>
  </si>
  <si>
    <t>#NULL!    178</t>
  </si>
  <si>
    <t>SUJ</t>
  </si>
  <si>
    <t>Minority (Non-White)</t>
  </si>
  <si>
    <t xml:space="preserve"> Poverty (2019 Poverty line:)</t>
  </si>
  <si>
    <t>WhichSurvey</t>
  </si>
  <si>
    <t>1    168 (Youth)</t>
  </si>
  <si>
    <t>2     10 (Teen-All Questions)</t>
  </si>
  <si>
    <t>Both</t>
  </si>
  <si>
    <t>Survey</t>
  </si>
  <si>
    <t>Teen</t>
  </si>
  <si>
    <t>Teen Question Only</t>
  </si>
  <si>
    <t xml:space="preserve">SCHOOL_ARREST                  </t>
  </si>
  <si>
    <t>FL-3</t>
  </si>
  <si>
    <t>CT-8</t>
  </si>
  <si>
    <t>SU-7</t>
  </si>
  <si>
    <t>SN-17</t>
  </si>
  <si>
    <t>VB-8</t>
  </si>
  <si>
    <t>AA-8</t>
  </si>
  <si>
    <t>JJ-3</t>
  </si>
  <si>
    <t>FP-2</t>
  </si>
  <si>
    <t>SE-4</t>
  </si>
  <si>
    <t>NR</t>
  </si>
  <si>
    <t>IncomeCat</t>
  </si>
  <si>
    <t>Less than $10,000</t>
  </si>
  <si>
    <t>$10,000 - $20,000</t>
  </si>
  <si>
    <t>$20,001 - $30,000</t>
  </si>
  <si>
    <t>$30,001 - $50,000</t>
  </si>
  <si>
    <t>Greater than $50,000</t>
  </si>
  <si>
    <t>Unknown/Unavailable</t>
  </si>
  <si>
    <t>Resource Access*</t>
  </si>
  <si>
    <t xml:space="preserve"> Substance Use disorder *  </t>
  </si>
  <si>
    <t xml:space="preserve"> Academic Difficulties*   </t>
  </si>
  <si>
    <t xml:space="preserve"> Support Network *  </t>
  </si>
  <si>
    <t xml:space="preserve"> Juvenille Justice *  </t>
  </si>
  <si>
    <t>SEA</t>
  </si>
  <si>
    <t>SEC</t>
  </si>
  <si>
    <t>SED</t>
  </si>
  <si>
    <t>SEE</t>
  </si>
  <si>
    <t>SEF</t>
  </si>
  <si>
    <t>SEG</t>
  </si>
  <si>
    <t>SEH</t>
  </si>
  <si>
    <t>SEI</t>
  </si>
  <si>
    <t>2           7</t>
  </si>
  <si>
    <t>SEJ</t>
  </si>
  <si>
    <t>3           3</t>
  </si>
  <si>
    <t>SEK</t>
  </si>
  <si>
    <t>SEL</t>
  </si>
  <si>
    <t>SEM</t>
  </si>
  <si>
    <t>SEN</t>
  </si>
  <si>
    <t>SEO</t>
  </si>
  <si>
    <t>SEP</t>
  </si>
  <si>
    <t>SEQ</t>
  </si>
  <si>
    <t>SER</t>
  </si>
  <si>
    <t>SES</t>
  </si>
  <si>
    <t>SET</t>
  </si>
  <si>
    <t>SEU</t>
  </si>
  <si>
    <t>SEV</t>
  </si>
  <si>
    <t>Social/Emotional Wellness*</t>
  </si>
  <si>
    <t>VBA</t>
  </si>
  <si>
    <t>VBB</t>
  </si>
  <si>
    <t>VBC</t>
  </si>
  <si>
    <t>VBD</t>
  </si>
  <si>
    <t>VBE</t>
  </si>
  <si>
    <t>VBF</t>
  </si>
  <si>
    <t>VBG</t>
  </si>
  <si>
    <t>VBH</t>
  </si>
  <si>
    <t>VBI</t>
  </si>
  <si>
    <t>VBJ</t>
  </si>
  <si>
    <t>VBK</t>
  </si>
  <si>
    <t>VBL</t>
  </si>
  <si>
    <t>2           2</t>
  </si>
  <si>
    <t>VBM</t>
  </si>
  <si>
    <t>VBN</t>
  </si>
  <si>
    <t>VBO</t>
  </si>
  <si>
    <t>Values/Beliefs  *</t>
  </si>
  <si>
    <t>CTA</t>
  </si>
  <si>
    <t>2           8</t>
  </si>
  <si>
    <t>3           1</t>
  </si>
  <si>
    <t>CTB</t>
  </si>
  <si>
    <t>2           5</t>
  </si>
  <si>
    <t>CTC</t>
  </si>
  <si>
    <t>#NULL!    169</t>
  </si>
  <si>
    <t>CTD</t>
  </si>
  <si>
    <t>2           6</t>
  </si>
  <si>
    <t>CTE</t>
  </si>
  <si>
    <t>CTF</t>
  </si>
  <si>
    <t>CTG</t>
  </si>
  <si>
    <t>5           1</t>
  </si>
  <si>
    <t>CTH</t>
  </si>
  <si>
    <t>1           5</t>
  </si>
  <si>
    <t xml:space="preserve">Community ties *  </t>
  </si>
  <si>
    <t>FLA</t>
  </si>
  <si>
    <t>FLB</t>
  </si>
  <si>
    <t>FLC</t>
  </si>
  <si>
    <t>FLD</t>
  </si>
  <si>
    <t xml:space="preserve">Financial Literacy *  </t>
  </si>
  <si>
    <t xml:space="preserve"> Future Planning   5</t>
  </si>
  <si>
    <t>FPA</t>
  </si>
  <si>
    <t>FPB</t>
  </si>
  <si>
    <t>FPD</t>
  </si>
  <si>
    <t>FPE</t>
  </si>
  <si>
    <t>FPF</t>
  </si>
  <si>
    <t>FPG</t>
  </si>
  <si>
    <t xml:space="preserve"> Future Planning  *</t>
  </si>
  <si>
    <t>SUM</t>
  </si>
  <si>
    <t>SUM FP</t>
  </si>
  <si>
    <t>SUM FL</t>
  </si>
  <si>
    <t>Total negated responses</t>
  </si>
  <si>
    <t>NON NULL</t>
  </si>
  <si>
    <t xml:space="preserve">TOTAL </t>
  </si>
  <si>
    <t>NOTNULL</t>
  </si>
  <si>
    <t>Percent of Negated Responses</t>
  </si>
  <si>
    <t>Total SE Possible Responses(NN)</t>
  </si>
  <si>
    <t>NN</t>
  </si>
  <si>
    <t>NN Tot</t>
  </si>
  <si>
    <t>Sum</t>
  </si>
  <si>
    <t>sum</t>
  </si>
  <si>
    <t>AAH(Eng)</t>
  </si>
  <si>
    <t>61 items teen only</t>
  </si>
  <si>
    <t>Teen Only</t>
  </si>
  <si>
    <t>117 All items</t>
  </si>
  <si>
    <t>Social/Emotional</t>
  </si>
  <si>
    <t>Academics</t>
  </si>
  <si>
    <t>Responses</t>
  </si>
  <si>
    <t>Total Possible</t>
  </si>
  <si>
    <t>Percentage</t>
  </si>
  <si>
    <t>Key Words</t>
  </si>
  <si>
    <t>Row Labels</t>
  </si>
  <si>
    <t>Grand Total</t>
  </si>
  <si>
    <t xml:space="preserve"> Percentage</t>
  </si>
  <si>
    <t>IGI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</si>
</sst>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rial"/>
      <family val="2"/>
    </font>
    <font>
      <sz val="11"/>
      <color rgb="FF3C78D8"/>
      <name val="Arial"/>
      <family val="2"/>
    </font>
    <font>
      <b/>
      <i/>
      <sz val="10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00000"/>
      <name val="Courier New"/>
      <family val="3"/>
    </font>
    <font>
      <b/>
      <i/>
      <sz val="11"/>
      <color theme="1"/>
      <name val="Aptos Narrow"/>
      <family val="2"/>
      <scheme val="minor"/>
    </font>
    <font>
      <b/>
      <i/>
      <sz val="8"/>
      <color rgb="FF000000"/>
      <name val="Courier New"/>
      <family val="3"/>
    </font>
    <font>
      <sz val="7"/>
      <color rgb="FF000000"/>
      <name val="Arial"/>
      <family val="2"/>
    </font>
    <font>
      <b/>
      <sz val="7"/>
      <color rgb="FF000000"/>
      <name val="Arial"/>
      <family val="2"/>
    </font>
    <font>
      <b/>
      <sz val="12"/>
      <color rgb="FF000000"/>
      <name val="Arial"/>
      <family val="2"/>
    </font>
    <font>
      <b/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9" fontId="14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4" fillId="2" borderId="0" xfId="0" applyFont="1" applyFill="1"/>
    <xf numFmtId="0" fontId="0" fillId="4" borderId="0" xfId="0" applyFill="1"/>
    <xf numFmtId="0" fontId="7" fillId="0" borderId="0" xfId="0" applyFont="1" applyAlignment="1">
      <alignment horizontal="left" vertical="center"/>
    </xf>
    <xf numFmtId="0" fontId="8" fillId="2" borderId="0" xfId="0" applyFont="1" applyFill="1"/>
    <xf numFmtId="0" fontId="9" fillId="0" borderId="0" xfId="0" applyFont="1" applyAlignment="1">
      <alignment horizontal="left" vertical="center"/>
    </xf>
    <xf numFmtId="0" fontId="8" fillId="0" borderId="0" xfId="0" applyFont="1"/>
    <xf numFmtId="0" fontId="0" fillId="5" borderId="0" xfId="0" applyFill="1"/>
    <xf numFmtId="0" fontId="7" fillId="3" borderId="0" xfId="0" applyFont="1" applyFill="1" applyAlignment="1">
      <alignment horizontal="left" vertical="center"/>
    </xf>
    <xf numFmtId="0" fontId="0" fillId="6" borderId="0" xfId="0" applyFill="1"/>
    <xf numFmtId="0" fontId="0" fillId="7" borderId="0" xfId="0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11" borderId="0" xfId="0" applyFill="1"/>
    <xf numFmtId="0" fontId="10" fillId="11" borderId="0" xfId="0" applyFont="1" applyFill="1" applyAlignment="1">
      <alignment horizontal="right" vertical="center" wrapText="1"/>
    </xf>
    <xf numFmtId="0" fontId="10" fillId="12" borderId="0" xfId="0" applyFont="1" applyFill="1" applyAlignment="1">
      <alignment horizontal="right" vertical="center" wrapText="1"/>
    </xf>
    <xf numFmtId="0" fontId="11" fillId="11" borderId="0" xfId="0" applyFont="1" applyFill="1" applyAlignment="1">
      <alignment horizontal="right" vertical="center" wrapText="1"/>
    </xf>
    <xf numFmtId="0" fontId="11" fillId="12" borderId="0" xfId="0" applyFont="1" applyFill="1" applyAlignment="1">
      <alignment horizontal="right" vertical="center" wrapText="1"/>
    </xf>
    <xf numFmtId="0" fontId="2" fillId="0" borderId="0" xfId="0" applyFont="1"/>
    <xf numFmtId="0" fontId="12" fillId="0" borderId="1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7" fillId="5" borderId="0" xfId="0" applyFont="1" applyFill="1" applyAlignment="1">
      <alignment horizontal="left" vertical="center"/>
    </xf>
    <xf numFmtId="9" fontId="0" fillId="0" borderId="0" xfId="0" applyNumberFormat="1"/>
    <xf numFmtId="0" fontId="0" fillId="0" borderId="0" xfId="0" applyAlignment="1">
      <alignment horizontal="center"/>
    </xf>
    <xf numFmtId="0" fontId="13" fillId="0" borderId="0" xfId="0" applyFont="1" applyAlignment="1">
      <alignment horizontal="center"/>
    </xf>
    <xf numFmtId="9" fontId="1" fillId="0" borderId="0" xfId="1" applyFont="1"/>
    <xf numFmtId="0" fontId="7" fillId="13" borderId="0" xfId="0" applyFont="1" applyFill="1" applyAlignment="1">
      <alignment horizontal="left" vertical="center"/>
    </xf>
    <xf numFmtId="0" fontId="0" fillId="13" borderId="0" xfId="0" applyFill="1"/>
    <xf numFmtId="0" fontId="10" fillId="3" borderId="0" xfId="0" applyFont="1" applyFill="1" applyAlignment="1">
      <alignment horizontal="right" vertical="center" wrapText="1"/>
    </xf>
    <xf numFmtId="9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6" fillId="9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10" borderId="0" xfId="0" applyFont="1" applyFill="1" applyAlignment="1">
      <alignment vertical="center"/>
    </xf>
    <xf numFmtId="0" fontId="6" fillId="8" borderId="0" xfId="0" applyFont="1" applyFill="1" applyAlignment="1">
      <alignment vertical="center"/>
    </xf>
    <xf numFmtId="0" fontId="6" fillId="7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1"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[SSBOS_KW_GH.xlsx]KeywordPivotTable!PivotTable2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</a:t>
            </a:r>
            <a:r>
              <a:rPr lang="en-US" baseline="0"/>
              <a:t> Word Percentage of Negated Response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KeywordPivotTable!$B$7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KeywordPivotTable!$A$8:$A$11</c:f>
              <c:strCache>
                <c:ptCount val="3"/>
                <c:pt idx="0">
                  <c:v>Social/Emotional</c:v>
                </c:pt>
                <c:pt idx="1">
                  <c:v>Academics</c:v>
                </c:pt>
                <c:pt idx="2">
                  <c:v>Support Networks</c:v>
                </c:pt>
              </c:strCache>
            </c:strRef>
          </c:cat>
          <c:val>
            <c:numRef>
              <c:f>KeywordPivotTable!$B$8:$B$11</c:f>
              <c:numCache>
                <c:formatCode>0%</c:formatCode>
                <c:ptCount val="3"/>
                <c:pt idx="0">
                  <c:v>0.37403508771929822</c:v>
                </c:pt>
                <c:pt idx="1">
                  <c:v>0.24629349470499243</c:v>
                </c:pt>
                <c:pt idx="2">
                  <c:v>0.14007782101167315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EDA-99A7-F095354CD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0532207"/>
        <c:axId val="990558127"/>
      </c:barChart>
      <c:catAx>
        <c:axId val="99053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58127"/>
        <c:crosses val="autoZero"/>
        <c:auto val="1"/>
        <c:lblAlgn val="ctr"/>
        <c:lblOffset val="100"/>
        <c:noMultiLvlLbl val="0"/>
      </c:catAx>
      <c:valAx>
        <c:axId val="9905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53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</xdr:colOff>
      <xdr:row>0</xdr:row>
      <xdr:rowOff>152400</xdr:rowOff>
    </xdr:from>
    <xdr:to>
      <xdr:col>14</xdr:col>
      <xdr:colOff>525780</xdr:colOff>
      <xdr:row>23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C9B1D8-F7F4-0370-BA89-E75370707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a Johnson" refreshedDate="45415.54564502315" createdVersion="8" refreshedVersion="8" minRefreshableVersion="3" recordCount="3" xr:uid="{D10264E8-C7AE-4799-909E-B5ECC115FD88}">
  <cacheSource type="worksheet">
    <worksheetSource ref="A1:D4" sheet="KeywordPivotTable"/>
  </cacheSource>
  <cacheFields count="4">
    <cacheField name="Key Words" numFmtId="0">
      <sharedItems count="3">
        <s v="Academics"/>
        <s v="Support Networks"/>
        <s v="Social/Emotional"/>
      </sharedItems>
    </cacheField>
    <cacheField name="Responses" numFmtId="0">
      <sharedItems containsSemiMixedTypes="0" containsString="0" containsNumber="1" containsInteger="1" minValue="288" maxValue="1066" count="3">
        <n v="814"/>
        <n v="288"/>
        <n v="1066"/>
      </sharedItems>
    </cacheField>
    <cacheField name="Total Possible" numFmtId="0">
      <sharedItems containsSemiMixedTypes="0" containsString="0" containsNumber="1" containsInteger="1" minValue="2056" maxValue="3305"/>
    </cacheField>
    <cacheField name="Percentage" numFmtId="9">
      <sharedItems containsSemiMixedTypes="0" containsString="0" containsNumber="1" minValue="0.14007782101167315" maxValue="0.374035087719298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x v="0"/>
    <n v="3305"/>
    <n v="0.24629349470499243"/>
  </r>
  <r>
    <x v="1"/>
    <x v="1"/>
    <n v="2056"/>
    <n v="0.14007782101167315"/>
  </r>
  <r>
    <x v="2"/>
    <x v="2"/>
    <n v="2850"/>
    <n v="0.374035087719298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A80E3-5FCD-464B-8802-BAAC412E556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:B11" firstHeaderRow="1" firstDataRow="1" firstDataCol="1"/>
  <pivotFields count="4"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/>
    <pivotField dataField="1" numFmtId="9" showAll="0"/>
  </pivotFields>
  <rowFields count="1">
    <field x="0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 Percentage" fld="3" baseField="0" baseItem="0"/>
  </dataFields>
  <formats count="1">
    <format dxfId="0">
      <pivotArea collapsedLevelsAreSubtotals="1" fieldPosition="0">
        <references count="2">
          <reference field="4294967294" count="1" selected="0">
            <x v="0"/>
          </reference>
          <reference field="0" count="0"/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DDD16-412C-46B1-8474-077EA60F2DF9}">
  <dimension ref="A1:D37"/>
  <sheetViews>
    <sheetView topLeftCell="A32" workbookViewId="0">
      <selection activeCell="C37" sqref="C37"/>
    </sheetView>
  </sheetViews>
  <sheetFormatPr defaultRowHeight="14.4" x14ac:dyDescent="0.3"/>
  <cols>
    <col min="1" max="1" width="19.5546875" customWidth="1"/>
  </cols>
  <sheetData>
    <row r="1" spans="1:4" x14ac:dyDescent="0.3">
      <c r="A1" s="10" t="s">
        <v>675</v>
      </c>
      <c r="C1" t="s">
        <v>683</v>
      </c>
      <c r="D1" t="s">
        <v>691</v>
      </c>
    </row>
    <row r="2" spans="1:4" x14ac:dyDescent="0.3">
      <c r="A2" s="10" t="e">
        <v>#NULL!</v>
      </c>
      <c r="B2">
        <v>169</v>
      </c>
      <c r="D2">
        <v>9</v>
      </c>
    </row>
    <row r="3" spans="1:4" x14ac:dyDescent="0.3">
      <c r="A3" s="15">
        <v>1</v>
      </c>
      <c r="B3" s="6">
        <v>5</v>
      </c>
      <c r="C3">
        <v>5</v>
      </c>
    </row>
    <row r="4" spans="1:4" x14ac:dyDescent="0.3">
      <c r="A4" s="10">
        <v>2</v>
      </c>
      <c r="B4">
        <v>2</v>
      </c>
    </row>
    <row r="5" spans="1:4" x14ac:dyDescent="0.3">
      <c r="A5" s="10">
        <v>3</v>
      </c>
      <c r="B5">
        <v>2</v>
      </c>
    </row>
    <row r="6" spans="1:4" x14ac:dyDescent="0.3">
      <c r="A6" s="10" t="s">
        <v>676</v>
      </c>
      <c r="D6">
        <v>10</v>
      </c>
    </row>
    <row r="7" spans="1:4" x14ac:dyDescent="0.3">
      <c r="A7" s="10" t="e">
        <v>#NULL!</v>
      </c>
      <c r="B7">
        <v>168</v>
      </c>
    </row>
    <row r="8" spans="1:4" x14ac:dyDescent="0.3">
      <c r="A8" s="15">
        <v>1</v>
      </c>
      <c r="B8" s="6">
        <v>6</v>
      </c>
      <c r="C8">
        <v>6</v>
      </c>
    </row>
    <row r="9" spans="1:4" x14ac:dyDescent="0.3">
      <c r="A9" s="10">
        <v>3</v>
      </c>
      <c r="B9">
        <v>3</v>
      </c>
    </row>
    <row r="10" spans="1:4" x14ac:dyDescent="0.3">
      <c r="A10" s="10">
        <v>2</v>
      </c>
      <c r="B10">
        <v>1</v>
      </c>
    </row>
    <row r="11" spans="1:4" x14ac:dyDescent="0.3">
      <c r="A11" s="10" t="s">
        <v>677</v>
      </c>
      <c r="C11">
        <f>SUM(B13,B15)</f>
        <v>68</v>
      </c>
      <c r="D11">
        <v>167</v>
      </c>
    </row>
    <row r="12" spans="1:4" x14ac:dyDescent="0.3">
      <c r="A12" s="10">
        <v>2</v>
      </c>
      <c r="B12">
        <v>56</v>
      </c>
    </row>
    <row r="13" spans="1:4" x14ac:dyDescent="0.3">
      <c r="A13" s="15">
        <v>1</v>
      </c>
      <c r="B13" s="6">
        <v>54</v>
      </c>
    </row>
    <row r="14" spans="1:4" x14ac:dyDescent="0.3">
      <c r="A14" s="10">
        <v>3</v>
      </c>
      <c r="B14">
        <v>43</v>
      </c>
    </row>
    <row r="15" spans="1:4" x14ac:dyDescent="0.3">
      <c r="A15" s="15">
        <v>0</v>
      </c>
      <c r="B15" s="6">
        <v>14</v>
      </c>
    </row>
    <row r="16" spans="1:4" x14ac:dyDescent="0.3">
      <c r="A16" s="10" t="e">
        <v>#NULL!</v>
      </c>
      <c r="B16">
        <v>11</v>
      </c>
    </row>
    <row r="17" spans="1:4" x14ac:dyDescent="0.3">
      <c r="A17" s="10" t="s">
        <v>678</v>
      </c>
      <c r="C17">
        <f>SUM(B20,B22)</f>
        <v>34</v>
      </c>
      <c r="D17">
        <v>169</v>
      </c>
    </row>
    <row r="18" spans="1:4" x14ac:dyDescent="0.3">
      <c r="A18" s="10">
        <v>3</v>
      </c>
      <c r="B18">
        <v>95</v>
      </c>
    </row>
    <row r="19" spans="1:4" x14ac:dyDescent="0.3">
      <c r="A19" s="10">
        <v>2</v>
      </c>
      <c r="B19">
        <v>40</v>
      </c>
    </row>
    <row r="20" spans="1:4" x14ac:dyDescent="0.3">
      <c r="A20" s="15">
        <v>1</v>
      </c>
      <c r="B20" s="6">
        <v>29</v>
      </c>
    </row>
    <row r="21" spans="1:4" x14ac:dyDescent="0.3">
      <c r="A21" s="10" t="e">
        <v>#NULL!</v>
      </c>
      <c r="B21">
        <v>9</v>
      </c>
    </row>
    <row r="22" spans="1:4" x14ac:dyDescent="0.3">
      <c r="A22" s="15">
        <v>0</v>
      </c>
      <c r="B22" s="6">
        <v>5</v>
      </c>
    </row>
    <row r="23" spans="1:4" x14ac:dyDescent="0.3">
      <c r="A23" s="10" t="s">
        <v>679</v>
      </c>
      <c r="C23">
        <f>SUM(B26,B28)</f>
        <v>29</v>
      </c>
      <c r="D23">
        <v>168</v>
      </c>
    </row>
    <row r="24" spans="1:4" x14ac:dyDescent="0.3">
      <c r="A24" s="10">
        <v>3</v>
      </c>
      <c r="B24">
        <v>101</v>
      </c>
    </row>
    <row r="25" spans="1:4" x14ac:dyDescent="0.3">
      <c r="A25" s="10">
        <v>2</v>
      </c>
      <c r="B25">
        <v>38</v>
      </c>
    </row>
    <row r="26" spans="1:4" x14ac:dyDescent="0.3">
      <c r="A26" s="15">
        <v>1</v>
      </c>
      <c r="B26" s="6">
        <v>21</v>
      </c>
    </row>
    <row r="27" spans="1:4" x14ac:dyDescent="0.3">
      <c r="A27" s="10" t="e">
        <v>#NULL!</v>
      </c>
      <c r="B27">
        <v>10</v>
      </c>
    </row>
    <row r="28" spans="1:4" x14ac:dyDescent="0.3">
      <c r="A28" s="15">
        <v>0</v>
      </c>
      <c r="B28" s="6">
        <v>8</v>
      </c>
    </row>
    <row r="29" spans="1:4" x14ac:dyDescent="0.3">
      <c r="A29" s="10" t="s">
        <v>680</v>
      </c>
      <c r="C29">
        <f>SUM(B33:B34)</f>
        <v>16</v>
      </c>
      <c r="D29">
        <v>157</v>
      </c>
    </row>
    <row r="30" spans="1:4" x14ac:dyDescent="0.3">
      <c r="A30" s="10">
        <v>2</v>
      </c>
      <c r="B30">
        <v>74</v>
      </c>
    </row>
    <row r="31" spans="1:4" x14ac:dyDescent="0.3">
      <c r="A31" s="10">
        <v>3</v>
      </c>
      <c r="B31">
        <v>67</v>
      </c>
    </row>
    <row r="32" spans="1:4" x14ac:dyDescent="0.3">
      <c r="A32" s="10" t="e">
        <v>#NULL!</v>
      </c>
      <c r="B32">
        <v>21</v>
      </c>
    </row>
    <row r="33" spans="1:4" x14ac:dyDescent="0.3">
      <c r="A33" s="15">
        <v>0</v>
      </c>
      <c r="B33" s="6">
        <v>8</v>
      </c>
    </row>
    <row r="34" spans="1:4" x14ac:dyDescent="0.3">
      <c r="A34" s="15">
        <v>1</v>
      </c>
      <c r="B34" s="6">
        <v>8</v>
      </c>
    </row>
    <row r="36" spans="1:4" x14ac:dyDescent="0.3">
      <c r="C36">
        <f>SUM(C3:C34)</f>
        <v>158</v>
      </c>
      <c r="D36">
        <f>SUM(D2:D34)</f>
        <v>680</v>
      </c>
    </row>
    <row r="37" spans="1:4" x14ac:dyDescent="0.3">
      <c r="C37" s="34">
        <f>C36/D36</f>
        <v>0.2323529411764706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E431A-B7E6-4965-A652-4946FE1A6DDE}">
  <dimension ref="A1:G87"/>
  <sheetViews>
    <sheetView tabSelected="1" workbookViewId="0">
      <selection activeCell="E92" sqref="E92"/>
    </sheetView>
  </sheetViews>
  <sheetFormatPr defaultRowHeight="14.4" x14ac:dyDescent="0.3"/>
  <cols>
    <col min="7" max="7" width="8.88671875" style="6"/>
  </cols>
  <sheetData>
    <row r="1" spans="1:7" x14ac:dyDescent="0.3">
      <c r="C1" t="s">
        <v>431</v>
      </c>
      <c r="D1" t="s">
        <v>432</v>
      </c>
      <c r="E1" t="s">
        <v>444</v>
      </c>
      <c r="G1" s="6" t="s">
        <v>692</v>
      </c>
    </row>
    <row r="2" spans="1:7" x14ac:dyDescent="0.3">
      <c r="A2" t="s">
        <v>445</v>
      </c>
      <c r="B2" s="24"/>
      <c r="C2" s="22" t="e">
        <v>#NULL!</v>
      </c>
      <c r="D2" s="22">
        <v>11</v>
      </c>
      <c r="E2">
        <f>SUM(D3:D5)</f>
        <v>67</v>
      </c>
      <c r="G2" s="6">
        <v>167</v>
      </c>
    </row>
    <row r="3" spans="1:7" x14ac:dyDescent="0.3">
      <c r="B3" s="23"/>
      <c r="C3" s="37">
        <v>0</v>
      </c>
      <c r="D3" s="37">
        <v>14</v>
      </c>
    </row>
    <row r="4" spans="1:7" x14ac:dyDescent="0.3">
      <c r="B4" s="23"/>
      <c r="C4" s="37">
        <v>3</v>
      </c>
      <c r="D4" s="37">
        <v>24</v>
      </c>
    </row>
    <row r="5" spans="1:7" x14ac:dyDescent="0.3">
      <c r="B5" s="23"/>
      <c r="C5" s="37">
        <v>5</v>
      </c>
      <c r="D5" s="37">
        <v>29</v>
      </c>
    </row>
    <row r="6" spans="1:7" x14ac:dyDescent="0.3">
      <c r="A6" t="s">
        <v>446</v>
      </c>
      <c r="B6" s="24"/>
      <c r="C6" s="22" t="e">
        <v>#NULL!</v>
      </c>
      <c r="D6" s="22">
        <v>5</v>
      </c>
      <c r="E6">
        <v>11</v>
      </c>
      <c r="G6" s="6">
        <v>173</v>
      </c>
    </row>
    <row r="7" spans="1:7" x14ac:dyDescent="0.3">
      <c r="B7" s="23"/>
      <c r="C7" s="37">
        <v>1</v>
      </c>
      <c r="D7" s="37">
        <v>11</v>
      </c>
    </row>
    <row r="8" spans="1:7" x14ac:dyDescent="0.3">
      <c r="A8" t="s">
        <v>447</v>
      </c>
      <c r="B8" s="24"/>
      <c r="C8" s="22" t="e">
        <v>#NULL!</v>
      </c>
      <c r="D8" s="22">
        <v>7</v>
      </c>
      <c r="E8">
        <f>SUM(D9:D10)</f>
        <v>22</v>
      </c>
      <c r="G8" s="6">
        <v>171</v>
      </c>
    </row>
    <row r="9" spans="1:7" x14ac:dyDescent="0.3">
      <c r="B9" s="23"/>
      <c r="C9" s="37">
        <v>0</v>
      </c>
      <c r="D9" s="37">
        <v>5</v>
      </c>
    </row>
    <row r="10" spans="1:7" x14ac:dyDescent="0.3">
      <c r="B10" s="23"/>
      <c r="C10" s="37">
        <v>1</v>
      </c>
      <c r="D10" s="37">
        <v>17</v>
      </c>
    </row>
    <row r="11" spans="1:7" x14ac:dyDescent="0.3">
      <c r="A11" t="s">
        <v>450</v>
      </c>
      <c r="B11" s="24"/>
      <c r="C11" s="22" t="e">
        <v>#NULL!</v>
      </c>
      <c r="D11" s="22">
        <v>10</v>
      </c>
      <c r="E11">
        <f>SUM(D12:D13)</f>
        <v>14</v>
      </c>
      <c r="G11" s="6">
        <v>168</v>
      </c>
    </row>
    <row r="12" spans="1:7" x14ac:dyDescent="0.3">
      <c r="B12" s="23"/>
      <c r="C12" s="37">
        <v>0</v>
      </c>
      <c r="D12" s="37">
        <v>2</v>
      </c>
    </row>
    <row r="13" spans="1:7" x14ac:dyDescent="0.3">
      <c r="B13" s="23"/>
      <c r="C13" s="37">
        <v>1</v>
      </c>
      <c r="D13" s="37">
        <v>12</v>
      </c>
    </row>
    <row r="14" spans="1:7" x14ac:dyDescent="0.3">
      <c r="A14" t="s">
        <v>451</v>
      </c>
      <c r="B14" s="24"/>
      <c r="C14" s="22" t="e">
        <v>#NULL!</v>
      </c>
      <c r="D14" s="22">
        <v>11</v>
      </c>
      <c r="E14">
        <f>SUM(D15:D16)</f>
        <v>33</v>
      </c>
      <c r="G14" s="6">
        <v>167</v>
      </c>
    </row>
    <row r="15" spans="1:7" x14ac:dyDescent="0.3">
      <c r="B15" s="23"/>
      <c r="C15" s="37">
        <v>0</v>
      </c>
      <c r="D15" s="37">
        <v>9</v>
      </c>
    </row>
    <row r="16" spans="1:7" x14ac:dyDescent="0.3">
      <c r="B16" s="23"/>
      <c r="C16" s="37">
        <v>1</v>
      </c>
      <c r="D16" s="37">
        <v>24</v>
      </c>
    </row>
    <row r="17" spans="1:7" x14ac:dyDescent="0.3">
      <c r="A17" t="s">
        <v>452</v>
      </c>
      <c r="B17" s="24"/>
      <c r="C17" s="22" t="e">
        <v>#NULL!</v>
      </c>
      <c r="D17" s="22">
        <v>8</v>
      </c>
      <c r="E17">
        <f>SUM(D18:D19)</f>
        <v>44</v>
      </c>
      <c r="G17" s="6">
        <v>171</v>
      </c>
    </row>
    <row r="18" spans="1:7" x14ac:dyDescent="0.3">
      <c r="B18" s="23"/>
      <c r="C18" s="37">
        <v>0</v>
      </c>
      <c r="D18" s="37">
        <v>19</v>
      </c>
    </row>
    <row r="19" spans="1:7" x14ac:dyDescent="0.3">
      <c r="B19" s="23"/>
      <c r="C19" s="37">
        <v>1</v>
      </c>
      <c r="D19" s="37">
        <v>25</v>
      </c>
    </row>
    <row r="20" spans="1:7" x14ac:dyDescent="0.3">
      <c r="A20" t="s">
        <v>453</v>
      </c>
      <c r="B20" s="24"/>
      <c r="C20" s="22" t="e">
        <v>#NULL!</v>
      </c>
      <c r="D20" s="22">
        <v>13</v>
      </c>
      <c r="E20">
        <f>+SUM(D21:D22)</f>
        <v>20</v>
      </c>
      <c r="G20" s="6">
        <v>165</v>
      </c>
    </row>
    <row r="21" spans="1:7" x14ac:dyDescent="0.3">
      <c r="B21" s="23"/>
      <c r="C21" s="37">
        <v>0</v>
      </c>
      <c r="D21" s="37">
        <v>5</v>
      </c>
    </row>
    <row r="22" spans="1:7" x14ac:dyDescent="0.3">
      <c r="B22" s="23"/>
      <c r="C22" s="37">
        <v>1</v>
      </c>
      <c r="D22" s="37">
        <v>15</v>
      </c>
    </row>
    <row r="23" spans="1:7" x14ac:dyDescent="0.3">
      <c r="A23" t="s">
        <v>695</v>
      </c>
      <c r="B23" s="23"/>
      <c r="C23" s="21" t="e">
        <v>#NULL!</v>
      </c>
      <c r="D23" s="21">
        <v>7</v>
      </c>
      <c r="E23">
        <f>SUM(D24:D26)</f>
        <v>18</v>
      </c>
      <c r="G23" s="6">
        <v>171</v>
      </c>
    </row>
    <row r="24" spans="1:7" x14ac:dyDescent="0.3">
      <c r="B24" s="23"/>
      <c r="C24" s="37">
        <v>0</v>
      </c>
      <c r="D24" s="37">
        <v>1</v>
      </c>
    </row>
    <row r="25" spans="1:7" x14ac:dyDescent="0.3">
      <c r="B25" s="24"/>
      <c r="C25" s="37">
        <v>1</v>
      </c>
      <c r="D25" s="37">
        <v>1</v>
      </c>
    </row>
    <row r="26" spans="1:7" x14ac:dyDescent="0.3">
      <c r="B26" s="23"/>
      <c r="C26" s="37">
        <v>2</v>
      </c>
      <c r="D26" s="37">
        <v>16</v>
      </c>
    </row>
    <row r="27" spans="1:7" x14ac:dyDescent="0.3">
      <c r="A27" t="s">
        <v>456</v>
      </c>
      <c r="B27" s="23"/>
      <c r="C27" s="21" t="e">
        <v>#NULL!</v>
      </c>
      <c r="D27" s="21">
        <v>168</v>
      </c>
      <c r="E27">
        <f>SUM(D28:D29)</f>
        <v>3</v>
      </c>
      <c r="G27" s="6">
        <v>10</v>
      </c>
    </row>
    <row r="28" spans="1:7" x14ac:dyDescent="0.3">
      <c r="B28" s="23"/>
      <c r="C28" s="37">
        <v>1</v>
      </c>
      <c r="D28" s="37">
        <v>1</v>
      </c>
    </row>
    <row r="29" spans="1:7" x14ac:dyDescent="0.3">
      <c r="B29" s="24"/>
      <c r="C29" s="37">
        <v>2</v>
      </c>
      <c r="D29" s="37">
        <v>2</v>
      </c>
    </row>
    <row r="30" spans="1:7" x14ac:dyDescent="0.3">
      <c r="A30" t="s">
        <v>455</v>
      </c>
      <c r="B30" s="23"/>
      <c r="C30" s="21" t="e">
        <v>#NULL!</v>
      </c>
      <c r="D30" s="21">
        <v>7</v>
      </c>
      <c r="E30">
        <f>SUM(D31:D33)</f>
        <v>31</v>
      </c>
      <c r="G30" s="6">
        <v>171</v>
      </c>
    </row>
    <row r="31" spans="1:7" x14ac:dyDescent="0.3">
      <c r="B31" s="23"/>
      <c r="C31" s="37">
        <v>0</v>
      </c>
      <c r="D31" s="37">
        <v>1</v>
      </c>
    </row>
    <row r="32" spans="1:7" x14ac:dyDescent="0.3">
      <c r="B32" s="24"/>
      <c r="C32" s="37">
        <v>1</v>
      </c>
      <c r="D32" s="37">
        <v>3</v>
      </c>
    </row>
    <row r="33" spans="1:7" x14ac:dyDescent="0.3">
      <c r="B33" s="23"/>
      <c r="C33" s="37">
        <v>2</v>
      </c>
      <c r="D33" s="37">
        <v>27</v>
      </c>
    </row>
    <row r="34" spans="1:7" x14ac:dyDescent="0.3">
      <c r="A34" t="s">
        <v>457</v>
      </c>
      <c r="B34" s="23"/>
      <c r="C34" s="21" t="e">
        <v>#NULL!</v>
      </c>
      <c r="D34" s="21">
        <v>8</v>
      </c>
      <c r="E34">
        <f>SUM(D35:D36)</f>
        <v>119</v>
      </c>
      <c r="G34" s="6">
        <v>170</v>
      </c>
    </row>
    <row r="35" spans="1:7" x14ac:dyDescent="0.3">
      <c r="B35" s="23"/>
      <c r="C35" s="37">
        <v>0</v>
      </c>
      <c r="D35" s="37">
        <v>16</v>
      </c>
    </row>
    <row r="36" spans="1:7" x14ac:dyDescent="0.3">
      <c r="B36" s="24"/>
      <c r="C36" s="37">
        <v>1</v>
      </c>
      <c r="D36" s="37">
        <v>103</v>
      </c>
    </row>
    <row r="37" spans="1:7" x14ac:dyDescent="0.3">
      <c r="A37" t="s">
        <v>458</v>
      </c>
      <c r="B37" s="23"/>
      <c r="C37" s="21" t="e">
        <v>#NULL!</v>
      </c>
      <c r="D37" s="21">
        <v>8</v>
      </c>
      <c r="E37">
        <f>SUM(D38:D39)</f>
        <v>43</v>
      </c>
      <c r="G37" s="6">
        <v>170</v>
      </c>
    </row>
    <row r="38" spans="1:7" x14ac:dyDescent="0.3">
      <c r="B38" s="23"/>
      <c r="C38" s="37">
        <v>0</v>
      </c>
      <c r="D38" s="37">
        <v>19</v>
      </c>
    </row>
    <row r="39" spans="1:7" x14ac:dyDescent="0.3">
      <c r="B39" s="24"/>
      <c r="C39" s="37">
        <v>1</v>
      </c>
      <c r="D39" s="37">
        <v>24</v>
      </c>
    </row>
    <row r="40" spans="1:7" x14ac:dyDescent="0.3">
      <c r="A40" t="s">
        <v>459</v>
      </c>
      <c r="B40" s="23"/>
      <c r="C40" s="21" t="e">
        <v>#NULL!</v>
      </c>
      <c r="D40" s="21">
        <v>9</v>
      </c>
      <c r="E40">
        <f>SUM(D41:D42)</f>
        <v>46</v>
      </c>
      <c r="G40" s="6">
        <v>169</v>
      </c>
    </row>
    <row r="41" spans="1:7" x14ac:dyDescent="0.3">
      <c r="B41" s="23"/>
      <c r="C41" s="37">
        <v>0</v>
      </c>
      <c r="D41" s="37">
        <v>23</v>
      </c>
    </row>
    <row r="42" spans="1:7" x14ac:dyDescent="0.3">
      <c r="B42" s="24"/>
      <c r="C42" s="37">
        <v>1</v>
      </c>
      <c r="D42" s="37">
        <v>23</v>
      </c>
    </row>
    <row r="43" spans="1:7" x14ac:dyDescent="0.3">
      <c r="A43" t="s">
        <v>460</v>
      </c>
      <c r="B43" s="24"/>
      <c r="C43" s="22" t="e">
        <v>#NULL!</v>
      </c>
      <c r="D43" s="22">
        <v>12</v>
      </c>
      <c r="E43">
        <f>SUM(D44:D45)</f>
        <v>22</v>
      </c>
      <c r="G43" s="6">
        <v>168</v>
      </c>
    </row>
    <row r="44" spans="1:7" x14ac:dyDescent="0.3">
      <c r="B44" s="23"/>
      <c r="C44" s="37">
        <v>0</v>
      </c>
      <c r="D44" s="37">
        <v>8</v>
      </c>
    </row>
    <row r="45" spans="1:7" x14ac:dyDescent="0.3">
      <c r="B45" s="23"/>
      <c r="C45" s="37">
        <v>1</v>
      </c>
      <c r="D45" s="37">
        <v>14</v>
      </c>
    </row>
    <row r="46" spans="1:7" x14ac:dyDescent="0.3">
      <c r="A46" t="s">
        <v>461</v>
      </c>
      <c r="B46" s="23"/>
      <c r="C46" s="21" t="e">
        <v>#NULL!</v>
      </c>
      <c r="D46" s="21">
        <v>168</v>
      </c>
      <c r="E46">
        <f>SUM(D47)</f>
        <v>5</v>
      </c>
      <c r="G46" s="6">
        <v>10</v>
      </c>
    </row>
    <row r="47" spans="1:7" x14ac:dyDescent="0.3">
      <c r="B47" s="23"/>
      <c r="C47" s="37">
        <v>1</v>
      </c>
      <c r="D47" s="37">
        <v>5</v>
      </c>
    </row>
    <row r="48" spans="1:7" x14ac:dyDescent="0.3">
      <c r="A48" t="s">
        <v>462</v>
      </c>
      <c r="B48" s="23"/>
      <c r="C48" s="21" t="e">
        <v>#NULL!</v>
      </c>
      <c r="D48" s="21">
        <v>168</v>
      </c>
      <c r="E48">
        <f>SUM(D49)</f>
        <v>5</v>
      </c>
      <c r="G48" s="6">
        <v>10</v>
      </c>
    </row>
    <row r="49" spans="1:7" x14ac:dyDescent="0.3">
      <c r="B49" s="23"/>
      <c r="C49" s="37">
        <v>1</v>
      </c>
      <c r="D49" s="37">
        <v>5</v>
      </c>
    </row>
    <row r="50" spans="1:7" x14ac:dyDescent="0.3">
      <c r="A50" t="s">
        <v>463</v>
      </c>
      <c r="B50" s="23"/>
      <c r="C50" s="21" t="e">
        <v>#NULL!</v>
      </c>
      <c r="D50" s="21">
        <v>168</v>
      </c>
      <c r="E50">
        <f>SUM(D51)</f>
        <v>5</v>
      </c>
      <c r="G50" s="6">
        <v>10</v>
      </c>
    </row>
    <row r="51" spans="1:7" x14ac:dyDescent="0.3">
      <c r="B51" s="23"/>
      <c r="C51" s="37">
        <v>1</v>
      </c>
      <c r="D51" s="37">
        <v>5</v>
      </c>
    </row>
    <row r="52" spans="1:7" x14ac:dyDescent="0.3">
      <c r="A52" t="s">
        <v>464</v>
      </c>
      <c r="B52" s="24"/>
      <c r="C52" s="22" t="e">
        <v>#NULL!</v>
      </c>
      <c r="D52" s="22">
        <v>7</v>
      </c>
      <c r="E52">
        <f>SUM(D53:D54)</f>
        <v>21</v>
      </c>
      <c r="G52" s="6">
        <v>171</v>
      </c>
    </row>
    <row r="53" spans="1:7" x14ac:dyDescent="0.3">
      <c r="B53" s="23"/>
      <c r="C53" s="37">
        <v>0</v>
      </c>
      <c r="D53" s="37">
        <v>11</v>
      </c>
    </row>
    <row r="54" spans="1:7" x14ac:dyDescent="0.3">
      <c r="B54" s="23"/>
      <c r="C54" s="37">
        <v>1</v>
      </c>
      <c r="D54" s="37">
        <v>10</v>
      </c>
    </row>
    <row r="55" spans="1:7" x14ac:dyDescent="0.3">
      <c r="A55" t="s">
        <v>465</v>
      </c>
      <c r="B55" s="24"/>
      <c r="C55" s="22" t="e">
        <v>#NULL!</v>
      </c>
      <c r="D55" s="22">
        <v>9</v>
      </c>
      <c r="E55">
        <f>SUM(D56:D57)</f>
        <v>37</v>
      </c>
      <c r="G55" s="6">
        <v>170</v>
      </c>
    </row>
    <row r="56" spans="1:7" x14ac:dyDescent="0.3">
      <c r="B56" s="23"/>
      <c r="C56" s="37">
        <v>0</v>
      </c>
      <c r="D56" s="37">
        <v>11</v>
      </c>
    </row>
    <row r="57" spans="1:7" x14ac:dyDescent="0.3">
      <c r="B57" s="23"/>
      <c r="C57" s="37">
        <v>1</v>
      </c>
      <c r="D57" s="37">
        <v>26</v>
      </c>
    </row>
    <row r="58" spans="1:7" x14ac:dyDescent="0.3">
      <c r="A58" t="s">
        <v>466</v>
      </c>
      <c r="B58" s="23"/>
      <c r="C58" s="21" t="e">
        <v>#NULL!</v>
      </c>
      <c r="D58" s="21">
        <v>11</v>
      </c>
      <c r="E58">
        <f>SUM(D59:D60)</f>
        <v>47</v>
      </c>
      <c r="G58" s="6">
        <v>167</v>
      </c>
    </row>
    <row r="59" spans="1:7" x14ac:dyDescent="0.3">
      <c r="B59" s="23"/>
      <c r="C59" s="37">
        <v>0</v>
      </c>
      <c r="D59" s="37">
        <v>15</v>
      </c>
    </row>
    <row r="60" spans="1:7" x14ac:dyDescent="0.3">
      <c r="B60" s="24"/>
      <c r="C60" s="37">
        <v>1</v>
      </c>
      <c r="D60" s="37">
        <v>32</v>
      </c>
    </row>
    <row r="61" spans="1:7" x14ac:dyDescent="0.3">
      <c r="A61" t="s">
        <v>467</v>
      </c>
      <c r="B61" s="23"/>
      <c r="C61" s="21" t="e">
        <v>#NULL!</v>
      </c>
      <c r="D61" s="21">
        <v>8</v>
      </c>
      <c r="E61">
        <f>SUM(D62:D63)</f>
        <v>85</v>
      </c>
      <c r="G61" s="6">
        <v>170</v>
      </c>
    </row>
    <row r="62" spans="1:7" x14ac:dyDescent="0.3">
      <c r="B62" s="23"/>
      <c r="C62" s="37">
        <v>0</v>
      </c>
      <c r="D62" s="37">
        <v>28</v>
      </c>
    </row>
    <row r="63" spans="1:7" x14ac:dyDescent="0.3">
      <c r="B63" s="24"/>
      <c r="C63" s="37">
        <v>1</v>
      </c>
      <c r="D63" s="37">
        <v>57</v>
      </c>
    </row>
    <row r="64" spans="1:7" x14ac:dyDescent="0.3">
      <c r="A64" t="s">
        <v>468</v>
      </c>
      <c r="B64" s="24"/>
      <c r="C64" s="22" t="e">
        <v>#NULL!</v>
      </c>
      <c r="D64" s="22">
        <v>10</v>
      </c>
      <c r="E64">
        <f>SUM(D65:D66)</f>
        <v>30</v>
      </c>
      <c r="G64" s="6">
        <v>168</v>
      </c>
    </row>
    <row r="65" spans="1:7" x14ac:dyDescent="0.3">
      <c r="B65" s="23"/>
      <c r="C65" s="37">
        <v>0</v>
      </c>
      <c r="D65" s="37">
        <v>10</v>
      </c>
    </row>
    <row r="66" spans="1:7" x14ac:dyDescent="0.3">
      <c r="B66" s="23"/>
      <c r="C66" s="37">
        <v>1</v>
      </c>
      <c r="D66" s="37">
        <v>20</v>
      </c>
    </row>
    <row r="67" spans="1:7" x14ac:dyDescent="0.3">
      <c r="A67" t="s">
        <v>469</v>
      </c>
      <c r="B67" s="24"/>
      <c r="C67" s="22" t="e">
        <v>#NULL!</v>
      </c>
      <c r="D67" s="22">
        <v>10</v>
      </c>
      <c r="E67">
        <f>SUM(D68:D69)</f>
        <v>52</v>
      </c>
      <c r="G67" s="6">
        <v>168</v>
      </c>
    </row>
    <row r="68" spans="1:7" x14ac:dyDescent="0.3">
      <c r="B68" s="23"/>
      <c r="C68" s="37">
        <v>0</v>
      </c>
      <c r="D68" s="37">
        <v>19</v>
      </c>
    </row>
    <row r="69" spans="1:7" x14ac:dyDescent="0.3">
      <c r="B69" s="23"/>
      <c r="C69" s="37">
        <v>1</v>
      </c>
      <c r="D69" s="37">
        <v>33</v>
      </c>
    </row>
    <row r="70" spans="1:7" x14ac:dyDescent="0.3">
      <c r="A70" t="s">
        <v>470</v>
      </c>
      <c r="B70" s="24"/>
      <c r="C70" s="22" t="e">
        <v>#NULL!</v>
      </c>
      <c r="D70" s="22">
        <v>168</v>
      </c>
      <c r="E70">
        <f>SUM(D71)</f>
        <v>3</v>
      </c>
      <c r="G70" s="6">
        <v>10</v>
      </c>
    </row>
    <row r="71" spans="1:7" x14ac:dyDescent="0.3">
      <c r="B71" s="23"/>
      <c r="C71" s="37">
        <v>1</v>
      </c>
      <c r="D71" s="37">
        <v>3</v>
      </c>
    </row>
    <row r="72" spans="1:7" x14ac:dyDescent="0.3">
      <c r="A72" t="s">
        <v>471</v>
      </c>
      <c r="B72" s="24"/>
      <c r="C72" s="22" t="e">
        <v>#NULL!</v>
      </c>
      <c r="D72" s="22">
        <v>168</v>
      </c>
      <c r="E72">
        <f>SUM(D73:D74)</f>
        <v>5</v>
      </c>
      <c r="G72" s="6">
        <v>10</v>
      </c>
    </row>
    <row r="73" spans="1:7" x14ac:dyDescent="0.3">
      <c r="B73" s="23"/>
      <c r="C73" s="37">
        <v>0</v>
      </c>
      <c r="D73" s="37">
        <v>1</v>
      </c>
    </row>
    <row r="74" spans="1:7" x14ac:dyDescent="0.3">
      <c r="B74" s="23"/>
      <c r="C74" s="37">
        <v>1</v>
      </c>
      <c r="D74" s="37">
        <v>4</v>
      </c>
    </row>
    <row r="75" spans="1:7" x14ac:dyDescent="0.3">
      <c r="A75" t="s">
        <v>472</v>
      </c>
      <c r="B75" s="24"/>
      <c r="C75" s="22" t="e">
        <v>#NULL!</v>
      </c>
      <c r="D75" s="22">
        <v>168</v>
      </c>
      <c r="E75">
        <f>SUM(D76:D77)</f>
        <v>6</v>
      </c>
      <c r="G75" s="6">
        <v>10</v>
      </c>
    </row>
    <row r="76" spans="1:7" x14ac:dyDescent="0.3">
      <c r="B76" s="23"/>
      <c r="C76" s="37">
        <v>0</v>
      </c>
      <c r="D76" s="37">
        <v>2</v>
      </c>
    </row>
    <row r="77" spans="1:7" x14ac:dyDescent="0.3">
      <c r="B77" s="23"/>
      <c r="C77" s="37">
        <v>1</v>
      </c>
      <c r="D77" s="37">
        <v>4</v>
      </c>
    </row>
    <row r="78" spans="1:7" x14ac:dyDescent="0.3">
      <c r="A78" t="s">
        <v>473</v>
      </c>
      <c r="B78" s="23"/>
      <c r="C78" s="21" t="e">
        <v>#NULL!</v>
      </c>
      <c r="D78" s="21">
        <v>168</v>
      </c>
      <c r="E78">
        <f>SUM(D79:D80)</f>
        <v>10</v>
      </c>
      <c r="G78" s="6">
        <v>10</v>
      </c>
    </row>
    <row r="79" spans="1:7" x14ac:dyDescent="0.3">
      <c r="B79" s="23"/>
      <c r="C79" s="37">
        <v>0</v>
      </c>
      <c r="D79" s="37">
        <v>4</v>
      </c>
    </row>
    <row r="80" spans="1:7" ht="15" customHeight="1" x14ac:dyDescent="0.3">
      <c r="B80" s="24"/>
      <c r="C80" s="37">
        <v>1</v>
      </c>
      <c r="D80" s="37">
        <v>6</v>
      </c>
    </row>
    <row r="81" spans="1:7" x14ac:dyDescent="0.3">
      <c r="A81" t="s">
        <v>474</v>
      </c>
      <c r="C81" s="21" t="e">
        <v>#NULL!</v>
      </c>
      <c r="D81" s="21">
        <v>168</v>
      </c>
      <c r="E81">
        <f>SUM(D82:D84)</f>
        <v>10</v>
      </c>
      <c r="G81" s="6">
        <v>10</v>
      </c>
    </row>
    <row r="82" spans="1:7" x14ac:dyDescent="0.3">
      <c r="C82" s="37">
        <v>0</v>
      </c>
      <c r="D82" s="37">
        <v>5</v>
      </c>
    </row>
    <row r="83" spans="1:7" x14ac:dyDescent="0.3">
      <c r="C83" s="37">
        <v>1</v>
      </c>
      <c r="D83" s="37">
        <v>4</v>
      </c>
    </row>
    <row r="84" spans="1:7" x14ac:dyDescent="0.3">
      <c r="C84" s="37">
        <v>3</v>
      </c>
      <c r="D84" s="37">
        <v>1</v>
      </c>
    </row>
    <row r="86" spans="1:7" x14ac:dyDescent="0.3">
      <c r="E86">
        <f>SUM(E2:E81)</f>
        <v>814</v>
      </c>
      <c r="G86" s="6">
        <f>SUM(G2:G81)</f>
        <v>3305</v>
      </c>
    </row>
    <row r="87" spans="1:7" x14ac:dyDescent="0.3">
      <c r="F87" s="34">
        <f>E86/G86</f>
        <v>0.24629349470499243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4EEB-5BD4-4EFB-B11B-0CEFC58A195D}">
  <dimension ref="A1:D11"/>
  <sheetViews>
    <sheetView workbookViewId="0">
      <selection activeCell="P6" sqref="P6"/>
    </sheetView>
  </sheetViews>
  <sheetFormatPr defaultRowHeight="14.4" x14ac:dyDescent="0.3"/>
  <cols>
    <col min="1" max="1" width="15.33203125" bestFit="1" customWidth="1"/>
    <col min="2" max="3" width="12" bestFit="1" customWidth="1"/>
    <col min="4" max="4" width="10.33203125" customWidth="1"/>
    <col min="5" max="5" width="10.5546875" bestFit="1" customWidth="1"/>
  </cols>
  <sheetData>
    <row r="1" spans="1:4" x14ac:dyDescent="0.3">
      <c r="A1" s="18" t="s">
        <v>704</v>
      </c>
      <c r="B1" s="18" t="s">
        <v>701</v>
      </c>
      <c r="C1" s="18" t="s">
        <v>702</v>
      </c>
      <c r="D1" s="18" t="s">
        <v>703</v>
      </c>
    </row>
    <row r="2" spans="1:4" x14ac:dyDescent="0.3">
      <c r="A2" t="s">
        <v>700</v>
      </c>
      <c r="B2">
        <v>814</v>
      </c>
      <c r="C2">
        <v>3305</v>
      </c>
      <c r="D2" s="38">
        <f>B2/C2</f>
        <v>0.24629349470499243</v>
      </c>
    </row>
    <row r="3" spans="1:4" x14ac:dyDescent="0.3">
      <c r="A3" t="s">
        <v>5</v>
      </c>
      <c r="B3">
        <v>288</v>
      </c>
      <c r="C3">
        <v>2056</v>
      </c>
      <c r="D3" s="38">
        <f t="shared" ref="D3:D4" si="0">B3/C3</f>
        <v>0.14007782101167315</v>
      </c>
    </row>
    <row r="4" spans="1:4" x14ac:dyDescent="0.3">
      <c r="A4" t="s">
        <v>699</v>
      </c>
      <c r="B4">
        <v>1066</v>
      </c>
      <c r="C4">
        <v>2850</v>
      </c>
      <c r="D4" s="38">
        <f t="shared" si="0"/>
        <v>0.37403508771929822</v>
      </c>
    </row>
    <row r="7" spans="1:4" x14ac:dyDescent="0.3">
      <c r="A7" s="39" t="s">
        <v>705</v>
      </c>
      <c r="B7" t="s">
        <v>707</v>
      </c>
    </row>
    <row r="8" spans="1:4" x14ac:dyDescent="0.3">
      <c r="A8" s="40" t="s">
        <v>699</v>
      </c>
      <c r="B8" s="31">
        <v>0.37403508771929822</v>
      </c>
    </row>
    <row r="9" spans="1:4" x14ac:dyDescent="0.3">
      <c r="A9" s="40" t="s">
        <v>700</v>
      </c>
      <c r="B9" s="31">
        <v>0.24629349470499243</v>
      </c>
    </row>
    <row r="10" spans="1:4" x14ac:dyDescent="0.3">
      <c r="A10" s="40" t="s">
        <v>5</v>
      </c>
      <c r="B10" s="31">
        <v>0.14007782101167315</v>
      </c>
    </row>
    <row r="11" spans="1:4" x14ac:dyDescent="0.3">
      <c r="A11" s="40" t="s">
        <v>706</v>
      </c>
      <c r="B11">
        <v>0.76040640343596388</v>
      </c>
    </row>
  </sheetData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D89C-1259-4215-A1CC-9ECC2FEB3428}">
  <dimension ref="A1:D109"/>
  <sheetViews>
    <sheetView workbookViewId="0">
      <selection activeCell="A43" sqref="A43"/>
    </sheetView>
  </sheetViews>
  <sheetFormatPr defaultRowHeight="14.4" x14ac:dyDescent="0.3"/>
  <cols>
    <col min="1" max="1" width="62.88671875" customWidth="1"/>
    <col min="2" max="2" width="17.77734375" customWidth="1"/>
  </cols>
  <sheetData>
    <row r="1" spans="1:1" x14ac:dyDescent="0.3">
      <c r="A1" t="s">
        <v>72</v>
      </c>
    </row>
    <row r="2" spans="1:1" x14ac:dyDescent="0.3">
      <c r="A2" t="s">
        <v>77</v>
      </c>
    </row>
    <row r="3" spans="1:1" x14ac:dyDescent="0.3">
      <c r="A3" t="s">
        <v>75</v>
      </c>
    </row>
    <row r="4" spans="1:1" x14ac:dyDescent="0.3">
      <c r="A4" t="s">
        <v>76</v>
      </c>
    </row>
    <row r="5" spans="1:1" x14ac:dyDescent="0.3">
      <c r="A5" t="s">
        <v>73</v>
      </c>
    </row>
    <row r="6" spans="1:1" x14ac:dyDescent="0.3">
      <c r="A6" t="s">
        <v>78</v>
      </c>
    </row>
    <row r="7" spans="1:1" x14ac:dyDescent="0.3">
      <c r="A7" t="s">
        <v>79</v>
      </c>
    </row>
    <row r="9" spans="1:1" x14ac:dyDescent="0.3">
      <c r="A9" s="4" t="s">
        <v>74</v>
      </c>
    </row>
    <row r="10" spans="1:1" x14ac:dyDescent="0.3">
      <c r="A10" t="s">
        <v>229</v>
      </c>
    </row>
    <row r="11" spans="1:1" x14ac:dyDescent="0.3">
      <c r="A11" t="s">
        <v>228</v>
      </c>
    </row>
    <row r="12" spans="1:1" x14ac:dyDescent="0.3">
      <c r="A12" t="s">
        <v>236</v>
      </c>
    </row>
    <row r="13" spans="1:1" x14ac:dyDescent="0.3">
      <c r="A13" t="s">
        <v>235</v>
      </c>
    </row>
    <row r="14" spans="1:1" x14ac:dyDescent="0.3">
      <c r="A14" t="s">
        <v>234</v>
      </c>
    </row>
    <row r="15" spans="1:1" x14ac:dyDescent="0.3">
      <c r="A15" t="s">
        <v>674</v>
      </c>
    </row>
    <row r="16" spans="1:1" x14ac:dyDescent="0.3">
      <c r="A16" t="s">
        <v>237</v>
      </c>
    </row>
    <row r="17" spans="1:4" x14ac:dyDescent="0.3">
      <c r="A17" t="s">
        <v>233</v>
      </c>
    </row>
    <row r="18" spans="1:4" x14ac:dyDescent="0.3">
      <c r="A18" t="s">
        <v>232</v>
      </c>
    </row>
    <row r="19" spans="1:4" x14ac:dyDescent="0.3">
      <c r="A19" t="s">
        <v>231</v>
      </c>
    </row>
    <row r="20" spans="1:4" x14ac:dyDescent="0.3">
      <c r="A20" t="s">
        <v>230</v>
      </c>
    </row>
    <row r="21" spans="1:4" x14ac:dyDescent="0.3">
      <c r="A21" s="4"/>
    </row>
    <row r="25" spans="1:4" x14ac:dyDescent="0.3">
      <c r="A25" t="s">
        <v>240</v>
      </c>
      <c r="B25" t="s">
        <v>241</v>
      </c>
      <c r="D25" t="s">
        <v>697</v>
      </c>
    </row>
    <row r="26" spans="1:4" x14ac:dyDescent="0.3">
      <c r="A26" s="11" t="s">
        <v>611</v>
      </c>
      <c r="B26" s="5">
        <v>3</v>
      </c>
      <c r="D26">
        <v>3</v>
      </c>
    </row>
    <row r="27" spans="1:4" x14ac:dyDescent="0.3">
      <c r="A27" s="11" t="s">
        <v>610</v>
      </c>
      <c r="B27" s="5">
        <v>29</v>
      </c>
      <c r="D27">
        <v>17</v>
      </c>
    </row>
    <row r="28" spans="1:4" x14ac:dyDescent="0.3">
      <c r="A28" s="11" t="s">
        <v>609</v>
      </c>
      <c r="B28" s="5">
        <v>28</v>
      </c>
      <c r="D28">
        <v>8</v>
      </c>
    </row>
    <row r="29" spans="1:4" x14ac:dyDescent="0.3">
      <c r="A29" s="11" t="s">
        <v>608</v>
      </c>
      <c r="B29" s="5">
        <v>10</v>
      </c>
      <c r="D29">
        <v>7</v>
      </c>
    </row>
    <row r="30" spans="1:4" x14ac:dyDescent="0.3">
      <c r="A30" t="s">
        <v>681</v>
      </c>
      <c r="B30">
        <v>6</v>
      </c>
      <c r="D30">
        <v>2</v>
      </c>
    </row>
    <row r="31" spans="1:4" x14ac:dyDescent="0.3">
      <c r="A31" t="s">
        <v>635</v>
      </c>
      <c r="B31">
        <v>21</v>
      </c>
      <c r="D31">
        <v>4</v>
      </c>
    </row>
    <row r="32" spans="1:4" x14ac:dyDescent="0.3">
      <c r="A32" t="s">
        <v>668</v>
      </c>
      <c r="B32">
        <v>8</v>
      </c>
      <c r="D32">
        <v>8</v>
      </c>
    </row>
    <row r="33" spans="1:4" x14ac:dyDescent="0.3">
      <c r="A33" t="s">
        <v>673</v>
      </c>
      <c r="B33">
        <v>4</v>
      </c>
      <c r="D33">
        <v>3</v>
      </c>
    </row>
    <row r="34" spans="1:4" x14ac:dyDescent="0.3">
      <c r="A34" t="s">
        <v>607</v>
      </c>
      <c r="B34">
        <v>11</v>
      </c>
      <c r="D34">
        <v>0</v>
      </c>
    </row>
    <row r="35" spans="1:4" x14ac:dyDescent="0.3">
      <c r="A35" t="s">
        <v>652</v>
      </c>
      <c r="B35">
        <v>15</v>
      </c>
      <c r="D35">
        <v>8</v>
      </c>
    </row>
    <row r="36" spans="1:4" x14ac:dyDescent="0.3">
      <c r="B36">
        <f>SUM(B26:B35)</f>
        <v>135</v>
      </c>
    </row>
    <row r="37" spans="1:4" x14ac:dyDescent="0.3">
      <c r="A37" s="13" t="s">
        <v>581</v>
      </c>
      <c r="B37" t="s">
        <v>242</v>
      </c>
    </row>
    <row r="38" spans="1:4" x14ac:dyDescent="0.3">
      <c r="A38" t="s">
        <v>580</v>
      </c>
    </row>
    <row r="41" spans="1:4" x14ac:dyDescent="0.3">
      <c r="A41" s="10" t="s">
        <v>582</v>
      </c>
    </row>
    <row r="42" spans="1:4" x14ac:dyDescent="0.3">
      <c r="A42" s="10" t="s">
        <v>583</v>
      </c>
    </row>
    <row r="43" spans="1:4" x14ac:dyDescent="0.3">
      <c r="A43" s="10" t="s">
        <v>584</v>
      </c>
    </row>
    <row r="45" spans="1:4" x14ac:dyDescent="0.3">
      <c r="A45" s="10" t="s">
        <v>588</v>
      </c>
    </row>
    <row r="46" spans="1:4" x14ac:dyDescent="0.3">
      <c r="A46" t="s">
        <v>304</v>
      </c>
      <c r="B46" t="s">
        <v>279</v>
      </c>
      <c r="C46" t="s">
        <v>592</v>
      </c>
    </row>
    <row r="47" spans="1:4" x14ac:dyDescent="0.3">
      <c r="A47" t="s">
        <v>305</v>
      </c>
      <c r="B47" t="s">
        <v>279</v>
      </c>
    </row>
    <row r="48" spans="1:4" x14ac:dyDescent="0.3">
      <c r="A48" t="s">
        <v>306</v>
      </c>
      <c r="B48" t="s">
        <v>279</v>
      </c>
    </row>
    <row r="49" spans="1:3" x14ac:dyDescent="0.3">
      <c r="A49" t="s">
        <v>307</v>
      </c>
      <c r="B49" t="s">
        <v>279</v>
      </c>
    </row>
    <row r="50" spans="1:3" x14ac:dyDescent="0.3">
      <c r="A50" t="s">
        <v>308</v>
      </c>
      <c r="B50" t="s">
        <v>279</v>
      </c>
    </row>
    <row r="51" spans="1:3" x14ac:dyDescent="0.3">
      <c r="A51" t="s">
        <v>309</v>
      </c>
      <c r="B51" t="s">
        <v>279</v>
      </c>
    </row>
    <row r="52" spans="1:3" x14ac:dyDescent="0.3">
      <c r="A52" t="s">
        <v>310</v>
      </c>
      <c r="B52" t="s">
        <v>279</v>
      </c>
    </row>
    <row r="53" spans="1:3" x14ac:dyDescent="0.3">
      <c r="A53" t="s">
        <v>311</v>
      </c>
      <c r="B53" t="s">
        <v>484</v>
      </c>
      <c r="C53" t="s">
        <v>593</v>
      </c>
    </row>
    <row r="54" spans="1:3" x14ac:dyDescent="0.3">
      <c r="A54" t="s">
        <v>312</v>
      </c>
      <c r="B54" t="s">
        <v>280</v>
      </c>
    </row>
    <row r="55" spans="1:3" x14ac:dyDescent="0.3">
      <c r="A55" t="s">
        <v>313</v>
      </c>
      <c r="B55" t="s">
        <v>280</v>
      </c>
    </row>
    <row r="56" spans="1:3" x14ac:dyDescent="0.3">
      <c r="A56" t="s">
        <v>314</v>
      </c>
      <c r="B56" t="s">
        <v>280</v>
      </c>
    </row>
    <row r="57" spans="1:3" x14ac:dyDescent="0.3">
      <c r="A57" t="s">
        <v>315</v>
      </c>
      <c r="B57" t="s">
        <v>280</v>
      </c>
    </row>
    <row r="58" spans="1:3" x14ac:dyDescent="0.3">
      <c r="A58" t="s">
        <v>316</v>
      </c>
      <c r="B58" t="s">
        <v>280</v>
      </c>
    </row>
    <row r="59" spans="1:3" x14ac:dyDescent="0.3">
      <c r="A59" t="s">
        <v>317</v>
      </c>
      <c r="B59" t="s">
        <v>486</v>
      </c>
    </row>
    <row r="60" spans="1:3" x14ac:dyDescent="0.3">
      <c r="A60" t="s">
        <v>318</v>
      </c>
      <c r="B60" t="s">
        <v>487</v>
      </c>
    </row>
    <row r="61" spans="1:3" x14ac:dyDescent="0.3">
      <c r="A61" t="s">
        <v>319</v>
      </c>
      <c r="B61" t="s">
        <v>280</v>
      </c>
    </row>
    <row r="62" spans="1:3" x14ac:dyDescent="0.3">
      <c r="A62" t="s">
        <v>320</v>
      </c>
      <c r="B62" t="s">
        <v>280</v>
      </c>
    </row>
    <row r="63" spans="1:3" x14ac:dyDescent="0.3">
      <c r="A63" t="s">
        <v>321</v>
      </c>
      <c r="B63" t="s">
        <v>280</v>
      </c>
    </row>
    <row r="64" spans="1:3" x14ac:dyDescent="0.3">
      <c r="A64" t="s">
        <v>322</v>
      </c>
      <c r="B64" t="s">
        <v>280</v>
      </c>
    </row>
    <row r="65" spans="1:3" x14ac:dyDescent="0.3">
      <c r="A65" t="s">
        <v>323</v>
      </c>
      <c r="B65" t="s">
        <v>280</v>
      </c>
    </row>
    <row r="66" spans="1:3" x14ac:dyDescent="0.3">
      <c r="A66" t="s">
        <v>324</v>
      </c>
      <c r="B66" t="s">
        <v>280</v>
      </c>
    </row>
    <row r="67" spans="1:3" x14ac:dyDescent="0.3">
      <c r="A67" t="s">
        <v>325</v>
      </c>
      <c r="B67" t="s">
        <v>488</v>
      </c>
    </row>
    <row r="68" spans="1:3" x14ac:dyDescent="0.3">
      <c r="A68" t="s">
        <v>326</v>
      </c>
    </row>
    <row r="69" spans="1:3" x14ac:dyDescent="0.3">
      <c r="A69" t="s">
        <v>327</v>
      </c>
      <c r="B69" t="s">
        <v>491</v>
      </c>
    </row>
    <row r="70" spans="1:3" x14ac:dyDescent="0.3">
      <c r="A70" t="s">
        <v>328</v>
      </c>
      <c r="B70" t="s">
        <v>497</v>
      </c>
    </row>
    <row r="71" spans="1:3" x14ac:dyDescent="0.3">
      <c r="A71" t="s">
        <v>329</v>
      </c>
      <c r="B71" t="s">
        <v>278</v>
      </c>
      <c r="C71" t="s">
        <v>594</v>
      </c>
    </row>
    <row r="72" spans="1:3" x14ac:dyDescent="0.3">
      <c r="A72" t="s">
        <v>330</v>
      </c>
      <c r="B72" t="s">
        <v>278</v>
      </c>
    </row>
    <row r="73" spans="1:3" x14ac:dyDescent="0.3">
      <c r="A73" t="s">
        <v>331</v>
      </c>
      <c r="B73" t="s">
        <v>278</v>
      </c>
    </row>
    <row r="74" spans="1:3" x14ac:dyDescent="0.3">
      <c r="A74" t="s">
        <v>332</v>
      </c>
      <c r="B74" t="s">
        <v>278</v>
      </c>
    </row>
    <row r="75" spans="1:3" x14ac:dyDescent="0.3">
      <c r="A75" t="s">
        <v>333</v>
      </c>
      <c r="B75" t="s">
        <v>278</v>
      </c>
    </row>
    <row r="76" spans="1:3" x14ac:dyDescent="0.3">
      <c r="A76" t="s">
        <v>334</v>
      </c>
      <c r="B76" t="s">
        <v>278</v>
      </c>
    </row>
    <row r="77" spans="1:3" x14ac:dyDescent="0.3">
      <c r="A77" t="s">
        <v>335</v>
      </c>
      <c r="B77" t="s">
        <v>278</v>
      </c>
    </row>
    <row r="78" spans="1:3" x14ac:dyDescent="0.3">
      <c r="A78" t="s">
        <v>336</v>
      </c>
      <c r="B78" t="s">
        <v>278</v>
      </c>
    </row>
    <row r="79" spans="1:3" x14ac:dyDescent="0.3">
      <c r="A79" t="s">
        <v>338</v>
      </c>
      <c r="B79" t="s">
        <v>277</v>
      </c>
      <c r="C79" t="s">
        <v>595</v>
      </c>
    </row>
    <row r="80" spans="1:3" x14ac:dyDescent="0.3">
      <c r="A80" t="s">
        <v>352</v>
      </c>
      <c r="B80" t="s">
        <v>277</v>
      </c>
    </row>
    <row r="81" spans="1:3" x14ac:dyDescent="0.3">
      <c r="A81" t="s">
        <v>357</v>
      </c>
      <c r="B81" t="s">
        <v>277</v>
      </c>
    </row>
    <row r="82" spans="1:3" x14ac:dyDescent="0.3">
      <c r="A82" t="s">
        <v>358</v>
      </c>
      <c r="B82" t="s">
        <v>277</v>
      </c>
    </row>
    <row r="83" spans="1:3" x14ac:dyDescent="0.3">
      <c r="A83" t="s">
        <v>359</v>
      </c>
      <c r="B83" t="s">
        <v>277</v>
      </c>
    </row>
    <row r="84" spans="1:3" x14ac:dyDescent="0.3">
      <c r="A84" t="s">
        <v>365</v>
      </c>
      <c r="B84" t="s">
        <v>277</v>
      </c>
    </row>
    <row r="85" spans="1:3" x14ac:dyDescent="0.3">
      <c r="A85" t="s">
        <v>366</v>
      </c>
      <c r="B85" t="s">
        <v>277</v>
      </c>
    </row>
    <row r="86" spans="1:3" x14ac:dyDescent="0.3">
      <c r="A86" t="s">
        <v>367</v>
      </c>
      <c r="B86" t="s">
        <v>277</v>
      </c>
    </row>
    <row r="87" spans="1:3" x14ac:dyDescent="0.3">
      <c r="A87" t="s">
        <v>368</v>
      </c>
      <c r="B87" t="s">
        <v>281</v>
      </c>
      <c r="C87" t="s">
        <v>596</v>
      </c>
    </row>
    <row r="88" spans="1:3" x14ac:dyDescent="0.3">
      <c r="A88" t="s">
        <v>369</v>
      </c>
      <c r="B88" t="s">
        <v>281</v>
      </c>
    </row>
    <row r="89" spans="1:3" x14ac:dyDescent="0.3">
      <c r="A89" t="s">
        <v>589</v>
      </c>
      <c r="B89" t="s">
        <v>281</v>
      </c>
    </row>
    <row r="90" spans="1:3" x14ac:dyDescent="0.3">
      <c r="A90" t="s">
        <v>376</v>
      </c>
      <c r="B90" t="s">
        <v>283</v>
      </c>
      <c r="C90" t="s">
        <v>598</v>
      </c>
    </row>
    <row r="91" spans="1:3" x14ac:dyDescent="0.3">
      <c r="A91" t="s">
        <v>377</v>
      </c>
      <c r="B91" t="s">
        <v>283</v>
      </c>
    </row>
    <row r="92" spans="1:3" x14ac:dyDescent="0.3">
      <c r="A92" t="s">
        <v>378</v>
      </c>
      <c r="B92" t="s">
        <v>284</v>
      </c>
      <c r="C92" t="s">
        <v>597</v>
      </c>
    </row>
    <row r="93" spans="1:3" x14ac:dyDescent="0.3">
      <c r="A93" t="s">
        <v>379</v>
      </c>
      <c r="B93" t="s">
        <v>284</v>
      </c>
    </row>
    <row r="94" spans="1:3" x14ac:dyDescent="0.3">
      <c r="A94" t="s">
        <v>380</v>
      </c>
      <c r="B94" t="s">
        <v>283</v>
      </c>
    </row>
    <row r="95" spans="1:3" x14ac:dyDescent="0.3">
      <c r="A95" t="s">
        <v>381</v>
      </c>
      <c r="B95" t="s">
        <v>283</v>
      </c>
    </row>
    <row r="96" spans="1:3" x14ac:dyDescent="0.3">
      <c r="A96" t="s">
        <v>402</v>
      </c>
      <c r="B96" t="s">
        <v>286</v>
      </c>
      <c r="C96" t="s">
        <v>591</v>
      </c>
    </row>
    <row r="97" spans="1:3" x14ac:dyDescent="0.3">
      <c r="A97" t="s">
        <v>403</v>
      </c>
      <c r="B97" t="s">
        <v>286</v>
      </c>
    </row>
    <row r="98" spans="1:3" x14ac:dyDescent="0.3">
      <c r="A98" t="s">
        <v>404</v>
      </c>
      <c r="B98" t="s">
        <v>286</v>
      </c>
    </row>
    <row r="99" spans="1:3" x14ac:dyDescent="0.3">
      <c r="A99" t="s">
        <v>405</v>
      </c>
      <c r="B99" t="s">
        <v>286</v>
      </c>
    </row>
    <row r="100" spans="1:3" x14ac:dyDescent="0.3">
      <c r="A100" t="s">
        <v>406</v>
      </c>
      <c r="B100" t="s">
        <v>286</v>
      </c>
    </row>
    <row r="101" spans="1:3" x14ac:dyDescent="0.3">
      <c r="A101" t="s">
        <v>407</v>
      </c>
      <c r="B101" t="s">
        <v>286</v>
      </c>
    </row>
    <row r="102" spans="1:3" x14ac:dyDescent="0.3">
      <c r="A102" t="s">
        <v>408</v>
      </c>
      <c r="B102" t="s">
        <v>286</v>
      </c>
    </row>
    <row r="103" spans="1:3" x14ac:dyDescent="0.3">
      <c r="A103" t="s">
        <v>409</v>
      </c>
      <c r="B103" t="s">
        <v>286</v>
      </c>
    </row>
    <row r="104" spans="1:3" x14ac:dyDescent="0.3">
      <c r="A104" t="s">
        <v>410</v>
      </c>
      <c r="B104" t="s">
        <v>282</v>
      </c>
      <c r="C104" t="s">
        <v>590</v>
      </c>
    </row>
    <row r="105" spans="1:3" x14ac:dyDescent="0.3">
      <c r="A105" t="s">
        <v>411</v>
      </c>
      <c r="B105" t="s">
        <v>282</v>
      </c>
    </row>
    <row r="106" spans="1:3" x14ac:dyDescent="0.3">
      <c r="A106" t="s">
        <v>412</v>
      </c>
      <c r="B106" t="s">
        <v>282</v>
      </c>
    </row>
    <row r="108" spans="1:3" x14ac:dyDescent="0.3">
      <c r="B108" t="s">
        <v>696</v>
      </c>
    </row>
    <row r="109" spans="1:3" x14ac:dyDescent="0.3">
      <c r="B109" t="s">
        <v>698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93B9B-0152-47B7-9D5A-DFD66B172529}">
  <dimension ref="A2:F11"/>
  <sheetViews>
    <sheetView workbookViewId="0">
      <selection activeCell="B3" sqref="B3"/>
    </sheetView>
  </sheetViews>
  <sheetFormatPr defaultRowHeight="14.4" x14ac:dyDescent="0.3"/>
  <sheetData>
    <row r="2" spans="1:6" x14ac:dyDescent="0.3">
      <c r="A2" s="18" t="s">
        <v>431</v>
      </c>
      <c r="B2" s="18" t="s">
        <v>79</v>
      </c>
      <c r="C2" s="18" t="s">
        <v>283</v>
      </c>
      <c r="D2" s="18" t="s">
        <v>277</v>
      </c>
      <c r="E2" s="18" t="s">
        <v>280</v>
      </c>
      <c r="F2" s="32"/>
    </row>
    <row r="3" spans="1:6" x14ac:dyDescent="0.3">
      <c r="A3" s="18">
        <v>0</v>
      </c>
      <c r="B3" s="32"/>
      <c r="C3" s="32"/>
      <c r="D3" s="32"/>
      <c r="E3" s="32"/>
      <c r="F3" s="32"/>
    </row>
    <row r="4" spans="1:6" x14ac:dyDescent="0.3">
      <c r="A4" s="18">
        <v>1</v>
      </c>
      <c r="B4" s="32"/>
      <c r="C4" s="32"/>
      <c r="D4" s="32"/>
      <c r="E4" s="32"/>
      <c r="F4" s="32"/>
    </row>
    <row r="5" spans="1:6" x14ac:dyDescent="0.3">
      <c r="A5" s="18">
        <v>2</v>
      </c>
      <c r="B5" s="32"/>
      <c r="C5" s="32"/>
      <c r="D5" s="32"/>
      <c r="E5" s="32"/>
      <c r="F5" s="32"/>
    </row>
    <row r="6" spans="1:6" x14ac:dyDescent="0.3">
      <c r="A6" s="18">
        <v>3</v>
      </c>
      <c r="B6" s="32"/>
      <c r="C6" s="32"/>
      <c r="D6" s="32"/>
      <c r="E6" s="32"/>
      <c r="F6" s="32"/>
    </row>
    <row r="7" spans="1:6" x14ac:dyDescent="0.3">
      <c r="A7" s="18">
        <v>4</v>
      </c>
      <c r="B7" s="32"/>
      <c r="C7" s="32"/>
      <c r="D7" s="32"/>
      <c r="E7" s="32"/>
      <c r="F7" s="32"/>
    </row>
    <row r="8" spans="1:6" x14ac:dyDescent="0.3">
      <c r="A8" s="18">
        <v>5</v>
      </c>
      <c r="B8" s="32"/>
      <c r="C8" s="32"/>
      <c r="D8" s="32"/>
      <c r="E8" s="32"/>
      <c r="F8" s="32"/>
    </row>
    <row r="9" spans="1:6" x14ac:dyDescent="0.3">
      <c r="A9" s="18">
        <v>6</v>
      </c>
      <c r="B9" s="32"/>
      <c r="C9" s="32"/>
      <c r="D9" s="32"/>
      <c r="E9" s="32"/>
      <c r="F9" s="32"/>
    </row>
    <row r="10" spans="1:6" x14ac:dyDescent="0.3">
      <c r="A10" s="18">
        <v>7</v>
      </c>
      <c r="B10" s="32"/>
      <c r="C10" s="32"/>
      <c r="D10" s="32"/>
      <c r="E10" s="32"/>
      <c r="F10" s="32"/>
    </row>
    <row r="11" spans="1:6" x14ac:dyDescent="0.3">
      <c r="A11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F6FC2-EB69-4A68-9E62-10AB395A6E28}">
  <dimension ref="A1:J915"/>
  <sheetViews>
    <sheetView workbookViewId="0">
      <selection activeCell="H52" sqref="H52"/>
    </sheetView>
  </sheetViews>
  <sheetFormatPr defaultColWidth="23.6640625" defaultRowHeight="14.4" x14ac:dyDescent="0.3"/>
  <cols>
    <col min="7" max="7" width="8.44140625" customWidth="1"/>
  </cols>
  <sheetData>
    <row r="1" spans="1:10" ht="16.2" thickBot="1" x14ac:dyDescent="0.35">
      <c r="B1" s="18" t="s">
        <v>223</v>
      </c>
      <c r="C1" s="18"/>
      <c r="D1" s="18" t="s">
        <v>238</v>
      </c>
      <c r="E1" s="18" t="s">
        <v>287</v>
      </c>
      <c r="F1" t="s">
        <v>223</v>
      </c>
      <c r="G1" s="26" t="s">
        <v>586</v>
      </c>
      <c r="H1" s="18" t="s">
        <v>430</v>
      </c>
      <c r="I1" t="s">
        <v>222</v>
      </c>
      <c r="J1" s="18"/>
    </row>
    <row r="2" spans="1:10" ht="15" thickTop="1" x14ac:dyDescent="0.3">
      <c r="A2" s="17"/>
      <c r="B2" s="30" t="s">
        <v>80</v>
      </c>
      <c r="C2" s="10"/>
      <c r="D2" t="s">
        <v>0</v>
      </c>
      <c r="E2" s="5" t="s">
        <v>276</v>
      </c>
      <c r="F2" t="s">
        <v>288</v>
      </c>
      <c r="G2" s="25" t="s">
        <v>585</v>
      </c>
      <c r="H2">
        <v>0</v>
      </c>
      <c r="I2">
        <v>11</v>
      </c>
    </row>
    <row r="3" spans="1:10" x14ac:dyDescent="0.3">
      <c r="A3" s="17"/>
      <c r="B3" s="30" t="s">
        <v>81</v>
      </c>
      <c r="C3" s="10"/>
      <c r="D3" t="s">
        <v>1</v>
      </c>
      <c r="E3" s="5" t="s">
        <v>276</v>
      </c>
      <c r="F3" t="s">
        <v>289</v>
      </c>
      <c r="G3" s="25" t="s">
        <v>585</v>
      </c>
      <c r="H3" t="s">
        <v>250</v>
      </c>
    </row>
    <row r="4" spans="1:10" x14ac:dyDescent="0.3">
      <c r="A4" s="17"/>
      <c r="B4" s="30" t="s">
        <v>82</v>
      </c>
      <c r="C4" s="10"/>
      <c r="D4" t="s">
        <v>0</v>
      </c>
      <c r="E4" s="5" t="s">
        <v>276</v>
      </c>
      <c r="F4" t="s">
        <v>290</v>
      </c>
      <c r="G4" s="25" t="s">
        <v>585</v>
      </c>
      <c r="H4" t="s">
        <v>250</v>
      </c>
    </row>
    <row r="5" spans="1:10" x14ac:dyDescent="0.3">
      <c r="A5" s="17"/>
      <c r="B5" s="30" t="s">
        <v>83</v>
      </c>
      <c r="C5" s="10"/>
      <c r="D5" t="s">
        <v>0</v>
      </c>
      <c r="E5" s="5" t="s">
        <v>276</v>
      </c>
      <c r="F5" t="s">
        <v>291</v>
      </c>
      <c r="G5" s="25" t="s">
        <v>585</v>
      </c>
      <c r="H5" t="s">
        <v>250</v>
      </c>
    </row>
    <row r="6" spans="1:10" x14ac:dyDescent="0.3">
      <c r="A6" s="17"/>
      <c r="B6" s="30" t="s">
        <v>84</v>
      </c>
      <c r="C6" s="10"/>
      <c r="D6" t="s">
        <v>0</v>
      </c>
      <c r="E6" s="5" t="s">
        <v>276</v>
      </c>
      <c r="F6" t="s">
        <v>292</v>
      </c>
      <c r="G6" s="25" t="s">
        <v>585</v>
      </c>
      <c r="H6" t="s">
        <v>250</v>
      </c>
    </row>
    <row r="7" spans="1:10" x14ac:dyDescent="0.3">
      <c r="A7" s="17"/>
      <c r="B7" s="30" t="s">
        <v>85</v>
      </c>
      <c r="C7" s="10"/>
      <c r="D7" t="s">
        <v>0</v>
      </c>
      <c r="E7" s="5" t="s">
        <v>276</v>
      </c>
      <c r="F7" t="s">
        <v>293</v>
      </c>
      <c r="G7" s="25" t="s">
        <v>585</v>
      </c>
      <c r="H7" t="s">
        <v>250</v>
      </c>
    </row>
    <row r="8" spans="1:10" x14ac:dyDescent="0.3">
      <c r="A8" s="17"/>
      <c r="B8" s="30" t="s">
        <v>86</v>
      </c>
      <c r="C8" s="10"/>
      <c r="D8" t="s">
        <v>0</v>
      </c>
      <c r="E8" s="5" t="s">
        <v>276</v>
      </c>
      <c r="F8" t="s">
        <v>294</v>
      </c>
      <c r="G8" s="25" t="s">
        <v>585</v>
      </c>
      <c r="H8" t="s">
        <v>250</v>
      </c>
    </row>
    <row r="9" spans="1:10" x14ac:dyDescent="0.3">
      <c r="A9" s="17"/>
      <c r="B9" s="30" t="s">
        <v>87</v>
      </c>
      <c r="C9" s="10"/>
      <c r="D9" t="s">
        <v>0</v>
      </c>
      <c r="E9" s="5" t="s">
        <v>276</v>
      </c>
      <c r="F9" t="s">
        <v>295</v>
      </c>
      <c r="G9" s="27" t="s">
        <v>585</v>
      </c>
      <c r="H9" t="s">
        <v>250</v>
      </c>
    </row>
    <row r="10" spans="1:10" x14ac:dyDescent="0.3">
      <c r="A10" s="17"/>
      <c r="B10" s="30" t="s">
        <v>88</v>
      </c>
      <c r="C10" s="10"/>
      <c r="D10" t="s">
        <v>0</v>
      </c>
      <c r="E10" s="5" t="s">
        <v>276</v>
      </c>
      <c r="F10" t="s">
        <v>296</v>
      </c>
      <c r="G10" s="25" t="s">
        <v>585</v>
      </c>
      <c r="H10" t="s">
        <v>250</v>
      </c>
    </row>
    <row r="11" spans="1:10" x14ac:dyDescent="0.3">
      <c r="A11" s="17"/>
      <c r="B11" s="30" t="s">
        <v>89</v>
      </c>
      <c r="C11" s="10"/>
      <c r="D11" t="s">
        <v>2</v>
      </c>
      <c r="E11" s="5" t="s">
        <v>278</v>
      </c>
      <c r="F11" t="s">
        <v>297</v>
      </c>
      <c r="G11" s="27" t="s">
        <v>585</v>
      </c>
      <c r="H11" t="s">
        <v>244</v>
      </c>
      <c r="I11">
        <v>15</v>
      </c>
    </row>
    <row r="12" spans="1:10" x14ac:dyDescent="0.3">
      <c r="A12" s="45" t="s">
        <v>227</v>
      </c>
      <c r="B12" s="30" t="s">
        <v>90</v>
      </c>
      <c r="C12" s="10"/>
      <c r="D12" t="s">
        <v>3</v>
      </c>
      <c r="E12" s="5" t="s">
        <v>278</v>
      </c>
      <c r="F12" t="s">
        <v>298</v>
      </c>
      <c r="G12" s="27" t="s">
        <v>585</v>
      </c>
      <c r="H12" t="s">
        <v>244</v>
      </c>
    </row>
    <row r="13" spans="1:10" x14ac:dyDescent="0.3">
      <c r="A13" s="42"/>
      <c r="B13" s="30" t="s">
        <v>91</v>
      </c>
      <c r="C13" s="10"/>
      <c r="D13" t="s">
        <v>3</v>
      </c>
      <c r="E13" s="5" t="s">
        <v>278</v>
      </c>
      <c r="F13" t="s">
        <v>299</v>
      </c>
      <c r="G13" s="27" t="s">
        <v>585</v>
      </c>
      <c r="H13" t="s">
        <v>244</v>
      </c>
    </row>
    <row r="14" spans="1:10" x14ac:dyDescent="0.3">
      <c r="A14" s="42"/>
      <c r="B14" s="30" t="s">
        <v>92</v>
      </c>
      <c r="C14" s="10"/>
      <c r="D14" t="s">
        <v>3</v>
      </c>
      <c r="E14" s="5" t="s">
        <v>278</v>
      </c>
      <c r="F14" t="s">
        <v>300</v>
      </c>
      <c r="G14" s="27" t="s">
        <v>585</v>
      </c>
    </row>
    <row r="15" spans="1:10" x14ac:dyDescent="0.3">
      <c r="A15" s="42"/>
      <c r="B15" s="30" t="s">
        <v>93</v>
      </c>
      <c r="C15" s="10"/>
      <c r="D15" t="s">
        <v>4</v>
      </c>
      <c r="E15" s="5" t="s">
        <v>279</v>
      </c>
      <c r="F15" t="s">
        <v>301</v>
      </c>
      <c r="G15" s="28" t="s">
        <v>585</v>
      </c>
      <c r="H15" t="s">
        <v>246</v>
      </c>
      <c r="I15">
        <v>10</v>
      </c>
    </row>
    <row r="16" spans="1:10" x14ac:dyDescent="0.3">
      <c r="A16" s="42"/>
      <c r="B16" s="30" t="s">
        <v>94</v>
      </c>
      <c r="C16" s="10"/>
      <c r="D16" t="s">
        <v>4</v>
      </c>
      <c r="E16" s="5" t="s">
        <v>279</v>
      </c>
      <c r="F16" t="s">
        <v>302</v>
      </c>
      <c r="G16" s="25" t="s">
        <v>585</v>
      </c>
      <c r="H16" t="s">
        <v>246</v>
      </c>
    </row>
    <row r="17" spans="1:9" x14ac:dyDescent="0.3">
      <c r="A17" s="42"/>
      <c r="B17" s="30" t="s">
        <v>95</v>
      </c>
      <c r="C17" s="10"/>
      <c r="D17" t="s">
        <v>4</v>
      </c>
      <c r="E17" s="5" t="s">
        <v>279</v>
      </c>
      <c r="F17" t="s">
        <v>303</v>
      </c>
      <c r="G17" s="25" t="s">
        <v>585</v>
      </c>
      <c r="H17">
        <v>1</v>
      </c>
    </row>
    <row r="18" spans="1:9" x14ac:dyDescent="0.3">
      <c r="A18" s="42"/>
      <c r="B18" s="10" t="s">
        <v>96</v>
      </c>
      <c r="C18" s="10"/>
      <c r="D18" t="s">
        <v>4</v>
      </c>
      <c r="E18" s="5" t="s">
        <v>279</v>
      </c>
      <c r="F18" t="s">
        <v>304</v>
      </c>
      <c r="G18" s="25" t="s">
        <v>587</v>
      </c>
      <c r="H18">
        <v>1</v>
      </c>
    </row>
    <row r="19" spans="1:9" x14ac:dyDescent="0.3">
      <c r="A19" s="42"/>
      <c r="B19" s="10" t="s">
        <v>97</v>
      </c>
      <c r="C19" s="10"/>
      <c r="D19" t="s">
        <v>4</v>
      </c>
      <c r="E19" s="5" t="s">
        <v>279</v>
      </c>
      <c r="F19" t="s">
        <v>305</v>
      </c>
      <c r="G19" s="25" t="s">
        <v>587</v>
      </c>
      <c r="H19">
        <v>1</v>
      </c>
    </row>
    <row r="20" spans="1:9" x14ac:dyDescent="0.3">
      <c r="A20" s="42"/>
      <c r="B20" s="10" t="s">
        <v>98</v>
      </c>
      <c r="C20" s="10"/>
      <c r="D20" t="s">
        <v>4</v>
      </c>
      <c r="E20" s="5" t="s">
        <v>279</v>
      </c>
      <c r="F20" t="s">
        <v>306</v>
      </c>
      <c r="G20" s="25" t="s">
        <v>587</v>
      </c>
      <c r="H20" t="s">
        <v>247</v>
      </c>
    </row>
    <row r="21" spans="1:9" x14ac:dyDescent="0.3">
      <c r="A21" s="42"/>
      <c r="B21" s="10" t="s">
        <v>99</v>
      </c>
      <c r="C21" s="10"/>
      <c r="D21" t="s">
        <v>4</v>
      </c>
      <c r="E21" s="5" t="s">
        <v>279</v>
      </c>
      <c r="F21" t="s">
        <v>307</v>
      </c>
      <c r="G21" s="25" t="s">
        <v>587</v>
      </c>
      <c r="H21" t="s">
        <v>247</v>
      </c>
    </row>
    <row r="22" spans="1:9" x14ac:dyDescent="0.3">
      <c r="A22" s="42"/>
      <c r="B22" s="10" t="s">
        <v>100</v>
      </c>
      <c r="C22" s="10"/>
      <c r="D22" t="s">
        <v>4</v>
      </c>
      <c r="E22" s="5" t="s">
        <v>279</v>
      </c>
      <c r="F22" t="s">
        <v>308</v>
      </c>
      <c r="G22" s="25" t="s">
        <v>587</v>
      </c>
      <c r="H22" t="s">
        <v>247</v>
      </c>
    </row>
    <row r="23" spans="1:9" x14ac:dyDescent="0.3">
      <c r="A23" s="42"/>
      <c r="B23" s="10" t="s">
        <v>101</v>
      </c>
      <c r="C23" s="10"/>
      <c r="D23" t="s">
        <v>4</v>
      </c>
      <c r="E23" s="5" t="s">
        <v>279</v>
      </c>
      <c r="F23" t="s">
        <v>309</v>
      </c>
      <c r="G23" s="25" t="s">
        <v>587</v>
      </c>
      <c r="H23" t="s">
        <v>248</v>
      </c>
    </row>
    <row r="24" spans="1:9" x14ac:dyDescent="0.3">
      <c r="A24" s="42"/>
      <c r="B24" s="10" t="s">
        <v>102</v>
      </c>
      <c r="C24" s="10"/>
      <c r="D24" t="s">
        <v>4</v>
      </c>
      <c r="E24" s="5" t="s">
        <v>279</v>
      </c>
      <c r="F24" t="s">
        <v>310</v>
      </c>
      <c r="G24" s="25" t="s">
        <v>587</v>
      </c>
      <c r="H24" t="s">
        <v>248</v>
      </c>
    </row>
    <row r="25" spans="1:9" x14ac:dyDescent="0.3">
      <c r="A25" s="42"/>
      <c r="B25" s="10" t="s">
        <v>103</v>
      </c>
      <c r="C25" s="10"/>
      <c r="E25" s="5" t="s">
        <v>484</v>
      </c>
      <c r="F25" s="6" t="s">
        <v>311</v>
      </c>
      <c r="G25" s="25" t="s">
        <v>587</v>
      </c>
    </row>
    <row r="26" spans="1:9" x14ac:dyDescent="0.3">
      <c r="A26" s="42"/>
      <c r="B26" s="10" t="s">
        <v>104</v>
      </c>
      <c r="C26" s="10"/>
      <c r="D26" t="s">
        <v>5</v>
      </c>
      <c r="E26" s="5" t="s">
        <v>280</v>
      </c>
      <c r="F26" s="6" t="s">
        <v>312</v>
      </c>
      <c r="G26" s="25" t="s">
        <v>587</v>
      </c>
      <c r="I26">
        <v>27</v>
      </c>
    </row>
    <row r="27" spans="1:9" x14ac:dyDescent="0.3">
      <c r="A27" s="42"/>
      <c r="B27" s="10" t="s">
        <v>105</v>
      </c>
      <c r="C27" s="10"/>
      <c r="D27" t="s">
        <v>5</v>
      </c>
      <c r="E27" s="5" t="s">
        <v>280</v>
      </c>
      <c r="F27" s="6" t="s">
        <v>313</v>
      </c>
      <c r="G27" s="25" t="s">
        <v>587</v>
      </c>
    </row>
    <row r="28" spans="1:9" x14ac:dyDescent="0.3">
      <c r="A28" s="42"/>
      <c r="B28" s="10" t="s">
        <v>106</v>
      </c>
      <c r="C28" s="10"/>
      <c r="D28" t="s">
        <v>5</v>
      </c>
      <c r="E28" s="5" t="s">
        <v>280</v>
      </c>
      <c r="F28" s="6" t="s">
        <v>314</v>
      </c>
      <c r="G28" s="25" t="s">
        <v>587</v>
      </c>
    </row>
    <row r="29" spans="1:9" x14ac:dyDescent="0.3">
      <c r="A29" s="42"/>
      <c r="B29" s="10" t="s">
        <v>107</v>
      </c>
      <c r="C29" s="10"/>
      <c r="D29" t="s">
        <v>5</v>
      </c>
      <c r="E29" s="5" t="s">
        <v>280</v>
      </c>
      <c r="F29" s="6" t="s">
        <v>315</v>
      </c>
      <c r="G29" s="25" t="s">
        <v>587</v>
      </c>
    </row>
    <row r="30" spans="1:9" x14ac:dyDescent="0.3">
      <c r="A30" s="42"/>
      <c r="B30" s="10" t="s">
        <v>108</v>
      </c>
      <c r="C30" s="10"/>
      <c r="D30" t="s">
        <v>5</v>
      </c>
      <c r="E30" s="5" t="s">
        <v>280</v>
      </c>
      <c r="F30" s="6" t="s">
        <v>316</v>
      </c>
      <c r="G30" s="25" t="s">
        <v>587</v>
      </c>
    </row>
    <row r="31" spans="1:9" x14ac:dyDescent="0.3">
      <c r="A31" s="42"/>
      <c r="B31" s="10" t="s">
        <v>109</v>
      </c>
      <c r="C31" s="10"/>
      <c r="D31" t="s">
        <v>5</v>
      </c>
      <c r="E31" s="5" t="s">
        <v>486</v>
      </c>
      <c r="F31" s="6" t="s">
        <v>317</v>
      </c>
      <c r="G31" s="25" t="s">
        <v>587</v>
      </c>
      <c r="H31" t="s">
        <v>275</v>
      </c>
    </row>
    <row r="32" spans="1:9" x14ac:dyDescent="0.3">
      <c r="A32" s="42"/>
      <c r="B32" s="10" t="s">
        <v>110</v>
      </c>
      <c r="C32" s="10"/>
      <c r="D32" t="s">
        <v>5</v>
      </c>
      <c r="E32" s="5" t="s">
        <v>487</v>
      </c>
      <c r="F32" s="6" t="s">
        <v>318</v>
      </c>
      <c r="G32" s="25" t="s">
        <v>587</v>
      </c>
      <c r="H32" t="s">
        <v>275</v>
      </c>
    </row>
    <row r="33" spans="1:10" x14ac:dyDescent="0.3">
      <c r="A33" s="42"/>
      <c r="B33" s="10" t="s">
        <v>111</v>
      </c>
      <c r="C33" s="10"/>
      <c r="E33" s="5" t="s">
        <v>280</v>
      </c>
      <c r="F33" s="6" t="s">
        <v>319</v>
      </c>
      <c r="G33" s="25" t="s">
        <v>587</v>
      </c>
    </row>
    <row r="34" spans="1:10" x14ac:dyDescent="0.3">
      <c r="A34" s="42"/>
      <c r="B34" s="10" t="s">
        <v>112</v>
      </c>
      <c r="C34" s="10"/>
      <c r="D34" t="s">
        <v>5</v>
      </c>
      <c r="E34" s="5" t="s">
        <v>280</v>
      </c>
      <c r="F34" s="6" t="s">
        <v>320</v>
      </c>
      <c r="G34" s="25" t="s">
        <v>587</v>
      </c>
    </row>
    <row r="35" spans="1:10" x14ac:dyDescent="0.3">
      <c r="A35" s="42"/>
      <c r="B35" s="10" t="s">
        <v>113</v>
      </c>
      <c r="C35" s="10"/>
      <c r="D35" t="s">
        <v>5</v>
      </c>
      <c r="E35" s="5" t="s">
        <v>280</v>
      </c>
      <c r="F35" s="6" t="s">
        <v>321</v>
      </c>
      <c r="G35" s="25" t="s">
        <v>587</v>
      </c>
    </row>
    <row r="36" spans="1:10" x14ac:dyDescent="0.3">
      <c r="A36" s="42"/>
      <c r="B36" s="10" t="s">
        <v>114</v>
      </c>
      <c r="C36" s="10"/>
      <c r="D36" t="s">
        <v>5</v>
      </c>
      <c r="E36" s="5" t="s">
        <v>280</v>
      </c>
      <c r="F36" s="6" t="s">
        <v>322</v>
      </c>
      <c r="G36" s="25" t="s">
        <v>587</v>
      </c>
    </row>
    <row r="37" spans="1:10" x14ac:dyDescent="0.3">
      <c r="A37" s="42"/>
      <c r="B37" s="10" t="s">
        <v>115</v>
      </c>
      <c r="C37" s="10"/>
      <c r="D37" t="s">
        <v>5</v>
      </c>
      <c r="E37" s="5" t="s">
        <v>280</v>
      </c>
      <c r="F37" s="6" t="s">
        <v>323</v>
      </c>
      <c r="G37" s="25" t="s">
        <v>587</v>
      </c>
    </row>
    <row r="38" spans="1:10" x14ac:dyDescent="0.3">
      <c r="A38" s="42"/>
      <c r="B38" s="10" t="s">
        <v>116</v>
      </c>
      <c r="C38" s="10"/>
      <c r="D38" t="s">
        <v>5</v>
      </c>
      <c r="E38" s="5" t="s">
        <v>280</v>
      </c>
      <c r="F38" s="6" t="s">
        <v>324</v>
      </c>
      <c r="G38" s="25" t="s">
        <v>587</v>
      </c>
    </row>
    <row r="39" spans="1:10" x14ac:dyDescent="0.3">
      <c r="A39" s="42"/>
      <c r="B39" s="10" t="s">
        <v>117</v>
      </c>
      <c r="C39" s="10"/>
      <c r="D39" t="s">
        <v>5</v>
      </c>
      <c r="E39" s="5" t="s">
        <v>488</v>
      </c>
      <c r="F39" s="6" t="s">
        <v>325</v>
      </c>
      <c r="G39" s="25" t="s">
        <v>587</v>
      </c>
      <c r="H39" t="s">
        <v>275</v>
      </c>
    </row>
    <row r="40" spans="1:10" x14ac:dyDescent="0.3">
      <c r="A40" s="42"/>
      <c r="B40" s="15" t="s">
        <v>118</v>
      </c>
      <c r="C40" s="15"/>
      <c r="F40" t="s">
        <v>326</v>
      </c>
      <c r="G40" s="28" t="s">
        <v>587</v>
      </c>
    </row>
    <row r="41" spans="1:10" x14ac:dyDescent="0.3">
      <c r="A41" s="42"/>
      <c r="B41" s="10" t="s">
        <v>119</v>
      </c>
      <c r="C41" s="10"/>
      <c r="D41" t="s">
        <v>5</v>
      </c>
      <c r="E41" s="5" t="s">
        <v>491</v>
      </c>
      <c r="F41" s="6" t="s">
        <v>327</v>
      </c>
      <c r="G41" s="29" t="s">
        <v>587</v>
      </c>
      <c r="H41" t="s">
        <v>252</v>
      </c>
    </row>
    <row r="42" spans="1:10" x14ac:dyDescent="0.3">
      <c r="A42" s="42"/>
      <c r="B42" s="10" t="s">
        <v>120</v>
      </c>
      <c r="C42" s="10"/>
      <c r="D42" t="s">
        <v>5</v>
      </c>
      <c r="E42" s="5" t="s">
        <v>497</v>
      </c>
      <c r="F42" s="6" t="s">
        <v>328</v>
      </c>
      <c r="G42" s="29" t="s">
        <v>587</v>
      </c>
      <c r="H42" t="s">
        <v>252</v>
      </c>
    </row>
    <row r="43" spans="1:10" x14ac:dyDescent="0.3">
      <c r="A43" s="42"/>
      <c r="B43" s="12" t="s">
        <v>121</v>
      </c>
      <c r="C43" s="12"/>
      <c r="D43" t="s">
        <v>7</v>
      </c>
      <c r="E43" s="5" t="s">
        <v>278</v>
      </c>
      <c r="F43" t="s">
        <v>329</v>
      </c>
      <c r="G43" s="28" t="s">
        <v>587</v>
      </c>
      <c r="H43" t="s">
        <v>244</v>
      </c>
      <c r="J43" s="13"/>
    </row>
    <row r="44" spans="1:10" x14ac:dyDescent="0.3">
      <c r="A44" s="42"/>
      <c r="B44" s="12" t="s">
        <v>122</v>
      </c>
      <c r="C44" s="12"/>
      <c r="D44" t="s">
        <v>7</v>
      </c>
      <c r="E44" s="5" t="s">
        <v>278</v>
      </c>
      <c r="F44" t="s">
        <v>330</v>
      </c>
      <c r="G44" s="28" t="s">
        <v>587</v>
      </c>
      <c r="H44" t="s">
        <v>244</v>
      </c>
      <c r="J44" s="13"/>
    </row>
    <row r="45" spans="1:10" x14ac:dyDescent="0.3">
      <c r="A45" s="42"/>
      <c r="B45" s="12" t="s">
        <v>123</v>
      </c>
      <c r="C45" s="12"/>
      <c r="D45" t="s">
        <v>7</v>
      </c>
      <c r="E45" s="5" t="s">
        <v>278</v>
      </c>
      <c r="F45" t="s">
        <v>331</v>
      </c>
      <c r="G45" s="28" t="s">
        <v>587</v>
      </c>
      <c r="H45" t="s">
        <v>244</v>
      </c>
      <c r="J45" s="13"/>
    </row>
    <row r="46" spans="1:10" x14ac:dyDescent="0.3">
      <c r="A46" s="42"/>
      <c r="B46" s="12" t="s">
        <v>124</v>
      </c>
      <c r="C46" s="12"/>
      <c r="D46" t="s">
        <v>7</v>
      </c>
      <c r="E46" s="5" t="s">
        <v>278</v>
      </c>
      <c r="F46" t="s">
        <v>332</v>
      </c>
      <c r="G46" s="28" t="s">
        <v>587</v>
      </c>
      <c r="H46" t="s">
        <v>244</v>
      </c>
      <c r="J46" s="13"/>
    </row>
    <row r="47" spans="1:10" x14ac:dyDescent="0.3">
      <c r="A47" s="42"/>
      <c r="B47" s="12" t="s">
        <v>125</v>
      </c>
      <c r="C47" s="12"/>
      <c r="D47" t="s">
        <v>7</v>
      </c>
      <c r="E47" s="5" t="s">
        <v>278</v>
      </c>
      <c r="F47" t="s">
        <v>333</v>
      </c>
      <c r="G47" s="28" t="s">
        <v>587</v>
      </c>
      <c r="H47" t="s">
        <v>244</v>
      </c>
      <c r="J47" s="13"/>
    </row>
    <row r="48" spans="1:10" x14ac:dyDescent="0.3">
      <c r="A48" s="42"/>
      <c r="B48" s="10" t="s">
        <v>126</v>
      </c>
      <c r="C48" s="10"/>
      <c r="D48" t="s">
        <v>7</v>
      </c>
      <c r="E48" s="5" t="s">
        <v>278</v>
      </c>
      <c r="F48" t="s">
        <v>334</v>
      </c>
      <c r="G48" s="29" t="s">
        <v>587</v>
      </c>
      <c r="H48">
        <v>1</v>
      </c>
    </row>
    <row r="49" spans="1:9" x14ac:dyDescent="0.3">
      <c r="A49" s="42"/>
      <c r="B49" s="10" t="s">
        <v>127</v>
      </c>
      <c r="C49" s="10"/>
      <c r="D49" t="s">
        <v>7</v>
      </c>
      <c r="E49" s="5" t="s">
        <v>278</v>
      </c>
      <c r="F49" t="s">
        <v>335</v>
      </c>
      <c r="G49" s="29" t="s">
        <v>587</v>
      </c>
      <c r="H49" t="s">
        <v>244</v>
      </c>
    </row>
    <row r="50" spans="1:9" x14ac:dyDescent="0.3">
      <c r="A50" s="42"/>
      <c r="B50" s="10" t="s">
        <v>128</v>
      </c>
      <c r="C50" s="10"/>
      <c r="D50" t="s">
        <v>7</v>
      </c>
      <c r="E50" s="5" t="s">
        <v>278</v>
      </c>
      <c r="F50" t="s">
        <v>336</v>
      </c>
      <c r="G50" s="29" t="s">
        <v>587</v>
      </c>
      <c r="H50" t="s">
        <v>244</v>
      </c>
    </row>
    <row r="51" spans="1:9" x14ac:dyDescent="0.3">
      <c r="A51" s="44" t="s">
        <v>226</v>
      </c>
      <c r="B51" s="30" t="s">
        <v>129</v>
      </c>
      <c r="C51" s="10"/>
      <c r="D51" t="s">
        <v>8</v>
      </c>
      <c r="E51" s="5" t="s">
        <v>445</v>
      </c>
      <c r="F51" s="6" t="s">
        <v>337</v>
      </c>
      <c r="G51" s="25" t="s">
        <v>585</v>
      </c>
      <c r="H51" t="s">
        <v>449</v>
      </c>
      <c r="I51">
        <v>28</v>
      </c>
    </row>
    <row r="52" spans="1:9" x14ac:dyDescent="0.3">
      <c r="A52" s="42"/>
      <c r="B52" s="10" t="s">
        <v>130</v>
      </c>
      <c r="C52" s="10"/>
      <c r="D52" t="s">
        <v>8</v>
      </c>
      <c r="E52" s="5" t="s">
        <v>446</v>
      </c>
      <c r="F52" s="6" t="s">
        <v>338</v>
      </c>
      <c r="G52" s="25" t="s">
        <v>587</v>
      </c>
      <c r="H52" t="s">
        <v>244</v>
      </c>
    </row>
    <row r="53" spans="1:9" x14ac:dyDescent="0.3">
      <c r="A53" s="42"/>
      <c r="B53" s="30" t="s">
        <v>131</v>
      </c>
      <c r="C53" s="10"/>
      <c r="D53" t="s">
        <v>9</v>
      </c>
      <c r="E53" s="5" t="s">
        <v>277</v>
      </c>
      <c r="F53" s="6" t="s">
        <v>339</v>
      </c>
      <c r="G53" s="25" t="s">
        <v>585</v>
      </c>
      <c r="H53" t="s">
        <v>244</v>
      </c>
    </row>
    <row r="54" spans="1:9" x14ac:dyDescent="0.3">
      <c r="A54" s="42"/>
      <c r="B54" s="30" t="s">
        <v>132</v>
      </c>
      <c r="C54" s="10"/>
      <c r="D54" t="s">
        <v>9</v>
      </c>
      <c r="E54" s="5" t="s">
        <v>277</v>
      </c>
      <c r="F54" s="6" t="s">
        <v>340</v>
      </c>
      <c r="G54" s="25" t="s">
        <v>585</v>
      </c>
      <c r="H54" t="s">
        <v>244</v>
      </c>
    </row>
    <row r="55" spans="1:9" x14ac:dyDescent="0.3">
      <c r="A55" s="42"/>
      <c r="B55" s="30" t="s">
        <v>133</v>
      </c>
      <c r="C55" s="10"/>
      <c r="D55" t="s">
        <v>8</v>
      </c>
      <c r="E55" s="5" t="s">
        <v>277</v>
      </c>
      <c r="F55" s="6" t="s">
        <v>341</v>
      </c>
      <c r="G55" s="25" t="s">
        <v>585</v>
      </c>
      <c r="H55" t="s">
        <v>244</v>
      </c>
    </row>
    <row r="56" spans="1:9" x14ac:dyDescent="0.3">
      <c r="A56" s="42"/>
      <c r="B56" s="30" t="s">
        <v>134</v>
      </c>
      <c r="C56" s="10"/>
      <c r="D56" t="s">
        <v>8</v>
      </c>
      <c r="E56" s="5" t="s">
        <v>277</v>
      </c>
      <c r="F56" s="6" t="s">
        <v>342</v>
      </c>
      <c r="G56" s="25" t="s">
        <v>585</v>
      </c>
      <c r="H56" t="s">
        <v>244</v>
      </c>
    </row>
    <row r="57" spans="1:9" x14ac:dyDescent="0.3">
      <c r="A57" s="42"/>
      <c r="B57" s="30" t="s">
        <v>135</v>
      </c>
      <c r="C57" s="10"/>
      <c r="D57" t="s">
        <v>8</v>
      </c>
      <c r="E57" s="5" t="s">
        <v>277</v>
      </c>
      <c r="F57" s="6" t="s">
        <v>343</v>
      </c>
      <c r="G57" s="25" t="s">
        <v>585</v>
      </c>
      <c r="H57" t="s">
        <v>244</v>
      </c>
    </row>
    <row r="58" spans="1:9" x14ac:dyDescent="0.3">
      <c r="A58" s="42"/>
      <c r="B58" s="30" t="s">
        <v>136</v>
      </c>
      <c r="C58" s="10"/>
      <c r="D58" t="s">
        <v>8</v>
      </c>
      <c r="E58" s="5" t="s">
        <v>277</v>
      </c>
      <c r="F58" s="6" t="s">
        <v>344</v>
      </c>
      <c r="G58" s="25" t="s">
        <v>585</v>
      </c>
      <c r="H58" t="s">
        <v>454</v>
      </c>
    </row>
    <row r="59" spans="1:9" x14ac:dyDescent="0.3">
      <c r="A59" s="42"/>
      <c r="B59" s="30" t="s">
        <v>137</v>
      </c>
      <c r="C59" s="10"/>
      <c r="D59" t="s">
        <v>8</v>
      </c>
      <c r="E59" s="5" t="s">
        <v>277</v>
      </c>
      <c r="F59" s="6" t="s">
        <v>345</v>
      </c>
      <c r="G59" s="25" t="s">
        <v>585</v>
      </c>
      <c r="H59" t="s">
        <v>454</v>
      </c>
    </row>
    <row r="60" spans="1:9" x14ac:dyDescent="0.3">
      <c r="A60" s="42"/>
      <c r="B60" s="30" t="s">
        <v>138</v>
      </c>
      <c r="C60" s="10"/>
      <c r="D60" t="s">
        <v>9</v>
      </c>
      <c r="E60" s="5" t="s">
        <v>277</v>
      </c>
      <c r="F60" s="6" t="s">
        <v>346</v>
      </c>
      <c r="G60" s="25" t="s">
        <v>585</v>
      </c>
      <c r="H60" t="s">
        <v>454</v>
      </c>
    </row>
    <row r="61" spans="1:9" x14ac:dyDescent="0.3">
      <c r="A61" s="42"/>
      <c r="B61" s="30" t="s">
        <v>139</v>
      </c>
      <c r="C61" s="10"/>
      <c r="D61" t="s">
        <v>8</v>
      </c>
      <c r="E61" s="5" t="s">
        <v>277</v>
      </c>
      <c r="F61" s="6" t="s">
        <v>347</v>
      </c>
      <c r="G61" s="25" t="s">
        <v>585</v>
      </c>
      <c r="H61" t="s">
        <v>244</v>
      </c>
    </row>
    <row r="62" spans="1:9" x14ac:dyDescent="0.3">
      <c r="A62" s="42"/>
      <c r="B62" s="30" t="s">
        <v>140</v>
      </c>
      <c r="C62" s="10"/>
      <c r="D62" t="s">
        <v>9</v>
      </c>
      <c r="E62" s="5" t="s">
        <v>277</v>
      </c>
      <c r="F62" s="6" t="s">
        <v>348</v>
      </c>
      <c r="G62" s="25" t="s">
        <v>585</v>
      </c>
      <c r="H62" t="s">
        <v>244</v>
      </c>
    </row>
    <row r="63" spans="1:9" x14ac:dyDescent="0.3">
      <c r="A63" s="42"/>
      <c r="B63" s="30" t="s">
        <v>141</v>
      </c>
      <c r="C63" s="10"/>
      <c r="D63" t="s">
        <v>8</v>
      </c>
      <c r="E63" s="5" t="s">
        <v>277</v>
      </c>
      <c r="F63" s="6" t="s">
        <v>349</v>
      </c>
      <c r="G63" s="25" t="s">
        <v>585</v>
      </c>
      <c r="H63" t="s">
        <v>244</v>
      </c>
    </row>
    <row r="64" spans="1:9" x14ac:dyDescent="0.3">
      <c r="A64" s="42"/>
      <c r="B64" s="30" t="s">
        <v>142</v>
      </c>
      <c r="C64" s="10"/>
      <c r="D64" t="s">
        <v>8</v>
      </c>
      <c r="E64" s="5" t="s">
        <v>277</v>
      </c>
      <c r="F64" s="6" t="s">
        <v>350</v>
      </c>
      <c r="G64" s="25" t="s">
        <v>585</v>
      </c>
      <c r="H64" t="s">
        <v>244</v>
      </c>
    </row>
    <row r="65" spans="1:9" x14ac:dyDescent="0.3">
      <c r="A65" s="42"/>
      <c r="B65" s="30" t="s">
        <v>143</v>
      </c>
      <c r="C65" s="10"/>
      <c r="D65" t="s">
        <v>8</v>
      </c>
      <c r="E65" s="5" t="s">
        <v>277</v>
      </c>
      <c r="F65" s="6" t="s">
        <v>351</v>
      </c>
      <c r="G65" s="25" t="s">
        <v>587</v>
      </c>
      <c r="H65" t="s">
        <v>244</v>
      </c>
    </row>
    <row r="66" spans="1:9" x14ac:dyDescent="0.3">
      <c r="A66" s="42"/>
      <c r="B66" s="10" t="s">
        <v>144</v>
      </c>
      <c r="C66" s="10"/>
      <c r="D66" t="s">
        <v>8</v>
      </c>
      <c r="E66" s="5" t="s">
        <v>277</v>
      </c>
      <c r="F66" s="6" t="s">
        <v>352</v>
      </c>
      <c r="G66" s="25" t="s">
        <v>587</v>
      </c>
      <c r="H66" t="s">
        <v>244</v>
      </c>
    </row>
    <row r="67" spans="1:9" x14ac:dyDescent="0.3">
      <c r="A67" s="42"/>
      <c r="B67" s="30" t="s">
        <v>145</v>
      </c>
      <c r="C67" s="10"/>
      <c r="D67" t="s">
        <v>8</v>
      </c>
      <c r="E67" s="5" t="s">
        <v>277</v>
      </c>
      <c r="F67" s="6" t="s">
        <v>353</v>
      </c>
      <c r="G67" s="25" t="s">
        <v>587</v>
      </c>
      <c r="H67" t="s">
        <v>244</v>
      </c>
    </row>
    <row r="68" spans="1:9" x14ac:dyDescent="0.3">
      <c r="A68" s="42"/>
      <c r="B68" s="30" t="s">
        <v>146</v>
      </c>
      <c r="C68" s="10"/>
      <c r="D68" t="s">
        <v>8</v>
      </c>
      <c r="E68" s="5" t="s">
        <v>277</v>
      </c>
      <c r="F68" s="6" t="s">
        <v>354</v>
      </c>
      <c r="G68" s="25" t="s">
        <v>585</v>
      </c>
      <c r="H68" t="s">
        <v>244</v>
      </c>
    </row>
    <row r="69" spans="1:9" x14ac:dyDescent="0.3">
      <c r="A69" s="42"/>
      <c r="B69" s="30" t="s">
        <v>147</v>
      </c>
      <c r="C69" s="10"/>
      <c r="D69" t="s">
        <v>8</v>
      </c>
      <c r="E69" s="5" t="s">
        <v>277</v>
      </c>
      <c r="F69" s="6" t="s">
        <v>355</v>
      </c>
      <c r="G69" s="25" t="s">
        <v>585</v>
      </c>
      <c r="H69" t="s">
        <v>244</v>
      </c>
    </row>
    <row r="70" spans="1:9" x14ac:dyDescent="0.3">
      <c r="A70" s="42"/>
      <c r="B70" s="30" t="s">
        <v>148</v>
      </c>
      <c r="C70" s="10"/>
      <c r="D70" t="s">
        <v>8</v>
      </c>
      <c r="E70" s="5" t="s">
        <v>277</v>
      </c>
      <c r="F70" s="6" t="s">
        <v>356</v>
      </c>
      <c r="G70" s="25" t="s">
        <v>585</v>
      </c>
      <c r="H70" t="s">
        <v>244</v>
      </c>
    </row>
    <row r="71" spans="1:9" x14ac:dyDescent="0.3">
      <c r="A71" s="42"/>
      <c r="B71" s="10" t="s">
        <v>149</v>
      </c>
      <c r="C71" s="10"/>
      <c r="D71" t="s">
        <v>8</v>
      </c>
      <c r="E71" s="5" t="s">
        <v>277</v>
      </c>
      <c r="F71" s="6" t="s">
        <v>357</v>
      </c>
      <c r="G71" s="25" t="s">
        <v>587</v>
      </c>
      <c r="H71" t="s">
        <v>244</v>
      </c>
    </row>
    <row r="72" spans="1:9" x14ac:dyDescent="0.3">
      <c r="A72" s="42"/>
      <c r="B72" s="10" t="s">
        <v>150</v>
      </c>
      <c r="C72" s="10"/>
      <c r="D72" t="s">
        <v>8</v>
      </c>
      <c r="E72" s="5" t="s">
        <v>277</v>
      </c>
      <c r="F72" s="6" t="s">
        <v>358</v>
      </c>
      <c r="G72" s="25" t="s">
        <v>587</v>
      </c>
      <c r="H72" t="s">
        <v>244</v>
      </c>
    </row>
    <row r="73" spans="1:9" x14ac:dyDescent="0.3">
      <c r="A73" s="42"/>
      <c r="B73" s="10" t="s">
        <v>151</v>
      </c>
      <c r="C73" s="10"/>
      <c r="D73" t="s">
        <v>8</v>
      </c>
      <c r="E73" s="5" t="s">
        <v>277</v>
      </c>
      <c r="F73" s="6" t="s">
        <v>359</v>
      </c>
      <c r="G73" s="25" t="s">
        <v>587</v>
      </c>
      <c r="H73" t="s">
        <v>244</v>
      </c>
    </row>
    <row r="74" spans="1:9" x14ac:dyDescent="0.3">
      <c r="A74" s="42"/>
      <c r="B74" s="30" t="s">
        <v>152</v>
      </c>
      <c r="C74" s="10"/>
      <c r="D74" t="s">
        <v>8</v>
      </c>
      <c r="E74" s="5" t="s">
        <v>470</v>
      </c>
      <c r="F74" s="6" t="s">
        <v>360</v>
      </c>
      <c r="G74" s="25" t="s">
        <v>587</v>
      </c>
      <c r="H74" t="s">
        <v>244</v>
      </c>
    </row>
    <row r="75" spans="1:9" x14ac:dyDescent="0.3">
      <c r="A75" s="42"/>
      <c r="B75" s="30" t="s">
        <v>153</v>
      </c>
      <c r="C75" s="10"/>
      <c r="D75" t="s">
        <v>10</v>
      </c>
      <c r="E75" s="5" t="s">
        <v>282</v>
      </c>
      <c r="F75" t="s">
        <v>429</v>
      </c>
      <c r="G75" s="25" t="s">
        <v>587</v>
      </c>
      <c r="H75" t="s">
        <v>262</v>
      </c>
      <c r="I75">
        <v>4</v>
      </c>
    </row>
    <row r="76" spans="1:9" x14ac:dyDescent="0.3">
      <c r="A76" s="42"/>
      <c r="B76" s="30" t="s">
        <v>154</v>
      </c>
      <c r="C76" s="10"/>
      <c r="D76" t="s">
        <v>5</v>
      </c>
      <c r="E76" s="5" t="s">
        <v>280</v>
      </c>
      <c r="F76" s="6" t="s">
        <v>361</v>
      </c>
      <c r="G76" s="25" t="s">
        <v>587</v>
      </c>
      <c r="H76" t="s">
        <v>244</v>
      </c>
    </row>
    <row r="77" spans="1:9" x14ac:dyDescent="0.3">
      <c r="A77" s="42"/>
      <c r="B77" s="30" t="s">
        <v>155</v>
      </c>
      <c r="C77" s="10"/>
      <c r="D77" t="s">
        <v>1</v>
      </c>
      <c r="E77" s="5" t="s">
        <v>276</v>
      </c>
      <c r="F77" t="s">
        <v>362</v>
      </c>
      <c r="G77" s="25" t="s">
        <v>587</v>
      </c>
      <c r="H77" t="s">
        <v>244</v>
      </c>
    </row>
    <row r="78" spans="1:9" x14ac:dyDescent="0.3">
      <c r="A78" s="42"/>
      <c r="B78" s="30" t="s">
        <v>156</v>
      </c>
      <c r="C78" s="10"/>
      <c r="D78" t="s">
        <v>1</v>
      </c>
      <c r="E78" s="5" t="s">
        <v>276</v>
      </c>
      <c r="F78" t="s">
        <v>363</v>
      </c>
      <c r="G78" s="25" t="s">
        <v>587</v>
      </c>
      <c r="H78" t="s">
        <v>244</v>
      </c>
    </row>
    <row r="79" spans="1:9" x14ac:dyDescent="0.3">
      <c r="A79" s="42"/>
      <c r="B79" s="30" t="s">
        <v>157</v>
      </c>
      <c r="C79" s="10"/>
      <c r="D79" t="s">
        <v>8</v>
      </c>
      <c r="E79" s="5" t="s">
        <v>471</v>
      </c>
      <c r="F79" s="6" t="s">
        <v>364</v>
      </c>
      <c r="G79" s="25" t="s">
        <v>587</v>
      </c>
      <c r="H79" t="s">
        <v>244</v>
      </c>
    </row>
    <row r="80" spans="1:9" x14ac:dyDescent="0.3">
      <c r="A80" s="42"/>
      <c r="B80" s="10" t="s">
        <v>158</v>
      </c>
      <c r="C80" s="10"/>
      <c r="D80" t="s">
        <v>8</v>
      </c>
      <c r="E80" s="5" t="s">
        <v>472</v>
      </c>
      <c r="F80" s="6" t="s">
        <v>365</v>
      </c>
      <c r="G80" s="25" t="s">
        <v>587</v>
      </c>
      <c r="H80" t="s">
        <v>244</v>
      </c>
    </row>
    <row r="81" spans="1:9" x14ac:dyDescent="0.3">
      <c r="A81" s="42"/>
      <c r="B81" s="10" t="s">
        <v>159</v>
      </c>
      <c r="C81" s="10"/>
      <c r="D81" t="s">
        <v>8</v>
      </c>
      <c r="E81" s="5" t="s">
        <v>473</v>
      </c>
      <c r="F81" s="6" t="s">
        <v>366</v>
      </c>
      <c r="G81" s="25" t="s">
        <v>587</v>
      </c>
      <c r="H81" t="s">
        <v>261</v>
      </c>
    </row>
    <row r="82" spans="1:9" x14ac:dyDescent="0.3">
      <c r="A82" s="42"/>
      <c r="B82" s="10" t="s">
        <v>160</v>
      </c>
      <c r="C82" s="10"/>
      <c r="D82" t="s">
        <v>8</v>
      </c>
      <c r="E82" s="5" t="s">
        <v>474</v>
      </c>
      <c r="F82" s="6" t="s">
        <v>367</v>
      </c>
      <c r="G82" s="25" t="s">
        <v>587</v>
      </c>
      <c r="H82" t="s">
        <v>261</v>
      </c>
    </row>
    <row r="83" spans="1:9" x14ac:dyDescent="0.3">
      <c r="A83" s="42"/>
      <c r="B83" s="10" t="s">
        <v>161</v>
      </c>
      <c r="C83" s="10"/>
      <c r="D83" t="s">
        <v>12</v>
      </c>
      <c r="E83" s="5" t="s">
        <v>281</v>
      </c>
      <c r="F83" t="s">
        <v>368</v>
      </c>
      <c r="G83" s="25" t="s">
        <v>587</v>
      </c>
      <c r="H83" t="s">
        <v>252</v>
      </c>
      <c r="I83">
        <v>3</v>
      </c>
    </row>
    <row r="84" spans="1:9" x14ac:dyDescent="0.3">
      <c r="A84" s="42"/>
      <c r="B84" s="10" t="s">
        <v>162</v>
      </c>
      <c r="C84" s="10"/>
      <c r="D84" t="s">
        <v>13</v>
      </c>
      <c r="E84" s="5" t="s">
        <v>281</v>
      </c>
      <c r="F84" t="s">
        <v>369</v>
      </c>
      <c r="G84" s="25" t="s">
        <v>587</v>
      </c>
      <c r="H84" t="s">
        <v>252</v>
      </c>
    </row>
    <row r="85" spans="1:9" x14ac:dyDescent="0.3">
      <c r="A85" s="42"/>
      <c r="B85" s="10" t="s">
        <v>163</v>
      </c>
      <c r="C85" s="10"/>
      <c r="D85" t="s">
        <v>12</v>
      </c>
      <c r="E85" s="5" t="s">
        <v>281</v>
      </c>
      <c r="F85" t="s">
        <v>370</v>
      </c>
      <c r="G85" s="25" t="s">
        <v>587</v>
      </c>
      <c r="H85" t="s">
        <v>252</v>
      </c>
    </row>
    <row r="86" spans="1:9" x14ac:dyDescent="0.3">
      <c r="A86" s="43" t="s">
        <v>225</v>
      </c>
      <c r="B86" s="30" t="s">
        <v>164</v>
      </c>
      <c r="C86" s="10"/>
      <c r="D86" t="s">
        <v>14</v>
      </c>
      <c r="E86" s="5" t="s">
        <v>283</v>
      </c>
      <c r="F86" t="s">
        <v>371</v>
      </c>
      <c r="G86" s="25" t="s">
        <v>585</v>
      </c>
      <c r="H86" t="s">
        <v>244</v>
      </c>
      <c r="I86">
        <v>21</v>
      </c>
    </row>
    <row r="87" spans="1:9" x14ac:dyDescent="0.3">
      <c r="A87" s="42"/>
      <c r="B87" s="30" t="s">
        <v>165</v>
      </c>
      <c r="C87" s="10"/>
      <c r="D87" t="s">
        <v>15</v>
      </c>
      <c r="E87" s="5" t="s">
        <v>613</v>
      </c>
      <c r="F87" t="s">
        <v>372</v>
      </c>
      <c r="G87" s="25" t="s">
        <v>585</v>
      </c>
      <c r="H87" t="s">
        <v>252</v>
      </c>
    </row>
    <row r="88" spans="1:9" x14ac:dyDescent="0.3">
      <c r="A88" s="42"/>
      <c r="B88" s="30" t="s">
        <v>166</v>
      </c>
      <c r="C88" s="10"/>
      <c r="D88" t="s">
        <v>16</v>
      </c>
      <c r="E88" s="5" t="s">
        <v>283</v>
      </c>
      <c r="F88" t="s">
        <v>373</v>
      </c>
      <c r="G88" s="25" t="s">
        <v>585</v>
      </c>
      <c r="H88" t="s">
        <v>252</v>
      </c>
    </row>
    <row r="89" spans="1:9" x14ac:dyDescent="0.3">
      <c r="A89" s="42"/>
      <c r="B89" s="30" t="s">
        <v>167</v>
      </c>
      <c r="C89" s="10"/>
      <c r="D89" t="s">
        <v>16</v>
      </c>
      <c r="E89" s="5" t="s">
        <v>283</v>
      </c>
      <c r="F89" t="s">
        <v>374</v>
      </c>
      <c r="G89" s="25" t="s">
        <v>585</v>
      </c>
      <c r="H89" t="s">
        <v>252</v>
      </c>
    </row>
    <row r="90" spans="1:9" x14ac:dyDescent="0.3">
      <c r="A90" s="42"/>
      <c r="B90" s="30" t="s">
        <v>168</v>
      </c>
      <c r="C90" s="10"/>
      <c r="D90" t="s">
        <v>16</v>
      </c>
      <c r="E90" s="5" t="s">
        <v>283</v>
      </c>
      <c r="F90" t="s">
        <v>375</v>
      </c>
      <c r="G90" s="25" t="s">
        <v>585</v>
      </c>
      <c r="H90" t="s">
        <v>252</v>
      </c>
    </row>
    <row r="91" spans="1:9" x14ac:dyDescent="0.3">
      <c r="A91" s="42"/>
      <c r="B91" s="10" t="s">
        <v>169</v>
      </c>
      <c r="C91" s="10"/>
      <c r="D91" t="s">
        <v>15</v>
      </c>
      <c r="E91" s="5" t="s">
        <v>283</v>
      </c>
      <c r="F91" t="s">
        <v>376</v>
      </c>
      <c r="G91" s="25" t="s">
        <v>587</v>
      </c>
      <c r="H91" t="s">
        <v>252</v>
      </c>
    </row>
    <row r="92" spans="1:9" x14ac:dyDescent="0.3">
      <c r="A92" s="42"/>
      <c r="B92" s="10" t="s">
        <v>170</v>
      </c>
      <c r="C92" s="10"/>
      <c r="D92" t="s">
        <v>15</v>
      </c>
      <c r="E92" s="5" t="s">
        <v>618</v>
      </c>
      <c r="F92" t="s">
        <v>377</v>
      </c>
      <c r="G92" s="25" t="s">
        <v>587</v>
      </c>
      <c r="H92" t="s">
        <v>252</v>
      </c>
    </row>
    <row r="93" spans="1:9" x14ac:dyDescent="0.3">
      <c r="A93" s="42"/>
      <c r="B93" s="10" t="s">
        <v>171</v>
      </c>
      <c r="C93" s="10"/>
      <c r="D93" t="s">
        <v>17</v>
      </c>
      <c r="E93" s="5" t="s">
        <v>284</v>
      </c>
      <c r="F93" t="s">
        <v>378</v>
      </c>
      <c r="G93" s="25" t="s">
        <v>587</v>
      </c>
      <c r="H93" t="s">
        <v>272</v>
      </c>
      <c r="I93">
        <v>3</v>
      </c>
    </row>
    <row r="94" spans="1:9" x14ac:dyDescent="0.3">
      <c r="A94" s="42"/>
      <c r="B94" s="10" t="s">
        <v>172</v>
      </c>
      <c r="C94" s="10"/>
      <c r="D94" t="s">
        <v>17</v>
      </c>
      <c r="E94" s="5" t="s">
        <v>284</v>
      </c>
      <c r="F94" t="s">
        <v>379</v>
      </c>
      <c r="G94" s="25" t="s">
        <v>587</v>
      </c>
      <c r="H94" t="s">
        <v>244</v>
      </c>
    </row>
    <row r="95" spans="1:9" x14ac:dyDescent="0.3">
      <c r="A95" s="42"/>
      <c r="B95" s="10" t="s">
        <v>173</v>
      </c>
      <c r="C95" s="10"/>
      <c r="D95" t="s">
        <v>15</v>
      </c>
      <c r="E95" s="5" t="s">
        <v>283</v>
      </c>
      <c r="F95" t="s">
        <v>380</v>
      </c>
      <c r="G95" s="25" t="s">
        <v>587</v>
      </c>
      <c r="H95" t="s">
        <v>244</v>
      </c>
    </row>
    <row r="96" spans="1:9" x14ac:dyDescent="0.3">
      <c r="A96" s="42"/>
      <c r="B96" s="10" t="s">
        <v>174</v>
      </c>
      <c r="C96" s="10"/>
      <c r="D96" t="s">
        <v>15</v>
      </c>
      <c r="E96" s="5" t="s">
        <v>283</v>
      </c>
      <c r="F96" t="s">
        <v>381</v>
      </c>
      <c r="G96" s="25" t="s">
        <v>587</v>
      </c>
      <c r="H96" t="s">
        <v>244</v>
      </c>
    </row>
    <row r="97" spans="1:9" x14ac:dyDescent="0.3">
      <c r="A97" s="42"/>
      <c r="B97" s="30" t="s">
        <v>175</v>
      </c>
      <c r="C97" s="10"/>
      <c r="D97" t="s">
        <v>15</v>
      </c>
      <c r="E97" s="5" t="s">
        <v>283</v>
      </c>
      <c r="F97" t="s">
        <v>382</v>
      </c>
      <c r="G97" s="25" t="s">
        <v>585</v>
      </c>
      <c r="H97" t="s">
        <v>244</v>
      </c>
    </row>
    <row r="98" spans="1:9" x14ac:dyDescent="0.3">
      <c r="A98" s="42"/>
      <c r="B98" s="30" t="s">
        <v>176</v>
      </c>
      <c r="C98" s="10"/>
      <c r="D98" t="s">
        <v>15</v>
      </c>
      <c r="E98" s="5" t="s">
        <v>283</v>
      </c>
      <c r="F98" t="s">
        <v>383</v>
      </c>
      <c r="G98" s="25" t="s">
        <v>585</v>
      </c>
      <c r="H98" t="s">
        <v>244</v>
      </c>
    </row>
    <row r="99" spans="1:9" x14ac:dyDescent="0.3">
      <c r="A99" s="42"/>
      <c r="B99" s="30" t="s">
        <v>177</v>
      </c>
      <c r="C99" s="10"/>
      <c r="D99" t="s">
        <v>15</v>
      </c>
      <c r="E99" s="5" t="s">
        <v>283</v>
      </c>
      <c r="F99" t="s">
        <v>384</v>
      </c>
      <c r="G99" s="25" t="s">
        <v>585</v>
      </c>
      <c r="H99" t="s">
        <v>244</v>
      </c>
    </row>
    <row r="100" spans="1:9" x14ac:dyDescent="0.3">
      <c r="A100" s="42"/>
      <c r="B100" s="30" t="s">
        <v>178</v>
      </c>
      <c r="C100" s="10"/>
      <c r="D100" t="s">
        <v>15</v>
      </c>
      <c r="E100" s="5" t="s">
        <v>283</v>
      </c>
      <c r="F100" t="s">
        <v>385</v>
      </c>
      <c r="G100" s="25" t="s">
        <v>585</v>
      </c>
      <c r="H100" t="s">
        <v>244</v>
      </c>
    </row>
    <row r="101" spans="1:9" x14ac:dyDescent="0.3">
      <c r="A101" s="42"/>
      <c r="B101" s="30" t="s">
        <v>179</v>
      </c>
      <c r="C101" s="10"/>
      <c r="D101" t="s">
        <v>17</v>
      </c>
      <c r="E101" s="5" t="s">
        <v>284</v>
      </c>
      <c r="F101" t="s">
        <v>386</v>
      </c>
      <c r="G101" s="25" t="s">
        <v>585</v>
      </c>
      <c r="H101" t="s">
        <v>244</v>
      </c>
    </row>
    <row r="102" spans="1:9" x14ac:dyDescent="0.3">
      <c r="A102" s="42"/>
      <c r="B102" s="30" t="s">
        <v>180</v>
      </c>
      <c r="C102" s="10"/>
      <c r="D102" t="s">
        <v>17</v>
      </c>
      <c r="E102" s="5" t="s">
        <v>284</v>
      </c>
      <c r="F102" t="s">
        <v>387</v>
      </c>
      <c r="G102" s="25" t="s">
        <v>585</v>
      </c>
      <c r="H102" t="s">
        <v>244</v>
      </c>
    </row>
    <row r="103" spans="1:9" x14ac:dyDescent="0.3">
      <c r="A103" s="42"/>
      <c r="B103" s="30" t="s">
        <v>181</v>
      </c>
      <c r="C103" s="10"/>
      <c r="D103" t="s">
        <v>18</v>
      </c>
      <c r="E103" s="5" t="s">
        <v>284</v>
      </c>
      <c r="F103" t="s">
        <v>388</v>
      </c>
      <c r="G103" s="25" t="s">
        <v>585</v>
      </c>
      <c r="H103" t="s">
        <v>244</v>
      </c>
    </row>
    <row r="104" spans="1:9" x14ac:dyDescent="0.3">
      <c r="A104" s="42"/>
      <c r="B104" s="30" t="s">
        <v>182</v>
      </c>
      <c r="C104" s="10"/>
      <c r="D104" t="s">
        <v>19</v>
      </c>
      <c r="E104" s="5" t="s">
        <v>285</v>
      </c>
      <c r="F104" t="s">
        <v>389</v>
      </c>
      <c r="G104" s="25" t="s">
        <v>585</v>
      </c>
      <c r="H104" t="s">
        <v>244</v>
      </c>
      <c r="I104">
        <v>6</v>
      </c>
    </row>
    <row r="105" spans="1:9" x14ac:dyDescent="0.3">
      <c r="A105" s="42"/>
      <c r="B105" s="30" t="s">
        <v>183</v>
      </c>
      <c r="C105" s="10"/>
      <c r="D105" t="s">
        <v>19</v>
      </c>
      <c r="E105" s="5" t="s">
        <v>285</v>
      </c>
      <c r="F105" t="s">
        <v>390</v>
      </c>
      <c r="G105" s="25" t="s">
        <v>585</v>
      </c>
      <c r="H105" t="s">
        <v>244</v>
      </c>
    </row>
    <row r="106" spans="1:9" x14ac:dyDescent="0.3">
      <c r="A106" s="42"/>
      <c r="B106" s="30" t="s">
        <v>184</v>
      </c>
      <c r="C106" s="10"/>
      <c r="D106" t="s">
        <v>19</v>
      </c>
      <c r="E106" s="5" t="s">
        <v>285</v>
      </c>
      <c r="F106" t="s">
        <v>391</v>
      </c>
      <c r="G106" s="25" t="s">
        <v>585</v>
      </c>
      <c r="H106" t="s">
        <v>244</v>
      </c>
    </row>
    <row r="107" spans="1:9" x14ac:dyDescent="0.3">
      <c r="A107" s="42"/>
      <c r="B107" s="30" t="s">
        <v>185</v>
      </c>
      <c r="C107" s="10"/>
      <c r="D107" t="s">
        <v>20</v>
      </c>
      <c r="E107" s="5" t="s">
        <v>503</v>
      </c>
      <c r="F107" s="6" t="s">
        <v>392</v>
      </c>
      <c r="G107" s="25" t="s">
        <v>585</v>
      </c>
      <c r="H107" t="s">
        <v>244</v>
      </c>
    </row>
    <row r="108" spans="1:9" x14ac:dyDescent="0.3">
      <c r="A108" s="42"/>
      <c r="B108" s="30" t="s">
        <v>186</v>
      </c>
      <c r="C108" s="10"/>
      <c r="D108" t="s">
        <v>20</v>
      </c>
      <c r="E108" s="5" t="s">
        <v>280</v>
      </c>
      <c r="F108" s="6" t="s">
        <v>393</v>
      </c>
      <c r="G108" s="25" t="s">
        <v>585</v>
      </c>
      <c r="H108" t="s">
        <v>244</v>
      </c>
    </row>
    <row r="109" spans="1:9" x14ac:dyDescent="0.3">
      <c r="A109" s="42"/>
      <c r="B109" s="30" t="s">
        <v>187</v>
      </c>
      <c r="C109" s="10"/>
      <c r="D109" t="s">
        <v>20</v>
      </c>
      <c r="E109" s="5" t="s">
        <v>280</v>
      </c>
      <c r="F109" s="6" t="s">
        <v>394</v>
      </c>
      <c r="G109" s="25" t="s">
        <v>585</v>
      </c>
      <c r="H109" t="s">
        <v>244</v>
      </c>
    </row>
    <row r="110" spans="1:9" x14ac:dyDescent="0.3">
      <c r="A110" s="42"/>
      <c r="B110" s="30" t="s">
        <v>188</v>
      </c>
      <c r="C110" s="10"/>
      <c r="D110" t="s">
        <v>20</v>
      </c>
      <c r="E110" s="5" t="s">
        <v>280</v>
      </c>
      <c r="F110" s="6" t="s">
        <v>395</v>
      </c>
      <c r="G110" s="25" t="s">
        <v>585</v>
      </c>
      <c r="H110" t="s">
        <v>244</v>
      </c>
    </row>
    <row r="111" spans="1:9" x14ac:dyDescent="0.3">
      <c r="A111" s="42"/>
      <c r="B111" s="30" t="s">
        <v>189</v>
      </c>
      <c r="C111" s="10"/>
      <c r="D111" t="s">
        <v>20</v>
      </c>
      <c r="E111" s="5" t="s">
        <v>280</v>
      </c>
      <c r="F111" s="6" t="s">
        <v>396</v>
      </c>
      <c r="G111" s="25" t="s">
        <v>585</v>
      </c>
      <c r="H111" t="s">
        <v>244</v>
      </c>
    </row>
    <row r="112" spans="1:9" x14ac:dyDescent="0.3">
      <c r="A112" s="42"/>
      <c r="B112" s="30" t="s">
        <v>190</v>
      </c>
      <c r="C112" s="10"/>
      <c r="D112" t="s">
        <v>20</v>
      </c>
      <c r="E112" s="5" t="s">
        <v>504</v>
      </c>
      <c r="F112" s="6" t="s">
        <v>397</v>
      </c>
      <c r="G112" s="25" t="s">
        <v>585</v>
      </c>
      <c r="H112" t="s">
        <v>244</v>
      </c>
    </row>
    <row r="113" spans="1:9" x14ac:dyDescent="0.3">
      <c r="A113" s="42"/>
      <c r="B113" s="30" t="s">
        <v>191</v>
      </c>
      <c r="C113" s="10"/>
      <c r="D113" t="s">
        <v>15</v>
      </c>
      <c r="E113" s="5" t="s">
        <v>283</v>
      </c>
      <c r="F113" t="s">
        <v>398</v>
      </c>
      <c r="G113" s="25" t="s">
        <v>585</v>
      </c>
      <c r="H113" t="s">
        <v>244</v>
      </c>
    </row>
    <row r="114" spans="1:9" x14ac:dyDescent="0.3">
      <c r="A114" s="42"/>
      <c r="B114" s="30" t="s">
        <v>192</v>
      </c>
      <c r="C114" s="10"/>
      <c r="D114" t="s">
        <v>15</v>
      </c>
      <c r="E114" s="5" t="s">
        <v>283</v>
      </c>
      <c r="F114" t="s">
        <v>399</v>
      </c>
      <c r="G114" s="25" t="s">
        <v>585</v>
      </c>
      <c r="H114" t="s">
        <v>244</v>
      </c>
    </row>
    <row r="115" spans="1:9" x14ac:dyDescent="0.3">
      <c r="A115" s="42"/>
      <c r="B115" s="30" t="s">
        <v>193</v>
      </c>
      <c r="C115" s="10"/>
      <c r="D115" t="s">
        <v>15</v>
      </c>
      <c r="E115" s="5" t="s">
        <v>283</v>
      </c>
      <c r="F115" t="s">
        <v>400</v>
      </c>
      <c r="G115" s="25" t="s">
        <v>585</v>
      </c>
      <c r="H115" t="s">
        <v>244</v>
      </c>
    </row>
    <row r="116" spans="1:9" x14ac:dyDescent="0.3">
      <c r="A116" s="42"/>
      <c r="B116" s="30" t="s">
        <v>194</v>
      </c>
      <c r="C116" s="10"/>
      <c r="D116" t="s">
        <v>21</v>
      </c>
      <c r="E116" s="5" t="s">
        <v>278</v>
      </c>
      <c r="F116" t="s">
        <v>401</v>
      </c>
      <c r="G116" s="25" t="s">
        <v>585</v>
      </c>
      <c r="H116" t="s">
        <v>244</v>
      </c>
    </row>
    <row r="117" spans="1:9" x14ac:dyDescent="0.3">
      <c r="A117" s="42"/>
      <c r="B117" s="10" t="s">
        <v>195</v>
      </c>
      <c r="C117" s="10"/>
      <c r="D117" t="s">
        <v>22</v>
      </c>
      <c r="E117" s="5" t="s">
        <v>286</v>
      </c>
      <c r="F117" t="s">
        <v>402</v>
      </c>
      <c r="G117" s="25" t="s">
        <v>587</v>
      </c>
      <c r="H117" t="s">
        <v>244</v>
      </c>
      <c r="I117">
        <v>8</v>
      </c>
    </row>
    <row r="118" spans="1:9" x14ac:dyDescent="0.3">
      <c r="A118" s="42"/>
      <c r="B118" s="10" t="s">
        <v>196</v>
      </c>
      <c r="C118" s="10"/>
      <c r="D118" t="s">
        <v>22</v>
      </c>
      <c r="E118" s="5" t="s">
        <v>286</v>
      </c>
      <c r="F118" t="s">
        <v>403</v>
      </c>
      <c r="G118" s="25" t="s">
        <v>587</v>
      </c>
      <c r="H118" t="s">
        <v>244</v>
      </c>
    </row>
    <row r="119" spans="1:9" x14ac:dyDescent="0.3">
      <c r="A119" s="42"/>
      <c r="B119" s="10" t="s">
        <v>197</v>
      </c>
      <c r="C119" s="10"/>
      <c r="D119" t="s">
        <v>22</v>
      </c>
      <c r="E119" s="5" t="s">
        <v>286</v>
      </c>
      <c r="F119" t="s">
        <v>404</v>
      </c>
      <c r="G119" s="25" t="s">
        <v>587</v>
      </c>
      <c r="H119" t="s">
        <v>244</v>
      </c>
    </row>
    <row r="120" spans="1:9" x14ac:dyDescent="0.3">
      <c r="A120" s="42"/>
      <c r="B120" s="10" t="s">
        <v>198</v>
      </c>
      <c r="C120" s="10"/>
      <c r="D120" t="s">
        <v>22</v>
      </c>
      <c r="E120" s="5" t="s">
        <v>286</v>
      </c>
      <c r="F120" t="s">
        <v>405</v>
      </c>
      <c r="G120" s="25" t="s">
        <v>587</v>
      </c>
      <c r="H120" t="s">
        <v>244</v>
      </c>
    </row>
    <row r="121" spans="1:9" x14ac:dyDescent="0.3">
      <c r="A121" s="42"/>
      <c r="B121" s="10" t="s">
        <v>199</v>
      </c>
      <c r="C121" s="10"/>
      <c r="D121" t="s">
        <v>23</v>
      </c>
      <c r="E121" s="5" t="s">
        <v>286</v>
      </c>
      <c r="F121" t="s">
        <v>406</v>
      </c>
      <c r="G121" s="25" t="s">
        <v>587</v>
      </c>
      <c r="H121" t="s">
        <v>244</v>
      </c>
    </row>
    <row r="122" spans="1:9" x14ac:dyDescent="0.3">
      <c r="A122" s="42"/>
      <c r="B122" s="10" t="s">
        <v>200</v>
      </c>
      <c r="C122" s="10"/>
      <c r="D122" t="s">
        <v>22</v>
      </c>
      <c r="E122" s="5" t="s">
        <v>286</v>
      </c>
      <c r="F122" t="s">
        <v>407</v>
      </c>
      <c r="G122" s="25" t="s">
        <v>587</v>
      </c>
      <c r="H122" t="s">
        <v>244</v>
      </c>
    </row>
    <row r="123" spans="1:9" x14ac:dyDescent="0.3">
      <c r="A123" s="42"/>
      <c r="B123" s="10" t="s">
        <v>201</v>
      </c>
      <c r="C123" s="10"/>
      <c r="D123" t="s">
        <v>22</v>
      </c>
      <c r="E123" s="5" t="s">
        <v>286</v>
      </c>
      <c r="F123" t="s">
        <v>408</v>
      </c>
      <c r="G123" s="25" t="s">
        <v>587</v>
      </c>
      <c r="H123">
        <v>0</v>
      </c>
    </row>
    <row r="124" spans="1:9" x14ac:dyDescent="0.3">
      <c r="A124" s="42"/>
      <c r="B124" s="10" t="s">
        <v>202</v>
      </c>
      <c r="C124" s="10"/>
      <c r="D124" t="s">
        <v>22</v>
      </c>
      <c r="E124" s="5" t="s">
        <v>286</v>
      </c>
      <c r="F124" t="s">
        <v>409</v>
      </c>
      <c r="G124" s="25" t="s">
        <v>587</v>
      </c>
      <c r="H124">
        <v>0</v>
      </c>
    </row>
    <row r="125" spans="1:9" x14ac:dyDescent="0.3">
      <c r="A125" s="42"/>
      <c r="B125" s="10" t="s">
        <v>203</v>
      </c>
      <c r="C125" s="10"/>
      <c r="D125" t="s">
        <v>24</v>
      </c>
      <c r="E125" s="5" t="s">
        <v>282</v>
      </c>
      <c r="F125" t="s">
        <v>410</v>
      </c>
      <c r="G125" s="25" t="s">
        <v>587</v>
      </c>
      <c r="H125" t="s">
        <v>244</v>
      </c>
    </row>
    <row r="126" spans="1:9" x14ac:dyDescent="0.3">
      <c r="A126" s="42"/>
      <c r="B126" s="10" t="s">
        <v>204</v>
      </c>
      <c r="C126" s="10"/>
      <c r="D126" t="s">
        <v>24</v>
      </c>
      <c r="E126" s="5" t="s">
        <v>282</v>
      </c>
      <c r="F126" t="s">
        <v>411</v>
      </c>
      <c r="G126" s="25" t="s">
        <v>587</v>
      </c>
      <c r="H126" t="s">
        <v>244</v>
      </c>
    </row>
    <row r="127" spans="1:9" x14ac:dyDescent="0.3">
      <c r="A127" s="42"/>
      <c r="B127" s="10" t="s">
        <v>205</v>
      </c>
      <c r="C127" s="10"/>
      <c r="D127" t="s">
        <v>24</v>
      </c>
      <c r="E127" s="5" t="s">
        <v>282</v>
      </c>
      <c r="F127" t="s">
        <v>412</v>
      </c>
      <c r="G127" s="25" t="s">
        <v>587</v>
      </c>
      <c r="H127" t="s">
        <v>244</v>
      </c>
    </row>
    <row r="128" spans="1:9" x14ac:dyDescent="0.3">
      <c r="A128" s="41" t="s">
        <v>224</v>
      </c>
      <c r="B128" s="30" t="s">
        <v>206</v>
      </c>
      <c r="C128" s="10"/>
      <c r="D128" t="s">
        <v>25</v>
      </c>
      <c r="E128" s="5" t="s">
        <v>536</v>
      </c>
      <c r="F128" s="6" t="s">
        <v>413</v>
      </c>
      <c r="G128" s="25" t="s">
        <v>585</v>
      </c>
      <c r="H128" t="s">
        <v>244</v>
      </c>
    </row>
    <row r="129" spans="1:8" x14ac:dyDescent="0.3">
      <c r="A129" s="42"/>
      <c r="B129" s="30" t="s">
        <v>207</v>
      </c>
      <c r="C129" s="10"/>
      <c r="D129" t="s">
        <v>25</v>
      </c>
      <c r="E129" s="5" t="s">
        <v>280</v>
      </c>
      <c r="F129" s="6" t="s">
        <v>414</v>
      </c>
      <c r="G129" s="25" t="s">
        <v>585</v>
      </c>
      <c r="H129" t="s">
        <v>244</v>
      </c>
    </row>
    <row r="130" spans="1:8" x14ac:dyDescent="0.3">
      <c r="A130" s="42"/>
      <c r="B130" s="30" t="s">
        <v>208</v>
      </c>
      <c r="C130" s="10"/>
      <c r="D130" t="s">
        <v>25</v>
      </c>
      <c r="E130" s="5" t="s">
        <v>280</v>
      </c>
      <c r="F130" s="6" t="s">
        <v>415</v>
      </c>
      <c r="G130" s="25" t="s">
        <v>585</v>
      </c>
      <c r="H130" t="s">
        <v>244</v>
      </c>
    </row>
    <row r="131" spans="1:8" x14ac:dyDescent="0.3">
      <c r="A131" s="42"/>
      <c r="B131" s="30" t="s">
        <v>209</v>
      </c>
      <c r="C131" s="10"/>
      <c r="D131" t="s">
        <v>25</v>
      </c>
      <c r="E131" s="5" t="s">
        <v>280</v>
      </c>
      <c r="F131" s="6" t="s">
        <v>416</v>
      </c>
      <c r="G131" s="25" t="s">
        <v>585</v>
      </c>
      <c r="H131" t="s">
        <v>244</v>
      </c>
    </row>
    <row r="132" spans="1:8" x14ac:dyDescent="0.3">
      <c r="A132" s="42"/>
      <c r="B132" s="30" t="s">
        <v>210</v>
      </c>
      <c r="C132" s="10"/>
      <c r="D132" t="s">
        <v>21</v>
      </c>
      <c r="E132" s="5" t="s">
        <v>278</v>
      </c>
      <c r="F132" t="s">
        <v>417</v>
      </c>
      <c r="G132" s="25" t="s">
        <v>585</v>
      </c>
      <c r="H132" t="s">
        <v>244</v>
      </c>
    </row>
    <row r="133" spans="1:8" x14ac:dyDescent="0.3">
      <c r="A133" s="42"/>
      <c r="B133" s="30" t="s">
        <v>211</v>
      </c>
      <c r="C133" s="10"/>
      <c r="D133" t="s">
        <v>26</v>
      </c>
      <c r="E133" s="5" t="s">
        <v>278</v>
      </c>
      <c r="F133" t="s">
        <v>418</v>
      </c>
      <c r="G133" s="25" t="s">
        <v>585</v>
      </c>
      <c r="H133" t="s">
        <v>244</v>
      </c>
    </row>
    <row r="134" spans="1:8" x14ac:dyDescent="0.3">
      <c r="A134" s="42"/>
      <c r="B134" s="30" t="s">
        <v>212</v>
      </c>
      <c r="C134" s="10"/>
      <c r="D134" t="s">
        <v>15</v>
      </c>
      <c r="E134" s="5" t="s">
        <v>283</v>
      </c>
      <c r="F134" t="s">
        <v>419</v>
      </c>
      <c r="G134" s="25" t="s">
        <v>585</v>
      </c>
      <c r="H134" t="s">
        <v>244</v>
      </c>
    </row>
    <row r="135" spans="1:8" x14ac:dyDescent="0.3">
      <c r="A135" s="42"/>
      <c r="B135" s="30" t="s">
        <v>213</v>
      </c>
      <c r="C135" s="10"/>
      <c r="D135" t="s">
        <v>19</v>
      </c>
      <c r="E135" s="5" t="s">
        <v>285</v>
      </c>
      <c r="F135" t="s">
        <v>420</v>
      </c>
      <c r="G135" s="25" t="s">
        <v>585</v>
      </c>
      <c r="H135" t="s">
        <v>244</v>
      </c>
    </row>
    <row r="136" spans="1:8" x14ac:dyDescent="0.3">
      <c r="A136" s="42"/>
      <c r="B136" s="30" t="s">
        <v>214</v>
      </c>
      <c r="C136" s="10"/>
      <c r="D136" t="s">
        <v>18</v>
      </c>
      <c r="E136" s="5" t="s">
        <v>284</v>
      </c>
      <c r="F136" t="s">
        <v>421</v>
      </c>
      <c r="G136" s="25" t="s">
        <v>585</v>
      </c>
      <c r="H136" t="s">
        <v>244</v>
      </c>
    </row>
    <row r="137" spans="1:8" x14ac:dyDescent="0.3">
      <c r="A137" s="42"/>
      <c r="B137" s="30" t="s">
        <v>215</v>
      </c>
      <c r="C137" s="10"/>
      <c r="D137" t="s">
        <v>15</v>
      </c>
      <c r="E137" s="5" t="s">
        <v>283</v>
      </c>
      <c r="F137" t="s">
        <v>422</v>
      </c>
      <c r="G137" s="25" t="s">
        <v>585</v>
      </c>
      <c r="H137" t="s">
        <v>255</v>
      </c>
    </row>
    <row r="138" spans="1:8" x14ac:dyDescent="0.3">
      <c r="A138" s="42"/>
      <c r="B138" s="30" t="s">
        <v>216</v>
      </c>
      <c r="C138" s="10"/>
      <c r="D138" t="s">
        <v>15</v>
      </c>
      <c r="E138" s="5" t="s">
        <v>283</v>
      </c>
      <c r="F138" t="s">
        <v>423</v>
      </c>
      <c r="G138" s="25" t="s">
        <v>585</v>
      </c>
      <c r="H138" t="s">
        <v>255</v>
      </c>
    </row>
    <row r="139" spans="1:8" x14ac:dyDescent="0.3">
      <c r="A139" s="42"/>
      <c r="B139" s="30" t="s">
        <v>217</v>
      </c>
      <c r="C139" s="10"/>
      <c r="D139" t="s">
        <v>27</v>
      </c>
      <c r="E139" s="5" t="s">
        <v>285</v>
      </c>
      <c r="F139" t="s">
        <v>424</v>
      </c>
      <c r="G139" s="25" t="s">
        <v>585</v>
      </c>
      <c r="H139" t="s">
        <v>244</v>
      </c>
    </row>
    <row r="140" spans="1:8" x14ac:dyDescent="0.3">
      <c r="A140" s="42"/>
      <c r="B140" s="30" t="s">
        <v>218</v>
      </c>
      <c r="C140" s="10"/>
      <c r="D140" t="s">
        <v>25</v>
      </c>
      <c r="E140" s="5" t="s">
        <v>280</v>
      </c>
      <c r="F140" s="6" t="s">
        <v>425</v>
      </c>
      <c r="G140" s="25" t="s">
        <v>585</v>
      </c>
      <c r="H140" t="s">
        <v>244</v>
      </c>
    </row>
    <row r="141" spans="1:8" x14ac:dyDescent="0.3">
      <c r="A141" s="42"/>
      <c r="B141" s="30" t="s">
        <v>219</v>
      </c>
      <c r="C141" s="10"/>
      <c r="D141" t="s">
        <v>27</v>
      </c>
      <c r="E141" s="5" t="s">
        <v>285</v>
      </c>
      <c r="F141" t="s">
        <v>426</v>
      </c>
      <c r="G141" s="25" t="s">
        <v>585</v>
      </c>
      <c r="H141" t="s">
        <v>244</v>
      </c>
    </row>
    <row r="142" spans="1:8" x14ac:dyDescent="0.3">
      <c r="A142" s="42"/>
      <c r="B142" s="30" t="s">
        <v>220</v>
      </c>
      <c r="C142" s="10"/>
      <c r="D142" t="s">
        <v>15</v>
      </c>
      <c r="E142" s="5" t="s">
        <v>283</v>
      </c>
      <c r="F142" t="s">
        <v>427</v>
      </c>
      <c r="G142" s="25" t="s">
        <v>585</v>
      </c>
      <c r="H142" t="s">
        <v>244</v>
      </c>
    </row>
    <row r="143" spans="1:8" x14ac:dyDescent="0.3">
      <c r="A143" s="42"/>
      <c r="B143" s="30" t="s">
        <v>221</v>
      </c>
      <c r="C143" s="10"/>
      <c r="D143" t="s">
        <v>15</v>
      </c>
      <c r="E143" s="5" t="s">
        <v>283</v>
      </c>
      <c r="F143" t="s">
        <v>428</v>
      </c>
      <c r="G143" s="25" t="s">
        <v>585</v>
      </c>
      <c r="H143" t="s">
        <v>244</v>
      </c>
    </row>
    <row r="144" spans="1:8" x14ac:dyDescent="0.3">
      <c r="G144" s="25"/>
    </row>
    <row r="145" spans="1:9" x14ac:dyDescent="0.3">
      <c r="G145" s="25"/>
    </row>
    <row r="146" spans="1:9" x14ac:dyDescent="0.3">
      <c r="A146" t="s">
        <v>239</v>
      </c>
      <c r="B146">
        <v>139</v>
      </c>
      <c r="F146">
        <v>139</v>
      </c>
      <c r="G146" s="25"/>
      <c r="I146">
        <f>SUM(I2:I143)</f>
        <v>136</v>
      </c>
    </row>
    <row r="147" spans="1:9" x14ac:dyDescent="0.3">
      <c r="G147" s="25"/>
    </row>
    <row r="148" spans="1:9" x14ac:dyDescent="0.3">
      <c r="A148" s="19" t="s">
        <v>277</v>
      </c>
      <c r="B148" t="s">
        <v>8</v>
      </c>
      <c r="G148" s="25"/>
    </row>
    <row r="149" spans="1:9" x14ac:dyDescent="0.3">
      <c r="A149" s="19" t="s">
        <v>286</v>
      </c>
      <c r="B149" t="s">
        <v>22</v>
      </c>
      <c r="G149" s="25"/>
    </row>
    <row r="150" spans="1:9" x14ac:dyDescent="0.3">
      <c r="A150" s="19" t="s">
        <v>282</v>
      </c>
      <c r="B150" t="s">
        <v>24</v>
      </c>
      <c r="G150" s="25"/>
    </row>
    <row r="151" spans="1:9" x14ac:dyDescent="0.3">
      <c r="A151" s="19" t="s">
        <v>284</v>
      </c>
      <c r="B151" t="s">
        <v>18</v>
      </c>
      <c r="G151" s="25"/>
    </row>
    <row r="152" spans="1:9" x14ac:dyDescent="0.3">
      <c r="A152" s="19" t="s">
        <v>281</v>
      </c>
      <c r="B152" t="s">
        <v>12</v>
      </c>
      <c r="G152" s="25"/>
    </row>
    <row r="153" spans="1:9" x14ac:dyDescent="0.3">
      <c r="A153" s="19" t="s">
        <v>285</v>
      </c>
      <c r="B153" t="s">
        <v>27</v>
      </c>
      <c r="G153" s="25"/>
    </row>
    <row r="154" spans="1:9" x14ac:dyDescent="0.3">
      <c r="A154" s="19" t="s">
        <v>276</v>
      </c>
      <c r="B154" t="s">
        <v>1</v>
      </c>
      <c r="G154" s="25"/>
    </row>
    <row r="155" spans="1:9" x14ac:dyDescent="0.3">
      <c r="A155" s="19" t="s">
        <v>283</v>
      </c>
      <c r="B155" t="s">
        <v>15</v>
      </c>
      <c r="G155" s="25"/>
    </row>
    <row r="156" spans="1:9" x14ac:dyDescent="0.3">
      <c r="A156" s="19" t="s">
        <v>280</v>
      </c>
      <c r="B156" t="s">
        <v>25</v>
      </c>
      <c r="G156" s="25"/>
    </row>
    <row r="157" spans="1:9" x14ac:dyDescent="0.3">
      <c r="A157" s="19" t="s">
        <v>279</v>
      </c>
      <c r="B157" t="s">
        <v>4</v>
      </c>
      <c r="G157" s="25"/>
    </row>
    <row r="158" spans="1:9" x14ac:dyDescent="0.3">
      <c r="A158" s="19" t="s">
        <v>278</v>
      </c>
      <c r="B158" t="s">
        <v>26</v>
      </c>
      <c r="G158" s="25"/>
    </row>
    <row r="159" spans="1:9" x14ac:dyDescent="0.3">
      <c r="G159" s="25"/>
    </row>
    <row r="160" spans="1:9" x14ac:dyDescent="0.3">
      <c r="G160" s="25"/>
    </row>
    <row r="161" spans="7:7" x14ac:dyDescent="0.3">
      <c r="G161" s="25"/>
    </row>
    <row r="162" spans="7:7" x14ac:dyDescent="0.3">
      <c r="G162" s="25"/>
    </row>
    <row r="163" spans="7:7" x14ac:dyDescent="0.3">
      <c r="G163" s="25"/>
    </row>
    <row r="164" spans="7:7" x14ac:dyDescent="0.3">
      <c r="G164" s="25"/>
    </row>
    <row r="165" spans="7:7" x14ac:dyDescent="0.3">
      <c r="G165" s="25"/>
    </row>
    <row r="166" spans="7:7" x14ac:dyDescent="0.3">
      <c r="G166" s="25"/>
    </row>
    <row r="167" spans="7:7" x14ac:dyDescent="0.3">
      <c r="G167" s="25"/>
    </row>
    <row r="168" spans="7:7" x14ac:dyDescent="0.3">
      <c r="G168" s="25"/>
    </row>
    <row r="169" spans="7:7" x14ac:dyDescent="0.3">
      <c r="G169" s="25"/>
    </row>
    <row r="170" spans="7:7" x14ac:dyDescent="0.3">
      <c r="G170" s="25"/>
    </row>
    <row r="171" spans="7:7" x14ac:dyDescent="0.3">
      <c r="G171" s="25"/>
    </row>
    <row r="172" spans="7:7" x14ac:dyDescent="0.3">
      <c r="G172" s="25"/>
    </row>
    <row r="173" spans="7:7" x14ac:dyDescent="0.3">
      <c r="G173" s="25"/>
    </row>
    <row r="174" spans="7:7" x14ac:dyDescent="0.3">
      <c r="G174" s="25"/>
    </row>
    <row r="175" spans="7:7" x14ac:dyDescent="0.3">
      <c r="G175" s="25"/>
    </row>
    <row r="176" spans="7:7" x14ac:dyDescent="0.3">
      <c r="G176" s="25"/>
    </row>
    <row r="177" spans="7:7" x14ac:dyDescent="0.3">
      <c r="G177" s="25"/>
    </row>
    <row r="178" spans="7:7" x14ac:dyDescent="0.3">
      <c r="G178" s="25"/>
    </row>
    <row r="179" spans="7:7" x14ac:dyDescent="0.3">
      <c r="G179" s="25"/>
    </row>
    <row r="180" spans="7:7" x14ac:dyDescent="0.3">
      <c r="G180" s="25"/>
    </row>
    <row r="181" spans="7:7" x14ac:dyDescent="0.3">
      <c r="G181" s="25"/>
    </row>
    <row r="182" spans="7:7" x14ac:dyDescent="0.3">
      <c r="G182" s="25"/>
    </row>
    <row r="183" spans="7:7" x14ac:dyDescent="0.3">
      <c r="G183" s="25"/>
    </row>
    <row r="184" spans="7:7" x14ac:dyDescent="0.3">
      <c r="G184" s="25"/>
    </row>
    <row r="185" spans="7:7" x14ac:dyDescent="0.3">
      <c r="G185" s="25"/>
    </row>
    <row r="186" spans="7:7" x14ac:dyDescent="0.3">
      <c r="G186" s="25"/>
    </row>
    <row r="187" spans="7:7" x14ac:dyDescent="0.3">
      <c r="G187" s="25"/>
    </row>
    <row r="188" spans="7:7" x14ac:dyDescent="0.3">
      <c r="G188" s="25"/>
    </row>
    <row r="189" spans="7:7" x14ac:dyDescent="0.3">
      <c r="G189" s="25"/>
    </row>
    <row r="190" spans="7:7" x14ac:dyDescent="0.3">
      <c r="G190" s="25"/>
    </row>
    <row r="191" spans="7:7" x14ac:dyDescent="0.3">
      <c r="G191" s="25"/>
    </row>
    <row r="192" spans="7:7" x14ac:dyDescent="0.3">
      <c r="G192" s="25"/>
    </row>
    <row r="193" spans="7:7" x14ac:dyDescent="0.3">
      <c r="G193" s="25"/>
    </row>
    <row r="194" spans="7:7" x14ac:dyDescent="0.3">
      <c r="G194" s="25"/>
    </row>
    <row r="195" spans="7:7" x14ac:dyDescent="0.3">
      <c r="G195" s="25"/>
    </row>
    <row r="196" spans="7:7" x14ac:dyDescent="0.3">
      <c r="G196" s="25"/>
    </row>
    <row r="197" spans="7:7" x14ac:dyDescent="0.3">
      <c r="G197" s="25"/>
    </row>
    <row r="198" spans="7:7" x14ac:dyDescent="0.3">
      <c r="G198" s="25"/>
    </row>
    <row r="199" spans="7:7" x14ac:dyDescent="0.3">
      <c r="G199" s="25"/>
    </row>
    <row r="200" spans="7:7" x14ac:dyDescent="0.3">
      <c r="G200" s="25"/>
    </row>
    <row r="201" spans="7:7" x14ac:dyDescent="0.3">
      <c r="G201" s="25"/>
    </row>
    <row r="202" spans="7:7" x14ac:dyDescent="0.3">
      <c r="G202" s="25"/>
    </row>
    <row r="203" spans="7:7" x14ac:dyDescent="0.3">
      <c r="G203" s="25"/>
    </row>
    <row r="204" spans="7:7" x14ac:dyDescent="0.3">
      <c r="G204" s="25"/>
    </row>
    <row r="205" spans="7:7" x14ac:dyDescent="0.3">
      <c r="G205" s="25"/>
    </row>
    <row r="206" spans="7:7" x14ac:dyDescent="0.3">
      <c r="G206" s="25"/>
    </row>
    <row r="207" spans="7:7" x14ac:dyDescent="0.3">
      <c r="G207" s="25"/>
    </row>
    <row r="208" spans="7:7" x14ac:dyDescent="0.3">
      <c r="G208" s="25"/>
    </row>
    <row r="209" spans="7:7" x14ac:dyDescent="0.3">
      <c r="G209" s="25"/>
    </row>
    <row r="210" spans="7:7" x14ac:dyDescent="0.3">
      <c r="G210" s="25"/>
    </row>
    <row r="211" spans="7:7" x14ac:dyDescent="0.3">
      <c r="G211" s="25"/>
    </row>
    <row r="212" spans="7:7" x14ac:dyDescent="0.3">
      <c r="G212" s="25"/>
    </row>
    <row r="213" spans="7:7" x14ac:dyDescent="0.3">
      <c r="G213" s="25"/>
    </row>
    <row r="214" spans="7:7" x14ac:dyDescent="0.3">
      <c r="G214" s="25"/>
    </row>
    <row r="215" spans="7:7" x14ac:dyDescent="0.3">
      <c r="G215" s="25"/>
    </row>
    <row r="216" spans="7:7" x14ac:dyDescent="0.3">
      <c r="G216" s="25"/>
    </row>
    <row r="217" spans="7:7" x14ac:dyDescent="0.3">
      <c r="G217" s="25"/>
    </row>
    <row r="218" spans="7:7" x14ac:dyDescent="0.3">
      <c r="G218" s="25"/>
    </row>
    <row r="219" spans="7:7" x14ac:dyDescent="0.3">
      <c r="G219" s="25"/>
    </row>
    <row r="220" spans="7:7" x14ac:dyDescent="0.3">
      <c r="G220" s="25"/>
    </row>
    <row r="221" spans="7:7" x14ac:dyDescent="0.3">
      <c r="G221" s="25"/>
    </row>
    <row r="222" spans="7:7" x14ac:dyDescent="0.3">
      <c r="G222" s="25"/>
    </row>
    <row r="223" spans="7:7" x14ac:dyDescent="0.3">
      <c r="G223" s="25"/>
    </row>
    <row r="224" spans="7:7" x14ac:dyDescent="0.3">
      <c r="G224" s="25"/>
    </row>
    <row r="225" spans="7:7" x14ac:dyDescent="0.3">
      <c r="G225" s="25"/>
    </row>
    <row r="226" spans="7:7" x14ac:dyDescent="0.3">
      <c r="G226" s="25"/>
    </row>
    <row r="227" spans="7:7" x14ac:dyDescent="0.3">
      <c r="G227" s="25"/>
    </row>
    <row r="228" spans="7:7" x14ac:dyDescent="0.3">
      <c r="G228" s="25"/>
    </row>
    <row r="229" spans="7:7" x14ac:dyDescent="0.3">
      <c r="G229" s="25"/>
    </row>
    <row r="230" spans="7:7" x14ac:dyDescent="0.3">
      <c r="G230" s="25"/>
    </row>
    <row r="231" spans="7:7" x14ac:dyDescent="0.3">
      <c r="G231" s="25"/>
    </row>
    <row r="232" spans="7:7" x14ac:dyDescent="0.3">
      <c r="G232" s="25"/>
    </row>
    <row r="233" spans="7:7" x14ac:dyDescent="0.3">
      <c r="G233" s="25"/>
    </row>
    <row r="234" spans="7:7" x14ac:dyDescent="0.3">
      <c r="G234" s="25"/>
    </row>
    <row r="235" spans="7:7" x14ac:dyDescent="0.3">
      <c r="G235" s="25"/>
    </row>
    <row r="236" spans="7:7" x14ac:dyDescent="0.3">
      <c r="G236" s="25"/>
    </row>
    <row r="237" spans="7:7" x14ac:dyDescent="0.3">
      <c r="G237" s="25"/>
    </row>
    <row r="238" spans="7:7" x14ac:dyDescent="0.3">
      <c r="G238" s="25"/>
    </row>
    <row r="239" spans="7:7" x14ac:dyDescent="0.3">
      <c r="G239" s="25"/>
    </row>
    <row r="240" spans="7:7" x14ac:dyDescent="0.3">
      <c r="G240" s="25"/>
    </row>
    <row r="241" spans="7:7" x14ac:dyDescent="0.3">
      <c r="G241" s="25"/>
    </row>
    <row r="242" spans="7:7" x14ac:dyDescent="0.3">
      <c r="G242" s="25"/>
    </row>
    <row r="243" spans="7:7" x14ac:dyDescent="0.3">
      <c r="G243" s="25"/>
    </row>
    <row r="244" spans="7:7" x14ac:dyDescent="0.3">
      <c r="G244" s="25"/>
    </row>
    <row r="245" spans="7:7" x14ac:dyDescent="0.3">
      <c r="G245" s="25"/>
    </row>
    <row r="246" spans="7:7" x14ac:dyDescent="0.3">
      <c r="G246" s="25"/>
    </row>
    <row r="247" spans="7:7" x14ac:dyDescent="0.3">
      <c r="G247" s="25"/>
    </row>
    <row r="248" spans="7:7" x14ac:dyDescent="0.3">
      <c r="G248" s="25"/>
    </row>
    <row r="249" spans="7:7" x14ac:dyDescent="0.3">
      <c r="G249" s="25"/>
    </row>
    <row r="250" spans="7:7" x14ac:dyDescent="0.3">
      <c r="G250" s="25"/>
    </row>
    <row r="251" spans="7:7" x14ac:dyDescent="0.3">
      <c r="G251" s="25"/>
    </row>
    <row r="252" spans="7:7" x14ac:dyDescent="0.3">
      <c r="G252" s="25"/>
    </row>
    <row r="253" spans="7:7" x14ac:dyDescent="0.3">
      <c r="G253" s="25"/>
    </row>
    <row r="254" spans="7:7" x14ac:dyDescent="0.3">
      <c r="G254" s="25"/>
    </row>
    <row r="255" spans="7:7" x14ac:dyDescent="0.3">
      <c r="G255" s="25"/>
    </row>
    <row r="256" spans="7:7" x14ac:dyDescent="0.3">
      <c r="G256" s="25"/>
    </row>
    <row r="257" spans="7:7" x14ac:dyDescent="0.3">
      <c r="G257" s="25"/>
    </row>
    <row r="258" spans="7:7" x14ac:dyDescent="0.3">
      <c r="G258" s="25"/>
    </row>
    <row r="259" spans="7:7" x14ac:dyDescent="0.3">
      <c r="G259" s="25"/>
    </row>
    <row r="260" spans="7:7" x14ac:dyDescent="0.3">
      <c r="G260" s="25"/>
    </row>
    <row r="261" spans="7:7" x14ac:dyDescent="0.3">
      <c r="G261" s="25"/>
    </row>
    <row r="262" spans="7:7" x14ac:dyDescent="0.3">
      <c r="G262" s="25"/>
    </row>
    <row r="263" spans="7:7" x14ac:dyDescent="0.3">
      <c r="G263" s="25"/>
    </row>
    <row r="264" spans="7:7" x14ac:dyDescent="0.3">
      <c r="G264" s="25"/>
    </row>
    <row r="265" spans="7:7" x14ac:dyDescent="0.3">
      <c r="G265" s="25"/>
    </row>
    <row r="266" spans="7:7" x14ac:dyDescent="0.3">
      <c r="G266" s="25"/>
    </row>
    <row r="267" spans="7:7" x14ac:dyDescent="0.3">
      <c r="G267" s="25"/>
    </row>
    <row r="268" spans="7:7" x14ac:dyDescent="0.3">
      <c r="G268" s="25"/>
    </row>
    <row r="269" spans="7:7" x14ac:dyDescent="0.3">
      <c r="G269" s="25"/>
    </row>
    <row r="270" spans="7:7" x14ac:dyDescent="0.3">
      <c r="G270" s="25"/>
    </row>
    <row r="271" spans="7:7" x14ac:dyDescent="0.3">
      <c r="G271" s="25"/>
    </row>
    <row r="272" spans="7:7" x14ac:dyDescent="0.3">
      <c r="G272" s="25"/>
    </row>
    <row r="273" spans="7:7" x14ac:dyDescent="0.3">
      <c r="G273" s="25"/>
    </row>
    <row r="274" spans="7:7" x14ac:dyDescent="0.3">
      <c r="G274" s="25"/>
    </row>
    <row r="275" spans="7:7" x14ac:dyDescent="0.3">
      <c r="G275" s="25"/>
    </row>
    <row r="276" spans="7:7" x14ac:dyDescent="0.3">
      <c r="G276" s="25"/>
    </row>
    <row r="277" spans="7:7" x14ac:dyDescent="0.3">
      <c r="G277" s="25"/>
    </row>
    <row r="278" spans="7:7" x14ac:dyDescent="0.3">
      <c r="G278" s="25"/>
    </row>
    <row r="279" spans="7:7" x14ac:dyDescent="0.3">
      <c r="G279" s="25"/>
    </row>
    <row r="280" spans="7:7" x14ac:dyDescent="0.3">
      <c r="G280" s="25"/>
    </row>
    <row r="281" spans="7:7" x14ac:dyDescent="0.3">
      <c r="G281" s="25"/>
    </row>
    <row r="282" spans="7:7" x14ac:dyDescent="0.3">
      <c r="G282" s="25"/>
    </row>
    <row r="283" spans="7:7" x14ac:dyDescent="0.3">
      <c r="G283" s="25"/>
    </row>
    <row r="284" spans="7:7" x14ac:dyDescent="0.3">
      <c r="G284" s="25"/>
    </row>
    <row r="285" spans="7:7" x14ac:dyDescent="0.3">
      <c r="G285" s="25"/>
    </row>
    <row r="286" spans="7:7" x14ac:dyDescent="0.3">
      <c r="G286" s="25"/>
    </row>
    <row r="287" spans="7:7" x14ac:dyDescent="0.3">
      <c r="G287" s="25"/>
    </row>
    <row r="288" spans="7:7" x14ac:dyDescent="0.3">
      <c r="G288" s="25"/>
    </row>
    <row r="289" spans="7:7" x14ac:dyDescent="0.3">
      <c r="G289" s="25"/>
    </row>
    <row r="290" spans="7:7" x14ac:dyDescent="0.3">
      <c r="G290" s="25"/>
    </row>
    <row r="291" spans="7:7" x14ac:dyDescent="0.3">
      <c r="G291" s="25"/>
    </row>
    <row r="292" spans="7:7" x14ac:dyDescent="0.3">
      <c r="G292" s="25"/>
    </row>
    <row r="293" spans="7:7" x14ac:dyDescent="0.3">
      <c r="G293" s="25"/>
    </row>
    <row r="294" spans="7:7" x14ac:dyDescent="0.3">
      <c r="G294" s="25"/>
    </row>
    <row r="295" spans="7:7" x14ac:dyDescent="0.3">
      <c r="G295" s="25"/>
    </row>
    <row r="296" spans="7:7" x14ac:dyDescent="0.3">
      <c r="G296" s="25"/>
    </row>
    <row r="297" spans="7:7" x14ac:dyDescent="0.3">
      <c r="G297" s="25"/>
    </row>
    <row r="298" spans="7:7" x14ac:dyDescent="0.3">
      <c r="G298" s="25"/>
    </row>
    <row r="299" spans="7:7" x14ac:dyDescent="0.3">
      <c r="G299" s="25"/>
    </row>
    <row r="300" spans="7:7" x14ac:dyDescent="0.3">
      <c r="G300" s="25"/>
    </row>
    <row r="301" spans="7:7" x14ac:dyDescent="0.3">
      <c r="G301" s="25"/>
    </row>
    <row r="302" spans="7:7" x14ac:dyDescent="0.3">
      <c r="G302" s="25"/>
    </row>
    <row r="303" spans="7:7" x14ac:dyDescent="0.3">
      <c r="G303" s="25"/>
    </row>
    <row r="304" spans="7:7" x14ac:dyDescent="0.3">
      <c r="G304" s="25"/>
    </row>
    <row r="305" spans="7:7" x14ac:dyDescent="0.3">
      <c r="G305" s="25"/>
    </row>
    <row r="306" spans="7:7" x14ac:dyDescent="0.3">
      <c r="G306" s="25"/>
    </row>
    <row r="307" spans="7:7" x14ac:dyDescent="0.3">
      <c r="G307" s="25"/>
    </row>
    <row r="308" spans="7:7" x14ac:dyDescent="0.3">
      <c r="G308" s="25"/>
    </row>
    <row r="309" spans="7:7" x14ac:dyDescent="0.3">
      <c r="G309" s="25"/>
    </row>
    <row r="310" spans="7:7" x14ac:dyDescent="0.3">
      <c r="G310" s="25"/>
    </row>
    <row r="311" spans="7:7" x14ac:dyDescent="0.3">
      <c r="G311" s="25"/>
    </row>
    <row r="312" spans="7:7" x14ac:dyDescent="0.3">
      <c r="G312" s="25"/>
    </row>
    <row r="313" spans="7:7" x14ac:dyDescent="0.3">
      <c r="G313" s="25"/>
    </row>
    <row r="314" spans="7:7" x14ac:dyDescent="0.3">
      <c r="G314" s="25"/>
    </row>
    <row r="315" spans="7:7" x14ac:dyDescent="0.3">
      <c r="G315" s="25"/>
    </row>
    <row r="316" spans="7:7" x14ac:dyDescent="0.3">
      <c r="G316" s="25"/>
    </row>
    <row r="317" spans="7:7" x14ac:dyDescent="0.3">
      <c r="G317" s="25"/>
    </row>
    <row r="318" spans="7:7" x14ac:dyDescent="0.3">
      <c r="G318" s="25"/>
    </row>
    <row r="319" spans="7:7" x14ac:dyDescent="0.3">
      <c r="G319" s="25"/>
    </row>
    <row r="320" spans="7:7" x14ac:dyDescent="0.3">
      <c r="G320" s="25"/>
    </row>
    <row r="321" spans="7:7" x14ac:dyDescent="0.3">
      <c r="G321" s="25"/>
    </row>
    <row r="322" spans="7:7" x14ac:dyDescent="0.3">
      <c r="G322" s="25"/>
    </row>
    <row r="323" spans="7:7" x14ac:dyDescent="0.3">
      <c r="G323" s="25"/>
    </row>
    <row r="324" spans="7:7" x14ac:dyDescent="0.3">
      <c r="G324" s="25"/>
    </row>
    <row r="325" spans="7:7" x14ac:dyDescent="0.3">
      <c r="G325" s="25"/>
    </row>
    <row r="326" spans="7:7" x14ac:dyDescent="0.3">
      <c r="G326" s="25"/>
    </row>
    <row r="327" spans="7:7" x14ac:dyDescent="0.3">
      <c r="G327" s="25"/>
    </row>
    <row r="328" spans="7:7" x14ac:dyDescent="0.3">
      <c r="G328" s="25"/>
    </row>
    <row r="329" spans="7:7" x14ac:dyDescent="0.3">
      <c r="G329" s="25"/>
    </row>
    <row r="330" spans="7:7" x14ac:dyDescent="0.3">
      <c r="G330" s="25"/>
    </row>
    <row r="331" spans="7:7" x14ac:dyDescent="0.3">
      <c r="G331" s="25"/>
    </row>
    <row r="332" spans="7:7" x14ac:dyDescent="0.3">
      <c r="G332" s="25"/>
    </row>
    <row r="333" spans="7:7" x14ac:dyDescent="0.3">
      <c r="G333" s="25"/>
    </row>
    <row r="334" spans="7:7" x14ac:dyDescent="0.3">
      <c r="G334" s="25"/>
    </row>
    <row r="335" spans="7:7" x14ac:dyDescent="0.3">
      <c r="G335" s="25"/>
    </row>
    <row r="336" spans="7:7" x14ac:dyDescent="0.3">
      <c r="G336" s="25"/>
    </row>
    <row r="337" spans="7:7" x14ac:dyDescent="0.3">
      <c r="G337" s="25"/>
    </row>
    <row r="338" spans="7:7" x14ac:dyDescent="0.3">
      <c r="G338" s="25"/>
    </row>
    <row r="339" spans="7:7" x14ac:dyDescent="0.3">
      <c r="G339" s="25"/>
    </row>
    <row r="340" spans="7:7" x14ac:dyDescent="0.3">
      <c r="G340" s="25"/>
    </row>
    <row r="341" spans="7:7" x14ac:dyDescent="0.3">
      <c r="G341" s="25"/>
    </row>
    <row r="342" spans="7:7" x14ac:dyDescent="0.3">
      <c r="G342" s="25"/>
    </row>
    <row r="343" spans="7:7" x14ac:dyDescent="0.3">
      <c r="G343" s="25"/>
    </row>
    <row r="344" spans="7:7" x14ac:dyDescent="0.3">
      <c r="G344" s="25"/>
    </row>
    <row r="345" spans="7:7" x14ac:dyDescent="0.3">
      <c r="G345" s="25"/>
    </row>
    <row r="346" spans="7:7" x14ac:dyDescent="0.3">
      <c r="G346" s="25"/>
    </row>
    <row r="347" spans="7:7" x14ac:dyDescent="0.3">
      <c r="G347" s="25"/>
    </row>
    <row r="348" spans="7:7" x14ac:dyDescent="0.3">
      <c r="G348" s="25"/>
    </row>
    <row r="349" spans="7:7" x14ac:dyDescent="0.3">
      <c r="G349" s="25"/>
    </row>
    <row r="350" spans="7:7" x14ac:dyDescent="0.3">
      <c r="G350" s="25"/>
    </row>
    <row r="351" spans="7:7" x14ac:dyDescent="0.3">
      <c r="G351" s="25"/>
    </row>
    <row r="352" spans="7:7" x14ac:dyDescent="0.3">
      <c r="G352" s="25"/>
    </row>
    <row r="353" spans="7:7" x14ac:dyDescent="0.3">
      <c r="G353" s="25"/>
    </row>
    <row r="354" spans="7:7" x14ac:dyDescent="0.3">
      <c r="G354" s="25"/>
    </row>
    <row r="355" spans="7:7" x14ac:dyDescent="0.3">
      <c r="G355" s="25"/>
    </row>
    <row r="356" spans="7:7" x14ac:dyDescent="0.3">
      <c r="G356" s="25"/>
    </row>
    <row r="357" spans="7:7" x14ac:dyDescent="0.3">
      <c r="G357" s="25"/>
    </row>
    <row r="358" spans="7:7" x14ac:dyDescent="0.3">
      <c r="G358" s="25"/>
    </row>
    <row r="359" spans="7:7" x14ac:dyDescent="0.3">
      <c r="G359" s="25"/>
    </row>
    <row r="360" spans="7:7" x14ac:dyDescent="0.3">
      <c r="G360" s="25"/>
    </row>
    <row r="361" spans="7:7" x14ac:dyDescent="0.3">
      <c r="G361" s="25"/>
    </row>
    <row r="362" spans="7:7" x14ac:dyDescent="0.3">
      <c r="G362" s="25"/>
    </row>
    <row r="363" spans="7:7" x14ac:dyDescent="0.3">
      <c r="G363" s="25"/>
    </row>
    <row r="364" spans="7:7" x14ac:dyDescent="0.3">
      <c r="G364" s="25"/>
    </row>
    <row r="365" spans="7:7" x14ac:dyDescent="0.3">
      <c r="G365" s="25"/>
    </row>
    <row r="366" spans="7:7" x14ac:dyDescent="0.3">
      <c r="G366" s="25"/>
    </row>
    <row r="367" spans="7:7" x14ac:dyDescent="0.3">
      <c r="G367" s="25"/>
    </row>
    <row r="368" spans="7:7" x14ac:dyDescent="0.3">
      <c r="G368" s="25"/>
    </row>
    <row r="369" spans="7:7" x14ac:dyDescent="0.3">
      <c r="G369" s="25"/>
    </row>
    <row r="370" spans="7:7" x14ac:dyDescent="0.3">
      <c r="G370" s="25"/>
    </row>
    <row r="371" spans="7:7" x14ac:dyDescent="0.3">
      <c r="G371" s="25"/>
    </row>
    <row r="372" spans="7:7" x14ac:dyDescent="0.3">
      <c r="G372" s="25"/>
    </row>
    <row r="373" spans="7:7" x14ac:dyDescent="0.3">
      <c r="G373" s="25"/>
    </row>
    <row r="374" spans="7:7" x14ac:dyDescent="0.3">
      <c r="G374" s="25"/>
    </row>
    <row r="375" spans="7:7" x14ac:dyDescent="0.3">
      <c r="G375" s="25"/>
    </row>
    <row r="376" spans="7:7" x14ac:dyDescent="0.3">
      <c r="G376" s="25"/>
    </row>
    <row r="377" spans="7:7" x14ac:dyDescent="0.3">
      <c r="G377" s="25"/>
    </row>
    <row r="378" spans="7:7" x14ac:dyDescent="0.3">
      <c r="G378" s="25"/>
    </row>
    <row r="379" spans="7:7" x14ac:dyDescent="0.3">
      <c r="G379" s="25"/>
    </row>
    <row r="380" spans="7:7" x14ac:dyDescent="0.3">
      <c r="G380" s="25"/>
    </row>
    <row r="381" spans="7:7" x14ac:dyDescent="0.3">
      <c r="G381" s="25"/>
    </row>
    <row r="382" spans="7:7" x14ac:dyDescent="0.3">
      <c r="G382" s="25"/>
    </row>
    <row r="383" spans="7:7" x14ac:dyDescent="0.3">
      <c r="G383" s="25"/>
    </row>
    <row r="384" spans="7:7" x14ac:dyDescent="0.3">
      <c r="G384" s="25"/>
    </row>
    <row r="385" spans="7:7" x14ac:dyDescent="0.3">
      <c r="G385" s="25"/>
    </row>
    <row r="386" spans="7:7" x14ac:dyDescent="0.3">
      <c r="G386" s="25"/>
    </row>
    <row r="387" spans="7:7" x14ac:dyDescent="0.3">
      <c r="G387" s="25"/>
    </row>
    <row r="388" spans="7:7" x14ac:dyDescent="0.3">
      <c r="G388" s="25"/>
    </row>
    <row r="389" spans="7:7" x14ac:dyDescent="0.3">
      <c r="G389" s="25"/>
    </row>
    <row r="390" spans="7:7" x14ac:dyDescent="0.3">
      <c r="G390" s="25"/>
    </row>
    <row r="391" spans="7:7" x14ac:dyDescent="0.3">
      <c r="G391" s="25"/>
    </row>
    <row r="392" spans="7:7" x14ac:dyDescent="0.3">
      <c r="G392" s="25"/>
    </row>
    <row r="393" spans="7:7" x14ac:dyDescent="0.3">
      <c r="G393" s="25"/>
    </row>
    <row r="394" spans="7:7" x14ac:dyDescent="0.3">
      <c r="G394" s="25"/>
    </row>
    <row r="395" spans="7:7" x14ac:dyDescent="0.3">
      <c r="G395" s="25"/>
    </row>
    <row r="396" spans="7:7" x14ac:dyDescent="0.3">
      <c r="G396" s="25"/>
    </row>
    <row r="397" spans="7:7" x14ac:dyDescent="0.3">
      <c r="G397" s="25"/>
    </row>
    <row r="398" spans="7:7" x14ac:dyDescent="0.3">
      <c r="G398" s="25"/>
    </row>
    <row r="399" spans="7:7" x14ac:dyDescent="0.3">
      <c r="G399" s="25"/>
    </row>
    <row r="400" spans="7:7" x14ac:dyDescent="0.3">
      <c r="G400" s="25"/>
    </row>
    <row r="401" spans="7:7" x14ac:dyDescent="0.3">
      <c r="G401" s="25"/>
    </row>
    <row r="402" spans="7:7" x14ac:dyDescent="0.3">
      <c r="G402" s="25"/>
    </row>
    <row r="403" spans="7:7" x14ac:dyDescent="0.3">
      <c r="G403" s="25"/>
    </row>
    <row r="404" spans="7:7" x14ac:dyDescent="0.3">
      <c r="G404" s="25"/>
    </row>
    <row r="405" spans="7:7" x14ac:dyDescent="0.3">
      <c r="G405" s="25"/>
    </row>
    <row r="406" spans="7:7" x14ac:dyDescent="0.3">
      <c r="G406" s="25"/>
    </row>
    <row r="407" spans="7:7" x14ac:dyDescent="0.3">
      <c r="G407" s="25"/>
    </row>
    <row r="408" spans="7:7" x14ac:dyDescent="0.3">
      <c r="G408" s="25"/>
    </row>
    <row r="409" spans="7:7" x14ac:dyDescent="0.3">
      <c r="G409" s="25"/>
    </row>
    <row r="410" spans="7:7" x14ac:dyDescent="0.3">
      <c r="G410" s="25"/>
    </row>
    <row r="411" spans="7:7" x14ac:dyDescent="0.3">
      <c r="G411" s="25"/>
    </row>
    <row r="412" spans="7:7" x14ac:dyDescent="0.3">
      <c r="G412" s="25"/>
    </row>
    <row r="413" spans="7:7" x14ac:dyDescent="0.3">
      <c r="G413" s="25"/>
    </row>
    <row r="414" spans="7:7" x14ac:dyDescent="0.3">
      <c r="G414" s="25"/>
    </row>
    <row r="415" spans="7:7" x14ac:dyDescent="0.3">
      <c r="G415" s="25"/>
    </row>
    <row r="416" spans="7:7" x14ac:dyDescent="0.3">
      <c r="G416" s="25"/>
    </row>
    <row r="417" spans="7:7" x14ac:dyDescent="0.3">
      <c r="G417" s="25"/>
    </row>
    <row r="418" spans="7:7" x14ac:dyDescent="0.3">
      <c r="G418" s="25"/>
    </row>
    <row r="419" spans="7:7" x14ac:dyDescent="0.3">
      <c r="G419" s="25"/>
    </row>
    <row r="420" spans="7:7" x14ac:dyDescent="0.3">
      <c r="G420" s="25"/>
    </row>
    <row r="421" spans="7:7" x14ac:dyDescent="0.3">
      <c r="G421" s="25"/>
    </row>
    <row r="422" spans="7:7" x14ac:dyDescent="0.3">
      <c r="G422" s="25"/>
    </row>
    <row r="423" spans="7:7" x14ac:dyDescent="0.3">
      <c r="G423" s="25"/>
    </row>
    <row r="424" spans="7:7" x14ac:dyDescent="0.3">
      <c r="G424" s="25"/>
    </row>
    <row r="425" spans="7:7" x14ac:dyDescent="0.3">
      <c r="G425" s="25"/>
    </row>
    <row r="426" spans="7:7" x14ac:dyDescent="0.3">
      <c r="G426" s="25"/>
    </row>
    <row r="427" spans="7:7" x14ac:dyDescent="0.3">
      <c r="G427" s="25"/>
    </row>
    <row r="428" spans="7:7" x14ac:dyDescent="0.3">
      <c r="G428" s="25"/>
    </row>
    <row r="429" spans="7:7" x14ac:dyDescent="0.3">
      <c r="G429" s="25"/>
    </row>
    <row r="430" spans="7:7" x14ac:dyDescent="0.3">
      <c r="G430" s="25"/>
    </row>
    <row r="431" spans="7:7" x14ac:dyDescent="0.3">
      <c r="G431" s="25"/>
    </row>
    <row r="432" spans="7:7" x14ac:dyDescent="0.3">
      <c r="G432" s="25"/>
    </row>
    <row r="433" spans="7:7" x14ac:dyDescent="0.3">
      <c r="G433" s="25"/>
    </row>
    <row r="434" spans="7:7" x14ac:dyDescent="0.3">
      <c r="G434" s="25"/>
    </row>
    <row r="435" spans="7:7" x14ac:dyDescent="0.3">
      <c r="G435" s="25"/>
    </row>
    <row r="436" spans="7:7" x14ac:dyDescent="0.3">
      <c r="G436" s="25"/>
    </row>
    <row r="437" spans="7:7" x14ac:dyDescent="0.3">
      <c r="G437" s="25"/>
    </row>
    <row r="438" spans="7:7" x14ac:dyDescent="0.3">
      <c r="G438" s="25"/>
    </row>
    <row r="439" spans="7:7" x14ac:dyDescent="0.3">
      <c r="G439" s="25"/>
    </row>
    <row r="440" spans="7:7" x14ac:dyDescent="0.3">
      <c r="G440" s="25"/>
    </row>
    <row r="441" spans="7:7" x14ac:dyDescent="0.3">
      <c r="G441" s="25"/>
    </row>
    <row r="442" spans="7:7" x14ac:dyDescent="0.3">
      <c r="G442" s="25"/>
    </row>
    <row r="443" spans="7:7" x14ac:dyDescent="0.3">
      <c r="G443" s="25"/>
    </row>
    <row r="444" spans="7:7" x14ac:dyDescent="0.3">
      <c r="G444" s="25"/>
    </row>
    <row r="445" spans="7:7" x14ac:dyDescent="0.3">
      <c r="G445" s="25"/>
    </row>
    <row r="446" spans="7:7" x14ac:dyDescent="0.3">
      <c r="G446" s="25"/>
    </row>
    <row r="447" spans="7:7" x14ac:dyDescent="0.3">
      <c r="G447" s="25"/>
    </row>
    <row r="448" spans="7:7" x14ac:dyDescent="0.3">
      <c r="G448" s="25"/>
    </row>
    <row r="449" spans="7:7" x14ac:dyDescent="0.3">
      <c r="G449" s="25"/>
    </row>
    <row r="450" spans="7:7" x14ac:dyDescent="0.3">
      <c r="G450" s="25"/>
    </row>
    <row r="451" spans="7:7" x14ac:dyDescent="0.3">
      <c r="G451" s="25"/>
    </row>
    <row r="452" spans="7:7" x14ac:dyDescent="0.3">
      <c r="G452" s="25"/>
    </row>
    <row r="453" spans="7:7" x14ac:dyDescent="0.3">
      <c r="G453" s="25"/>
    </row>
    <row r="454" spans="7:7" x14ac:dyDescent="0.3">
      <c r="G454" s="25"/>
    </row>
    <row r="455" spans="7:7" x14ac:dyDescent="0.3">
      <c r="G455" s="25"/>
    </row>
    <row r="456" spans="7:7" x14ac:dyDescent="0.3">
      <c r="G456" s="25"/>
    </row>
    <row r="457" spans="7:7" x14ac:dyDescent="0.3">
      <c r="G457" s="25"/>
    </row>
    <row r="458" spans="7:7" x14ac:dyDescent="0.3">
      <c r="G458" s="25"/>
    </row>
    <row r="459" spans="7:7" x14ac:dyDescent="0.3">
      <c r="G459" s="25"/>
    </row>
    <row r="460" spans="7:7" x14ac:dyDescent="0.3">
      <c r="G460" s="25"/>
    </row>
    <row r="461" spans="7:7" x14ac:dyDescent="0.3">
      <c r="G461" s="25"/>
    </row>
    <row r="462" spans="7:7" x14ac:dyDescent="0.3">
      <c r="G462" s="25"/>
    </row>
    <row r="463" spans="7:7" x14ac:dyDescent="0.3">
      <c r="G463" s="25"/>
    </row>
    <row r="464" spans="7:7" x14ac:dyDescent="0.3">
      <c r="G464" s="25"/>
    </row>
    <row r="465" spans="7:7" x14ac:dyDescent="0.3">
      <c r="G465" s="25"/>
    </row>
    <row r="466" spans="7:7" x14ac:dyDescent="0.3">
      <c r="G466" s="25"/>
    </row>
    <row r="467" spans="7:7" x14ac:dyDescent="0.3">
      <c r="G467" s="25"/>
    </row>
    <row r="468" spans="7:7" x14ac:dyDescent="0.3">
      <c r="G468" s="25"/>
    </row>
    <row r="469" spans="7:7" x14ac:dyDescent="0.3">
      <c r="G469" s="25"/>
    </row>
    <row r="470" spans="7:7" x14ac:dyDescent="0.3">
      <c r="G470" s="25"/>
    </row>
    <row r="471" spans="7:7" x14ac:dyDescent="0.3">
      <c r="G471" s="25"/>
    </row>
    <row r="472" spans="7:7" x14ac:dyDescent="0.3">
      <c r="G472" s="25"/>
    </row>
    <row r="473" spans="7:7" x14ac:dyDescent="0.3">
      <c r="G473" s="25"/>
    </row>
    <row r="474" spans="7:7" x14ac:dyDescent="0.3">
      <c r="G474" s="25"/>
    </row>
    <row r="475" spans="7:7" x14ac:dyDescent="0.3">
      <c r="G475" s="25"/>
    </row>
    <row r="476" spans="7:7" x14ac:dyDescent="0.3">
      <c r="G476" s="25"/>
    </row>
    <row r="477" spans="7:7" x14ac:dyDescent="0.3">
      <c r="G477" s="25"/>
    </row>
    <row r="478" spans="7:7" x14ac:dyDescent="0.3">
      <c r="G478" s="25"/>
    </row>
    <row r="479" spans="7:7" x14ac:dyDescent="0.3">
      <c r="G479" s="25"/>
    </row>
    <row r="480" spans="7:7" x14ac:dyDescent="0.3">
      <c r="G480" s="25"/>
    </row>
    <row r="481" spans="7:7" x14ac:dyDescent="0.3">
      <c r="G481" s="25"/>
    </row>
    <row r="482" spans="7:7" x14ac:dyDescent="0.3">
      <c r="G482" s="25"/>
    </row>
    <row r="483" spans="7:7" x14ac:dyDescent="0.3">
      <c r="G483" s="25"/>
    </row>
    <row r="484" spans="7:7" x14ac:dyDescent="0.3">
      <c r="G484" s="25"/>
    </row>
    <row r="485" spans="7:7" x14ac:dyDescent="0.3">
      <c r="G485" s="25"/>
    </row>
    <row r="486" spans="7:7" x14ac:dyDescent="0.3">
      <c r="G486" s="25"/>
    </row>
    <row r="487" spans="7:7" x14ac:dyDescent="0.3">
      <c r="G487" s="25"/>
    </row>
    <row r="488" spans="7:7" x14ac:dyDescent="0.3">
      <c r="G488" s="25"/>
    </row>
    <row r="489" spans="7:7" x14ac:dyDescent="0.3">
      <c r="G489" s="25"/>
    </row>
    <row r="490" spans="7:7" x14ac:dyDescent="0.3">
      <c r="G490" s="25"/>
    </row>
    <row r="491" spans="7:7" x14ac:dyDescent="0.3">
      <c r="G491" s="25"/>
    </row>
    <row r="492" spans="7:7" x14ac:dyDescent="0.3">
      <c r="G492" s="25"/>
    </row>
    <row r="493" spans="7:7" x14ac:dyDescent="0.3">
      <c r="G493" s="25"/>
    </row>
    <row r="494" spans="7:7" x14ac:dyDescent="0.3">
      <c r="G494" s="25"/>
    </row>
    <row r="495" spans="7:7" x14ac:dyDescent="0.3">
      <c r="G495" s="25"/>
    </row>
    <row r="496" spans="7:7" x14ac:dyDescent="0.3">
      <c r="G496" s="25"/>
    </row>
    <row r="497" spans="7:7" x14ac:dyDescent="0.3">
      <c r="G497" s="25"/>
    </row>
    <row r="498" spans="7:7" x14ac:dyDescent="0.3">
      <c r="G498" s="25"/>
    </row>
    <row r="499" spans="7:7" x14ac:dyDescent="0.3">
      <c r="G499" s="25"/>
    </row>
    <row r="500" spans="7:7" x14ac:dyDescent="0.3">
      <c r="G500" s="25"/>
    </row>
    <row r="501" spans="7:7" x14ac:dyDescent="0.3">
      <c r="G501" s="25"/>
    </row>
    <row r="502" spans="7:7" x14ac:dyDescent="0.3">
      <c r="G502" s="25"/>
    </row>
    <row r="503" spans="7:7" x14ac:dyDescent="0.3">
      <c r="G503" s="25"/>
    </row>
    <row r="504" spans="7:7" x14ac:dyDescent="0.3">
      <c r="G504" s="25"/>
    </row>
    <row r="505" spans="7:7" x14ac:dyDescent="0.3">
      <c r="G505" s="25"/>
    </row>
    <row r="506" spans="7:7" x14ac:dyDescent="0.3">
      <c r="G506" s="25"/>
    </row>
    <row r="507" spans="7:7" x14ac:dyDescent="0.3">
      <c r="G507" s="25"/>
    </row>
    <row r="508" spans="7:7" x14ac:dyDescent="0.3">
      <c r="G508" s="25"/>
    </row>
    <row r="509" spans="7:7" x14ac:dyDescent="0.3">
      <c r="G509" s="25"/>
    </row>
    <row r="510" spans="7:7" x14ac:dyDescent="0.3">
      <c r="G510" s="25"/>
    </row>
    <row r="511" spans="7:7" x14ac:dyDescent="0.3">
      <c r="G511" s="25"/>
    </row>
    <row r="512" spans="7:7" x14ac:dyDescent="0.3">
      <c r="G512" s="25"/>
    </row>
    <row r="513" spans="7:7" x14ac:dyDescent="0.3">
      <c r="G513" s="25"/>
    </row>
    <row r="514" spans="7:7" x14ac:dyDescent="0.3">
      <c r="G514" s="25"/>
    </row>
    <row r="515" spans="7:7" x14ac:dyDescent="0.3">
      <c r="G515" s="25"/>
    </row>
    <row r="516" spans="7:7" x14ac:dyDescent="0.3">
      <c r="G516" s="25"/>
    </row>
    <row r="517" spans="7:7" x14ac:dyDescent="0.3">
      <c r="G517" s="25"/>
    </row>
    <row r="518" spans="7:7" x14ac:dyDescent="0.3">
      <c r="G518" s="25"/>
    </row>
    <row r="519" spans="7:7" x14ac:dyDescent="0.3">
      <c r="G519" s="25"/>
    </row>
    <row r="520" spans="7:7" x14ac:dyDescent="0.3">
      <c r="G520" s="25"/>
    </row>
    <row r="521" spans="7:7" x14ac:dyDescent="0.3">
      <c r="G521" s="25"/>
    </row>
    <row r="522" spans="7:7" x14ac:dyDescent="0.3">
      <c r="G522" s="25"/>
    </row>
    <row r="523" spans="7:7" x14ac:dyDescent="0.3">
      <c r="G523" s="25"/>
    </row>
    <row r="524" spans="7:7" x14ac:dyDescent="0.3">
      <c r="G524" s="25"/>
    </row>
    <row r="525" spans="7:7" x14ac:dyDescent="0.3">
      <c r="G525" s="25"/>
    </row>
    <row r="526" spans="7:7" x14ac:dyDescent="0.3">
      <c r="G526" s="25"/>
    </row>
    <row r="527" spans="7:7" x14ac:dyDescent="0.3">
      <c r="G527" s="25"/>
    </row>
    <row r="528" spans="7:7" x14ac:dyDescent="0.3">
      <c r="G528" s="25"/>
    </row>
    <row r="529" spans="7:7" x14ac:dyDescent="0.3">
      <c r="G529" s="25"/>
    </row>
    <row r="530" spans="7:7" x14ac:dyDescent="0.3">
      <c r="G530" s="25"/>
    </row>
    <row r="531" spans="7:7" x14ac:dyDescent="0.3">
      <c r="G531" s="25"/>
    </row>
    <row r="532" spans="7:7" x14ac:dyDescent="0.3">
      <c r="G532" s="25"/>
    </row>
    <row r="533" spans="7:7" x14ac:dyDescent="0.3">
      <c r="G533" s="25"/>
    </row>
    <row r="534" spans="7:7" x14ac:dyDescent="0.3">
      <c r="G534" s="25"/>
    </row>
    <row r="535" spans="7:7" x14ac:dyDescent="0.3">
      <c r="G535" s="25"/>
    </row>
    <row r="536" spans="7:7" x14ac:dyDescent="0.3">
      <c r="G536" s="25"/>
    </row>
    <row r="537" spans="7:7" x14ac:dyDescent="0.3">
      <c r="G537" s="25"/>
    </row>
    <row r="538" spans="7:7" x14ac:dyDescent="0.3">
      <c r="G538" s="25"/>
    </row>
    <row r="539" spans="7:7" x14ac:dyDescent="0.3">
      <c r="G539" s="25"/>
    </row>
    <row r="540" spans="7:7" x14ac:dyDescent="0.3">
      <c r="G540" s="25"/>
    </row>
    <row r="541" spans="7:7" x14ac:dyDescent="0.3">
      <c r="G541" s="25"/>
    </row>
    <row r="542" spans="7:7" x14ac:dyDescent="0.3">
      <c r="G542" s="25"/>
    </row>
    <row r="543" spans="7:7" x14ac:dyDescent="0.3">
      <c r="G543" s="25"/>
    </row>
    <row r="544" spans="7:7" x14ac:dyDescent="0.3">
      <c r="G544" s="25"/>
    </row>
    <row r="545" spans="7:7" x14ac:dyDescent="0.3">
      <c r="G545" s="25"/>
    </row>
    <row r="546" spans="7:7" x14ac:dyDescent="0.3">
      <c r="G546" s="25"/>
    </row>
    <row r="547" spans="7:7" x14ac:dyDescent="0.3">
      <c r="G547" s="25"/>
    </row>
    <row r="548" spans="7:7" x14ac:dyDescent="0.3">
      <c r="G548" s="25"/>
    </row>
    <row r="549" spans="7:7" x14ac:dyDescent="0.3">
      <c r="G549" s="25"/>
    </row>
    <row r="550" spans="7:7" x14ac:dyDescent="0.3">
      <c r="G550" s="25"/>
    </row>
    <row r="551" spans="7:7" x14ac:dyDescent="0.3">
      <c r="G551" s="25"/>
    </row>
    <row r="552" spans="7:7" x14ac:dyDescent="0.3">
      <c r="G552" s="25"/>
    </row>
    <row r="553" spans="7:7" x14ac:dyDescent="0.3">
      <c r="G553" s="25"/>
    </row>
    <row r="554" spans="7:7" x14ac:dyDescent="0.3">
      <c r="G554" s="25"/>
    </row>
    <row r="555" spans="7:7" x14ac:dyDescent="0.3">
      <c r="G555" s="25"/>
    </row>
    <row r="556" spans="7:7" x14ac:dyDescent="0.3">
      <c r="G556" s="25"/>
    </row>
    <row r="557" spans="7:7" x14ac:dyDescent="0.3">
      <c r="G557" s="25"/>
    </row>
    <row r="558" spans="7:7" x14ac:dyDescent="0.3">
      <c r="G558" s="25"/>
    </row>
    <row r="559" spans="7:7" x14ac:dyDescent="0.3">
      <c r="G559" s="25"/>
    </row>
    <row r="560" spans="7:7" x14ac:dyDescent="0.3">
      <c r="G560" s="25"/>
    </row>
    <row r="561" spans="7:7" x14ac:dyDescent="0.3">
      <c r="G561" s="25"/>
    </row>
    <row r="562" spans="7:7" x14ac:dyDescent="0.3">
      <c r="G562" s="25"/>
    </row>
    <row r="563" spans="7:7" x14ac:dyDescent="0.3">
      <c r="G563" s="25"/>
    </row>
    <row r="564" spans="7:7" x14ac:dyDescent="0.3">
      <c r="G564" s="25"/>
    </row>
    <row r="565" spans="7:7" x14ac:dyDescent="0.3">
      <c r="G565" s="25"/>
    </row>
    <row r="566" spans="7:7" x14ac:dyDescent="0.3">
      <c r="G566" s="25"/>
    </row>
    <row r="567" spans="7:7" x14ac:dyDescent="0.3">
      <c r="G567" s="25"/>
    </row>
    <row r="568" spans="7:7" x14ac:dyDescent="0.3">
      <c r="G568" s="25"/>
    </row>
    <row r="569" spans="7:7" x14ac:dyDescent="0.3">
      <c r="G569" s="25"/>
    </row>
    <row r="570" spans="7:7" x14ac:dyDescent="0.3">
      <c r="G570" s="25"/>
    </row>
    <row r="571" spans="7:7" x14ac:dyDescent="0.3">
      <c r="G571" s="25"/>
    </row>
    <row r="572" spans="7:7" x14ac:dyDescent="0.3">
      <c r="G572" s="25"/>
    </row>
    <row r="573" spans="7:7" x14ac:dyDescent="0.3">
      <c r="G573" s="25"/>
    </row>
    <row r="574" spans="7:7" x14ac:dyDescent="0.3">
      <c r="G574" s="25"/>
    </row>
    <row r="575" spans="7:7" x14ac:dyDescent="0.3">
      <c r="G575" s="25"/>
    </row>
    <row r="576" spans="7:7" x14ac:dyDescent="0.3">
      <c r="G576" s="25"/>
    </row>
    <row r="577" spans="7:7" x14ac:dyDescent="0.3">
      <c r="G577" s="25"/>
    </row>
    <row r="578" spans="7:7" x14ac:dyDescent="0.3">
      <c r="G578" s="25"/>
    </row>
    <row r="579" spans="7:7" x14ac:dyDescent="0.3">
      <c r="G579" s="25"/>
    </row>
    <row r="580" spans="7:7" x14ac:dyDescent="0.3">
      <c r="G580" s="25"/>
    </row>
    <row r="581" spans="7:7" x14ac:dyDescent="0.3">
      <c r="G581" s="25"/>
    </row>
    <row r="582" spans="7:7" x14ac:dyDescent="0.3">
      <c r="G582" s="25"/>
    </row>
    <row r="583" spans="7:7" x14ac:dyDescent="0.3">
      <c r="G583" s="25"/>
    </row>
    <row r="584" spans="7:7" x14ac:dyDescent="0.3">
      <c r="G584" s="25"/>
    </row>
    <row r="585" spans="7:7" x14ac:dyDescent="0.3">
      <c r="G585" s="25"/>
    </row>
    <row r="586" spans="7:7" x14ac:dyDescent="0.3">
      <c r="G586" s="25"/>
    </row>
    <row r="587" spans="7:7" x14ac:dyDescent="0.3">
      <c r="G587" s="25"/>
    </row>
    <row r="588" spans="7:7" x14ac:dyDescent="0.3">
      <c r="G588" s="25"/>
    </row>
    <row r="589" spans="7:7" x14ac:dyDescent="0.3">
      <c r="G589" s="25"/>
    </row>
    <row r="590" spans="7:7" x14ac:dyDescent="0.3">
      <c r="G590" s="25"/>
    </row>
    <row r="591" spans="7:7" x14ac:dyDescent="0.3">
      <c r="G591" s="25"/>
    </row>
    <row r="592" spans="7:7" x14ac:dyDescent="0.3">
      <c r="G592" s="25"/>
    </row>
    <row r="593" spans="7:7" x14ac:dyDescent="0.3">
      <c r="G593" s="25"/>
    </row>
    <row r="594" spans="7:7" x14ac:dyDescent="0.3">
      <c r="G594" s="25"/>
    </row>
    <row r="595" spans="7:7" x14ac:dyDescent="0.3">
      <c r="G595" s="25"/>
    </row>
    <row r="596" spans="7:7" x14ac:dyDescent="0.3">
      <c r="G596" s="25"/>
    </row>
    <row r="597" spans="7:7" x14ac:dyDescent="0.3">
      <c r="G597" s="25"/>
    </row>
    <row r="598" spans="7:7" x14ac:dyDescent="0.3">
      <c r="G598" s="25"/>
    </row>
    <row r="599" spans="7:7" x14ac:dyDescent="0.3">
      <c r="G599" s="25"/>
    </row>
    <row r="600" spans="7:7" x14ac:dyDescent="0.3">
      <c r="G600" s="25"/>
    </row>
    <row r="601" spans="7:7" x14ac:dyDescent="0.3">
      <c r="G601" s="25"/>
    </row>
    <row r="602" spans="7:7" x14ac:dyDescent="0.3">
      <c r="G602" s="25"/>
    </row>
    <row r="603" spans="7:7" x14ac:dyDescent="0.3">
      <c r="G603" s="25"/>
    </row>
    <row r="604" spans="7:7" x14ac:dyDescent="0.3">
      <c r="G604" s="25"/>
    </row>
    <row r="605" spans="7:7" x14ac:dyDescent="0.3">
      <c r="G605" s="25"/>
    </row>
    <row r="606" spans="7:7" x14ac:dyDescent="0.3">
      <c r="G606" s="25"/>
    </row>
    <row r="607" spans="7:7" x14ac:dyDescent="0.3">
      <c r="G607" s="25"/>
    </row>
    <row r="608" spans="7:7" x14ac:dyDescent="0.3">
      <c r="G608" s="25"/>
    </row>
    <row r="609" spans="7:7" x14ac:dyDescent="0.3">
      <c r="G609" s="25"/>
    </row>
    <row r="610" spans="7:7" x14ac:dyDescent="0.3">
      <c r="G610" s="25"/>
    </row>
    <row r="611" spans="7:7" x14ac:dyDescent="0.3">
      <c r="G611" s="25"/>
    </row>
    <row r="612" spans="7:7" x14ac:dyDescent="0.3">
      <c r="G612" s="25"/>
    </row>
    <row r="613" spans="7:7" x14ac:dyDescent="0.3">
      <c r="G613" s="25"/>
    </row>
    <row r="614" spans="7:7" x14ac:dyDescent="0.3">
      <c r="G614" s="25"/>
    </row>
    <row r="615" spans="7:7" x14ac:dyDescent="0.3">
      <c r="G615" s="25"/>
    </row>
    <row r="616" spans="7:7" x14ac:dyDescent="0.3">
      <c r="G616" s="25"/>
    </row>
    <row r="617" spans="7:7" x14ac:dyDescent="0.3">
      <c r="G617" s="25"/>
    </row>
    <row r="618" spans="7:7" x14ac:dyDescent="0.3">
      <c r="G618" s="25"/>
    </row>
    <row r="619" spans="7:7" x14ac:dyDescent="0.3">
      <c r="G619" s="25"/>
    </row>
    <row r="620" spans="7:7" x14ac:dyDescent="0.3">
      <c r="G620" s="25"/>
    </row>
    <row r="621" spans="7:7" x14ac:dyDescent="0.3">
      <c r="G621" s="25"/>
    </row>
    <row r="622" spans="7:7" x14ac:dyDescent="0.3">
      <c r="G622" s="25"/>
    </row>
    <row r="623" spans="7:7" x14ac:dyDescent="0.3">
      <c r="G623" s="25"/>
    </row>
    <row r="624" spans="7:7" x14ac:dyDescent="0.3">
      <c r="G624" s="25"/>
    </row>
    <row r="625" spans="7:7" x14ac:dyDescent="0.3">
      <c r="G625" s="25"/>
    </row>
    <row r="626" spans="7:7" x14ac:dyDescent="0.3">
      <c r="G626" s="25"/>
    </row>
    <row r="627" spans="7:7" x14ac:dyDescent="0.3">
      <c r="G627" s="25"/>
    </row>
    <row r="628" spans="7:7" x14ac:dyDescent="0.3">
      <c r="G628" s="25"/>
    </row>
    <row r="629" spans="7:7" x14ac:dyDescent="0.3">
      <c r="G629" s="25"/>
    </row>
    <row r="630" spans="7:7" x14ac:dyDescent="0.3">
      <c r="G630" s="25"/>
    </row>
    <row r="631" spans="7:7" x14ac:dyDescent="0.3">
      <c r="G631" s="25"/>
    </row>
    <row r="632" spans="7:7" x14ac:dyDescent="0.3">
      <c r="G632" s="25"/>
    </row>
    <row r="633" spans="7:7" x14ac:dyDescent="0.3">
      <c r="G633" s="25"/>
    </row>
    <row r="634" spans="7:7" x14ac:dyDescent="0.3">
      <c r="G634" s="25"/>
    </row>
    <row r="635" spans="7:7" x14ac:dyDescent="0.3">
      <c r="G635" s="25"/>
    </row>
    <row r="636" spans="7:7" x14ac:dyDescent="0.3">
      <c r="G636" s="25"/>
    </row>
    <row r="637" spans="7:7" x14ac:dyDescent="0.3">
      <c r="G637" s="25"/>
    </row>
    <row r="638" spans="7:7" x14ac:dyDescent="0.3">
      <c r="G638" s="25"/>
    </row>
    <row r="639" spans="7:7" x14ac:dyDescent="0.3">
      <c r="G639" s="25"/>
    </row>
    <row r="640" spans="7:7" x14ac:dyDescent="0.3">
      <c r="G640" s="25"/>
    </row>
    <row r="641" spans="7:7" x14ac:dyDescent="0.3">
      <c r="G641" s="25"/>
    </row>
    <row r="642" spans="7:7" x14ac:dyDescent="0.3">
      <c r="G642" s="25"/>
    </row>
    <row r="643" spans="7:7" x14ac:dyDescent="0.3">
      <c r="G643" s="25"/>
    </row>
    <row r="644" spans="7:7" x14ac:dyDescent="0.3">
      <c r="G644" s="25"/>
    </row>
    <row r="645" spans="7:7" x14ac:dyDescent="0.3">
      <c r="G645" s="25"/>
    </row>
    <row r="646" spans="7:7" x14ac:dyDescent="0.3">
      <c r="G646" s="25"/>
    </row>
    <row r="647" spans="7:7" x14ac:dyDescent="0.3">
      <c r="G647" s="25"/>
    </row>
    <row r="648" spans="7:7" x14ac:dyDescent="0.3">
      <c r="G648" s="25"/>
    </row>
    <row r="649" spans="7:7" x14ac:dyDescent="0.3">
      <c r="G649" s="25"/>
    </row>
    <row r="650" spans="7:7" x14ac:dyDescent="0.3">
      <c r="G650" s="25"/>
    </row>
    <row r="651" spans="7:7" x14ac:dyDescent="0.3">
      <c r="G651" s="25"/>
    </row>
    <row r="652" spans="7:7" x14ac:dyDescent="0.3">
      <c r="G652" s="25"/>
    </row>
    <row r="653" spans="7:7" x14ac:dyDescent="0.3">
      <c r="G653" s="25"/>
    </row>
    <row r="654" spans="7:7" x14ac:dyDescent="0.3">
      <c r="G654" s="25"/>
    </row>
    <row r="655" spans="7:7" x14ac:dyDescent="0.3">
      <c r="G655" s="25"/>
    </row>
    <row r="656" spans="7:7" x14ac:dyDescent="0.3">
      <c r="G656" s="25"/>
    </row>
    <row r="657" spans="7:7" x14ac:dyDescent="0.3">
      <c r="G657" s="25"/>
    </row>
    <row r="658" spans="7:7" x14ac:dyDescent="0.3">
      <c r="G658" s="25"/>
    </row>
    <row r="659" spans="7:7" x14ac:dyDescent="0.3">
      <c r="G659" s="25"/>
    </row>
    <row r="660" spans="7:7" x14ac:dyDescent="0.3">
      <c r="G660" s="25"/>
    </row>
    <row r="661" spans="7:7" x14ac:dyDescent="0.3">
      <c r="G661" s="25"/>
    </row>
    <row r="662" spans="7:7" x14ac:dyDescent="0.3">
      <c r="G662" s="25"/>
    </row>
    <row r="663" spans="7:7" x14ac:dyDescent="0.3">
      <c r="G663" s="25"/>
    </row>
    <row r="664" spans="7:7" x14ac:dyDescent="0.3">
      <c r="G664" s="25"/>
    </row>
    <row r="665" spans="7:7" x14ac:dyDescent="0.3">
      <c r="G665" s="25"/>
    </row>
    <row r="666" spans="7:7" x14ac:dyDescent="0.3">
      <c r="G666" s="25"/>
    </row>
    <row r="667" spans="7:7" x14ac:dyDescent="0.3">
      <c r="G667" s="25"/>
    </row>
    <row r="668" spans="7:7" x14ac:dyDescent="0.3">
      <c r="G668" s="25"/>
    </row>
    <row r="669" spans="7:7" x14ac:dyDescent="0.3">
      <c r="G669" s="25"/>
    </row>
    <row r="670" spans="7:7" x14ac:dyDescent="0.3">
      <c r="G670" s="25"/>
    </row>
    <row r="671" spans="7:7" x14ac:dyDescent="0.3">
      <c r="G671" s="25"/>
    </row>
    <row r="672" spans="7:7" x14ac:dyDescent="0.3">
      <c r="G672" s="25"/>
    </row>
    <row r="673" spans="7:7" x14ac:dyDescent="0.3">
      <c r="G673" s="25"/>
    </row>
    <row r="674" spans="7:7" x14ac:dyDescent="0.3">
      <c r="G674" s="25"/>
    </row>
    <row r="675" spans="7:7" x14ac:dyDescent="0.3">
      <c r="G675" s="25"/>
    </row>
    <row r="676" spans="7:7" x14ac:dyDescent="0.3">
      <c r="G676" s="25"/>
    </row>
    <row r="677" spans="7:7" x14ac:dyDescent="0.3">
      <c r="G677" s="25"/>
    </row>
    <row r="678" spans="7:7" x14ac:dyDescent="0.3">
      <c r="G678" s="25"/>
    </row>
    <row r="679" spans="7:7" x14ac:dyDescent="0.3">
      <c r="G679" s="25"/>
    </row>
    <row r="680" spans="7:7" x14ac:dyDescent="0.3">
      <c r="G680" s="25"/>
    </row>
    <row r="681" spans="7:7" x14ac:dyDescent="0.3">
      <c r="G681" s="25"/>
    </row>
    <row r="682" spans="7:7" x14ac:dyDescent="0.3">
      <c r="G682" s="25"/>
    </row>
    <row r="683" spans="7:7" x14ac:dyDescent="0.3">
      <c r="G683" s="25"/>
    </row>
    <row r="684" spans="7:7" x14ac:dyDescent="0.3">
      <c r="G684" s="25"/>
    </row>
    <row r="685" spans="7:7" x14ac:dyDescent="0.3">
      <c r="G685" s="25"/>
    </row>
    <row r="686" spans="7:7" x14ac:dyDescent="0.3">
      <c r="G686" s="25"/>
    </row>
    <row r="687" spans="7:7" x14ac:dyDescent="0.3">
      <c r="G687" s="25"/>
    </row>
    <row r="688" spans="7:7" x14ac:dyDescent="0.3">
      <c r="G688" s="25"/>
    </row>
    <row r="689" spans="7:7" x14ac:dyDescent="0.3">
      <c r="G689" s="25"/>
    </row>
    <row r="690" spans="7:7" x14ac:dyDescent="0.3">
      <c r="G690" s="25"/>
    </row>
    <row r="691" spans="7:7" x14ac:dyDescent="0.3">
      <c r="G691" s="25"/>
    </row>
    <row r="692" spans="7:7" x14ac:dyDescent="0.3">
      <c r="G692" s="25"/>
    </row>
    <row r="693" spans="7:7" x14ac:dyDescent="0.3">
      <c r="G693" s="25"/>
    </row>
    <row r="694" spans="7:7" x14ac:dyDescent="0.3">
      <c r="G694" s="25"/>
    </row>
    <row r="695" spans="7:7" x14ac:dyDescent="0.3">
      <c r="G695" s="25"/>
    </row>
    <row r="696" spans="7:7" x14ac:dyDescent="0.3">
      <c r="G696" s="25"/>
    </row>
    <row r="697" spans="7:7" x14ac:dyDescent="0.3">
      <c r="G697" s="25"/>
    </row>
    <row r="698" spans="7:7" x14ac:dyDescent="0.3">
      <c r="G698" s="25"/>
    </row>
    <row r="699" spans="7:7" x14ac:dyDescent="0.3">
      <c r="G699" s="25"/>
    </row>
    <row r="700" spans="7:7" x14ac:dyDescent="0.3">
      <c r="G700" s="25"/>
    </row>
    <row r="701" spans="7:7" x14ac:dyDescent="0.3">
      <c r="G701" s="25"/>
    </row>
    <row r="702" spans="7:7" x14ac:dyDescent="0.3">
      <c r="G702" s="25"/>
    </row>
    <row r="703" spans="7:7" x14ac:dyDescent="0.3">
      <c r="G703" s="25"/>
    </row>
    <row r="704" spans="7:7" x14ac:dyDescent="0.3">
      <c r="G704" s="25"/>
    </row>
    <row r="705" spans="7:7" x14ac:dyDescent="0.3">
      <c r="G705" s="25"/>
    </row>
    <row r="706" spans="7:7" x14ac:dyDescent="0.3">
      <c r="G706" s="25"/>
    </row>
    <row r="707" spans="7:7" x14ac:dyDescent="0.3">
      <c r="G707" s="25"/>
    </row>
    <row r="708" spans="7:7" x14ac:dyDescent="0.3">
      <c r="G708" s="25"/>
    </row>
    <row r="709" spans="7:7" x14ac:dyDescent="0.3">
      <c r="G709" s="25"/>
    </row>
    <row r="710" spans="7:7" x14ac:dyDescent="0.3">
      <c r="G710" s="25"/>
    </row>
    <row r="711" spans="7:7" x14ac:dyDescent="0.3">
      <c r="G711" s="25"/>
    </row>
    <row r="712" spans="7:7" x14ac:dyDescent="0.3">
      <c r="G712" s="25"/>
    </row>
    <row r="713" spans="7:7" x14ac:dyDescent="0.3">
      <c r="G713" s="25"/>
    </row>
    <row r="714" spans="7:7" x14ac:dyDescent="0.3">
      <c r="G714" s="25"/>
    </row>
    <row r="715" spans="7:7" x14ac:dyDescent="0.3">
      <c r="G715" s="25"/>
    </row>
    <row r="716" spans="7:7" x14ac:dyDescent="0.3">
      <c r="G716" s="25"/>
    </row>
    <row r="717" spans="7:7" x14ac:dyDescent="0.3">
      <c r="G717" s="25"/>
    </row>
    <row r="718" spans="7:7" x14ac:dyDescent="0.3">
      <c r="G718" s="25"/>
    </row>
    <row r="719" spans="7:7" x14ac:dyDescent="0.3">
      <c r="G719" s="25"/>
    </row>
    <row r="720" spans="7:7" x14ac:dyDescent="0.3">
      <c r="G720" s="25"/>
    </row>
    <row r="721" spans="7:7" x14ac:dyDescent="0.3">
      <c r="G721" s="25"/>
    </row>
    <row r="722" spans="7:7" x14ac:dyDescent="0.3">
      <c r="G722" s="25"/>
    </row>
    <row r="723" spans="7:7" x14ac:dyDescent="0.3">
      <c r="G723" s="25"/>
    </row>
    <row r="724" spans="7:7" x14ac:dyDescent="0.3">
      <c r="G724" s="25"/>
    </row>
    <row r="725" spans="7:7" x14ac:dyDescent="0.3">
      <c r="G725" s="25"/>
    </row>
    <row r="726" spans="7:7" x14ac:dyDescent="0.3">
      <c r="G726" s="25"/>
    </row>
    <row r="727" spans="7:7" x14ac:dyDescent="0.3">
      <c r="G727" s="25"/>
    </row>
    <row r="728" spans="7:7" x14ac:dyDescent="0.3">
      <c r="G728" s="25"/>
    </row>
    <row r="729" spans="7:7" x14ac:dyDescent="0.3">
      <c r="G729" s="25"/>
    </row>
    <row r="730" spans="7:7" x14ac:dyDescent="0.3">
      <c r="G730" s="25"/>
    </row>
    <row r="731" spans="7:7" x14ac:dyDescent="0.3">
      <c r="G731" s="25"/>
    </row>
    <row r="732" spans="7:7" x14ac:dyDescent="0.3">
      <c r="G732" s="25"/>
    </row>
    <row r="733" spans="7:7" x14ac:dyDescent="0.3">
      <c r="G733" s="25"/>
    </row>
    <row r="734" spans="7:7" x14ac:dyDescent="0.3">
      <c r="G734" s="25"/>
    </row>
    <row r="735" spans="7:7" x14ac:dyDescent="0.3">
      <c r="G735" s="25"/>
    </row>
    <row r="736" spans="7:7" x14ac:dyDescent="0.3">
      <c r="G736" s="25"/>
    </row>
    <row r="737" spans="7:7" x14ac:dyDescent="0.3">
      <c r="G737" s="25"/>
    </row>
    <row r="738" spans="7:7" x14ac:dyDescent="0.3">
      <c r="G738" s="25"/>
    </row>
    <row r="739" spans="7:7" x14ac:dyDescent="0.3">
      <c r="G739" s="25"/>
    </row>
    <row r="740" spans="7:7" x14ac:dyDescent="0.3">
      <c r="G740" s="25"/>
    </row>
    <row r="741" spans="7:7" x14ac:dyDescent="0.3">
      <c r="G741" s="25"/>
    </row>
    <row r="742" spans="7:7" x14ac:dyDescent="0.3">
      <c r="G742" s="25"/>
    </row>
    <row r="743" spans="7:7" x14ac:dyDescent="0.3">
      <c r="G743" s="25"/>
    </row>
    <row r="744" spans="7:7" x14ac:dyDescent="0.3">
      <c r="G744" s="25"/>
    </row>
    <row r="745" spans="7:7" x14ac:dyDescent="0.3">
      <c r="G745" s="25"/>
    </row>
    <row r="746" spans="7:7" x14ac:dyDescent="0.3">
      <c r="G746" s="25"/>
    </row>
    <row r="747" spans="7:7" x14ac:dyDescent="0.3">
      <c r="G747" s="25"/>
    </row>
    <row r="748" spans="7:7" x14ac:dyDescent="0.3">
      <c r="G748" s="25"/>
    </row>
    <row r="749" spans="7:7" x14ac:dyDescent="0.3">
      <c r="G749" s="25"/>
    </row>
    <row r="750" spans="7:7" x14ac:dyDescent="0.3">
      <c r="G750" s="25"/>
    </row>
    <row r="751" spans="7:7" x14ac:dyDescent="0.3">
      <c r="G751" s="25"/>
    </row>
    <row r="752" spans="7:7" x14ac:dyDescent="0.3">
      <c r="G752" s="25"/>
    </row>
    <row r="753" spans="7:7" x14ac:dyDescent="0.3">
      <c r="G753" s="25"/>
    </row>
    <row r="754" spans="7:7" x14ac:dyDescent="0.3">
      <c r="G754" s="25"/>
    </row>
    <row r="755" spans="7:7" x14ac:dyDescent="0.3">
      <c r="G755" s="25"/>
    </row>
    <row r="756" spans="7:7" x14ac:dyDescent="0.3">
      <c r="G756" s="25"/>
    </row>
    <row r="757" spans="7:7" x14ac:dyDescent="0.3">
      <c r="G757" s="25"/>
    </row>
    <row r="758" spans="7:7" x14ac:dyDescent="0.3">
      <c r="G758" s="25"/>
    </row>
    <row r="759" spans="7:7" x14ac:dyDescent="0.3">
      <c r="G759" s="25"/>
    </row>
    <row r="760" spans="7:7" x14ac:dyDescent="0.3">
      <c r="G760" s="25"/>
    </row>
    <row r="761" spans="7:7" x14ac:dyDescent="0.3">
      <c r="G761" s="25"/>
    </row>
    <row r="762" spans="7:7" x14ac:dyDescent="0.3">
      <c r="G762" s="25"/>
    </row>
    <row r="763" spans="7:7" x14ac:dyDescent="0.3">
      <c r="G763" s="25"/>
    </row>
    <row r="764" spans="7:7" x14ac:dyDescent="0.3">
      <c r="G764" s="25"/>
    </row>
    <row r="765" spans="7:7" x14ac:dyDescent="0.3">
      <c r="G765" s="25"/>
    </row>
    <row r="766" spans="7:7" x14ac:dyDescent="0.3">
      <c r="G766" s="25"/>
    </row>
    <row r="767" spans="7:7" x14ac:dyDescent="0.3">
      <c r="G767" s="25"/>
    </row>
    <row r="768" spans="7:7" x14ac:dyDescent="0.3">
      <c r="G768" s="25"/>
    </row>
    <row r="769" spans="7:7" x14ac:dyDescent="0.3">
      <c r="G769" s="25"/>
    </row>
    <row r="770" spans="7:7" x14ac:dyDescent="0.3">
      <c r="G770" s="25"/>
    </row>
    <row r="771" spans="7:7" x14ac:dyDescent="0.3">
      <c r="G771" s="25"/>
    </row>
    <row r="772" spans="7:7" x14ac:dyDescent="0.3">
      <c r="G772" s="25"/>
    </row>
    <row r="773" spans="7:7" x14ac:dyDescent="0.3">
      <c r="G773" s="25"/>
    </row>
    <row r="774" spans="7:7" x14ac:dyDescent="0.3">
      <c r="G774" s="25"/>
    </row>
    <row r="775" spans="7:7" x14ac:dyDescent="0.3">
      <c r="G775" s="25"/>
    </row>
    <row r="776" spans="7:7" x14ac:dyDescent="0.3">
      <c r="G776" s="25"/>
    </row>
    <row r="777" spans="7:7" x14ac:dyDescent="0.3">
      <c r="G777" s="25"/>
    </row>
    <row r="778" spans="7:7" x14ac:dyDescent="0.3">
      <c r="G778" s="25"/>
    </row>
    <row r="779" spans="7:7" x14ac:dyDescent="0.3">
      <c r="G779" s="25"/>
    </row>
    <row r="780" spans="7:7" x14ac:dyDescent="0.3">
      <c r="G780" s="25"/>
    </row>
    <row r="781" spans="7:7" x14ac:dyDescent="0.3">
      <c r="G781" s="25"/>
    </row>
    <row r="782" spans="7:7" x14ac:dyDescent="0.3">
      <c r="G782" s="25"/>
    </row>
    <row r="783" spans="7:7" x14ac:dyDescent="0.3">
      <c r="G783" s="25"/>
    </row>
    <row r="784" spans="7:7" x14ac:dyDescent="0.3">
      <c r="G784" s="25"/>
    </row>
    <row r="785" spans="7:7" x14ac:dyDescent="0.3">
      <c r="G785" s="25"/>
    </row>
    <row r="786" spans="7:7" x14ac:dyDescent="0.3">
      <c r="G786" s="25"/>
    </row>
    <row r="787" spans="7:7" x14ac:dyDescent="0.3">
      <c r="G787" s="25"/>
    </row>
    <row r="788" spans="7:7" x14ac:dyDescent="0.3">
      <c r="G788" s="25"/>
    </row>
    <row r="789" spans="7:7" x14ac:dyDescent="0.3">
      <c r="G789" s="25"/>
    </row>
    <row r="790" spans="7:7" x14ac:dyDescent="0.3">
      <c r="G790" s="25"/>
    </row>
    <row r="791" spans="7:7" x14ac:dyDescent="0.3">
      <c r="G791" s="25"/>
    </row>
    <row r="792" spans="7:7" x14ac:dyDescent="0.3">
      <c r="G792" s="25"/>
    </row>
    <row r="793" spans="7:7" x14ac:dyDescent="0.3">
      <c r="G793" s="25"/>
    </row>
    <row r="794" spans="7:7" x14ac:dyDescent="0.3">
      <c r="G794" s="25"/>
    </row>
    <row r="795" spans="7:7" x14ac:dyDescent="0.3">
      <c r="G795" s="25"/>
    </row>
    <row r="796" spans="7:7" x14ac:dyDescent="0.3">
      <c r="G796" s="25"/>
    </row>
    <row r="797" spans="7:7" x14ac:dyDescent="0.3">
      <c r="G797" s="25"/>
    </row>
    <row r="798" spans="7:7" x14ac:dyDescent="0.3">
      <c r="G798" s="25"/>
    </row>
    <row r="799" spans="7:7" x14ac:dyDescent="0.3">
      <c r="G799" s="25"/>
    </row>
    <row r="800" spans="7:7" x14ac:dyDescent="0.3">
      <c r="G800" s="25"/>
    </row>
    <row r="801" spans="7:7" x14ac:dyDescent="0.3">
      <c r="G801" s="25"/>
    </row>
    <row r="802" spans="7:7" x14ac:dyDescent="0.3">
      <c r="G802" s="25"/>
    </row>
    <row r="803" spans="7:7" x14ac:dyDescent="0.3">
      <c r="G803" s="25"/>
    </row>
    <row r="804" spans="7:7" x14ac:dyDescent="0.3">
      <c r="G804" s="25"/>
    </row>
    <row r="805" spans="7:7" x14ac:dyDescent="0.3">
      <c r="G805" s="25"/>
    </row>
    <row r="806" spans="7:7" x14ac:dyDescent="0.3">
      <c r="G806" s="25"/>
    </row>
    <row r="807" spans="7:7" x14ac:dyDescent="0.3">
      <c r="G807" s="25"/>
    </row>
    <row r="808" spans="7:7" x14ac:dyDescent="0.3">
      <c r="G808" s="25"/>
    </row>
    <row r="809" spans="7:7" x14ac:dyDescent="0.3">
      <c r="G809" s="25"/>
    </row>
    <row r="810" spans="7:7" x14ac:dyDescent="0.3">
      <c r="G810" s="25"/>
    </row>
    <row r="811" spans="7:7" x14ac:dyDescent="0.3">
      <c r="G811" s="25"/>
    </row>
    <row r="812" spans="7:7" x14ac:dyDescent="0.3">
      <c r="G812" s="25"/>
    </row>
    <row r="813" spans="7:7" x14ac:dyDescent="0.3">
      <c r="G813" s="25"/>
    </row>
    <row r="814" spans="7:7" x14ac:dyDescent="0.3">
      <c r="G814" s="25"/>
    </row>
    <row r="815" spans="7:7" x14ac:dyDescent="0.3">
      <c r="G815" s="25"/>
    </row>
    <row r="816" spans="7:7" x14ac:dyDescent="0.3">
      <c r="G816" s="25"/>
    </row>
    <row r="817" spans="7:7" x14ac:dyDescent="0.3">
      <c r="G817" s="25"/>
    </row>
    <row r="818" spans="7:7" x14ac:dyDescent="0.3">
      <c r="G818" s="25"/>
    </row>
    <row r="819" spans="7:7" x14ac:dyDescent="0.3">
      <c r="G819" s="25"/>
    </row>
    <row r="820" spans="7:7" x14ac:dyDescent="0.3">
      <c r="G820" s="25"/>
    </row>
    <row r="821" spans="7:7" x14ac:dyDescent="0.3">
      <c r="G821" s="25"/>
    </row>
    <row r="822" spans="7:7" x14ac:dyDescent="0.3">
      <c r="G822" s="25"/>
    </row>
    <row r="823" spans="7:7" x14ac:dyDescent="0.3">
      <c r="G823" s="25"/>
    </row>
    <row r="824" spans="7:7" x14ac:dyDescent="0.3">
      <c r="G824" s="25"/>
    </row>
    <row r="825" spans="7:7" x14ac:dyDescent="0.3">
      <c r="G825" s="25"/>
    </row>
    <row r="826" spans="7:7" x14ac:dyDescent="0.3">
      <c r="G826" s="25"/>
    </row>
    <row r="827" spans="7:7" x14ac:dyDescent="0.3">
      <c r="G827" s="25"/>
    </row>
    <row r="828" spans="7:7" x14ac:dyDescent="0.3">
      <c r="G828" s="25"/>
    </row>
    <row r="829" spans="7:7" x14ac:dyDescent="0.3">
      <c r="G829" s="25"/>
    </row>
    <row r="830" spans="7:7" x14ac:dyDescent="0.3">
      <c r="G830" s="25"/>
    </row>
    <row r="831" spans="7:7" x14ac:dyDescent="0.3">
      <c r="G831" s="25"/>
    </row>
    <row r="832" spans="7:7" x14ac:dyDescent="0.3">
      <c r="G832" s="25"/>
    </row>
    <row r="833" spans="7:7" x14ac:dyDescent="0.3">
      <c r="G833" s="25"/>
    </row>
    <row r="834" spans="7:7" x14ac:dyDescent="0.3">
      <c r="G834" s="25"/>
    </row>
    <row r="835" spans="7:7" x14ac:dyDescent="0.3">
      <c r="G835" s="25"/>
    </row>
    <row r="836" spans="7:7" x14ac:dyDescent="0.3">
      <c r="G836" s="25"/>
    </row>
    <row r="837" spans="7:7" x14ac:dyDescent="0.3">
      <c r="G837" s="25"/>
    </row>
    <row r="838" spans="7:7" x14ac:dyDescent="0.3">
      <c r="G838" s="25"/>
    </row>
    <row r="839" spans="7:7" x14ac:dyDescent="0.3">
      <c r="G839" s="25"/>
    </row>
    <row r="840" spans="7:7" x14ac:dyDescent="0.3">
      <c r="G840" s="25"/>
    </row>
    <row r="841" spans="7:7" x14ac:dyDescent="0.3">
      <c r="G841" s="25"/>
    </row>
    <row r="842" spans="7:7" x14ac:dyDescent="0.3">
      <c r="G842" s="25"/>
    </row>
    <row r="843" spans="7:7" x14ac:dyDescent="0.3">
      <c r="G843" s="25"/>
    </row>
    <row r="844" spans="7:7" x14ac:dyDescent="0.3">
      <c r="G844" s="25"/>
    </row>
    <row r="845" spans="7:7" x14ac:dyDescent="0.3">
      <c r="G845" s="25"/>
    </row>
    <row r="846" spans="7:7" x14ac:dyDescent="0.3">
      <c r="G846" s="25"/>
    </row>
    <row r="847" spans="7:7" x14ac:dyDescent="0.3">
      <c r="G847" s="25"/>
    </row>
    <row r="848" spans="7:7" x14ac:dyDescent="0.3">
      <c r="G848" s="25"/>
    </row>
    <row r="849" spans="7:7" x14ac:dyDescent="0.3">
      <c r="G849" s="25"/>
    </row>
    <row r="850" spans="7:7" x14ac:dyDescent="0.3">
      <c r="G850" s="25"/>
    </row>
    <row r="851" spans="7:7" x14ac:dyDescent="0.3">
      <c r="G851" s="25"/>
    </row>
    <row r="852" spans="7:7" x14ac:dyDescent="0.3">
      <c r="G852" s="25"/>
    </row>
    <row r="853" spans="7:7" x14ac:dyDescent="0.3">
      <c r="G853" s="25"/>
    </row>
    <row r="854" spans="7:7" x14ac:dyDescent="0.3">
      <c r="G854" s="25"/>
    </row>
    <row r="855" spans="7:7" x14ac:dyDescent="0.3">
      <c r="G855" s="25"/>
    </row>
    <row r="856" spans="7:7" x14ac:dyDescent="0.3">
      <c r="G856" s="25"/>
    </row>
    <row r="857" spans="7:7" x14ac:dyDescent="0.3">
      <c r="G857" s="25"/>
    </row>
    <row r="858" spans="7:7" x14ac:dyDescent="0.3">
      <c r="G858" s="25"/>
    </row>
    <row r="859" spans="7:7" x14ac:dyDescent="0.3">
      <c r="G859" s="25"/>
    </row>
    <row r="860" spans="7:7" x14ac:dyDescent="0.3">
      <c r="G860" s="25"/>
    </row>
    <row r="861" spans="7:7" x14ac:dyDescent="0.3">
      <c r="G861" s="25"/>
    </row>
    <row r="862" spans="7:7" x14ac:dyDescent="0.3">
      <c r="G862" s="25"/>
    </row>
    <row r="863" spans="7:7" x14ac:dyDescent="0.3">
      <c r="G863" s="25"/>
    </row>
    <row r="864" spans="7:7" x14ac:dyDescent="0.3">
      <c r="G864" s="25"/>
    </row>
    <row r="865" spans="7:7" x14ac:dyDescent="0.3">
      <c r="G865" s="25"/>
    </row>
    <row r="866" spans="7:7" x14ac:dyDescent="0.3">
      <c r="G866" s="25"/>
    </row>
    <row r="867" spans="7:7" x14ac:dyDescent="0.3">
      <c r="G867" s="25"/>
    </row>
    <row r="868" spans="7:7" x14ac:dyDescent="0.3">
      <c r="G868" s="25"/>
    </row>
    <row r="869" spans="7:7" x14ac:dyDescent="0.3">
      <c r="G869" s="25"/>
    </row>
    <row r="870" spans="7:7" x14ac:dyDescent="0.3">
      <c r="G870" s="25"/>
    </row>
    <row r="871" spans="7:7" x14ac:dyDescent="0.3">
      <c r="G871" s="25"/>
    </row>
    <row r="872" spans="7:7" x14ac:dyDescent="0.3">
      <c r="G872" s="25"/>
    </row>
    <row r="873" spans="7:7" x14ac:dyDescent="0.3">
      <c r="G873" s="25"/>
    </row>
    <row r="874" spans="7:7" x14ac:dyDescent="0.3">
      <c r="G874" s="25"/>
    </row>
    <row r="875" spans="7:7" x14ac:dyDescent="0.3">
      <c r="G875" s="25"/>
    </row>
    <row r="876" spans="7:7" x14ac:dyDescent="0.3">
      <c r="G876" s="25"/>
    </row>
    <row r="877" spans="7:7" x14ac:dyDescent="0.3">
      <c r="G877" s="25"/>
    </row>
    <row r="878" spans="7:7" x14ac:dyDescent="0.3">
      <c r="G878" s="25"/>
    </row>
    <row r="879" spans="7:7" x14ac:dyDescent="0.3">
      <c r="G879" s="25"/>
    </row>
    <row r="880" spans="7:7" x14ac:dyDescent="0.3">
      <c r="G880" s="25"/>
    </row>
    <row r="881" spans="7:7" x14ac:dyDescent="0.3">
      <c r="G881" s="25"/>
    </row>
    <row r="882" spans="7:7" x14ac:dyDescent="0.3">
      <c r="G882" s="25"/>
    </row>
    <row r="883" spans="7:7" x14ac:dyDescent="0.3">
      <c r="G883" s="25"/>
    </row>
    <row r="884" spans="7:7" x14ac:dyDescent="0.3">
      <c r="G884" s="25"/>
    </row>
    <row r="885" spans="7:7" x14ac:dyDescent="0.3">
      <c r="G885" s="25"/>
    </row>
    <row r="886" spans="7:7" x14ac:dyDescent="0.3">
      <c r="G886" s="25"/>
    </row>
    <row r="887" spans="7:7" x14ac:dyDescent="0.3">
      <c r="G887" s="25"/>
    </row>
    <row r="888" spans="7:7" x14ac:dyDescent="0.3">
      <c r="G888" s="25"/>
    </row>
    <row r="889" spans="7:7" x14ac:dyDescent="0.3">
      <c r="G889" s="25"/>
    </row>
    <row r="890" spans="7:7" x14ac:dyDescent="0.3">
      <c r="G890" s="25"/>
    </row>
    <row r="891" spans="7:7" x14ac:dyDescent="0.3">
      <c r="G891" s="25"/>
    </row>
    <row r="892" spans="7:7" x14ac:dyDescent="0.3">
      <c r="G892" s="25"/>
    </row>
    <row r="893" spans="7:7" x14ac:dyDescent="0.3">
      <c r="G893" s="25"/>
    </row>
    <row r="894" spans="7:7" x14ac:dyDescent="0.3">
      <c r="G894" s="25"/>
    </row>
    <row r="895" spans="7:7" x14ac:dyDescent="0.3">
      <c r="G895" s="25"/>
    </row>
    <row r="896" spans="7:7" x14ac:dyDescent="0.3">
      <c r="G896" s="25"/>
    </row>
    <row r="897" spans="7:7" x14ac:dyDescent="0.3">
      <c r="G897" s="25"/>
    </row>
    <row r="898" spans="7:7" x14ac:dyDescent="0.3">
      <c r="G898" s="25"/>
    </row>
    <row r="899" spans="7:7" x14ac:dyDescent="0.3">
      <c r="G899" s="25"/>
    </row>
    <row r="900" spans="7:7" x14ac:dyDescent="0.3">
      <c r="G900" s="25"/>
    </row>
    <row r="901" spans="7:7" x14ac:dyDescent="0.3">
      <c r="G901" s="25"/>
    </row>
    <row r="902" spans="7:7" x14ac:dyDescent="0.3">
      <c r="G902" s="25"/>
    </row>
    <row r="903" spans="7:7" x14ac:dyDescent="0.3">
      <c r="G903" s="25"/>
    </row>
    <row r="904" spans="7:7" x14ac:dyDescent="0.3">
      <c r="G904" s="25"/>
    </row>
    <row r="905" spans="7:7" x14ac:dyDescent="0.3">
      <c r="G905" s="25"/>
    </row>
    <row r="906" spans="7:7" x14ac:dyDescent="0.3">
      <c r="G906" s="25"/>
    </row>
    <row r="907" spans="7:7" x14ac:dyDescent="0.3">
      <c r="G907" s="25"/>
    </row>
    <row r="908" spans="7:7" x14ac:dyDescent="0.3">
      <c r="G908" s="25"/>
    </row>
    <row r="909" spans="7:7" x14ac:dyDescent="0.3">
      <c r="G909" s="25"/>
    </row>
    <row r="910" spans="7:7" x14ac:dyDescent="0.3">
      <c r="G910" s="25"/>
    </row>
    <row r="911" spans="7:7" x14ac:dyDescent="0.3">
      <c r="G911" s="25"/>
    </row>
    <row r="912" spans="7:7" x14ac:dyDescent="0.3">
      <c r="G912" s="25"/>
    </row>
    <row r="913" spans="7:7" x14ac:dyDescent="0.3">
      <c r="G913" s="25"/>
    </row>
    <row r="914" spans="7:7" x14ac:dyDescent="0.3">
      <c r="G914" s="25"/>
    </row>
    <row r="915" spans="7:7" x14ac:dyDescent="0.3">
      <c r="G915" s="25"/>
    </row>
  </sheetData>
  <sortState xmlns:xlrd2="http://schemas.microsoft.com/office/spreadsheetml/2017/richdata2" ref="A148:A158">
    <sortCondition ref="A148:A158"/>
  </sortState>
  <mergeCells count="4">
    <mergeCell ref="A128:A143"/>
    <mergeCell ref="A86:A127"/>
    <mergeCell ref="A51:A85"/>
    <mergeCell ref="A12:A50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42A-B31B-440F-9A29-F7DAB3C07450}">
  <dimension ref="A1:G73"/>
  <sheetViews>
    <sheetView topLeftCell="A13" workbookViewId="0">
      <selection activeCell="A33" sqref="A33"/>
    </sheetView>
  </sheetViews>
  <sheetFormatPr defaultRowHeight="14.4" x14ac:dyDescent="0.3"/>
  <cols>
    <col min="1" max="1" width="94.88671875" bestFit="1" customWidth="1"/>
    <col min="2" max="2" width="25.44140625" customWidth="1"/>
    <col min="3" max="3" width="77.44140625" customWidth="1"/>
    <col min="4" max="4" width="22.77734375" customWidth="1"/>
  </cols>
  <sheetData>
    <row r="1" spans="1:5" x14ac:dyDescent="0.3">
      <c r="A1" s="1"/>
    </row>
    <row r="2" spans="1:5" x14ac:dyDescent="0.3">
      <c r="A2" s="1"/>
    </row>
    <row r="3" spans="1:5" x14ac:dyDescent="0.3">
      <c r="A3" s="1"/>
    </row>
    <row r="4" spans="1:5" x14ac:dyDescent="0.3">
      <c r="A4" s="2"/>
    </row>
    <row r="5" spans="1:5" x14ac:dyDescent="0.3">
      <c r="A5" s="1"/>
    </row>
    <row r="6" spans="1:5" x14ac:dyDescent="0.3">
      <c r="A6" s="1"/>
    </row>
    <row r="7" spans="1:5" x14ac:dyDescent="0.3">
      <c r="A7" s="1"/>
    </row>
    <row r="8" spans="1:5" x14ac:dyDescent="0.3">
      <c r="A8" s="1"/>
    </row>
    <row r="9" spans="1:5" x14ac:dyDescent="0.3">
      <c r="A9" s="1"/>
    </row>
    <row r="10" spans="1:5" x14ac:dyDescent="0.3">
      <c r="A10" s="2"/>
    </row>
    <row r="11" spans="1:5" x14ac:dyDescent="0.3">
      <c r="A11" s="1"/>
    </row>
    <row r="12" spans="1:5" x14ac:dyDescent="0.3">
      <c r="A12" s="1"/>
    </row>
    <row r="13" spans="1:5" x14ac:dyDescent="0.3">
      <c r="A13" s="1"/>
    </row>
    <row r="15" spans="1:5" x14ac:dyDescent="0.3">
      <c r="A15" s="5"/>
      <c r="B15" s="5" t="s">
        <v>0</v>
      </c>
      <c r="C15" s="5" t="s">
        <v>28</v>
      </c>
      <c r="D15" s="5">
        <v>0</v>
      </c>
      <c r="E15" s="5" t="s">
        <v>249</v>
      </c>
    </row>
    <row r="16" spans="1:5" x14ac:dyDescent="0.3">
      <c r="A16" s="5"/>
      <c r="B16" s="5" t="s">
        <v>1</v>
      </c>
      <c r="C16" s="5" t="s">
        <v>29</v>
      </c>
      <c r="D16" s="5" t="s">
        <v>250</v>
      </c>
    </row>
    <row r="17" spans="1:7" x14ac:dyDescent="0.3">
      <c r="A17" s="5"/>
      <c r="B17" s="5" t="s">
        <v>0</v>
      </c>
      <c r="C17" s="5" t="s">
        <v>29</v>
      </c>
      <c r="D17" s="5" t="s">
        <v>250</v>
      </c>
    </row>
    <row r="18" spans="1:7" x14ac:dyDescent="0.3">
      <c r="A18" s="5"/>
      <c r="B18" s="5" t="s">
        <v>0</v>
      </c>
      <c r="C18" s="5" t="s">
        <v>29</v>
      </c>
      <c r="D18" s="5" t="s">
        <v>250</v>
      </c>
    </row>
    <row r="19" spans="1:7" x14ac:dyDescent="0.3">
      <c r="A19" s="5"/>
      <c r="B19" s="5" t="s">
        <v>0</v>
      </c>
      <c r="C19" s="5" t="s">
        <v>29</v>
      </c>
      <c r="D19" s="5" t="s">
        <v>250</v>
      </c>
    </row>
    <row r="20" spans="1:7" x14ac:dyDescent="0.3">
      <c r="A20" s="5"/>
      <c r="B20" s="5" t="s">
        <v>0</v>
      </c>
      <c r="C20" s="5" t="s">
        <v>29</v>
      </c>
      <c r="D20" s="5" t="s">
        <v>250</v>
      </c>
    </row>
    <row r="21" spans="1:7" x14ac:dyDescent="0.3">
      <c r="A21" s="5"/>
      <c r="B21" s="5" t="s">
        <v>0</v>
      </c>
      <c r="C21" s="5" t="s">
        <v>29</v>
      </c>
      <c r="D21" s="5" t="s">
        <v>250</v>
      </c>
    </row>
    <row r="22" spans="1:7" x14ac:dyDescent="0.3">
      <c r="A22" s="5"/>
      <c r="B22" s="5" t="s">
        <v>0</v>
      </c>
      <c r="C22" s="5" t="s">
        <v>30</v>
      </c>
      <c r="D22" s="5" t="s">
        <v>250</v>
      </c>
      <c r="G22" t="s">
        <v>585</v>
      </c>
    </row>
    <row r="23" spans="1:7" x14ac:dyDescent="0.3">
      <c r="A23" s="5"/>
      <c r="B23" s="5" t="s">
        <v>0</v>
      </c>
      <c r="C23" s="5" t="s">
        <v>31</v>
      </c>
      <c r="D23" s="5" t="s">
        <v>250</v>
      </c>
      <c r="G23" t="s">
        <v>585</v>
      </c>
    </row>
    <row r="24" spans="1:7" x14ac:dyDescent="0.3">
      <c r="B24" t="s">
        <v>2</v>
      </c>
      <c r="C24" t="s">
        <v>32</v>
      </c>
      <c r="D24" s="5" t="s">
        <v>244</v>
      </c>
      <c r="E24" t="s">
        <v>243</v>
      </c>
      <c r="G24" t="s">
        <v>585</v>
      </c>
    </row>
    <row r="25" spans="1:7" x14ac:dyDescent="0.3">
      <c r="B25" t="s">
        <v>3</v>
      </c>
      <c r="C25" t="s">
        <v>33</v>
      </c>
      <c r="D25" s="5" t="s">
        <v>244</v>
      </c>
      <c r="G25" t="s">
        <v>585</v>
      </c>
    </row>
    <row r="26" spans="1:7" x14ac:dyDescent="0.3">
      <c r="B26" t="s">
        <v>3</v>
      </c>
      <c r="C26" t="s">
        <v>32</v>
      </c>
      <c r="D26" s="5" t="s">
        <v>244</v>
      </c>
    </row>
    <row r="27" spans="1:7" x14ac:dyDescent="0.3">
      <c r="B27" t="s">
        <v>3</v>
      </c>
      <c r="C27" t="s">
        <v>34</v>
      </c>
    </row>
    <row r="28" spans="1:7" x14ac:dyDescent="0.3">
      <c r="A28" s="5"/>
      <c r="B28" s="5" t="s">
        <v>4</v>
      </c>
      <c r="C28" s="5" t="s">
        <v>35</v>
      </c>
      <c r="D28" s="5" t="s">
        <v>246</v>
      </c>
      <c r="E28" s="5" t="s">
        <v>245</v>
      </c>
      <c r="G28" t="s">
        <v>586</v>
      </c>
    </row>
    <row r="29" spans="1:7" x14ac:dyDescent="0.3">
      <c r="A29" s="5"/>
      <c r="B29" s="5" t="s">
        <v>4</v>
      </c>
      <c r="C29" s="5" t="s">
        <v>36</v>
      </c>
      <c r="D29" s="5" t="s">
        <v>246</v>
      </c>
      <c r="G29" t="s">
        <v>585</v>
      </c>
    </row>
    <row r="30" spans="1:7" x14ac:dyDescent="0.3">
      <c r="A30" s="5"/>
      <c r="B30" s="5" t="s">
        <v>4</v>
      </c>
      <c r="C30" s="5" t="s">
        <v>37</v>
      </c>
      <c r="D30">
        <v>1</v>
      </c>
      <c r="G30" t="s">
        <v>585</v>
      </c>
    </row>
    <row r="31" spans="1:7" x14ac:dyDescent="0.3">
      <c r="A31" s="5"/>
      <c r="B31" s="5" t="s">
        <v>4</v>
      </c>
      <c r="C31" s="5" t="s">
        <v>38</v>
      </c>
      <c r="D31">
        <v>1</v>
      </c>
      <c r="G31" t="s">
        <v>585</v>
      </c>
    </row>
    <row r="32" spans="1:7" x14ac:dyDescent="0.3">
      <c r="A32" s="5"/>
      <c r="B32" s="5" t="s">
        <v>4</v>
      </c>
      <c r="C32" s="5" t="s">
        <v>39</v>
      </c>
      <c r="D32">
        <v>1</v>
      </c>
      <c r="G32" t="s">
        <v>587</v>
      </c>
    </row>
    <row r="33" spans="1:7" x14ac:dyDescent="0.3">
      <c r="A33" s="5"/>
      <c r="B33" s="5" t="s">
        <v>4</v>
      </c>
      <c r="C33" s="5" t="s">
        <v>40</v>
      </c>
      <c r="D33" s="5" t="s">
        <v>247</v>
      </c>
      <c r="G33" t="s">
        <v>587</v>
      </c>
    </row>
    <row r="34" spans="1:7" x14ac:dyDescent="0.3">
      <c r="A34" s="5"/>
      <c r="B34" s="5" t="s">
        <v>4</v>
      </c>
      <c r="C34" s="5" t="s">
        <v>40</v>
      </c>
      <c r="D34" s="5" t="s">
        <v>247</v>
      </c>
      <c r="G34" t="s">
        <v>587</v>
      </c>
    </row>
    <row r="35" spans="1:7" x14ac:dyDescent="0.3">
      <c r="A35" s="5"/>
      <c r="B35" s="5" t="s">
        <v>4</v>
      </c>
      <c r="C35" s="5" t="s">
        <v>40</v>
      </c>
      <c r="D35" s="5" t="s">
        <v>247</v>
      </c>
      <c r="G35" t="s">
        <v>587</v>
      </c>
    </row>
    <row r="36" spans="1:7" x14ac:dyDescent="0.3">
      <c r="A36" s="5"/>
      <c r="B36" s="5" t="s">
        <v>4</v>
      </c>
      <c r="C36" s="5" t="s">
        <v>41</v>
      </c>
      <c r="D36" s="5" t="s">
        <v>248</v>
      </c>
      <c r="G36" t="s">
        <v>587</v>
      </c>
    </row>
    <row r="37" spans="1:7" x14ac:dyDescent="0.3">
      <c r="A37" s="5"/>
      <c r="B37" s="5" t="s">
        <v>4</v>
      </c>
      <c r="C37" s="5" t="s">
        <v>41</v>
      </c>
      <c r="D37" s="5" t="s">
        <v>248</v>
      </c>
      <c r="G37" t="s">
        <v>587</v>
      </c>
    </row>
    <row r="38" spans="1:7" x14ac:dyDescent="0.3">
      <c r="A38" s="16"/>
      <c r="B38" t="s">
        <v>5</v>
      </c>
      <c r="C38" t="s">
        <v>42</v>
      </c>
      <c r="G38" t="s">
        <v>587</v>
      </c>
    </row>
    <row r="39" spans="1:7" x14ac:dyDescent="0.3">
      <c r="A39" s="3"/>
      <c r="C39" t="s">
        <v>43</v>
      </c>
    </row>
    <row r="40" spans="1:7" x14ac:dyDescent="0.3">
      <c r="A40" s="3"/>
      <c r="C40" t="s">
        <v>43</v>
      </c>
    </row>
    <row r="41" spans="1:7" x14ac:dyDescent="0.3">
      <c r="A41" s="3"/>
      <c r="C41" t="s">
        <v>43</v>
      </c>
      <c r="G41" t="s">
        <v>586</v>
      </c>
    </row>
    <row r="42" spans="1:7" x14ac:dyDescent="0.3">
      <c r="A42" s="3"/>
      <c r="C42" t="s">
        <v>43</v>
      </c>
      <c r="G42" t="s">
        <v>587</v>
      </c>
    </row>
    <row r="43" spans="1:7" x14ac:dyDescent="0.3">
      <c r="A43" s="3"/>
      <c r="C43" t="s">
        <v>43</v>
      </c>
      <c r="G43" t="s">
        <v>587</v>
      </c>
    </row>
    <row r="44" spans="1:7" x14ac:dyDescent="0.3">
      <c r="A44" s="3"/>
      <c r="C44" t="s">
        <v>43</v>
      </c>
      <c r="D44" t="s">
        <v>275</v>
      </c>
      <c r="G44" t="s">
        <v>587</v>
      </c>
    </row>
    <row r="45" spans="1:7" x14ac:dyDescent="0.3">
      <c r="A45" s="3"/>
      <c r="C45" t="s">
        <v>43</v>
      </c>
      <c r="D45" t="s">
        <v>275</v>
      </c>
      <c r="G45" t="s">
        <v>587</v>
      </c>
    </row>
    <row r="46" spans="1:7" x14ac:dyDescent="0.3">
      <c r="A46" s="16"/>
      <c r="B46" t="s">
        <v>5</v>
      </c>
      <c r="C46" t="s">
        <v>43</v>
      </c>
      <c r="G46" t="s">
        <v>587</v>
      </c>
    </row>
    <row r="47" spans="1:7" x14ac:dyDescent="0.3">
      <c r="A47" s="3"/>
      <c r="C47" t="s">
        <v>43</v>
      </c>
      <c r="G47" t="s">
        <v>587</v>
      </c>
    </row>
    <row r="48" spans="1:7" x14ac:dyDescent="0.3">
      <c r="A48" s="3"/>
      <c r="C48" t="s">
        <v>43</v>
      </c>
      <c r="G48" t="s">
        <v>587</v>
      </c>
    </row>
    <row r="49" spans="1:7" x14ac:dyDescent="0.3">
      <c r="A49" s="3"/>
      <c r="C49" t="s">
        <v>43</v>
      </c>
      <c r="G49" t="s">
        <v>587</v>
      </c>
    </row>
    <row r="50" spans="1:7" x14ac:dyDescent="0.3">
      <c r="A50" s="3"/>
      <c r="C50" t="s">
        <v>43</v>
      </c>
    </row>
    <row r="51" spans="1:7" x14ac:dyDescent="0.3">
      <c r="A51" s="3"/>
      <c r="C51" t="s">
        <v>43</v>
      </c>
      <c r="G51" t="s">
        <v>587</v>
      </c>
    </row>
    <row r="52" spans="1:7" x14ac:dyDescent="0.3">
      <c r="A52" s="3"/>
      <c r="C52" t="s">
        <v>43</v>
      </c>
      <c r="D52" t="s">
        <v>275</v>
      </c>
      <c r="G52" t="s">
        <v>587</v>
      </c>
    </row>
    <row r="53" spans="1:7" s="6" customFormat="1" x14ac:dyDescent="0.3">
      <c r="B53" s="7" t="s">
        <v>44</v>
      </c>
      <c r="C53" s="6" t="s">
        <v>45</v>
      </c>
      <c r="G53" s="6" t="s">
        <v>587</v>
      </c>
    </row>
    <row r="54" spans="1:7" x14ac:dyDescent="0.3">
      <c r="B54" t="s">
        <v>6</v>
      </c>
      <c r="C54" t="s">
        <v>46</v>
      </c>
      <c r="E54" t="s">
        <v>252</v>
      </c>
      <c r="F54" t="s">
        <v>251</v>
      </c>
      <c r="G54" t="s">
        <v>587</v>
      </c>
    </row>
    <row r="55" spans="1:7" x14ac:dyDescent="0.3">
      <c r="B55" t="s">
        <v>6</v>
      </c>
      <c r="C55" t="s">
        <v>47</v>
      </c>
      <c r="E55" t="s">
        <v>252</v>
      </c>
      <c r="G55" t="s">
        <v>587</v>
      </c>
    </row>
    <row r="56" spans="1:7" s="5" customFormat="1" x14ac:dyDescent="0.3">
      <c r="A56" s="14"/>
      <c r="B56" s="5" t="s">
        <v>3</v>
      </c>
      <c r="C56" s="5" t="s">
        <v>48</v>
      </c>
      <c r="G56" s="5" t="s">
        <v>587</v>
      </c>
    </row>
    <row r="57" spans="1:7" s="5" customFormat="1" x14ac:dyDescent="0.3">
      <c r="A57" s="11"/>
      <c r="C57" s="5" t="s">
        <v>48</v>
      </c>
      <c r="E57" s="5" t="s">
        <v>244</v>
      </c>
      <c r="G57" s="5" t="s">
        <v>587</v>
      </c>
    </row>
    <row r="58" spans="1:7" s="5" customFormat="1" x14ac:dyDescent="0.3">
      <c r="A58" s="8"/>
      <c r="C58" s="5" t="s">
        <v>48</v>
      </c>
      <c r="E58" s="5" t="s">
        <v>244</v>
      </c>
    </row>
    <row r="59" spans="1:7" s="5" customFormat="1" x14ac:dyDescent="0.3">
      <c r="A59" s="8"/>
      <c r="C59" s="5" t="s">
        <v>48</v>
      </c>
      <c r="E59" s="5" t="s">
        <v>244</v>
      </c>
    </row>
    <row r="60" spans="1:7" s="5" customFormat="1" x14ac:dyDescent="0.3">
      <c r="A60" s="8"/>
      <c r="C60" s="5" t="s">
        <v>48</v>
      </c>
      <c r="E60" s="5" t="s">
        <v>244</v>
      </c>
      <c r="G60" s="5" t="s">
        <v>586</v>
      </c>
    </row>
    <row r="61" spans="1:7" s="5" customFormat="1" x14ac:dyDescent="0.3">
      <c r="A61" s="8"/>
      <c r="C61" s="5" t="s">
        <v>48</v>
      </c>
      <c r="E61" s="5" t="s">
        <v>244</v>
      </c>
      <c r="G61" s="5" t="s">
        <v>587</v>
      </c>
    </row>
    <row r="62" spans="1:7" s="5" customFormat="1" x14ac:dyDescent="0.3">
      <c r="B62" s="5" t="s">
        <v>7</v>
      </c>
      <c r="C62" s="5" t="s">
        <v>28</v>
      </c>
      <c r="E62" s="5">
        <v>1</v>
      </c>
      <c r="F62" s="5" t="s">
        <v>253</v>
      </c>
      <c r="G62" s="5" t="s">
        <v>587</v>
      </c>
    </row>
    <row r="63" spans="1:7" s="5" customFormat="1" x14ac:dyDescent="0.3">
      <c r="B63" s="5" t="s">
        <v>7</v>
      </c>
      <c r="C63" s="5" t="s">
        <v>49</v>
      </c>
      <c r="E63" s="5" t="s">
        <v>244</v>
      </c>
      <c r="G63" s="5" t="s">
        <v>587</v>
      </c>
    </row>
    <row r="64" spans="1:7" s="5" customFormat="1" x14ac:dyDescent="0.3">
      <c r="B64" s="5" t="s">
        <v>7</v>
      </c>
      <c r="C64" s="5" t="s">
        <v>49</v>
      </c>
      <c r="E64" s="5" t="s">
        <v>244</v>
      </c>
    </row>
    <row r="66" spans="1:7" x14ac:dyDescent="0.3">
      <c r="A66" s="1"/>
      <c r="G66" t="s">
        <v>587</v>
      </c>
    </row>
    <row r="67" spans="1:7" x14ac:dyDescent="0.3">
      <c r="A67" s="5"/>
      <c r="G67" t="s">
        <v>587</v>
      </c>
    </row>
    <row r="68" spans="1:7" x14ac:dyDescent="0.3">
      <c r="A68" s="5"/>
      <c r="G68" t="s">
        <v>587</v>
      </c>
    </row>
    <row r="69" spans="1:7" x14ac:dyDescent="0.3">
      <c r="G69" t="s">
        <v>587</v>
      </c>
    </row>
    <row r="70" spans="1:7" x14ac:dyDescent="0.3">
      <c r="G70" t="s">
        <v>587</v>
      </c>
    </row>
    <row r="71" spans="1:7" x14ac:dyDescent="0.3">
      <c r="G71" t="s">
        <v>587</v>
      </c>
    </row>
    <row r="72" spans="1:7" x14ac:dyDescent="0.3">
      <c r="G72" t="s">
        <v>587</v>
      </c>
    </row>
    <row r="73" spans="1:7" x14ac:dyDescent="0.3">
      <c r="G73" t="s">
        <v>587</v>
      </c>
    </row>
  </sheetData>
  <phoneticPr fontId="5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5703F-7A73-4534-BBBC-E30D08B87D14}">
  <dimension ref="A2:G43"/>
  <sheetViews>
    <sheetView topLeftCell="A13" workbookViewId="0">
      <selection activeCell="A34" sqref="A34"/>
    </sheetView>
  </sheetViews>
  <sheetFormatPr defaultRowHeight="14.4" x14ac:dyDescent="0.3"/>
  <cols>
    <col min="1" max="1" width="89.109375" bestFit="1" customWidth="1"/>
    <col min="2" max="2" width="20.33203125" bestFit="1" customWidth="1"/>
    <col min="3" max="3" width="97.21875" customWidth="1"/>
    <col min="4" max="4" width="24" customWidth="1"/>
    <col min="7" max="7" width="23.44140625" customWidth="1"/>
  </cols>
  <sheetData>
    <row r="2" spans="1:7" x14ac:dyDescent="0.3">
      <c r="A2" s="5"/>
      <c r="B2" s="5" t="s">
        <v>8</v>
      </c>
      <c r="C2" t="s">
        <v>50</v>
      </c>
      <c r="D2">
        <v>0</v>
      </c>
      <c r="F2" t="s">
        <v>449</v>
      </c>
      <c r="G2" t="s">
        <v>448</v>
      </c>
    </row>
    <row r="3" spans="1:7" x14ac:dyDescent="0.3">
      <c r="A3" s="5"/>
      <c r="B3" s="5" t="s">
        <v>8</v>
      </c>
      <c r="C3" t="s">
        <v>51</v>
      </c>
      <c r="D3">
        <v>1</v>
      </c>
    </row>
    <row r="4" spans="1:7" x14ac:dyDescent="0.3">
      <c r="A4" s="5"/>
      <c r="B4" s="5" t="s">
        <v>9</v>
      </c>
      <c r="C4" t="s">
        <v>52</v>
      </c>
      <c r="D4">
        <v>2</v>
      </c>
    </row>
    <row r="5" spans="1:7" x14ac:dyDescent="0.3">
      <c r="A5" s="5"/>
      <c r="B5" s="5" t="s">
        <v>9</v>
      </c>
      <c r="C5" t="s">
        <v>53</v>
      </c>
      <c r="D5">
        <v>3</v>
      </c>
    </row>
    <row r="6" spans="1:7" x14ac:dyDescent="0.3">
      <c r="A6" s="5"/>
      <c r="B6" s="5" t="s">
        <v>8</v>
      </c>
      <c r="C6" t="s">
        <v>54</v>
      </c>
      <c r="D6">
        <v>4</v>
      </c>
    </row>
    <row r="7" spans="1:7" x14ac:dyDescent="0.3">
      <c r="A7" s="5"/>
      <c r="B7" s="5" t="s">
        <v>8</v>
      </c>
      <c r="C7" t="s">
        <v>55</v>
      </c>
      <c r="D7">
        <v>5</v>
      </c>
    </row>
    <row r="8" spans="1:7" x14ac:dyDescent="0.3">
      <c r="A8" s="5"/>
      <c r="B8" s="5" t="s">
        <v>8</v>
      </c>
      <c r="C8" t="s">
        <v>56</v>
      </c>
      <c r="D8">
        <v>6</v>
      </c>
    </row>
    <row r="9" spans="1:7" x14ac:dyDescent="0.3">
      <c r="A9" s="5"/>
      <c r="B9" s="5" t="s">
        <v>8</v>
      </c>
      <c r="C9" t="s">
        <v>57</v>
      </c>
      <c r="F9" t="s">
        <v>244</v>
      </c>
      <c r="G9" t="s">
        <v>254</v>
      </c>
    </row>
    <row r="10" spans="1:7" x14ac:dyDescent="0.3">
      <c r="A10" s="5"/>
      <c r="B10" s="5" t="s">
        <v>8</v>
      </c>
      <c r="C10" t="s">
        <v>57</v>
      </c>
      <c r="F10" t="s">
        <v>244</v>
      </c>
    </row>
    <row r="11" spans="1:7" x14ac:dyDescent="0.3">
      <c r="A11" s="5"/>
      <c r="B11" s="5" t="s">
        <v>9</v>
      </c>
      <c r="C11" t="s">
        <v>57</v>
      </c>
      <c r="F11" t="s">
        <v>244</v>
      </c>
    </row>
    <row r="12" spans="1:7" x14ac:dyDescent="0.3">
      <c r="A12" s="5"/>
      <c r="B12" s="5" t="s">
        <v>8</v>
      </c>
      <c r="C12" t="s">
        <v>57</v>
      </c>
      <c r="F12" t="s">
        <v>244</v>
      </c>
    </row>
    <row r="13" spans="1:7" x14ac:dyDescent="0.3">
      <c r="A13" s="5"/>
      <c r="B13" s="5" t="s">
        <v>9</v>
      </c>
      <c r="C13" t="s">
        <v>58</v>
      </c>
      <c r="F13" t="s">
        <v>244</v>
      </c>
    </row>
    <row r="14" spans="1:7" x14ac:dyDescent="0.3">
      <c r="A14" s="5"/>
      <c r="B14" s="5" t="s">
        <v>8</v>
      </c>
      <c r="C14" t="s">
        <v>57</v>
      </c>
      <c r="F14" t="s">
        <v>244</v>
      </c>
    </row>
    <row r="15" spans="1:7" x14ac:dyDescent="0.3">
      <c r="A15" s="5"/>
      <c r="B15" s="5" t="s">
        <v>8</v>
      </c>
      <c r="C15" t="s">
        <v>59</v>
      </c>
      <c r="F15" t="s">
        <v>454</v>
      </c>
      <c r="G15" t="s">
        <v>256</v>
      </c>
    </row>
    <row r="16" spans="1:7" x14ac:dyDescent="0.3">
      <c r="A16" s="5"/>
      <c r="B16" s="5" t="s">
        <v>8</v>
      </c>
      <c r="C16" t="s">
        <v>59</v>
      </c>
      <c r="F16" t="s">
        <v>454</v>
      </c>
    </row>
    <row r="17" spans="1:7" x14ac:dyDescent="0.3">
      <c r="A17" s="5"/>
      <c r="B17" s="5" t="s">
        <v>8</v>
      </c>
      <c r="C17" t="s">
        <v>59</v>
      </c>
      <c r="F17" t="s">
        <v>454</v>
      </c>
    </row>
    <row r="18" spans="1:7" x14ac:dyDescent="0.3">
      <c r="A18" s="5"/>
      <c r="B18" s="5" t="s">
        <v>8</v>
      </c>
      <c r="C18" t="s">
        <v>60</v>
      </c>
      <c r="F18">
        <v>2</v>
      </c>
      <c r="G18" t="s">
        <v>257</v>
      </c>
    </row>
    <row r="19" spans="1:7" x14ac:dyDescent="0.3">
      <c r="A19" s="5"/>
      <c r="B19" s="5" t="s">
        <v>8</v>
      </c>
      <c r="C19" t="s">
        <v>33</v>
      </c>
      <c r="F19" t="s">
        <v>255</v>
      </c>
    </row>
    <row r="20" spans="1:7" x14ac:dyDescent="0.3">
      <c r="A20" s="5"/>
      <c r="B20" s="5" t="s">
        <v>8</v>
      </c>
      <c r="C20" t="s">
        <v>33</v>
      </c>
      <c r="F20" t="s">
        <v>255</v>
      </c>
    </row>
    <row r="21" spans="1:7" x14ac:dyDescent="0.3">
      <c r="A21" s="5"/>
      <c r="B21" s="5" t="s">
        <v>8</v>
      </c>
      <c r="C21" t="s">
        <v>33</v>
      </c>
      <c r="F21" t="s">
        <v>255</v>
      </c>
    </row>
    <row r="22" spans="1:7" x14ac:dyDescent="0.3">
      <c r="A22" s="5"/>
      <c r="B22" s="5" t="s">
        <v>8</v>
      </c>
      <c r="C22" t="s">
        <v>33</v>
      </c>
      <c r="F22" t="s">
        <v>255</v>
      </c>
    </row>
    <row r="23" spans="1:7" x14ac:dyDescent="0.3">
      <c r="A23" s="5"/>
      <c r="B23" s="5" t="s">
        <v>8</v>
      </c>
      <c r="C23" t="s">
        <v>33</v>
      </c>
      <c r="F23" t="s">
        <v>255</v>
      </c>
    </row>
    <row r="24" spans="1:7" x14ac:dyDescent="0.3">
      <c r="A24" s="5"/>
      <c r="B24" s="5" t="s">
        <v>8</v>
      </c>
      <c r="C24" t="s">
        <v>33</v>
      </c>
      <c r="F24" t="s">
        <v>255</v>
      </c>
    </row>
    <row r="25" spans="1:7" x14ac:dyDescent="0.3">
      <c r="A25" s="5"/>
      <c r="B25" s="5" t="s">
        <v>8</v>
      </c>
      <c r="C25" t="s">
        <v>33</v>
      </c>
      <c r="F25" t="s">
        <v>255</v>
      </c>
    </row>
    <row r="26" spans="1:7" x14ac:dyDescent="0.3">
      <c r="A26" s="5"/>
      <c r="B26" s="5" t="s">
        <v>8</v>
      </c>
      <c r="C26" t="s">
        <v>33</v>
      </c>
      <c r="F26" t="s">
        <v>255</v>
      </c>
    </row>
    <row r="27" spans="1:7" x14ac:dyDescent="0.3">
      <c r="A27" s="5"/>
      <c r="B27" s="5" t="s">
        <v>8</v>
      </c>
      <c r="C27" t="s">
        <v>33</v>
      </c>
      <c r="F27" t="s">
        <v>255</v>
      </c>
    </row>
    <row r="28" spans="1:7" x14ac:dyDescent="0.3">
      <c r="A28" s="5"/>
      <c r="B28" s="5" t="s">
        <v>8</v>
      </c>
      <c r="C28" t="s">
        <v>33</v>
      </c>
      <c r="F28" t="s">
        <v>255</v>
      </c>
    </row>
    <row r="29" spans="1:7" x14ac:dyDescent="0.3">
      <c r="A29" s="5"/>
      <c r="B29" s="5" t="s">
        <v>8</v>
      </c>
      <c r="C29" t="s">
        <v>33</v>
      </c>
      <c r="F29" t="s">
        <v>255</v>
      </c>
    </row>
    <row r="30" spans="1:7" x14ac:dyDescent="0.3">
      <c r="A30" s="5"/>
      <c r="B30" s="5" t="s">
        <v>8</v>
      </c>
      <c r="C30" t="s">
        <v>33</v>
      </c>
      <c r="F30" t="s">
        <v>255</v>
      </c>
    </row>
    <row r="31" spans="1:7" x14ac:dyDescent="0.3">
      <c r="A31" s="5"/>
      <c r="B31" s="5" t="s">
        <v>8</v>
      </c>
      <c r="C31" t="s">
        <v>33</v>
      </c>
      <c r="F31" t="s">
        <v>255</v>
      </c>
    </row>
    <row r="32" spans="1:7" x14ac:dyDescent="0.3">
      <c r="B32" t="s">
        <v>10</v>
      </c>
      <c r="C32" t="s">
        <v>33</v>
      </c>
      <c r="F32" t="s">
        <v>262</v>
      </c>
      <c r="G32" t="s">
        <v>263</v>
      </c>
    </row>
    <row r="33" spans="1:7" x14ac:dyDescent="0.3">
      <c r="A33" s="9"/>
      <c r="B33" s="9" t="s">
        <v>5</v>
      </c>
      <c r="C33" t="s">
        <v>33</v>
      </c>
      <c r="F33" t="s">
        <v>244</v>
      </c>
    </row>
    <row r="34" spans="1:7" x14ac:dyDescent="0.3">
      <c r="B34" t="s">
        <v>1</v>
      </c>
      <c r="C34" t="s">
        <v>33</v>
      </c>
      <c r="F34" t="s">
        <v>244</v>
      </c>
    </row>
    <row r="35" spans="1:7" x14ac:dyDescent="0.3">
      <c r="B35" t="s">
        <v>1</v>
      </c>
      <c r="C35" t="s">
        <v>33</v>
      </c>
      <c r="F35" t="s">
        <v>244</v>
      </c>
    </row>
    <row r="36" spans="1:7" x14ac:dyDescent="0.3">
      <c r="A36" s="5"/>
      <c r="B36" s="5" t="s">
        <v>11</v>
      </c>
      <c r="C36" t="s">
        <v>33</v>
      </c>
      <c r="F36" t="s">
        <v>255</v>
      </c>
      <c r="G36" t="s">
        <v>259</v>
      </c>
    </row>
    <row r="37" spans="1:7" x14ac:dyDescent="0.3">
      <c r="A37" s="5"/>
      <c r="B37" s="5" t="s">
        <v>11</v>
      </c>
      <c r="C37" t="s">
        <v>33</v>
      </c>
      <c r="F37" t="s">
        <v>255</v>
      </c>
      <c r="G37" t="s">
        <v>259</v>
      </c>
    </row>
    <row r="38" spans="1:7" x14ac:dyDescent="0.3">
      <c r="A38" s="5"/>
      <c r="B38" s="5" t="s">
        <v>11</v>
      </c>
      <c r="C38" t="s">
        <v>64</v>
      </c>
      <c r="F38" t="s">
        <v>261</v>
      </c>
      <c r="G38" t="s">
        <v>260</v>
      </c>
    </row>
    <row r="39" spans="1:7" x14ac:dyDescent="0.3">
      <c r="A39" s="5"/>
      <c r="B39" s="5" t="s">
        <v>11</v>
      </c>
      <c r="C39" t="s">
        <v>64</v>
      </c>
      <c r="F39" t="s">
        <v>261</v>
      </c>
    </row>
    <row r="40" spans="1:7" x14ac:dyDescent="0.3">
      <c r="B40" t="s">
        <v>12</v>
      </c>
      <c r="C40" t="s">
        <v>65</v>
      </c>
      <c r="F40" t="s">
        <v>252</v>
      </c>
      <c r="G40" t="s">
        <v>258</v>
      </c>
    </row>
    <row r="41" spans="1:7" x14ac:dyDescent="0.3">
      <c r="B41" t="s">
        <v>13</v>
      </c>
      <c r="C41" t="s">
        <v>65</v>
      </c>
      <c r="F41" t="s">
        <v>252</v>
      </c>
    </row>
    <row r="42" spans="1:7" x14ac:dyDescent="0.3">
      <c r="B42" t="s">
        <v>12</v>
      </c>
      <c r="C42" t="s">
        <v>66</v>
      </c>
      <c r="F42" t="s">
        <v>252</v>
      </c>
    </row>
    <row r="43" spans="1:7" x14ac:dyDescent="0.3">
      <c r="A43" s="4"/>
    </row>
  </sheetData>
  <phoneticPr fontId="5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E4B56-0ED5-4BE4-94AE-217A57DCCB36}">
  <dimension ref="A2:E44"/>
  <sheetViews>
    <sheetView topLeftCell="A22" workbookViewId="0">
      <selection activeCell="B44" sqref="B44"/>
    </sheetView>
  </sheetViews>
  <sheetFormatPr defaultRowHeight="14.4" x14ac:dyDescent="0.3"/>
  <cols>
    <col min="1" max="1" width="127.44140625" bestFit="1" customWidth="1"/>
    <col min="2" max="2" width="22.44140625" bestFit="1" customWidth="1"/>
    <col min="3" max="3" width="90.21875" customWidth="1"/>
  </cols>
  <sheetData>
    <row r="2" spans="2:5" s="5" customFormat="1" x14ac:dyDescent="0.3">
      <c r="B2" s="5" t="s">
        <v>14</v>
      </c>
      <c r="C2" s="5" t="s">
        <v>57</v>
      </c>
      <c r="D2" s="5" t="s">
        <v>244</v>
      </c>
    </row>
    <row r="3" spans="2:5" s="5" customFormat="1" x14ac:dyDescent="0.3">
      <c r="B3" s="5" t="s">
        <v>15</v>
      </c>
      <c r="C3" s="5" t="s">
        <v>67</v>
      </c>
      <c r="D3" s="5" t="s">
        <v>252</v>
      </c>
      <c r="E3" s="5" t="s">
        <v>271</v>
      </c>
    </row>
    <row r="4" spans="2:5" s="5" customFormat="1" x14ac:dyDescent="0.3">
      <c r="B4" s="5" t="s">
        <v>16</v>
      </c>
      <c r="C4" s="5" t="s">
        <v>67</v>
      </c>
      <c r="D4" s="5" t="s">
        <v>252</v>
      </c>
    </row>
    <row r="5" spans="2:5" s="5" customFormat="1" x14ac:dyDescent="0.3">
      <c r="B5" s="5" t="s">
        <v>16</v>
      </c>
      <c r="C5" s="5" t="s">
        <v>67</v>
      </c>
      <c r="D5" s="5" t="s">
        <v>252</v>
      </c>
    </row>
    <row r="6" spans="2:5" s="5" customFormat="1" x14ac:dyDescent="0.3">
      <c r="B6" s="5" t="s">
        <v>16</v>
      </c>
      <c r="C6" s="5" t="s">
        <v>67</v>
      </c>
      <c r="D6" s="5" t="s">
        <v>252</v>
      </c>
    </row>
    <row r="7" spans="2:5" s="5" customFormat="1" x14ac:dyDescent="0.3">
      <c r="B7" s="5" t="s">
        <v>15</v>
      </c>
      <c r="C7" s="5" t="s">
        <v>67</v>
      </c>
      <c r="D7" s="5" t="s">
        <v>252</v>
      </c>
    </row>
    <row r="8" spans="2:5" s="5" customFormat="1" x14ac:dyDescent="0.3">
      <c r="B8" s="5" t="s">
        <v>15</v>
      </c>
      <c r="C8" s="5" t="s">
        <v>68</v>
      </c>
      <c r="D8" s="5" t="s">
        <v>252</v>
      </c>
    </row>
    <row r="9" spans="2:5" x14ac:dyDescent="0.3">
      <c r="B9" t="s">
        <v>17</v>
      </c>
      <c r="C9" t="s">
        <v>69</v>
      </c>
      <c r="D9" s="5" t="s">
        <v>272</v>
      </c>
      <c r="E9" t="s">
        <v>273</v>
      </c>
    </row>
    <row r="10" spans="2:5" x14ac:dyDescent="0.3">
      <c r="B10" t="s">
        <v>17</v>
      </c>
      <c r="C10" t="s">
        <v>69</v>
      </c>
      <c r="D10" s="5" t="s">
        <v>244</v>
      </c>
    </row>
    <row r="11" spans="2:5" s="5" customFormat="1" x14ac:dyDescent="0.3">
      <c r="B11" s="5" t="s">
        <v>15</v>
      </c>
      <c r="C11" s="5" t="s">
        <v>70</v>
      </c>
      <c r="D11" s="5" t="s">
        <v>244</v>
      </c>
    </row>
    <row r="12" spans="2:5" s="5" customFormat="1" x14ac:dyDescent="0.3">
      <c r="B12" s="5" t="s">
        <v>15</v>
      </c>
      <c r="C12" s="5" t="s">
        <v>69</v>
      </c>
      <c r="D12" s="5" t="s">
        <v>244</v>
      </c>
    </row>
    <row r="13" spans="2:5" s="5" customFormat="1" x14ac:dyDescent="0.3">
      <c r="B13" s="5" t="s">
        <v>15</v>
      </c>
      <c r="C13" s="5" t="s">
        <v>58</v>
      </c>
      <c r="D13" s="5" t="s">
        <v>244</v>
      </c>
    </row>
    <row r="14" spans="2:5" s="5" customFormat="1" x14ac:dyDescent="0.3">
      <c r="B14" s="5" t="s">
        <v>15</v>
      </c>
      <c r="C14" s="5" t="s">
        <v>57</v>
      </c>
      <c r="D14" s="5" t="s">
        <v>244</v>
      </c>
    </row>
    <row r="15" spans="2:5" s="5" customFormat="1" x14ac:dyDescent="0.3">
      <c r="B15" s="5" t="s">
        <v>15</v>
      </c>
      <c r="C15" s="5" t="s">
        <v>58</v>
      </c>
      <c r="D15" s="5" t="s">
        <v>244</v>
      </c>
    </row>
    <row r="16" spans="2:5" s="5" customFormat="1" x14ac:dyDescent="0.3">
      <c r="B16" s="5" t="s">
        <v>15</v>
      </c>
      <c r="C16" s="5" t="s">
        <v>58</v>
      </c>
      <c r="D16" s="5" t="s">
        <v>244</v>
      </c>
    </row>
    <row r="17" spans="2:4" x14ac:dyDescent="0.3">
      <c r="B17" t="s">
        <v>17</v>
      </c>
      <c r="C17" t="s">
        <v>69</v>
      </c>
      <c r="D17" s="5" t="s">
        <v>244</v>
      </c>
    </row>
    <row r="18" spans="2:4" x14ac:dyDescent="0.3">
      <c r="B18" t="s">
        <v>17</v>
      </c>
      <c r="C18" t="s">
        <v>69</v>
      </c>
      <c r="D18" s="5" t="s">
        <v>244</v>
      </c>
    </row>
    <row r="19" spans="2:4" x14ac:dyDescent="0.3">
      <c r="B19" t="s">
        <v>18</v>
      </c>
      <c r="C19" t="s">
        <v>69</v>
      </c>
      <c r="D19" s="5" t="s">
        <v>244</v>
      </c>
    </row>
    <row r="20" spans="2:4" s="5" customFormat="1" x14ac:dyDescent="0.3">
      <c r="B20" s="5" t="s">
        <v>19</v>
      </c>
      <c r="C20" s="5" t="s">
        <v>69</v>
      </c>
      <c r="D20" s="5" t="s">
        <v>244</v>
      </c>
    </row>
    <row r="21" spans="2:4" s="5" customFormat="1" x14ac:dyDescent="0.3">
      <c r="B21" s="5" t="s">
        <v>19</v>
      </c>
      <c r="C21" s="5" t="s">
        <v>69</v>
      </c>
      <c r="D21" s="5" t="s">
        <v>244</v>
      </c>
    </row>
    <row r="22" spans="2:4" s="5" customFormat="1" x14ac:dyDescent="0.3">
      <c r="B22" s="5" t="s">
        <v>19</v>
      </c>
      <c r="C22" s="5" t="s">
        <v>69</v>
      </c>
      <c r="D22" s="5" t="s">
        <v>244</v>
      </c>
    </row>
    <row r="23" spans="2:4" x14ac:dyDescent="0.3">
      <c r="B23" t="s">
        <v>20</v>
      </c>
      <c r="C23" t="s">
        <v>33</v>
      </c>
      <c r="D23" s="5" t="s">
        <v>244</v>
      </c>
    </row>
    <row r="24" spans="2:4" x14ac:dyDescent="0.3">
      <c r="B24" t="s">
        <v>20</v>
      </c>
      <c r="C24" t="s">
        <v>33</v>
      </c>
      <c r="D24" s="5" t="s">
        <v>244</v>
      </c>
    </row>
    <row r="25" spans="2:4" x14ac:dyDescent="0.3">
      <c r="B25" t="s">
        <v>20</v>
      </c>
      <c r="C25" t="s">
        <v>33</v>
      </c>
      <c r="D25" s="5" t="s">
        <v>244</v>
      </c>
    </row>
    <row r="26" spans="2:4" x14ac:dyDescent="0.3">
      <c r="B26" t="s">
        <v>20</v>
      </c>
      <c r="C26" t="s">
        <v>33</v>
      </c>
      <c r="D26" s="5" t="s">
        <v>244</v>
      </c>
    </row>
    <row r="27" spans="2:4" x14ac:dyDescent="0.3">
      <c r="B27" t="s">
        <v>20</v>
      </c>
      <c r="C27" t="s">
        <v>33</v>
      </c>
      <c r="D27" s="5" t="s">
        <v>244</v>
      </c>
    </row>
    <row r="28" spans="2:4" x14ac:dyDescent="0.3">
      <c r="B28" t="s">
        <v>20</v>
      </c>
      <c r="C28" t="s">
        <v>33</v>
      </c>
      <c r="D28" s="5" t="s">
        <v>244</v>
      </c>
    </row>
    <row r="29" spans="2:4" s="5" customFormat="1" x14ac:dyDescent="0.3">
      <c r="B29" s="5" t="s">
        <v>15</v>
      </c>
      <c r="C29" s="5" t="s">
        <v>57</v>
      </c>
      <c r="D29" s="5" t="s">
        <v>244</v>
      </c>
    </row>
    <row r="30" spans="2:4" s="5" customFormat="1" x14ac:dyDescent="0.3">
      <c r="B30" s="5" t="s">
        <v>15</v>
      </c>
      <c r="C30" s="5" t="s">
        <v>57</v>
      </c>
      <c r="D30" s="5" t="s">
        <v>244</v>
      </c>
    </row>
    <row r="31" spans="2:4" s="5" customFormat="1" x14ac:dyDescent="0.3">
      <c r="B31" s="5" t="s">
        <v>15</v>
      </c>
      <c r="C31" s="5" t="s">
        <v>57</v>
      </c>
      <c r="D31" s="5" t="s">
        <v>244</v>
      </c>
    </row>
    <row r="32" spans="2:4" x14ac:dyDescent="0.3">
      <c r="B32" t="s">
        <v>21</v>
      </c>
      <c r="C32" t="s">
        <v>57</v>
      </c>
      <c r="D32" s="5" t="s">
        <v>244</v>
      </c>
    </row>
    <row r="33" spans="1:5" s="5" customFormat="1" x14ac:dyDescent="0.3">
      <c r="B33" s="5" t="s">
        <v>22</v>
      </c>
      <c r="C33" s="5" t="s">
        <v>33</v>
      </c>
      <c r="D33" s="5" t="s">
        <v>244</v>
      </c>
    </row>
    <row r="34" spans="1:5" s="5" customFormat="1" x14ac:dyDescent="0.3">
      <c r="B34" s="5" t="s">
        <v>22</v>
      </c>
      <c r="C34" s="5" t="s">
        <v>33</v>
      </c>
      <c r="D34" s="5" t="s">
        <v>244</v>
      </c>
    </row>
    <row r="35" spans="1:5" s="5" customFormat="1" x14ac:dyDescent="0.3">
      <c r="B35" s="5" t="s">
        <v>22</v>
      </c>
      <c r="C35" s="5" t="s">
        <v>33</v>
      </c>
      <c r="D35" s="5" t="s">
        <v>244</v>
      </c>
    </row>
    <row r="36" spans="1:5" s="5" customFormat="1" x14ac:dyDescent="0.3">
      <c r="B36" s="5" t="s">
        <v>22</v>
      </c>
      <c r="C36" s="5" t="s">
        <v>61</v>
      </c>
      <c r="D36" s="5" t="s">
        <v>244</v>
      </c>
    </row>
    <row r="37" spans="1:5" s="5" customFormat="1" x14ac:dyDescent="0.3">
      <c r="B37" s="5" t="s">
        <v>23</v>
      </c>
      <c r="C37" s="5" t="s">
        <v>62</v>
      </c>
      <c r="D37" s="5" t="s">
        <v>244</v>
      </c>
    </row>
    <row r="38" spans="1:5" s="5" customFormat="1" x14ac:dyDescent="0.3">
      <c r="B38" s="5" t="s">
        <v>22</v>
      </c>
      <c r="C38" s="5" t="s">
        <v>63</v>
      </c>
      <c r="D38" s="5" t="s">
        <v>244</v>
      </c>
    </row>
    <row r="39" spans="1:5" s="5" customFormat="1" x14ac:dyDescent="0.3">
      <c r="B39" s="5" t="s">
        <v>22</v>
      </c>
      <c r="C39" s="5" t="s">
        <v>71</v>
      </c>
      <c r="D39" s="5">
        <v>0</v>
      </c>
      <c r="E39" s="5" t="s">
        <v>274</v>
      </c>
    </row>
    <row r="40" spans="1:5" s="5" customFormat="1" x14ac:dyDescent="0.3">
      <c r="B40" s="5" t="s">
        <v>22</v>
      </c>
      <c r="C40" s="5" t="s">
        <v>71</v>
      </c>
      <c r="D40" s="5">
        <v>0</v>
      </c>
    </row>
    <row r="41" spans="1:5" x14ac:dyDescent="0.3">
      <c r="B41" t="s">
        <v>24</v>
      </c>
      <c r="C41" t="s">
        <v>48</v>
      </c>
      <c r="D41" t="s">
        <v>244</v>
      </c>
    </row>
    <row r="42" spans="1:5" x14ac:dyDescent="0.3">
      <c r="B42" t="s">
        <v>24</v>
      </c>
      <c r="C42" t="s">
        <v>48</v>
      </c>
      <c r="D42" t="s">
        <v>244</v>
      </c>
    </row>
    <row r="43" spans="1:5" x14ac:dyDescent="0.3">
      <c r="B43" t="s">
        <v>24</v>
      </c>
      <c r="C43" t="s">
        <v>48</v>
      </c>
      <c r="D43" t="s">
        <v>244</v>
      </c>
    </row>
    <row r="44" spans="1:5" x14ac:dyDescent="0.3">
      <c r="A44" s="4"/>
    </row>
  </sheetData>
  <phoneticPr fontId="5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716B4-8B30-4F79-8B6C-55DF0F16B1C6}">
  <dimension ref="A2:E19"/>
  <sheetViews>
    <sheetView workbookViewId="0">
      <selection activeCell="B23" sqref="B23"/>
    </sheetView>
  </sheetViews>
  <sheetFormatPr defaultRowHeight="14.4" x14ac:dyDescent="0.3"/>
  <cols>
    <col min="1" max="1" width="69.6640625" bestFit="1" customWidth="1"/>
    <col min="2" max="2" width="23.77734375" customWidth="1"/>
    <col min="3" max="3" width="66.21875" customWidth="1"/>
  </cols>
  <sheetData>
    <row r="2" spans="2:5" s="5" customFormat="1" x14ac:dyDescent="0.3">
      <c r="B2" s="5" t="s">
        <v>25</v>
      </c>
      <c r="C2" s="5" t="s">
        <v>33</v>
      </c>
      <c r="D2" s="5" t="s">
        <v>244</v>
      </c>
      <c r="E2" s="5" t="s">
        <v>264</v>
      </c>
    </row>
    <row r="3" spans="2:5" s="5" customFormat="1" x14ac:dyDescent="0.3">
      <c r="B3" s="5" t="s">
        <v>25</v>
      </c>
      <c r="C3" s="5" t="s">
        <v>33</v>
      </c>
      <c r="D3" s="5" t="s">
        <v>244</v>
      </c>
    </row>
    <row r="4" spans="2:5" s="5" customFormat="1" x14ac:dyDescent="0.3">
      <c r="B4" s="5" t="s">
        <v>25</v>
      </c>
      <c r="C4" s="5" t="s">
        <v>33</v>
      </c>
      <c r="D4" s="5" t="s">
        <v>244</v>
      </c>
    </row>
    <row r="5" spans="2:5" s="5" customFormat="1" x14ac:dyDescent="0.3">
      <c r="B5" s="5" t="s">
        <v>25</v>
      </c>
      <c r="C5" s="5" t="s">
        <v>33</v>
      </c>
      <c r="D5" s="5" t="s">
        <v>244</v>
      </c>
    </row>
    <row r="6" spans="2:5" x14ac:dyDescent="0.3">
      <c r="B6" t="s">
        <v>21</v>
      </c>
      <c r="C6" t="s">
        <v>33</v>
      </c>
      <c r="D6" s="5" t="s">
        <v>244</v>
      </c>
      <c r="E6" t="s">
        <v>265</v>
      </c>
    </row>
    <row r="7" spans="2:5" x14ac:dyDescent="0.3">
      <c r="B7" t="s">
        <v>26</v>
      </c>
      <c r="C7" t="s">
        <v>33</v>
      </c>
      <c r="D7" s="5" t="s">
        <v>244</v>
      </c>
    </row>
    <row r="8" spans="2:5" s="5" customFormat="1" x14ac:dyDescent="0.3">
      <c r="B8" s="5" t="s">
        <v>15</v>
      </c>
      <c r="C8" s="5" t="s">
        <v>33</v>
      </c>
      <c r="D8" s="5" t="s">
        <v>244</v>
      </c>
      <c r="E8" s="5" t="s">
        <v>266</v>
      </c>
    </row>
    <row r="9" spans="2:5" x14ac:dyDescent="0.3">
      <c r="B9" t="s">
        <v>19</v>
      </c>
      <c r="C9" t="s">
        <v>33</v>
      </c>
      <c r="D9" s="5" t="s">
        <v>244</v>
      </c>
      <c r="E9" t="s">
        <v>267</v>
      </c>
    </row>
    <row r="10" spans="2:5" s="5" customFormat="1" x14ac:dyDescent="0.3">
      <c r="B10" s="5" t="s">
        <v>18</v>
      </c>
      <c r="C10" s="5" t="s">
        <v>33</v>
      </c>
      <c r="D10" s="5" t="s">
        <v>244</v>
      </c>
      <c r="E10" s="5" t="s">
        <v>268</v>
      </c>
    </row>
    <row r="11" spans="2:5" x14ac:dyDescent="0.3">
      <c r="B11" t="s">
        <v>15</v>
      </c>
      <c r="C11" t="s">
        <v>33</v>
      </c>
      <c r="D11" s="5" t="s">
        <v>255</v>
      </c>
      <c r="E11" t="s">
        <v>269</v>
      </c>
    </row>
    <row r="12" spans="2:5" x14ac:dyDescent="0.3">
      <c r="B12" t="s">
        <v>15</v>
      </c>
      <c r="C12" t="s">
        <v>33</v>
      </c>
      <c r="D12" s="5" t="s">
        <v>255</v>
      </c>
    </row>
    <row r="13" spans="2:5" s="5" customFormat="1" x14ac:dyDescent="0.3">
      <c r="B13" s="5" t="s">
        <v>27</v>
      </c>
      <c r="C13" s="5" t="s">
        <v>33</v>
      </c>
      <c r="D13" s="5" t="s">
        <v>244</v>
      </c>
    </row>
    <row r="14" spans="2:5" x14ac:dyDescent="0.3">
      <c r="B14" t="s">
        <v>25</v>
      </c>
      <c r="C14" t="s">
        <v>33</v>
      </c>
      <c r="D14" s="5" t="s">
        <v>244</v>
      </c>
    </row>
    <row r="15" spans="2:5" s="5" customFormat="1" x14ac:dyDescent="0.3">
      <c r="B15" s="5" t="s">
        <v>27</v>
      </c>
      <c r="C15" s="5" t="s">
        <v>33</v>
      </c>
      <c r="D15" s="5" t="s">
        <v>244</v>
      </c>
      <c r="E15" s="5" t="s">
        <v>270</v>
      </c>
    </row>
    <row r="16" spans="2:5" x14ac:dyDescent="0.3">
      <c r="B16" t="s">
        <v>15</v>
      </c>
      <c r="C16" t="s">
        <v>33</v>
      </c>
      <c r="D16" s="5" t="s">
        <v>244</v>
      </c>
    </row>
    <row r="17" spans="1:4" x14ac:dyDescent="0.3">
      <c r="B17" t="s">
        <v>15</v>
      </c>
      <c r="C17" t="s">
        <v>33</v>
      </c>
      <c r="D17" s="5" t="s">
        <v>244</v>
      </c>
    </row>
    <row r="19" spans="1:4" x14ac:dyDescent="0.3">
      <c r="A19" s="4"/>
    </row>
  </sheetData>
  <phoneticPr fontId="5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40935-BA5A-4473-964B-C1235D7EDD87}">
  <dimension ref="A2:J33"/>
  <sheetViews>
    <sheetView workbookViewId="0">
      <selection activeCell="N14" sqref="N14"/>
    </sheetView>
  </sheetViews>
  <sheetFormatPr defaultRowHeight="14.4" x14ac:dyDescent="0.3"/>
  <cols>
    <col min="9" max="9" width="14" customWidth="1"/>
    <col min="12" max="12" width="13.109375" bestFit="1" customWidth="1"/>
    <col min="13" max="13" width="15.5546875" bestFit="1" customWidth="1"/>
    <col min="14" max="17" width="2" bestFit="1" customWidth="1"/>
    <col min="18" max="18" width="3" bestFit="1" customWidth="1"/>
    <col min="19" max="19" width="3.44140625" bestFit="1" customWidth="1"/>
    <col min="20" max="20" width="10.5546875" bestFit="1" customWidth="1"/>
    <col min="21" max="25" width="3" bestFit="1" customWidth="1"/>
    <col min="26" max="26" width="7" bestFit="1" customWidth="1"/>
    <col min="27" max="27" width="10.5546875" bestFit="1" customWidth="1"/>
    <col min="28" max="28" width="4" bestFit="1" customWidth="1"/>
    <col min="29" max="29" width="6.77734375" bestFit="1" customWidth="1"/>
    <col min="30" max="30" width="4" bestFit="1" customWidth="1"/>
    <col min="31" max="31" width="6.77734375" bestFit="1" customWidth="1"/>
    <col min="32" max="32" width="4" bestFit="1" customWidth="1"/>
    <col min="33" max="33" width="2" bestFit="1" customWidth="1"/>
    <col min="34" max="34" width="3.44140625" bestFit="1" customWidth="1"/>
    <col min="35" max="35" width="6.77734375" bestFit="1" customWidth="1"/>
    <col min="36" max="36" width="4" bestFit="1" customWidth="1"/>
    <col min="37" max="37" width="6.77734375" bestFit="1" customWidth="1"/>
    <col min="38" max="38" width="4" bestFit="1" customWidth="1"/>
    <col min="39" max="39" width="3" bestFit="1" customWidth="1"/>
    <col min="40" max="40" width="6.77734375" bestFit="1" customWidth="1"/>
    <col min="41" max="41" width="4.6640625" bestFit="1" customWidth="1"/>
    <col min="42" max="42" width="7.44140625" bestFit="1" customWidth="1"/>
    <col min="43" max="43" width="4.6640625" bestFit="1" customWidth="1"/>
    <col min="44" max="44" width="7.44140625" bestFit="1" customWidth="1"/>
    <col min="45" max="45" width="4.6640625" bestFit="1" customWidth="1"/>
    <col min="46" max="46" width="7.44140625" bestFit="1" customWidth="1"/>
    <col min="47" max="47" width="4.6640625" bestFit="1" customWidth="1"/>
    <col min="48" max="48" width="7.44140625" bestFit="1" customWidth="1"/>
    <col min="49" max="49" width="4.6640625" bestFit="1" customWidth="1"/>
    <col min="50" max="50" width="7.44140625" bestFit="1" customWidth="1"/>
    <col min="51" max="51" width="8.6640625" bestFit="1" customWidth="1"/>
    <col min="52" max="52" width="11.44140625" bestFit="1" customWidth="1"/>
    <col min="53" max="53" width="10.5546875" bestFit="1" customWidth="1"/>
  </cols>
  <sheetData>
    <row r="2" spans="1:10" x14ac:dyDescent="0.3">
      <c r="A2" s="10"/>
      <c r="H2" s="32"/>
      <c r="I2" s="32" t="s">
        <v>600</v>
      </c>
      <c r="J2" s="32" t="s">
        <v>432</v>
      </c>
    </row>
    <row r="3" spans="1:10" x14ac:dyDescent="0.3">
      <c r="A3" s="10"/>
      <c r="I3">
        <v>4</v>
      </c>
      <c r="J3">
        <v>1</v>
      </c>
    </row>
    <row r="4" spans="1:10" x14ac:dyDescent="0.3">
      <c r="A4" s="10"/>
      <c r="I4" t="s">
        <v>599</v>
      </c>
      <c r="J4">
        <v>5</v>
      </c>
    </row>
    <row r="5" spans="1:10" x14ac:dyDescent="0.3">
      <c r="A5" s="10"/>
      <c r="I5">
        <v>1</v>
      </c>
      <c r="J5">
        <v>13</v>
      </c>
    </row>
    <row r="6" spans="1:10" x14ac:dyDescent="0.3">
      <c r="A6" s="10"/>
      <c r="I6">
        <v>2</v>
      </c>
      <c r="J6">
        <v>9</v>
      </c>
    </row>
    <row r="7" spans="1:10" x14ac:dyDescent="0.3">
      <c r="A7" s="10"/>
      <c r="I7">
        <v>3</v>
      </c>
      <c r="J7">
        <v>7</v>
      </c>
    </row>
    <row r="8" spans="1:10" x14ac:dyDescent="0.3">
      <c r="A8" s="10"/>
      <c r="I8">
        <v>4</v>
      </c>
      <c r="J8">
        <v>7</v>
      </c>
    </row>
    <row r="9" spans="1:10" x14ac:dyDescent="0.3">
      <c r="A9" s="10"/>
      <c r="I9">
        <v>5</v>
      </c>
      <c r="J9">
        <v>2</v>
      </c>
    </row>
    <row r="10" spans="1:10" x14ac:dyDescent="0.3">
      <c r="A10" s="10"/>
      <c r="I10">
        <v>99</v>
      </c>
      <c r="J10">
        <v>1</v>
      </c>
    </row>
    <row r="11" spans="1:10" x14ac:dyDescent="0.3">
      <c r="A11" s="10"/>
      <c r="I11" t="s">
        <v>599</v>
      </c>
      <c r="J11">
        <v>2</v>
      </c>
    </row>
    <row r="12" spans="1:10" x14ac:dyDescent="0.3">
      <c r="A12" s="10"/>
      <c r="I12">
        <v>1</v>
      </c>
      <c r="J12">
        <v>1</v>
      </c>
    </row>
    <row r="13" spans="1:10" x14ac:dyDescent="0.3">
      <c r="A13" s="10"/>
      <c r="I13">
        <v>2</v>
      </c>
      <c r="J13">
        <v>3</v>
      </c>
    </row>
    <row r="14" spans="1:10" x14ac:dyDescent="0.3">
      <c r="A14" s="10"/>
      <c r="I14">
        <v>3</v>
      </c>
      <c r="J14">
        <v>1</v>
      </c>
    </row>
    <row r="15" spans="1:10" x14ac:dyDescent="0.3">
      <c r="A15" s="10"/>
      <c r="I15">
        <v>4</v>
      </c>
      <c r="J15">
        <v>1</v>
      </c>
    </row>
    <row r="16" spans="1:10" x14ac:dyDescent="0.3">
      <c r="A16" s="10"/>
      <c r="I16" t="s">
        <v>599</v>
      </c>
      <c r="J16">
        <v>3</v>
      </c>
    </row>
    <row r="17" spans="1:10" x14ac:dyDescent="0.3">
      <c r="A17" s="10"/>
      <c r="I17">
        <v>1</v>
      </c>
      <c r="J17">
        <v>1</v>
      </c>
    </row>
    <row r="18" spans="1:10" x14ac:dyDescent="0.3">
      <c r="A18" s="10"/>
      <c r="I18">
        <v>2</v>
      </c>
      <c r="J18">
        <v>8</v>
      </c>
    </row>
    <row r="19" spans="1:10" x14ac:dyDescent="0.3">
      <c r="A19" s="10"/>
      <c r="I19">
        <v>3</v>
      </c>
      <c r="J19">
        <v>3</v>
      </c>
    </row>
    <row r="20" spans="1:10" x14ac:dyDescent="0.3">
      <c r="A20" s="10"/>
      <c r="I20">
        <v>4</v>
      </c>
      <c r="J20">
        <v>1</v>
      </c>
    </row>
    <row r="21" spans="1:10" x14ac:dyDescent="0.3">
      <c r="A21" s="10"/>
      <c r="I21">
        <v>5</v>
      </c>
      <c r="J21">
        <v>1</v>
      </c>
    </row>
    <row r="22" spans="1:10" x14ac:dyDescent="0.3">
      <c r="A22" s="10"/>
      <c r="I22">
        <v>99</v>
      </c>
      <c r="J22">
        <v>2</v>
      </c>
    </row>
    <row r="23" spans="1:10" x14ac:dyDescent="0.3">
      <c r="A23" s="10"/>
      <c r="I23">
        <v>2</v>
      </c>
      <c r="J23">
        <v>1</v>
      </c>
    </row>
    <row r="24" spans="1:10" x14ac:dyDescent="0.3">
      <c r="A24" s="10"/>
      <c r="I24">
        <v>2</v>
      </c>
      <c r="J24">
        <v>6</v>
      </c>
    </row>
    <row r="25" spans="1:10" x14ac:dyDescent="0.3">
      <c r="A25" s="10"/>
      <c r="I25">
        <v>4</v>
      </c>
      <c r="J25">
        <v>1</v>
      </c>
    </row>
    <row r="26" spans="1:10" x14ac:dyDescent="0.3">
      <c r="A26" s="10"/>
      <c r="I26">
        <v>99</v>
      </c>
      <c r="J26">
        <v>1</v>
      </c>
    </row>
    <row r="27" spans="1:10" x14ac:dyDescent="0.3">
      <c r="A27" s="10"/>
      <c r="I27" t="s">
        <v>599</v>
      </c>
      <c r="J27">
        <v>7</v>
      </c>
    </row>
    <row r="28" spans="1:10" x14ac:dyDescent="0.3">
      <c r="A28" s="10"/>
      <c r="I28">
        <v>1</v>
      </c>
      <c r="J28">
        <v>1</v>
      </c>
    </row>
    <row r="29" spans="1:10" x14ac:dyDescent="0.3">
      <c r="A29" s="10"/>
      <c r="I29">
        <v>2</v>
      </c>
      <c r="J29">
        <v>14</v>
      </c>
    </row>
    <row r="30" spans="1:10" x14ac:dyDescent="0.3">
      <c r="A30" s="10"/>
      <c r="I30">
        <v>3</v>
      </c>
      <c r="J30">
        <v>24</v>
      </c>
    </row>
    <row r="31" spans="1:10" x14ac:dyDescent="0.3">
      <c r="A31" s="10"/>
      <c r="I31">
        <v>4</v>
      </c>
      <c r="J31">
        <v>20</v>
      </c>
    </row>
    <row r="32" spans="1:10" x14ac:dyDescent="0.3">
      <c r="A32" s="10"/>
      <c r="I32">
        <v>5</v>
      </c>
      <c r="J32">
        <v>22</v>
      </c>
    </row>
    <row r="33" spans="1:10" x14ac:dyDescent="0.3">
      <c r="A33" s="10"/>
      <c r="I33">
        <v>99</v>
      </c>
      <c r="J3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EBF39-9D37-447A-8244-A775ABA8DECD}">
  <dimension ref="A1:D23"/>
  <sheetViews>
    <sheetView workbookViewId="0">
      <selection activeCell="C23" sqref="C23"/>
    </sheetView>
  </sheetViews>
  <sheetFormatPr defaultRowHeight="14.4" x14ac:dyDescent="0.3"/>
  <sheetData>
    <row r="1" spans="1:4" x14ac:dyDescent="0.3">
      <c r="A1" s="10" t="s">
        <v>669</v>
      </c>
      <c r="C1" t="s">
        <v>684</v>
      </c>
      <c r="D1" t="s">
        <v>691</v>
      </c>
    </row>
    <row r="2" spans="1:4" x14ac:dyDescent="0.3">
      <c r="A2" s="10" t="s">
        <v>476</v>
      </c>
      <c r="D2">
        <v>10</v>
      </c>
    </row>
    <row r="3" spans="1:4" x14ac:dyDescent="0.3">
      <c r="A3" s="10" t="s">
        <v>620</v>
      </c>
    </row>
    <row r="4" spans="1:4" x14ac:dyDescent="0.3">
      <c r="A4" s="10" t="s">
        <v>495</v>
      </c>
    </row>
    <row r="5" spans="1:4" x14ac:dyDescent="0.3">
      <c r="A5" s="15" t="s">
        <v>478</v>
      </c>
      <c r="B5" s="6"/>
      <c r="C5">
        <v>1</v>
      </c>
    </row>
    <row r="6" spans="1:4" x14ac:dyDescent="0.3">
      <c r="A6" s="10" t="s">
        <v>670</v>
      </c>
      <c r="D6">
        <v>10</v>
      </c>
    </row>
    <row r="7" spans="1:4" x14ac:dyDescent="0.3">
      <c r="A7" s="10" t="s">
        <v>476</v>
      </c>
    </row>
    <row r="8" spans="1:4" x14ac:dyDescent="0.3">
      <c r="A8" s="10" t="s">
        <v>620</v>
      </c>
    </row>
    <row r="9" spans="1:4" x14ac:dyDescent="0.3">
      <c r="A9" s="10" t="s">
        <v>495</v>
      </c>
    </row>
    <row r="10" spans="1:4" x14ac:dyDescent="0.3">
      <c r="A10" s="15" t="s">
        <v>478</v>
      </c>
      <c r="B10" s="6"/>
      <c r="C10">
        <v>1</v>
      </c>
    </row>
    <row r="11" spans="1:4" x14ac:dyDescent="0.3">
      <c r="A11" s="10" t="s">
        <v>671</v>
      </c>
      <c r="D11">
        <v>10</v>
      </c>
    </row>
    <row r="12" spans="1:4" x14ac:dyDescent="0.3">
      <c r="A12" s="10" t="s">
        <v>476</v>
      </c>
    </row>
    <row r="13" spans="1:4" x14ac:dyDescent="0.3">
      <c r="A13" s="10" t="s">
        <v>620</v>
      </c>
    </row>
    <row r="14" spans="1:4" x14ac:dyDescent="0.3">
      <c r="A14" s="10" t="s">
        <v>495</v>
      </c>
    </row>
    <row r="15" spans="1:4" x14ac:dyDescent="0.3">
      <c r="A15" s="15" t="s">
        <v>478</v>
      </c>
      <c r="B15" s="6"/>
      <c r="C15">
        <v>1</v>
      </c>
    </row>
    <row r="16" spans="1:4" x14ac:dyDescent="0.3">
      <c r="A16" s="10" t="s">
        <v>672</v>
      </c>
    </row>
    <row r="17" spans="1:4" x14ac:dyDescent="0.3">
      <c r="A17" s="10" t="s">
        <v>476</v>
      </c>
      <c r="D17">
        <v>10</v>
      </c>
    </row>
    <row r="18" spans="1:4" x14ac:dyDescent="0.3">
      <c r="A18" s="10" t="s">
        <v>493</v>
      </c>
    </row>
    <row r="19" spans="1:4" x14ac:dyDescent="0.3">
      <c r="A19" s="10" t="s">
        <v>622</v>
      </c>
    </row>
    <row r="20" spans="1:4" x14ac:dyDescent="0.3">
      <c r="A20" s="15" t="s">
        <v>494</v>
      </c>
      <c r="B20" s="6"/>
      <c r="C20">
        <v>3</v>
      </c>
    </row>
    <row r="22" spans="1:4" x14ac:dyDescent="0.3">
      <c r="C22">
        <f>SUM(C2:C20)</f>
        <v>6</v>
      </c>
      <c r="D22">
        <v>40</v>
      </c>
    </row>
    <row r="23" spans="1:4" x14ac:dyDescent="0.3">
      <c r="C23" s="34">
        <f>C22/D22</f>
        <v>0.15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BF43-AAD9-43BF-8E24-1C77EF008226}">
  <dimension ref="A2:D33"/>
  <sheetViews>
    <sheetView workbookViewId="0">
      <selection activeCell="I3" sqref="I3:K10"/>
    </sheetView>
  </sheetViews>
  <sheetFormatPr defaultRowHeight="14.4" x14ac:dyDescent="0.3"/>
  <cols>
    <col min="1" max="1" width="9.44140625" customWidth="1"/>
    <col min="2" max="2" width="16.5546875" customWidth="1"/>
    <col min="3" max="3" width="9.77734375" bestFit="1" customWidth="1"/>
    <col min="4" max="4" width="5.77734375" bestFit="1" customWidth="1"/>
  </cols>
  <sheetData>
    <row r="2" spans="1:4" ht="15.6" x14ac:dyDescent="0.3">
      <c r="A2" s="33"/>
      <c r="B2" s="33"/>
      <c r="C2" s="33" t="s">
        <v>708</v>
      </c>
      <c r="D2" s="33" t="s">
        <v>432</v>
      </c>
    </row>
    <row r="3" spans="1:4" x14ac:dyDescent="0.3">
      <c r="B3" t="s">
        <v>604</v>
      </c>
      <c r="C3">
        <v>4</v>
      </c>
      <c r="D3">
        <v>1</v>
      </c>
    </row>
    <row r="4" spans="1:4" x14ac:dyDescent="0.3">
      <c r="C4" t="s">
        <v>599</v>
      </c>
      <c r="D4">
        <v>5</v>
      </c>
    </row>
    <row r="5" spans="1:4" x14ac:dyDescent="0.3">
      <c r="B5" t="s">
        <v>601</v>
      </c>
      <c r="C5">
        <v>1</v>
      </c>
      <c r="D5">
        <v>13</v>
      </c>
    </row>
    <row r="6" spans="1:4" x14ac:dyDescent="0.3">
      <c r="B6" t="s">
        <v>602</v>
      </c>
      <c r="C6">
        <v>2</v>
      </c>
      <c r="D6">
        <v>9</v>
      </c>
    </row>
    <row r="7" spans="1:4" x14ac:dyDescent="0.3">
      <c r="B7" t="s">
        <v>603</v>
      </c>
      <c r="C7">
        <v>3</v>
      </c>
      <c r="D7">
        <v>7</v>
      </c>
    </row>
    <row r="8" spans="1:4" x14ac:dyDescent="0.3">
      <c r="B8" t="s">
        <v>604</v>
      </c>
      <c r="C8">
        <v>4</v>
      </c>
      <c r="D8">
        <v>7</v>
      </c>
    </row>
    <row r="9" spans="1:4" x14ac:dyDescent="0.3">
      <c r="B9" t="s">
        <v>605</v>
      </c>
      <c r="C9">
        <v>5</v>
      </c>
      <c r="D9">
        <v>2</v>
      </c>
    </row>
    <row r="10" spans="1:4" x14ac:dyDescent="0.3">
      <c r="B10" t="s">
        <v>606</v>
      </c>
      <c r="C10">
        <v>99</v>
      </c>
      <c r="D10">
        <v>1</v>
      </c>
    </row>
    <row r="11" spans="1:4" x14ac:dyDescent="0.3">
      <c r="C11" t="s">
        <v>599</v>
      </c>
      <c r="D11">
        <v>2</v>
      </c>
    </row>
    <row r="12" spans="1:4" x14ac:dyDescent="0.3">
      <c r="B12" t="s">
        <v>601</v>
      </c>
      <c r="C12">
        <v>1</v>
      </c>
      <c r="D12">
        <v>1</v>
      </c>
    </row>
    <row r="13" spans="1:4" x14ac:dyDescent="0.3">
      <c r="B13" t="s">
        <v>602</v>
      </c>
      <c r="C13">
        <v>2</v>
      </c>
      <c r="D13">
        <v>3</v>
      </c>
    </row>
    <row r="14" spans="1:4" x14ac:dyDescent="0.3">
      <c r="B14" t="s">
        <v>603</v>
      </c>
      <c r="C14">
        <v>3</v>
      </c>
      <c r="D14">
        <v>1</v>
      </c>
    </row>
    <row r="15" spans="1:4" x14ac:dyDescent="0.3">
      <c r="B15" t="s">
        <v>604</v>
      </c>
      <c r="C15">
        <v>4</v>
      </c>
      <c r="D15">
        <v>1</v>
      </c>
    </row>
    <row r="16" spans="1:4" x14ac:dyDescent="0.3">
      <c r="C16" t="s">
        <v>599</v>
      </c>
      <c r="D16">
        <v>3</v>
      </c>
    </row>
    <row r="17" spans="2:4" x14ac:dyDescent="0.3">
      <c r="B17" t="s">
        <v>601</v>
      </c>
      <c r="C17">
        <v>1</v>
      </c>
      <c r="D17">
        <v>1</v>
      </c>
    </row>
    <row r="18" spans="2:4" x14ac:dyDescent="0.3">
      <c r="B18" t="s">
        <v>602</v>
      </c>
      <c r="C18">
        <v>2</v>
      </c>
      <c r="D18">
        <v>8</v>
      </c>
    </row>
    <row r="19" spans="2:4" x14ac:dyDescent="0.3">
      <c r="B19" t="s">
        <v>603</v>
      </c>
      <c r="C19">
        <v>3</v>
      </c>
      <c r="D19">
        <v>3</v>
      </c>
    </row>
    <row r="20" spans="2:4" x14ac:dyDescent="0.3">
      <c r="B20" t="s">
        <v>604</v>
      </c>
      <c r="C20">
        <v>4</v>
      </c>
      <c r="D20">
        <v>1</v>
      </c>
    </row>
    <row r="21" spans="2:4" x14ac:dyDescent="0.3">
      <c r="B21" t="s">
        <v>605</v>
      </c>
      <c r="C21">
        <v>5</v>
      </c>
      <c r="D21">
        <v>1</v>
      </c>
    </row>
    <row r="22" spans="2:4" x14ac:dyDescent="0.3">
      <c r="B22" t="s">
        <v>606</v>
      </c>
      <c r="C22">
        <v>99</v>
      </c>
      <c r="D22">
        <v>2</v>
      </c>
    </row>
    <row r="23" spans="2:4" x14ac:dyDescent="0.3">
      <c r="B23" t="s">
        <v>602</v>
      </c>
      <c r="C23">
        <v>2</v>
      </c>
      <c r="D23">
        <v>1</v>
      </c>
    </row>
    <row r="24" spans="2:4" x14ac:dyDescent="0.3">
      <c r="B24" t="s">
        <v>602</v>
      </c>
      <c r="C24">
        <v>2</v>
      </c>
      <c r="D24">
        <v>6</v>
      </c>
    </row>
    <row r="25" spans="2:4" x14ac:dyDescent="0.3">
      <c r="B25" t="s">
        <v>604</v>
      </c>
      <c r="C25">
        <v>4</v>
      </c>
      <c r="D25">
        <v>1</v>
      </c>
    </row>
    <row r="26" spans="2:4" x14ac:dyDescent="0.3">
      <c r="B26" t="s">
        <v>606</v>
      </c>
      <c r="C26">
        <v>99</v>
      </c>
      <c r="D26">
        <v>1</v>
      </c>
    </row>
    <row r="27" spans="2:4" x14ac:dyDescent="0.3">
      <c r="C27" t="s">
        <v>599</v>
      </c>
      <c r="D27">
        <v>7</v>
      </c>
    </row>
    <row r="28" spans="2:4" x14ac:dyDescent="0.3">
      <c r="B28" t="s">
        <v>601</v>
      </c>
      <c r="C28">
        <v>1</v>
      </c>
      <c r="D28">
        <v>1</v>
      </c>
    </row>
    <row r="29" spans="2:4" x14ac:dyDescent="0.3">
      <c r="B29" t="s">
        <v>602</v>
      </c>
      <c r="C29">
        <v>2</v>
      </c>
      <c r="D29">
        <v>14</v>
      </c>
    </row>
    <row r="30" spans="2:4" x14ac:dyDescent="0.3">
      <c r="B30" t="s">
        <v>603</v>
      </c>
      <c r="C30">
        <v>3</v>
      </c>
      <c r="D30">
        <v>24</v>
      </c>
    </row>
    <row r="31" spans="2:4" x14ac:dyDescent="0.3">
      <c r="B31" t="s">
        <v>604</v>
      </c>
      <c r="C31">
        <v>4</v>
      </c>
      <c r="D31">
        <v>20</v>
      </c>
    </row>
    <row r="32" spans="2:4" x14ac:dyDescent="0.3">
      <c r="B32" t="s">
        <v>605</v>
      </c>
      <c r="C32">
        <v>5</v>
      </c>
      <c r="D32">
        <v>22</v>
      </c>
    </row>
    <row r="33" spans="2:4" x14ac:dyDescent="0.3">
      <c r="B33" t="s">
        <v>606</v>
      </c>
      <c r="C33">
        <v>99</v>
      </c>
      <c r="D33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BDCE8-1823-4C2D-A385-CF516CBC61FC}">
  <dimension ref="A1:E72"/>
  <sheetViews>
    <sheetView topLeftCell="A49" workbookViewId="0">
      <selection activeCell="C72" sqref="C72"/>
    </sheetView>
  </sheetViews>
  <sheetFormatPr defaultRowHeight="14.4" x14ac:dyDescent="0.3"/>
  <cols>
    <col min="4" max="4" width="13.44140625" customWidth="1"/>
  </cols>
  <sheetData>
    <row r="1" spans="1:5" x14ac:dyDescent="0.3">
      <c r="A1" s="10" t="s">
        <v>636</v>
      </c>
      <c r="C1" t="s">
        <v>682</v>
      </c>
      <c r="D1" t="s">
        <v>686</v>
      </c>
      <c r="E1" t="s">
        <v>687</v>
      </c>
    </row>
    <row r="2" spans="1:5" x14ac:dyDescent="0.3">
      <c r="A2" s="10" t="e">
        <v>#NULL!</v>
      </c>
      <c r="B2">
        <v>168</v>
      </c>
      <c r="C2">
        <v>1</v>
      </c>
      <c r="D2">
        <v>10</v>
      </c>
      <c r="E2">
        <v>178</v>
      </c>
    </row>
    <row r="3" spans="1:5" x14ac:dyDescent="0.3">
      <c r="A3" s="10">
        <v>3</v>
      </c>
      <c r="B3">
        <v>9</v>
      </c>
    </row>
    <row r="4" spans="1:5" x14ac:dyDescent="0.3">
      <c r="A4" s="15">
        <v>0</v>
      </c>
      <c r="B4" s="6">
        <v>1</v>
      </c>
    </row>
    <row r="5" spans="1:5" x14ac:dyDescent="0.3">
      <c r="A5" s="10" t="s">
        <v>637</v>
      </c>
      <c r="C5">
        <v>1</v>
      </c>
      <c r="D5">
        <v>9</v>
      </c>
      <c r="E5">
        <v>177</v>
      </c>
    </row>
    <row r="6" spans="1:5" x14ac:dyDescent="0.3">
      <c r="A6" s="10" t="e">
        <v>#NULL!</v>
      </c>
      <c r="B6">
        <v>168</v>
      </c>
    </row>
    <row r="7" spans="1:5" x14ac:dyDescent="0.3">
      <c r="A7" s="10">
        <v>3</v>
      </c>
      <c r="B7">
        <v>8</v>
      </c>
    </row>
    <row r="8" spans="1:5" x14ac:dyDescent="0.3">
      <c r="A8" s="15">
        <v>0</v>
      </c>
      <c r="B8" s="6">
        <v>1</v>
      </c>
    </row>
    <row r="9" spans="1:5" x14ac:dyDescent="0.3">
      <c r="A9" s="10" t="s">
        <v>638</v>
      </c>
      <c r="E9">
        <v>178</v>
      </c>
    </row>
    <row r="10" spans="1:5" x14ac:dyDescent="0.3">
      <c r="A10" s="10" t="e">
        <v>#NULL!</v>
      </c>
      <c r="B10">
        <v>168</v>
      </c>
    </row>
    <row r="11" spans="1:5" x14ac:dyDescent="0.3">
      <c r="A11" s="10">
        <v>3</v>
      </c>
      <c r="B11">
        <v>9</v>
      </c>
    </row>
    <row r="12" spans="1:5" x14ac:dyDescent="0.3">
      <c r="A12" s="10">
        <v>2</v>
      </c>
      <c r="B12">
        <v>1</v>
      </c>
    </row>
    <row r="13" spans="1:5" x14ac:dyDescent="0.3">
      <c r="A13" s="10" t="s">
        <v>639</v>
      </c>
      <c r="E13">
        <v>178</v>
      </c>
    </row>
    <row r="14" spans="1:5" x14ac:dyDescent="0.3">
      <c r="A14" s="10" t="e">
        <v>#NULL!</v>
      </c>
      <c r="B14">
        <v>168</v>
      </c>
    </row>
    <row r="15" spans="1:5" x14ac:dyDescent="0.3">
      <c r="A15" s="10">
        <v>3</v>
      </c>
      <c r="B15">
        <v>9</v>
      </c>
    </row>
    <row r="16" spans="1:5" x14ac:dyDescent="0.3">
      <c r="A16" s="10">
        <v>2</v>
      </c>
      <c r="B16">
        <v>1</v>
      </c>
    </row>
    <row r="17" spans="1:5" x14ac:dyDescent="0.3">
      <c r="A17" s="10" t="s">
        <v>640</v>
      </c>
      <c r="C17">
        <v>1</v>
      </c>
      <c r="D17">
        <v>6</v>
      </c>
      <c r="E17">
        <v>178</v>
      </c>
    </row>
    <row r="18" spans="1:5" x14ac:dyDescent="0.3">
      <c r="A18" s="10" t="e">
        <v>#NULL!</v>
      </c>
      <c r="B18">
        <v>172</v>
      </c>
    </row>
    <row r="19" spans="1:5" x14ac:dyDescent="0.3">
      <c r="A19" s="10">
        <v>3</v>
      </c>
      <c r="B19">
        <v>5</v>
      </c>
    </row>
    <row r="20" spans="1:5" x14ac:dyDescent="0.3">
      <c r="A20" s="15">
        <v>0</v>
      </c>
      <c r="B20" s="6">
        <v>1</v>
      </c>
    </row>
    <row r="21" spans="1:5" x14ac:dyDescent="0.3">
      <c r="A21" s="10" t="s">
        <v>641</v>
      </c>
      <c r="C21">
        <v>10</v>
      </c>
      <c r="D21">
        <v>10</v>
      </c>
      <c r="E21">
        <v>178</v>
      </c>
    </row>
    <row r="22" spans="1:5" x14ac:dyDescent="0.3">
      <c r="A22" s="10" t="e">
        <v>#NULL!</v>
      </c>
      <c r="B22">
        <v>168</v>
      </c>
    </row>
    <row r="23" spans="1:5" x14ac:dyDescent="0.3">
      <c r="A23" s="15">
        <v>0</v>
      </c>
      <c r="B23" s="6">
        <v>10</v>
      </c>
    </row>
    <row r="24" spans="1:5" x14ac:dyDescent="0.3">
      <c r="A24" s="10" t="s">
        <v>642</v>
      </c>
    </row>
    <row r="25" spans="1:5" x14ac:dyDescent="0.3">
      <c r="A25" s="10" t="e">
        <v>#NULL!</v>
      </c>
      <c r="B25">
        <v>178</v>
      </c>
    </row>
    <row r="26" spans="1:5" x14ac:dyDescent="0.3">
      <c r="A26" s="10" t="s">
        <v>643</v>
      </c>
      <c r="E26">
        <v>178</v>
      </c>
    </row>
    <row r="27" spans="1:5" x14ac:dyDescent="0.3">
      <c r="A27" s="10" t="e">
        <v>#NULL!</v>
      </c>
      <c r="B27">
        <v>178</v>
      </c>
    </row>
    <row r="28" spans="1:5" x14ac:dyDescent="0.3">
      <c r="A28" s="10" t="s">
        <v>644</v>
      </c>
      <c r="C28">
        <f>SUM(B30,B32)</f>
        <v>68</v>
      </c>
      <c r="D28">
        <v>156</v>
      </c>
      <c r="E28">
        <v>178</v>
      </c>
    </row>
    <row r="29" spans="1:5" x14ac:dyDescent="0.3">
      <c r="A29" s="10">
        <v>2</v>
      </c>
      <c r="B29">
        <v>53</v>
      </c>
    </row>
    <row r="30" spans="1:5" x14ac:dyDescent="0.3">
      <c r="A30" s="15">
        <v>1</v>
      </c>
      <c r="B30" s="6">
        <v>45</v>
      </c>
    </row>
    <row r="31" spans="1:5" x14ac:dyDescent="0.3">
      <c r="A31" s="10">
        <v>3</v>
      </c>
      <c r="B31">
        <v>36</v>
      </c>
    </row>
    <row r="32" spans="1:5" x14ac:dyDescent="0.3">
      <c r="A32" s="15">
        <v>0</v>
      </c>
      <c r="B32" s="6">
        <v>23</v>
      </c>
    </row>
    <row r="33" spans="1:5" x14ac:dyDescent="0.3">
      <c r="A33" s="10" t="e">
        <v>#NULL!</v>
      </c>
      <c r="B33">
        <v>21</v>
      </c>
    </row>
    <row r="34" spans="1:5" x14ac:dyDescent="0.3">
      <c r="A34" s="10" t="s">
        <v>645</v>
      </c>
      <c r="C34">
        <f>SUM(B38,B39)</f>
        <v>24</v>
      </c>
      <c r="D34">
        <v>151</v>
      </c>
      <c r="E34">
        <v>178</v>
      </c>
    </row>
    <row r="35" spans="1:5" x14ac:dyDescent="0.3">
      <c r="A35" s="10">
        <v>3</v>
      </c>
      <c r="B35">
        <v>64</v>
      </c>
    </row>
    <row r="36" spans="1:5" x14ac:dyDescent="0.3">
      <c r="A36" s="10">
        <v>2</v>
      </c>
      <c r="B36">
        <v>63</v>
      </c>
    </row>
    <row r="37" spans="1:5" x14ac:dyDescent="0.3">
      <c r="A37" s="10" t="e">
        <v>#NULL!</v>
      </c>
      <c r="B37">
        <v>27</v>
      </c>
    </row>
    <row r="38" spans="1:5" x14ac:dyDescent="0.3">
      <c r="A38" s="15">
        <v>1</v>
      </c>
      <c r="B38" s="6">
        <v>21</v>
      </c>
    </row>
    <row r="39" spans="1:5" x14ac:dyDescent="0.3">
      <c r="A39" s="15">
        <v>0</v>
      </c>
      <c r="B39" s="6">
        <v>3</v>
      </c>
    </row>
    <row r="40" spans="1:5" x14ac:dyDescent="0.3">
      <c r="A40" s="10" t="s">
        <v>646</v>
      </c>
      <c r="C40">
        <f>SUM(B43,B45)</f>
        <v>38</v>
      </c>
      <c r="D40">
        <v>155</v>
      </c>
      <c r="E40">
        <v>178</v>
      </c>
    </row>
    <row r="41" spans="1:5" x14ac:dyDescent="0.3">
      <c r="A41" s="10">
        <v>3</v>
      </c>
      <c r="B41">
        <v>69</v>
      </c>
    </row>
    <row r="42" spans="1:5" x14ac:dyDescent="0.3">
      <c r="A42" s="10">
        <v>2</v>
      </c>
      <c r="B42">
        <v>48</v>
      </c>
    </row>
    <row r="43" spans="1:5" x14ac:dyDescent="0.3">
      <c r="A43" s="15">
        <v>1</v>
      </c>
      <c r="B43" s="6">
        <v>24</v>
      </c>
    </row>
    <row r="44" spans="1:5" x14ac:dyDescent="0.3">
      <c r="A44" s="10" t="e">
        <v>#NULL!</v>
      </c>
      <c r="B44">
        <v>23</v>
      </c>
    </row>
    <row r="45" spans="1:5" x14ac:dyDescent="0.3">
      <c r="A45" s="15">
        <v>0</v>
      </c>
      <c r="B45" s="6">
        <v>14</v>
      </c>
    </row>
    <row r="46" spans="1:5" x14ac:dyDescent="0.3">
      <c r="A46" s="10" t="s">
        <v>647</v>
      </c>
      <c r="C46">
        <f>SUM(B47,B48)</f>
        <v>152</v>
      </c>
      <c r="D46">
        <v>161</v>
      </c>
      <c r="E46">
        <v>178</v>
      </c>
    </row>
    <row r="47" spans="1:5" x14ac:dyDescent="0.3">
      <c r="A47" s="15">
        <v>0</v>
      </c>
      <c r="B47" s="6">
        <v>108</v>
      </c>
    </row>
    <row r="48" spans="1:5" x14ac:dyDescent="0.3">
      <c r="A48" s="15">
        <v>1</v>
      </c>
      <c r="B48" s="6">
        <v>44</v>
      </c>
    </row>
    <row r="49" spans="1:5" x14ac:dyDescent="0.3">
      <c r="A49" s="10" t="e">
        <v>#NULL!</v>
      </c>
      <c r="B49">
        <v>17</v>
      </c>
    </row>
    <row r="50" spans="1:5" x14ac:dyDescent="0.3">
      <c r="A50" s="10">
        <v>3</v>
      </c>
      <c r="B50">
        <v>7</v>
      </c>
    </row>
    <row r="51" spans="1:5" x14ac:dyDescent="0.3">
      <c r="A51" s="10">
        <v>2</v>
      </c>
      <c r="B51">
        <v>2</v>
      </c>
    </row>
    <row r="52" spans="1:5" x14ac:dyDescent="0.3">
      <c r="A52" s="10" t="s">
        <v>649</v>
      </c>
      <c r="C52">
        <f>SUM(B55,B57)</f>
        <v>23</v>
      </c>
      <c r="D52">
        <v>160</v>
      </c>
      <c r="E52">
        <v>178</v>
      </c>
    </row>
    <row r="53" spans="1:5" x14ac:dyDescent="0.3">
      <c r="A53" s="10">
        <v>3</v>
      </c>
      <c r="B53">
        <v>88</v>
      </c>
    </row>
    <row r="54" spans="1:5" x14ac:dyDescent="0.3">
      <c r="A54" s="10">
        <v>2</v>
      </c>
      <c r="B54">
        <v>49</v>
      </c>
    </row>
    <row r="55" spans="1:5" x14ac:dyDescent="0.3">
      <c r="A55" s="15">
        <v>1</v>
      </c>
      <c r="B55" s="6">
        <v>19</v>
      </c>
    </row>
    <row r="56" spans="1:5" x14ac:dyDescent="0.3">
      <c r="A56" s="10" t="e">
        <v>#NULL!</v>
      </c>
      <c r="B56">
        <v>18</v>
      </c>
    </row>
    <row r="57" spans="1:5" x14ac:dyDescent="0.3">
      <c r="A57" s="15">
        <v>0</v>
      </c>
      <c r="B57" s="6">
        <v>4</v>
      </c>
    </row>
    <row r="58" spans="1:5" x14ac:dyDescent="0.3">
      <c r="A58" s="10" t="s">
        <v>650</v>
      </c>
      <c r="C58">
        <f>SUM(B62,B63)</f>
        <v>10</v>
      </c>
      <c r="D58">
        <v>156</v>
      </c>
      <c r="E58">
        <v>178</v>
      </c>
    </row>
    <row r="59" spans="1:5" x14ac:dyDescent="0.3">
      <c r="A59" s="10">
        <v>3</v>
      </c>
      <c r="B59">
        <v>76</v>
      </c>
    </row>
    <row r="60" spans="1:5" x14ac:dyDescent="0.3">
      <c r="A60" s="10">
        <v>2</v>
      </c>
      <c r="B60">
        <v>70</v>
      </c>
    </row>
    <row r="61" spans="1:5" x14ac:dyDescent="0.3">
      <c r="A61" s="10" t="e">
        <v>#NULL!</v>
      </c>
      <c r="B61">
        <v>22</v>
      </c>
    </row>
    <row r="62" spans="1:5" x14ac:dyDescent="0.3">
      <c r="A62" s="15">
        <v>1</v>
      </c>
      <c r="B62" s="6">
        <v>5</v>
      </c>
    </row>
    <row r="63" spans="1:5" x14ac:dyDescent="0.3">
      <c r="A63" s="15">
        <v>0</v>
      </c>
      <c r="B63" s="6">
        <v>5</v>
      </c>
    </row>
    <row r="64" spans="1:5" x14ac:dyDescent="0.3">
      <c r="A64" s="10" t="s">
        <v>651</v>
      </c>
      <c r="C64">
        <f>SUM(B69,B67)</f>
        <v>28</v>
      </c>
      <c r="D64">
        <v>168</v>
      </c>
      <c r="E64">
        <v>178</v>
      </c>
    </row>
    <row r="65" spans="1:4" x14ac:dyDescent="0.3">
      <c r="A65" s="10">
        <v>3</v>
      </c>
      <c r="B65">
        <v>107</v>
      </c>
    </row>
    <row r="66" spans="1:4" x14ac:dyDescent="0.3">
      <c r="A66" s="10">
        <v>2</v>
      </c>
      <c r="B66">
        <v>33</v>
      </c>
    </row>
    <row r="67" spans="1:4" x14ac:dyDescent="0.3">
      <c r="A67" s="15">
        <v>1</v>
      </c>
      <c r="B67" s="6">
        <v>25</v>
      </c>
    </row>
    <row r="68" spans="1:4" x14ac:dyDescent="0.3">
      <c r="A68" s="10" t="e">
        <v>#NULL!</v>
      </c>
      <c r="B68">
        <v>10</v>
      </c>
    </row>
    <row r="69" spans="1:4" x14ac:dyDescent="0.3">
      <c r="A69" s="15">
        <v>0</v>
      </c>
      <c r="B69" s="6">
        <v>3</v>
      </c>
    </row>
    <row r="71" spans="1:4" x14ac:dyDescent="0.3">
      <c r="C71">
        <f>SUM(C2:C69)</f>
        <v>356</v>
      </c>
      <c r="D71">
        <f>SUM(D2:D69)</f>
        <v>1142</v>
      </c>
    </row>
    <row r="72" spans="1:4" x14ac:dyDescent="0.3">
      <c r="C72" s="34">
        <f>C71/D71</f>
        <v>0.31173380035026271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C4C0-C169-4E25-B237-A47EE78DBA52}">
  <dimension ref="A1:E11"/>
  <sheetViews>
    <sheetView workbookViewId="0">
      <selection activeCell="G24" sqref="G24"/>
    </sheetView>
  </sheetViews>
  <sheetFormatPr defaultRowHeight="14.4" x14ac:dyDescent="0.3"/>
  <sheetData>
    <row r="1" spans="1:5" x14ac:dyDescent="0.3">
      <c r="B1" t="s">
        <v>431</v>
      </c>
      <c r="C1" t="s">
        <v>432</v>
      </c>
      <c r="D1" t="s">
        <v>483</v>
      </c>
    </row>
    <row r="2" spans="1:5" x14ac:dyDescent="0.3">
      <c r="A2" t="s">
        <v>475</v>
      </c>
      <c r="B2" s="10" t="s">
        <v>476</v>
      </c>
    </row>
    <row r="3" spans="1:5" x14ac:dyDescent="0.3">
      <c r="B3" s="10" t="s">
        <v>477</v>
      </c>
      <c r="D3">
        <v>2</v>
      </c>
      <c r="E3">
        <v>10</v>
      </c>
    </row>
    <row r="4" spans="1:5" x14ac:dyDescent="0.3">
      <c r="B4" s="10" t="s">
        <v>478</v>
      </c>
    </row>
    <row r="5" spans="1:5" x14ac:dyDescent="0.3">
      <c r="B5" s="10" t="s">
        <v>479</v>
      </c>
    </row>
    <row r="6" spans="1:5" x14ac:dyDescent="0.3">
      <c r="A6" t="s">
        <v>480</v>
      </c>
      <c r="B6" s="10" t="s">
        <v>476</v>
      </c>
      <c r="D6">
        <v>0</v>
      </c>
      <c r="E6">
        <v>10</v>
      </c>
    </row>
    <row r="7" spans="1:5" x14ac:dyDescent="0.3">
      <c r="B7" s="10" t="s">
        <v>481</v>
      </c>
    </row>
    <row r="8" spans="1:5" x14ac:dyDescent="0.3">
      <c r="A8" t="s">
        <v>482</v>
      </c>
      <c r="B8" s="10" t="s">
        <v>476</v>
      </c>
      <c r="D8">
        <v>0</v>
      </c>
      <c r="E8">
        <v>10</v>
      </c>
    </row>
    <row r="9" spans="1:5" x14ac:dyDescent="0.3">
      <c r="B9" s="10" t="s">
        <v>481</v>
      </c>
    </row>
    <row r="10" spans="1:5" x14ac:dyDescent="0.3">
      <c r="D10">
        <v>2</v>
      </c>
      <c r="E10">
        <v>30</v>
      </c>
    </row>
    <row r="11" spans="1:5" x14ac:dyDescent="0.3">
      <c r="D11" s="34">
        <f>D10/E10</f>
        <v>6.6666666666666666E-2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FFE49-8382-4CA0-B08D-816C03DC8F29}">
  <dimension ref="A1:D48"/>
  <sheetViews>
    <sheetView topLeftCell="A25" workbookViewId="0">
      <selection activeCell="F48" sqref="F48"/>
    </sheetView>
  </sheetViews>
  <sheetFormatPr defaultRowHeight="14.4" x14ac:dyDescent="0.3"/>
  <sheetData>
    <row r="1" spans="1:4" x14ac:dyDescent="0.3">
      <c r="A1" s="10" t="s">
        <v>653</v>
      </c>
      <c r="C1" t="s">
        <v>693</v>
      </c>
      <c r="D1" t="s">
        <v>691</v>
      </c>
    </row>
    <row r="2" spans="1:4" x14ac:dyDescent="0.3">
      <c r="A2" s="10" t="s">
        <v>476</v>
      </c>
      <c r="C2">
        <v>1</v>
      </c>
      <c r="D2">
        <v>10</v>
      </c>
    </row>
    <row r="3" spans="1:4" x14ac:dyDescent="0.3">
      <c r="A3" s="10" t="s">
        <v>654</v>
      </c>
    </row>
    <row r="4" spans="1:4" x14ac:dyDescent="0.3">
      <c r="A4" s="10" t="s">
        <v>655</v>
      </c>
    </row>
    <row r="5" spans="1:4" x14ac:dyDescent="0.3">
      <c r="A5" s="15" t="s">
        <v>478</v>
      </c>
      <c r="B5" s="6"/>
    </row>
    <row r="6" spans="1:4" x14ac:dyDescent="0.3">
      <c r="A6" s="10" t="s">
        <v>656</v>
      </c>
      <c r="C6">
        <v>3</v>
      </c>
      <c r="D6">
        <v>10</v>
      </c>
    </row>
    <row r="7" spans="1:4" x14ac:dyDescent="0.3">
      <c r="A7" s="10" t="s">
        <v>476</v>
      </c>
    </row>
    <row r="8" spans="1:4" x14ac:dyDescent="0.3">
      <c r="A8" s="10" t="s">
        <v>657</v>
      </c>
    </row>
    <row r="9" spans="1:4" x14ac:dyDescent="0.3">
      <c r="A9" s="15" t="s">
        <v>494</v>
      </c>
      <c r="B9" s="6"/>
    </row>
    <row r="10" spans="1:4" x14ac:dyDescent="0.3">
      <c r="A10" s="10" t="s">
        <v>495</v>
      </c>
    </row>
    <row r="11" spans="1:4" x14ac:dyDescent="0.3">
      <c r="A11" s="10" t="s">
        <v>658</v>
      </c>
      <c r="C11">
        <v>3</v>
      </c>
      <c r="D11">
        <v>9</v>
      </c>
    </row>
    <row r="12" spans="1:4" x14ac:dyDescent="0.3">
      <c r="A12" s="10" t="s">
        <v>659</v>
      </c>
    </row>
    <row r="13" spans="1:4" x14ac:dyDescent="0.3">
      <c r="A13" s="10" t="s">
        <v>493</v>
      </c>
    </row>
    <row r="14" spans="1:4" x14ac:dyDescent="0.3">
      <c r="A14" s="15" t="s">
        <v>494</v>
      </c>
      <c r="B14" s="6"/>
    </row>
    <row r="15" spans="1:4" x14ac:dyDescent="0.3">
      <c r="A15" s="10" t="s">
        <v>495</v>
      </c>
    </row>
    <row r="16" spans="1:4" x14ac:dyDescent="0.3">
      <c r="A16" s="10" t="s">
        <v>660</v>
      </c>
      <c r="C16">
        <v>3</v>
      </c>
      <c r="D16">
        <v>10</v>
      </c>
    </row>
    <row r="17" spans="1:4" x14ac:dyDescent="0.3">
      <c r="A17" s="10" t="s">
        <v>476</v>
      </c>
    </row>
    <row r="18" spans="1:4" x14ac:dyDescent="0.3">
      <c r="A18" s="10" t="s">
        <v>661</v>
      </c>
    </row>
    <row r="19" spans="1:4" x14ac:dyDescent="0.3">
      <c r="A19" s="15" t="s">
        <v>515</v>
      </c>
      <c r="B19" s="6"/>
    </row>
    <row r="20" spans="1:4" x14ac:dyDescent="0.3">
      <c r="A20" s="10" t="s">
        <v>655</v>
      </c>
    </row>
    <row r="21" spans="1:4" x14ac:dyDescent="0.3">
      <c r="A21" s="15" t="s">
        <v>478</v>
      </c>
      <c r="B21" s="6"/>
    </row>
    <row r="22" spans="1:4" x14ac:dyDescent="0.3">
      <c r="A22" s="10" t="s">
        <v>662</v>
      </c>
      <c r="C22">
        <v>3</v>
      </c>
      <c r="D22">
        <v>10</v>
      </c>
    </row>
    <row r="23" spans="1:4" x14ac:dyDescent="0.3">
      <c r="A23" s="10" t="s">
        <v>476</v>
      </c>
    </row>
    <row r="24" spans="1:4" x14ac:dyDescent="0.3">
      <c r="A24" s="10" t="s">
        <v>661</v>
      </c>
    </row>
    <row r="25" spans="1:4" x14ac:dyDescent="0.3">
      <c r="A25" s="15" t="s">
        <v>515</v>
      </c>
      <c r="B25" s="6"/>
    </row>
    <row r="26" spans="1:4" x14ac:dyDescent="0.3">
      <c r="A26" s="10" t="s">
        <v>655</v>
      </c>
    </row>
    <row r="27" spans="1:4" x14ac:dyDescent="0.3">
      <c r="A27" s="15" t="s">
        <v>478</v>
      </c>
      <c r="B27" s="6"/>
    </row>
    <row r="28" spans="1:4" x14ac:dyDescent="0.3">
      <c r="A28" s="10" t="s">
        <v>663</v>
      </c>
      <c r="C28">
        <v>3</v>
      </c>
      <c r="D28">
        <v>10</v>
      </c>
    </row>
    <row r="29" spans="1:4" x14ac:dyDescent="0.3">
      <c r="A29" s="10" t="s">
        <v>476</v>
      </c>
    </row>
    <row r="30" spans="1:4" x14ac:dyDescent="0.3">
      <c r="A30" s="10" t="s">
        <v>661</v>
      </c>
    </row>
    <row r="31" spans="1:4" x14ac:dyDescent="0.3">
      <c r="A31" s="15" t="s">
        <v>515</v>
      </c>
      <c r="B31" s="6"/>
    </row>
    <row r="32" spans="1:4" x14ac:dyDescent="0.3">
      <c r="A32" s="10" t="s">
        <v>655</v>
      </c>
    </row>
    <row r="33" spans="1:4" x14ac:dyDescent="0.3">
      <c r="A33" s="15" t="s">
        <v>478</v>
      </c>
      <c r="B33" s="6"/>
    </row>
    <row r="34" spans="1:4" x14ac:dyDescent="0.3">
      <c r="A34" s="10" t="s">
        <v>664</v>
      </c>
      <c r="C34">
        <v>7</v>
      </c>
      <c r="D34">
        <v>10</v>
      </c>
    </row>
    <row r="35" spans="1:4" x14ac:dyDescent="0.3">
      <c r="A35" s="10" t="s">
        <v>476</v>
      </c>
    </row>
    <row r="36" spans="1:4" x14ac:dyDescent="0.3">
      <c r="A36" s="10" t="s">
        <v>535</v>
      </c>
    </row>
    <row r="37" spans="1:4" x14ac:dyDescent="0.3">
      <c r="A37" s="10" t="s">
        <v>665</v>
      </c>
    </row>
    <row r="38" spans="1:4" x14ac:dyDescent="0.3">
      <c r="A38" s="10" t="s">
        <v>479</v>
      </c>
    </row>
    <row r="39" spans="1:4" x14ac:dyDescent="0.3">
      <c r="A39" s="10" t="s">
        <v>478</v>
      </c>
    </row>
    <row r="40" spans="1:4" x14ac:dyDescent="0.3">
      <c r="A40" s="10" t="s">
        <v>666</v>
      </c>
      <c r="C40">
        <v>2</v>
      </c>
      <c r="D40">
        <v>10</v>
      </c>
    </row>
    <row r="41" spans="1:4" x14ac:dyDescent="0.3">
      <c r="A41" s="10" t="s">
        <v>476</v>
      </c>
    </row>
    <row r="42" spans="1:4" x14ac:dyDescent="0.3">
      <c r="A42" s="10" t="s">
        <v>667</v>
      </c>
    </row>
    <row r="43" spans="1:4" x14ac:dyDescent="0.3">
      <c r="A43" s="10" t="s">
        <v>648</v>
      </c>
    </row>
    <row r="44" spans="1:4" x14ac:dyDescent="0.3">
      <c r="A44" s="10" t="s">
        <v>515</v>
      </c>
    </row>
    <row r="45" spans="1:4" x14ac:dyDescent="0.3">
      <c r="A45" s="10" t="s">
        <v>665</v>
      </c>
    </row>
    <row r="47" spans="1:4" x14ac:dyDescent="0.3">
      <c r="C47">
        <f>SUM(C1:C45)</f>
        <v>25</v>
      </c>
      <c r="D47">
        <f>SUM(D2:D45)</f>
        <v>79</v>
      </c>
    </row>
    <row r="48" spans="1:4" x14ac:dyDescent="0.3">
      <c r="C48" s="34">
        <f>C47/D47</f>
        <v>0.31645569620253167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9FAA5-EF08-48A5-A177-14FB800E4D52}">
  <dimension ref="A1:F43"/>
  <sheetViews>
    <sheetView topLeftCell="A28" workbookViewId="0">
      <selection activeCell="H30" sqref="H30"/>
    </sheetView>
  </sheetViews>
  <sheetFormatPr defaultRowHeight="14.4" x14ac:dyDescent="0.3"/>
  <sheetData>
    <row r="1" spans="1:6" x14ac:dyDescent="0.3">
      <c r="C1" t="s">
        <v>431</v>
      </c>
      <c r="D1" t="s">
        <v>432</v>
      </c>
      <c r="E1" t="s">
        <v>693</v>
      </c>
      <c r="F1" t="s">
        <v>691</v>
      </c>
    </row>
    <row r="2" spans="1:6" x14ac:dyDescent="0.3">
      <c r="A2" t="s">
        <v>433</v>
      </c>
      <c r="C2" s="21">
        <v>0</v>
      </c>
      <c r="D2" s="21">
        <v>25</v>
      </c>
      <c r="E2">
        <f>SUM(D2)</f>
        <v>25</v>
      </c>
      <c r="F2">
        <v>167</v>
      </c>
    </row>
    <row r="3" spans="1:6" x14ac:dyDescent="0.3">
      <c r="C3" s="21" t="e">
        <v>#NULL!</v>
      </c>
      <c r="D3" s="21">
        <v>11</v>
      </c>
    </row>
    <row r="4" spans="1:6" x14ac:dyDescent="0.3">
      <c r="A4" t="s">
        <v>434</v>
      </c>
      <c r="B4" s="22"/>
      <c r="C4" s="22" t="e">
        <v>#NULL!</v>
      </c>
      <c r="D4" s="20">
        <v>18</v>
      </c>
      <c r="E4">
        <f>SUM(D5:D6)</f>
        <v>56</v>
      </c>
      <c r="F4">
        <v>160</v>
      </c>
    </row>
    <row r="5" spans="1:6" x14ac:dyDescent="0.3">
      <c r="B5" s="23"/>
      <c r="C5" s="21">
        <v>0</v>
      </c>
      <c r="D5" s="21">
        <v>20</v>
      </c>
    </row>
    <row r="6" spans="1:6" x14ac:dyDescent="0.3">
      <c r="B6" s="24"/>
      <c r="C6" s="22">
        <v>1</v>
      </c>
      <c r="D6" s="22">
        <v>36</v>
      </c>
    </row>
    <row r="7" spans="1:6" x14ac:dyDescent="0.3">
      <c r="A7" t="s">
        <v>435</v>
      </c>
      <c r="B7" s="24"/>
      <c r="C7" s="22" t="e">
        <v>#NULL!</v>
      </c>
      <c r="D7" s="22">
        <v>15</v>
      </c>
      <c r="E7">
        <f>SUM(D8:D10)</f>
        <v>111</v>
      </c>
      <c r="F7">
        <v>163</v>
      </c>
    </row>
    <row r="8" spans="1:6" x14ac:dyDescent="0.3">
      <c r="B8" s="23"/>
      <c r="C8" s="21">
        <v>0</v>
      </c>
      <c r="D8" s="21">
        <v>32</v>
      </c>
    </row>
    <row r="9" spans="1:6" x14ac:dyDescent="0.3">
      <c r="B9" s="24"/>
      <c r="C9" s="22">
        <v>1</v>
      </c>
      <c r="D9" s="22">
        <v>41</v>
      </c>
    </row>
    <row r="10" spans="1:6" x14ac:dyDescent="0.3">
      <c r="B10" s="23"/>
      <c r="C10" s="21">
        <v>2</v>
      </c>
      <c r="D10" s="21">
        <v>38</v>
      </c>
    </row>
    <row r="11" spans="1:6" x14ac:dyDescent="0.3">
      <c r="A11" t="s">
        <v>436</v>
      </c>
      <c r="B11" s="24"/>
      <c r="C11" s="22" t="e">
        <v>#NULL!</v>
      </c>
      <c r="D11" s="22">
        <v>18</v>
      </c>
      <c r="E11">
        <f>SUM(D12:D14)</f>
        <v>128</v>
      </c>
      <c r="F11">
        <v>160</v>
      </c>
    </row>
    <row r="12" spans="1:6" x14ac:dyDescent="0.3">
      <c r="B12" s="23"/>
      <c r="C12" s="21">
        <v>0</v>
      </c>
      <c r="D12" s="21">
        <v>52</v>
      </c>
    </row>
    <row r="13" spans="1:6" x14ac:dyDescent="0.3">
      <c r="B13" s="24"/>
      <c r="C13" s="22">
        <v>1</v>
      </c>
      <c r="D13" s="22">
        <v>56</v>
      </c>
    </row>
    <row r="14" spans="1:6" x14ac:dyDescent="0.3">
      <c r="B14" s="23"/>
      <c r="C14" s="21">
        <v>2</v>
      </c>
      <c r="D14" s="21">
        <v>20</v>
      </c>
    </row>
    <row r="15" spans="1:6" x14ac:dyDescent="0.3">
      <c r="A15" t="s">
        <v>437</v>
      </c>
      <c r="B15" s="24"/>
      <c r="C15" s="22" t="e">
        <v>#NULL!</v>
      </c>
      <c r="D15" s="22">
        <v>17</v>
      </c>
      <c r="E15">
        <f>SUM(D16:D18)</f>
        <v>131</v>
      </c>
      <c r="F15">
        <v>161</v>
      </c>
    </row>
    <row r="16" spans="1:6" x14ac:dyDescent="0.3">
      <c r="B16" s="23"/>
      <c r="C16" s="21">
        <v>0</v>
      </c>
      <c r="D16" s="21">
        <v>62</v>
      </c>
    </row>
    <row r="17" spans="1:6" x14ac:dyDescent="0.3">
      <c r="B17" s="24"/>
      <c r="C17" s="22">
        <v>1</v>
      </c>
      <c r="D17" s="22">
        <v>56</v>
      </c>
    </row>
    <row r="18" spans="1:6" x14ac:dyDescent="0.3">
      <c r="B18" s="23"/>
      <c r="C18" s="21">
        <v>2</v>
      </c>
      <c r="D18" s="21">
        <v>13</v>
      </c>
    </row>
    <row r="19" spans="1:6" x14ac:dyDescent="0.3">
      <c r="A19" t="s">
        <v>438</v>
      </c>
      <c r="B19" s="24"/>
      <c r="C19" s="22" t="e">
        <v>#NULL!</v>
      </c>
      <c r="D19" s="22">
        <v>23</v>
      </c>
      <c r="E19">
        <f>SUM(D19:D22)</f>
        <v>141</v>
      </c>
      <c r="F19">
        <v>155</v>
      </c>
    </row>
    <row r="20" spans="1:6" x14ac:dyDescent="0.3">
      <c r="B20" s="23"/>
      <c r="C20" s="21">
        <v>0</v>
      </c>
      <c r="D20" s="21">
        <v>45</v>
      </c>
    </row>
    <row r="21" spans="1:6" x14ac:dyDescent="0.3">
      <c r="B21" s="24"/>
      <c r="C21" s="22">
        <v>1</v>
      </c>
      <c r="D21" s="22">
        <v>39</v>
      </c>
    </row>
    <row r="22" spans="1:6" x14ac:dyDescent="0.3">
      <c r="B22" s="23"/>
      <c r="C22" s="21">
        <v>2</v>
      </c>
      <c r="D22" s="21">
        <v>34</v>
      </c>
    </row>
    <row r="23" spans="1:6" x14ac:dyDescent="0.3">
      <c r="A23" t="s">
        <v>439</v>
      </c>
      <c r="B23" s="24"/>
      <c r="C23" s="22" t="e">
        <v>#NULL!</v>
      </c>
      <c r="D23" s="22">
        <v>21</v>
      </c>
      <c r="E23">
        <f>SUM(D24:D26)</f>
        <v>129</v>
      </c>
      <c r="F23">
        <v>157</v>
      </c>
    </row>
    <row r="24" spans="1:6" x14ac:dyDescent="0.3">
      <c r="B24" s="23"/>
      <c r="C24" s="21">
        <v>0</v>
      </c>
      <c r="D24" s="21">
        <v>85</v>
      </c>
    </row>
    <row r="25" spans="1:6" x14ac:dyDescent="0.3">
      <c r="B25" s="23"/>
      <c r="C25" s="21">
        <v>1</v>
      </c>
      <c r="D25" s="21">
        <v>31</v>
      </c>
    </row>
    <row r="26" spans="1:6" x14ac:dyDescent="0.3">
      <c r="B26" s="23"/>
      <c r="C26" s="21">
        <v>2</v>
      </c>
      <c r="D26" s="21">
        <v>13</v>
      </c>
    </row>
    <row r="27" spans="1:6" x14ac:dyDescent="0.3">
      <c r="A27" t="s">
        <v>440</v>
      </c>
      <c r="B27" s="24"/>
      <c r="C27" s="22" t="e">
        <v>#NULL!</v>
      </c>
      <c r="D27" s="22">
        <v>9</v>
      </c>
      <c r="E27">
        <f>SUM(D28:D30)</f>
        <v>45</v>
      </c>
      <c r="F27">
        <v>169</v>
      </c>
    </row>
    <row r="28" spans="1:6" x14ac:dyDescent="0.3">
      <c r="B28" s="23"/>
      <c r="C28" s="21">
        <v>0</v>
      </c>
      <c r="D28" s="21">
        <v>9</v>
      </c>
    </row>
    <row r="29" spans="1:6" x14ac:dyDescent="0.3">
      <c r="B29" s="24"/>
      <c r="C29" s="22">
        <v>1</v>
      </c>
      <c r="D29" s="22">
        <v>10</v>
      </c>
    </row>
    <row r="30" spans="1:6" x14ac:dyDescent="0.3">
      <c r="B30" s="23"/>
      <c r="C30" s="21">
        <v>2</v>
      </c>
      <c r="D30" s="21">
        <v>26</v>
      </c>
    </row>
    <row r="31" spans="1:6" x14ac:dyDescent="0.3">
      <c r="A31" t="s">
        <v>441</v>
      </c>
      <c r="B31" s="24"/>
      <c r="C31" s="22" t="e">
        <v>#NULL!</v>
      </c>
      <c r="D31" s="22">
        <v>10</v>
      </c>
      <c r="E31">
        <f>SUM(D32:D34)</f>
        <v>128</v>
      </c>
      <c r="F31">
        <v>168</v>
      </c>
    </row>
    <row r="32" spans="1:6" x14ac:dyDescent="0.3">
      <c r="B32" s="23"/>
      <c r="C32" s="21">
        <v>0</v>
      </c>
      <c r="D32" s="21">
        <v>46</v>
      </c>
    </row>
    <row r="33" spans="1:6" x14ac:dyDescent="0.3">
      <c r="B33" s="24"/>
      <c r="C33" s="22">
        <v>1</v>
      </c>
      <c r="D33" s="22">
        <v>57</v>
      </c>
    </row>
    <row r="34" spans="1:6" x14ac:dyDescent="0.3">
      <c r="B34" s="23"/>
      <c r="C34" s="21">
        <v>2</v>
      </c>
      <c r="D34" s="21">
        <v>25</v>
      </c>
    </row>
    <row r="35" spans="1:6" x14ac:dyDescent="0.3">
      <c r="A35" t="s">
        <v>442</v>
      </c>
      <c r="B35" s="24"/>
      <c r="C35" s="22" t="e">
        <v>#NULL!</v>
      </c>
      <c r="D35" s="22">
        <v>168</v>
      </c>
      <c r="E35">
        <f>SUM(D36:D37)</f>
        <v>5</v>
      </c>
      <c r="F35">
        <v>10</v>
      </c>
    </row>
    <row r="36" spans="1:6" x14ac:dyDescent="0.3">
      <c r="B36" s="23"/>
      <c r="C36" s="21">
        <v>0</v>
      </c>
      <c r="D36" s="21">
        <v>1</v>
      </c>
    </row>
    <row r="37" spans="1:6" x14ac:dyDescent="0.3">
      <c r="B37" s="23"/>
      <c r="C37" s="21">
        <v>1</v>
      </c>
      <c r="D37" s="21">
        <v>4</v>
      </c>
    </row>
    <row r="38" spans="1:6" x14ac:dyDescent="0.3">
      <c r="A38" t="s">
        <v>443</v>
      </c>
      <c r="B38" s="24"/>
      <c r="C38" s="22" t="e">
        <v>#NULL!</v>
      </c>
      <c r="D38" s="22">
        <v>168</v>
      </c>
      <c r="E38">
        <f>SUM(D39:D41)</f>
        <v>8</v>
      </c>
      <c r="F38">
        <v>10</v>
      </c>
    </row>
    <row r="39" spans="1:6" x14ac:dyDescent="0.3">
      <c r="B39" s="23"/>
      <c r="C39" s="21">
        <v>0</v>
      </c>
      <c r="D39" s="21">
        <v>1</v>
      </c>
    </row>
    <row r="40" spans="1:6" x14ac:dyDescent="0.3">
      <c r="B40" s="24"/>
      <c r="C40" s="22">
        <v>1</v>
      </c>
      <c r="D40" s="22">
        <v>4</v>
      </c>
    </row>
    <row r="41" spans="1:6" x14ac:dyDescent="0.3">
      <c r="B41" s="23"/>
      <c r="C41" s="21">
        <v>2</v>
      </c>
      <c r="D41" s="21">
        <v>3</v>
      </c>
    </row>
    <row r="42" spans="1:6" x14ac:dyDescent="0.3">
      <c r="E42">
        <f>SUM(E2:E41)</f>
        <v>907</v>
      </c>
      <c r="F42">
        <f>SUM(F2:F40)</f>
        <v>1480</v>
      </c>
    </row>
    <row r="43" spans="1:6" x14ac:dyDescent="0.3">
      <c r="E43" s="34">
        <f>E42/F42</f>
        <v>0.61283783783783785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202C0-AD3A-4B68-AE09-43E8248BE35B}">
  <dimension ref="A2:E30"/>
  <sheetViews>
    <sheetView topLeftCell="A22" workbookViewId="0">
      <selection activeCell="G28" sqref="G28"/>
    </sheetView>
  </sheetViews>
  <sheetFormatPr defaultRowHeight="14.4" x14ac:dyDescent="0.3"/>
  <sheetData>
    <row r="2" spans="1:5" x14ac:dyDescent="0.3">
      <c r="A2" t="s">
        <v>558</v>
      </c>
      <c r="B2" s="10" t="s">
        <v>559</v>
      </c>
      <c r="D2">
        <v>10</v>
      </c>
      <c r="E2">
        <v>142</v>
      </c>
    </row>
    <row r="3" spans="1:5" x14ac:dyDescent="0.3">
      <c r="B3" s="10" t="s">
        <v>560</v>
      </c>
    </row>
    <row r="4" spans="1:5" x14ac:dyDescent="0.3">
      <c r="B4" s="10" t="s">
        <v>526</v>
      </c>
      <c r="C4" s="6"/>
    </row>
    <row r="5" spans="1:5" x14ac:dyDescent="0.3">
      <c r="B5" s="10" t="s">
        <v>479</v>
      </c>
      <c r="C5" s="6"/>
    </row>
    <row r="6" spans="1:5" x14ac:dyDescent="0.3">
      <c r="A6" t="s">
        <v>561</v>
      </c>
      <c r="B6" s="10" t="s">
        <v>562</v>
      </c>
      <c r="D6">
        <v>19</v>
      </c>
      <c r="E6">
        <v>141</v>
      </c>
    </row>
    <row r="7" spans="1:5" x14ac:dyDescent="0.3">
      <c r="B7" s="10" t="s">
        <v>563</v>
      </c>
    </row>
    <row r="8" spans="1:5" x14ac:dyDescent="0.3">
      <c r="B8" s="10" t="s">
        <v>564</v>
      </c>
      <c r="C8" s="6"/>
    </row>
    <row r="9" spans="1:5" x14ac:dyDescent="0.3">
      <c r="A9" t="s">
        <v>565</v>
      </c>
      <c r="B9" s="10" t="s">
        <v>566</v>
      </c>
      <c r="D9">
        <v>2</v>
      </c>
      <c r="E9">
        <v>143</v>
      </c>
    </row>
    <row r="10" spans="1:5" x14ac:dyDescent="0.3">
      <c r="B10" s="10" t="s">
        <v>567</v>
      </c>
    </row>
    <row r="11" spans="1:5" x14ac:dyDescent="0.3">
      <c r="B11" s="10" t="s">
        <v>568</v>
      </c>
    </row>
    <row r="12" spans="1:5" x14ac:dyDescent="0.3">
      <c r="B12" s="15" t="s">
        <v>489</v>
      </c>
      <c r="C12" s="6"/>
    </row>
    <row r="13" spans="1:5" x14ac:dyDescent="0.3">
      <c r="A13" t="s">
        <v>569</v>
      </c>
      <c r="B13" s="10" t="s">
        <v>476</v>
      </c>
      <c r="D13">
        <v>2</v>
      </c>
      <c r="E13">
        <v>10</v>
      </c>
    </row>
    <row r="14" spans="1:5" x14ac:dyDescent="0.3">
      <c r="B14" s="10" t="s">
        <v>477</v>
      </c>
    </row>
    <row r="15" spans="1:5" x14ac:dyDescent="0.3">
      <c r="B15" s="15" t="s">
        <v>489</v>
      </c>
      <c r="C15" s="6"/>
    </row>
    <row r="16" spans="1:5" x14ac:dyDescent="0.3">
      <c r="A16" t="s">
        <v>570</v>
      </c>
      <c r="B16" s="10" t="s">
        <v>476</v>
      </c>
      <c r="D16">
        <v>2</v>
      </c>
      <c r="E16">
        <v>10</v>
      </c>
    </row>
    <row r="17" spans="1:5" x14ac:dyDescent="0.3">
      <c r="B17" s="10" t="s">
        <v>481</v>
      </c>
    </row>
    <row r="18" spans="1:5" x14ac:dyDescent="0.3">
      <c r="A18" t="s">
        <v>571</v>
      </c>
      <c r="B18" s="10" t="s">
        <v>572</v>
      </c>
      <c r="D18">
        <v>2</v>
      </c>
      <c r="E18">
        <v>3</v>
      </c>
    </row>
    <row r="19" spans="1:5" x14ac:dyDescent="0.3">
      <c r="B19" s="10" t="s">
        <v>489</v>
      </c>
      <c r="C19" s="6"/>
    </row>
    <row r="20" spans="1:5" x14ac:dyDescent="0.3">
      <c r="B20" s="10" t="s">
        <v>496</v>
      </c>
    </row>
    <row r="21" spans="1:5" x14ac:dyDescent="0.3">
      <c r="A21" t="s">
        <v>573</v>
      </c>
      <c r="B21" s="10" t="s">
        <v>574</v>
      </c>
      <c r="E21">
        <v>2</v>
      </c>
    </row>
    <row r="22" spans="1:5" x14ac:dyDescent="0.3">
      <c r="B22" s="10" t="s">
        <v>489</v>
      </c>
      <c r="C22" s="6"/>
    </row>
    <row r="23" spans="1:5" x14ac:dyDescent="0.3">
      <c r="A23" t="s">
        <v>575</v>
      </c>
      <c r="B23" s="10" t="s">
        <v>576</v>
      </c>
      <c r="D23">
        <v>2</v>
      </c>
      <c r="E23">
        <v>4</v>
      </c>
    </row>
    <row r="24" spans="1:5" x14ac:dyDescent="0.3">
      <c r="B24" s="10" t="s">
        <v>515</v>
      </c>
    </row>
    <row r="25" spans="1:5" x14ac:dyDescent="0.3">
      <c r="B25" s="10" t="s">
        <v>489</v>
      </c>
      <c r="C25" s="6"/>
    </row>
    <row r="26" spans="1:5" x14ac:dyDescent="0.3">
      <c r="A26" t="s">
        <v>577</v>
      </c>
      <c r="B26" s="10" t="s">
        <v>578</v>
      </c>
      <c r="D26">
        <v>0</v>
      </c>
      <c r="E26">
        <v>0</v>
      </c>
    </row>
    <row r="27" spans="1:5" x14ac:dyDescent="0.3">
      <c r="A27" t="s">
        <v>579</v>
      </c>
      <c r="B27" s="10" t="s">
        <v>578</v>
      </c>
      <c r="D27">
        <v>0</v>
      </c>
      <c r="E27">
        <v>0</v>
      </c>
    </row>
    <row r="29" spans="1:5" x14ac:dyDescent="0.3">
      <c r="D29">
        <f>SUM(D2:D26)</f>
        <v>39</v>
      </c>
      <c r="E29">
        <f>SUM(E2:E27)</f>
        <v>455</v>
      </c>
    </row>
    <row r="30" spans="1:5" x14ac:dyDescent="0.3">
      <c r="D30" s="34">
        <f>D29/E29</f>
        <v>8.5714285714285715E-2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6069-1CA3-4AEB-97EB-10FA689B0344}">
  <dimension ref="A1:F126"/>
  <sheetViews>
    <sheetView topLeftCell="A111" workbookViewId="0">
      <selection activeCell="E125" sqref="E125"/>
    </sheetView>
  </sheetViews>
  <sheetFormatPr defaultRowHeight="14.4" x14ac:dyDescent="0.3"/>
  <cols>
    <col min="4" max="4" width="20.88671875" customWidth="1"/>
    <col min="5" max="5" width="27.33203125" customWidth="1"/>
    <col min="6" max="6" width="30.44140625" customWidth="1"/>
  </cols>
  <sheetData>
    <row r="1" spans="1:6" x14ac:dyDescent="0.3">
      <c r="A1" s="10" t="s">
        <v>612</v>
      </c>
      <c r="D1" t="s">
        <v>682</v>
      </c>
      <c r="E1" t="s">
        <v>688</v>
      </c>
    </row>
    <row r="2" spans="1:6" x14ac:dyDescent="0.3">
      <c r="A2" s="10">
        <v>3</v>
      </c>
      <c r="B2">
        <v>56</v>
      </c>
      <c r="D2">
        <f>SUM(B4,B5)</f>
        <v>63</v>
      </c>
      <c r="E2">
        <v>165</v>
      </c>
      <c r="F2">
        <v>178</v>
      </c>
    </row>
    <row r="3" spans="1:6" x14ac:dyDescent="0.3">
      <c r="A3" s="10">
        <v>2</v>
      </c>
      <c r="B3">
        <v>46</v>
      </c>
    </row>
    <row r="4" spans="1:6" x14ac:dyDescent="0.3">
      <c r="A4" s="15">
        <v>1</v>
      </c>
      <c r="B4" s="6">
        <v>38</v>
      </c>
      <c r="C4" s="6"/>
    </row>
    <row r="5" spans="1:6" x14ac:dyDescent="0.3">
      <c r="A5" s="15">
        <v>0</v>
      </c>
      <c r="B5" s="6">
        <v>25</v>
      </c>
      <c r="C5" s="6"/>
    </row>
    <row r="6" spans="1:6" x14ac:dyDescent="0.3">
      <c r="A6" s="10" t="e">
        <v>#NULL!</v>
      </c>
      <c r="B6">
        <v>13</v>
      </c>
    </row>
    <row r="7" spans="1:6" x14ac:dyDescent="0.3">
      <c r="A7" s="10" t="s">
        <v>613</v>
      </c>
      <c r="D7">
        <f>SUM(B9:B11)</f>
        <v>76</v>
      </c>
      <c r="E7">
        <v>175</v>
      </c>
      <c r="F7">
        <v>178</v>
      </c>
    </row>
    <row r="8" spans="1:6" x14ac:dyDescent="0.3">
      <c r="A8" s="10">
        <v>0</v>
      </c>
      <c r="B8">
        <v>99</v>
      </c>
    </row>
    <row r="9" spans="1:6" x14ac:dyDescent="0.3">
      <c r="A9" s="15">
        <v>1</v>
      </c>
      <c r="B9" s="6">
        <v>33</v>
      </c>
      <c r="C9" s="6"/>
    </row>
    <row r="10" spans="1:6" x14ac:dyDescent="0.3">
      <c r="A10" s="15">
        <v>3</v>
      </c>
      <c r="B10" s="6">
        <v>25</v>
      </c>
      <c r="C10" s="6"/>
    </row>
    <row r="11" spans="1:6" x14ac:dyDescent="0.3">
      <c r="A11" s="15">
        <v>2</v>
      </c>
      <c r="B11" s="6">
        <v>18</v>
      </c>
      <c r="C11" s="6"/>
    </row>
    <row r="12" spans="1:6" x14ac:dyDescent="0.3">
      <c r="A12" s="10" t="e">
        <v>#NULL!</v>
      </c>
      <c r="B12">
        <v>3</v>
      </c>
    </row>
    <row r="13" spans="1:6" x14ac:dyDescent="0.3">
      <c r="A13" s="10" t="s">
        <v>614</v>
      </c>
      <c r="D13">
        <f>SUM(B15:B17)</f>
        <v>82</v>
      </c>
      <c r="E13">
        <v>166</v>
      </c>
      <c r="F13">
        <v>178</v>
      </c>
    </row>
    <row r="14" spans="1:6" x14ac:dyDescent="0.3">
      <c r="A14" s="10">
        <v>0</v>
      </c>
      <c r="B14">
        <v>84</v>
      </c>
    </row>
    <row r="15" spans="1:6" x14ac:dyDescent="0.3">
      <c r="A15" s="15">
        <v>1</v>
      </c>
      <c r="B15" s="6">
        <v>35</v>
      </c>
      <c r="C15" s="6"/>
    </row>
    <row r="16" spans="1:6" x14ac:dyDescent="0.3">
      <c r="A16" s="15">
        <v>3</v>
      </c>
      <c r="B16" s="6">
        <v>31</v>
      </c>
      <c r="C16" s="6"/>
    </row>
    <row r="17" spans="1:6" x14ac:dyDescent="0.3">
      <c r="A17" s="15">
        <v>2</v>
      </c>
      <c r="B17" s="6">
        <v>16</v>
      </c>
      <c r="C17" s="6"/>
    </row>
    <row r="18" spans="1:6" x14ac:dyDescent="0.3">
      <c r="A18" s="10" t="e">
        <v>#NULL!</v>
      </c>
      <c r="B18">
        <v>12</v>
      </c>
    </row>
    <row r="19" spans="1:6" x14ac:dyDescent="0.3">
      <c r="A19" s="10" t="s">
        <v>615</v>
      </c>
      <c r="D19">
        <f>SUM(B21:B23)</f>
        <v>110</v>
      </c>
      <c r="E19">
        <v>171</v>
      </c>
      <c r="F19">
        <v>178</v>
      </c>
    </row>
    <row r="20" spans="1:6" x14ac:dyDescent="0.3">
      <c r="A20" s="10">
        <v>0</v>
      </c>
      <c r="B20">
        <v>61</v>
      </c>
    </row>
    <row r="21" spans="1:6" x14ac:dyDescent="0.3">
      <c r="A21" s="15">
        <v>3</v>
      </c>
      <c r="B21" s="6">
        <v>51</v>
      </c>
      <c r="C21" s="6"/>
    </row>
    <row r="22" spans="1:6" x14ac:dyDescent="0.3">
      <c r="A22" s="15">
        <v>1</v>
      </c>
      <c r="B22" s="6">
        <v>37</v>
      </c>
      <c r="C22" s="6"/>
    </row>
    <row r="23" spans="1:6" x14ac:dyDescent="0.3">
      <c r="A23" s="15">
        <v>2</v>
      </c>
      <c r="B23" s="6">
        <v>22</v>
      </c>
      <c r="C23" s="6"/>
    </row>
    <row r="24" spans="1:6" x14ac:dyDescent="0.3">
      <c r="A24" s="10" t="e">
        <v>#NULL!</v>
      </c>
      <c r="B24">
        <v>7</v>
      </c>
    </row>
    <row r="25" spans="1:6" x14ac:dyDescent="0.3">
      <c r="A25" s="10" t="s">
        <v>616</v>
      </c>
      <c r="D25">
        <f>SUM(B26,B27,B29)</f>
        <v>131</v>
      </c>
      <c r="E25">
        <v>173</v>
      </c>
    </row>
    <row r="26" spans="1:6" x14ac:dyDescent="0.3">
      <c r="A26" s="15">
        <v>3</v>
      </c>
      <c r="B26" s="6">
        <v>68</v>
      </c>
      <c r="C26" s="6"/>
    </row>
    <row r="27" spans="1:6" x14ac:dyDescent="0.3">
      <c r="A27" s="15">
        <v>1</v>
      </c>
      <c r="B27" s="6">
        <v>44</v>
      </c>
      <c r="C27" s="6"/>
    </row>
    <row r="28" spans="1:6" x14ac:dyDescent="0.3">
      <c r="A28" s="10">
        <v>0</v>
      </c>
      <c r="B28">
        <v>42</v>
      </c>
    </row>
    <row r="29" spans="1:6" x14ac:dyDescent="0.3">
      <c r="A29" s="15">
        <v>2</v>
      </c>
      <c r="B29" s="6">
        <v>19</v>
      </c>
      <c r="C29" s="6"/>
    </row>
    <row r="30" spans="1:6" x14ac:dyDescent="0.3">
      <c r="A30" s="10" t="e">
        <v>#NULL!</v>
      </c>
      <c r="B30">
        <v>5</v>
      </c>
    </row>
    <row r="31" spans="1:6" x14ac:dyDescent="0.3">
      <c r="A31" s="10" t="s">
        <v>617</v>
      </c>
      <c r="D31">
        <f>SUM(B33,B35)</f>
        <v>8</v>
      </c>
      <c r="E31">
        <v>10</v>
      </c>
    </row>
    <row r="32" spans="1:6" x14ac:dyDescent="0.3">
      <c r="A32" s="10" t="e">
        <v>#NULL!</v>
      </c>
      <c r="B32">
        <v>168</v>
      </c>
    </row>
    <row r="33" spans="1:5" x14ac:dyDescent="0.3">
      <c r="A33" s="15">
        <v>3</v>
      </c>
      <c r="B33" s="6">
        <v>6</v>
      </c>
      <c r="C33" s="6"/>
    </row>
    <row r="34" spans="1:5" x14ac:dyDescent="0.3">
      <c r="A34" s="10">
        <v>0</v>
      </c>
      <c r="B34">
        <v>2</v>
      </c>
    </row>
    <row r="35" spans="1:5" x14ac:dyDescent="0.3">
      <c r="A35" s="15">
        <v>1</v>
      </c>
      <c r="B35" s="6">
        <v>2</v>
      </c>
      <c r="C35" s="6"/>
    </row>
    <row r="36" spans="1:5" x14ac:dyDescent="0.3">
      <c r="A36" s="10" t="s">
        <v>618</v>
      </c>
      <c r="D36">
        <f>SUM(B39:B40)</f>
        <v>4</v>
      </c>
      <c r="E36">
        <v>10</v>
      </c>
    </row>
    <row r="37" spans="1:5" x14ac:dyDescent="0.3">
      <c r="A37" s="10" t="e">
        <v>#NULL!</v>
      </c>
      <c r="B37">
        <v>168</v>
      </c>
    </row>
    <row r="38" spans="1:5" x14ac:dyDescent="0.3">
      <c r="A38" s="10">
        <v>0</v>
      </c>
      <c r="B38">
        <v>5</v>
      </c>
    </row>
    <row r="39" spans="1:5" x14ac:dyDescent="0.3">
      <c r="A39" s="15">
        <v>1</v>
      </c>
      <c r="B39" s="6">
        <v>3</v>
      </c>
      <c r="C39" s="6"/>
    </row>
    <row r="40" spans="1:5" x14ac:dyDescent="0.3">
      <c r="A40" s="15">
        <v>2</v>
      </c>
      <c r="B40" s="6">
        <v>1</v>
      </c>
      <c r="C40" s="6"/>
    </row>
    <row r="41" spans="1:5" x14ac:dyDescent="0.3">
      <c r="A41" s="10">
        <v>6</v>
      </c>
      <c r="B41">
        <v>1</v>
      </c>
    </row>
    <row r="42" spans="1:5" x14ac:dyDescent="0.3">
      <c r="A42" s="10" t="s">
        <v>619</v>
      </c>
      <c r="D42">
        <f>SUM(B45:B46)</f>
        <v>3</v>
      </c>
      <c r="E42">
        <v>10</v>
      </c>
    </row>
    <row r="43" spans="1:5" x14ac:dyDescent="0.3">
      <c r="A43" s="10" t="e">
        <v>#NULL!</v>
      </c>
      <c r="B43">
        <v>168</v>
      </c>
    </row>
    <row r="44" spans="1:5" x14ac:dyDescent="0.3">
      <c r="A44" s="10">
        <v>2</v>
      </c>
      <c r="B44">
        <v>7</v>
      </c>
    </row>
    <row r="45" spans="1:5" x14ac:dyDescent="0.3">
      <c r="A45" s="15">
        <v>0</v>
      </c>
      <c r="B45" s="6">
        <v>2</v>
      </c>
      <c r="C45" s="6"/>
    </row>
    <row r="46" spans="1:5" x14ac:dyDescent="0.3">
      <c r="A46" s="15">
        <v>1</v>
      </c>
      <c r="B46" s="6">
        <v>1</v>
      </c>
      <c r="C46" s="6"/>
    </row>
    <row r="47" spans="1:5" x14ac:dyDescent="0.3">
      <c r="A47" s="10" t="s">
        <v>621</v>
      </c>
      <c r="D47">
        <v>6</v>
      </c>
      <c r="E47">
        <v>10</v>
      </c>
    </row>
    <row r="48" spans="1:5" x14ac:dyDescent="0.3">
      <c r="A48" s="10" t="e">
        <v>#NULL!</v>
      </c>
      <c r="B48">
        <v>168</v>
      </c>
    </row>
    <row r="49" spans="1:5" x14ac:dyDescent="0.3">
      <c r="A49" s="15">
        <v>1</v>
      </c>
      <c r="B49" s="6">
        <v>6</v>
      </c>
      <c r="C49" s="6"/>
    </row>
    <row r="50" spans="1:5" x14ac:dyDescent="0.3">
      <c r="A50" s="10">
        <v>3</v>
      </c>
      <c r="B50">
        <v>3</v>
      </c>
    </row>
    <row r="51" spans="1:5" x14ac:dyDescent="0.3">
      <c r="A51" s="10">
        <v>2</v>
      </c>
      <c r="B51">
        <v>1</v>
      </c>
    </row>
    <row r="52" spans="1:5" x14ac:dyDescent="0.3">
      <c r="A52" s="10" t="s">
        <v>623</v>
      </c>
      <c r="D52">
        <f>SUM(B55:B56)</f>
        <v>61</v>
      </c>
      <c r="E52">
        <v>171</v>
      </c>
    </row>
    <row r="53" spans="1:5" x14ac:dyDescent="0.3">
      <c r="A53" s="10">
        <v>2</v>
      </c>
      <c r="B53">
        <v>59</v>
      </c>
    </row>
    <row r="54" spans="1:5" x14ac:dyDescent="0.3">
      <c r="A54" s="10">
        <v>3</v>
      </c>
      <c r="B54">
        <v>51</v>
      </c>
    </row>
    <row r="55" spans="1:5" x14ac:dyDescent="0.3">
      <c r="A55" s="15">
        <v>0</v>
      </c>
      <c r="B55" s="6">
        <v>31</v>
      </c>
      <c r="C55" s="6"/>
    </row>
    <row r="56" spans="1:5" x14ac:dyDescent="0.3">
      <c r="A56" s="15">
        <v>1</v>
      </c>
      <c r="B56" s="6">
        <v>30</v>
      </c>
      <c r="C56" s="6"/>
    </row>
    <row r="57" spans="1:5" x14ac:dyDescent="0.3">
      <c r="A57" s="10" t="e">
        <v>#NULL!</v>
      </c>
      <c r="B57">
        <v>7</v>
      </c>
    </row>
    <row r="58" spans="1:5" x14ac:dyDescent="0.3">
      <c r="A58" s="10" t="s">
        <v>624</v>
      </c>
      <c r="D58">
        <f>SUM(B59,B62)</f>
        <v>79</v>
      </c>
      <c r="E58">
        <v>166</v>
      </c>
    </row>
    <row r="59" spans="1:5" x14ac:dyDescent="0.3">
      <c r="A59" s="15">
        <v>1</v>
      </c>
      <c r="B59" s="6">
        <v>57</v>
      </c>
      <c r="C59" s="6"/>
    </row>
    <row r="60" spans="1:5" x14ac:dyDescent="0.3">
      <c r="A60" s="10">
        <v>2</v>
      </c>
      <c r="B60">
        <v>44</v>
      </c>
    </row>
    <row r="61" spans="1:5" x14ac:dyDescent="0.3">
      <c r="A61" s="10">
        <v>3</v>
      </c>
      <c r="B61">
        <v>43</v>
      </c>
    </row>
    <row r="62" spans="1:5" x14ac:dyDescent="0.3">
      <c r="A62" s="15">
        <v>0</v>
      </c>
      <c r="B62" s="6">
        <v>22</v>
      </c>
      <c r="C62" s="6"/>
    </row>
    <row r="63" spans="1:5" x14ac:dyDescent="0.3">
      <c r="A63" s="10" t="e">
        <v>#NULL!</v>
      </c>
      <c r="B63">
        <v>12</v>
      </c>
    </row>
    <row r="64" spans="1:5" x14ac:dyDescent="0.3">
      <c r="A64" s="10" t="s">
        <v>625</v>
      </c>
      <c r="D64">
        <f>SUM(B67:B68)</f>
        <v>32</v>
      </c>
      <c r="E64">
        <v>165</v>
      </c>
    </row>
    <row r="65" spans="1:5" x14ac:dyDescent="0.3">
      <c r="A65" s="10">
        <v>3</v>
      </c>
      <c r="B65">
        <v>89</v>
      </c>
    </row>
    <row r="66" spans="1:5" x14ac:dyDescent="0.3">
      <c r="A66" s="10">
        <v>2</v>
      </c>
      <c r="B66">
        <v>44</v>
      </c>
    </row>
    <row r="67" spans="1:5" x14ac:dyDescent="0.3">
      <c r="A67" s="15">
        <v>1</v>
      </c>
      <c r="B67" s="6">
        <v>17</v>
      </c>
      <c r="C67" s="6"/>
    </row>
    <row r="68" spans="1:5" x14ac:dyDescent="0.3">
      <c r="A68" s="15">
        <v>0</v>
      </c>
      <c r="B68" s="6">
        <v>15</v>
      </c>
      <c r="C68" s="6"/>
    </row>
    <row r="69" spans="1:5" x14ac:dyDescent="0.3">
      <c r="A69" s="10" t="e">
        <v>#NULL!</v>
      </c>
      <c r="B69">
        <v>13</v>
      </c>
    </row>
    <row r="70" spans="1:5" x14ac:dyDescent="0.3">
      <c r="A70" s="10" t="s">
        <v>626</v>
      </c>
      <c r="D70">
        <f>SUM(B73:B74)</f>
        <v>63</v>
      </c>
      <c r="E70">
        <v>156</v>
      </c>
    </row>
    <row r="71" spans="1:5" x14ac:dyDescent="0.3">
      <c r="A71" s="10">
        <v>3</v>
      </c>
      <c r="B71">
        <v>55</v>
      </c>
    </row>
    <row r="72" spans="1:5" x14ac:dyDescent="0.3">
      <c r="A72" s="10">
        <v>2</v>
      </c>
      <c r="B72">
        <v>38</v>
      </c>
    </row>
    <row r="73" spans="1:5" x14ac:dyDescent="0.3">
      <c r="A73" s="15">
        <v>0</v>
      </c>
      <c r="B73" s="6">
        <v>37</v>
      </c>
      <c r="C73" s="6"/>
    </row>
    <row r="74" spans="1:5" x14ac:dyDescent="0.3">
      <c r="A74" s="15">
        <v>1</v>
      </c>
      <c r="B74" s="6">
        <v>26</v>
      </c>
      <c r="C74" s="6"/>
    </row>
    <row r="75" spans="1:5" x14ac:dyDescent="0.3">
      <c r="A75" s="10" t="e">
        <v>#NULL!</v>
      </c>
      <c r="B75">
        <v>22</v>
      </c>
    </row>
    <row r="76" spans="1:5" x14ac:dyDescent="0.3">
      <c r="A76" s="10" t="s">
        <v>627</v>
      </c>
      <c r="D76">
        <f>SUM(B79,B81)</f>
        <v>30</v>
      </c>
      <c r="E76">
        <v>169</v>
      </c>
    </row>
    <row r="77" spans="1:5" x14ac:dyDescent="0.3">
      <c r="A77" s="10">
        <v>2</v>
      </c>
      <c r="B77">
        <v>89</v>
      </c>
    </row>
    <row r="78" spans="1:5" x14ac:dyDescent="0.3">
      <c r="A78" s="10">
        <v>3</v>
      </c>
      <c r="B78">
        <v>50</v>
      </c>
    </row>
    <row r="79" spans="1:5" x14ac:dyDescent="0.3">
      <c r="A79" s="15">
        <v>1</v>
      </c>
      <c r="B79" s="6">
        <v>22</v>
      </c>
      <c r="C79" s="6"/>
    </row>
    <row r="80" spans="1:5" x14ac:dyDescent="0.3">
      <c r="A80" s="10" t="e">
        <v>#NULL!</v>
      </c>
      <c r="B80">
        <v>9</v>
      </c>
    </row>
    <row r="81" spans="1:5" x14ac:dyDescent="0.3">
      <c r="A81" s="15">
        <v>0</v>
      </c>
      <c r="B81" s="6">
        <v>8</v>
      </c>
      <c r="C81" s="6"/>
    </row>
    <row r="82" spans="1:5" x14ac:dyDescent="0.3">
      <c r="A82" s="10" t="s">
        <v>628</v>
      </c>
      <c r="D82">
        <f>SUM(B85,B87)</f>
        <v>26</v>
      </c>
      <c r="E82">
        <v>171</v>
      </c>
    </row>
    <row r="83" spans="1:5" x14ac:dyDescent="0.3">
      <c r="A83" s="10">
        <v>3</v>
      </c>
      <c r="B83">
        <v>80</v>
      </c>
    </row>
    <row r="84" spans="1:5" x14ac:dyDescent="0.3">
      <c r="A84" s="10">
        <v>2</v>
      </c>
      <c r="B84">
        <v>64</v>
      </c>
    </row>
    <row r="85" spans="1:5" x14ac:dyDescent="0.3">
      <c r="A85" s="15">
        <v>1</v>
      </c>
      <c r="B85" s="6">
        <v>20</v>
      </c>
      <c r="C85" s="6"/>
    </row>
    <row r="86" spans="1:5" x14ac:dyDescent="0.3">
      <c r="A86" s="10" t="e">
        <v>#NULL!</v>
      </c>
      <c r="B86">
        <v>8</v>
      </c>
    </row>
    <row r="87" spans="1:5" x14ac:dyDescent="0.3">
      <c r="A87" s="15">
        <v>0</v>
      </c>
      <c r="B87" s="6">
        <v>6</v>
      </c>
      <c r="C87" s="6"/>
    </row>
    <row r="88" spans="1:5" x14ac:dyDescent="0.3">
      <c r="A88" s="10" t="s">
        <v>629</v>
      </c>
      <c r="D88">
        <f>SUM(B91,B93)</f>
        <v>29</v>
      </c>
      <c r="E88">
        <v>167</v>
      </c>
    </row>
    <row r="89" spans="1:5" x14ac:dyDescent="0.3">
      <c r="A89" s="10">
        <v>3</v>
      </c>
      <c r="B89">
        <v>91</v>
      </c>
    </row>
    <row r="90" spans="1:5" x14ac:dyDescent="0.3">
      <c r="A90" s="10">
        <v>2</v>
      </c>
      <c r="B90">
        <v>47</v>
      </c>
    </row>
    <row r="91" spans="1:5" x14ac:dyDescent="0.3">
      <c r="A91" s="15">
        <v>1</v>
      </c>
      <c r="B91" s="6">
        <v>23</v>
      </c>
      <c r="C91" s="6"/>
    </row>
    <row r="92" spans="1:5" x14ac:dyDescent="0.3">
      <c r="A92" s="10" t="e">
        <v>#NULL!</v>
      </c>
      <c r="B92">
        <v>11</v>
      </c>
    </row>
    <row r="93" spans="1:5" x14ac:dyDescent="0.3">
      <c r="A93" s="15">
        <v>0</v>
      </c>
      <c r="B93" s="6">
        <v>6</v>
      </c>
      <c r="C93" s="6"/>
    </row>
    <row r="94" spans="1:5" x14ac:dyDescent="0.3">
      <c r="A94" s="10" t="s">
        <v>630</v>
      </c>
      <c r="D94">
        <f>SUM(B98:B99,)</f>
        <v>8</v>
      </c>
      <c r="E94">
        <v>163</v>
      </c>
    </row>
    <row r="95" spans="1:5" x14ac:dyDescent="0.3">
      <c r="A95" s="10">
        <v>3</v>
      </c>
      <c r="B95">
        <v>91</v>
      </c>
    </row>
    <row r="96" spans="1:5" x14ac:dyDescent="0.3">
      <c r="A96" s="10">
        <v>2</v>
      </c>
      <c r="B96">
        <v>64</v>
      </c>
    </row>
    <row r="97" spans="1:5" x14ac:dyDescent="0.3">
      <c r="A97" s="10" t="e">
        <v>#NULL!</v>
      </c>
      <c r="B97">
        <v>15</v>
      </c>
    </row>
    <row r="98" spans="1:5" x14ac:dyDescent="0.3">
      <c r="A98" s="15">
        <v>0</v>
      </c>
      <c r="B98" s="6">
        <v>6</v>
      </c>
      <c r="C98" s="6"/>
    </row>
    <row r="99" spans="1:5" x14ac:dyDescent="0.3">
      <c r="A99" s="15">
        <v>1</v>
      </c>
      <c r="B99" s="6">
        <v>2</v>
      </c>
      <c r="C99" s="6"/>
    </row>
    <row r="100" spans="1:5" x14ac:dyDescent="0.3">
      <c r="A100" s="10" t="s">
        <v>631</v>
      </c>
      <c r="D100">
        <f>SUM(B101:B102)</f>
        <v>108</v>
      </c>
      <c r="E100">
        <v>156</v>
      </c>
    </row>
    <row r="101" spans="1:5" x14ac:dyDescent="0.3">
      <c r="A101" s="15">
        <v>3</v>
      </c>
      <c r="B101" s="6">
        <v>59</v>
      </c>
      <c r="C101" s="6"/>
    </row>
    <row r="102" spans="1:5" x14ac:dyDescent="0.3">
      <c r="A102" s="15">
        <v>2</v>
      </c>
      <c r="B102" s="6">
        <v>49</v>
      </c>
      <c r="C102" s="6"/>
    </row>
    <row r="103" spans="1:5" x14ac:dyDescent="0.3">
      <c r="A103" s="10">
        <v>1</v>
      </c>
      <c r="B103">
        <v>32</v>
      </c>
    </row>
    <row r="104" spans="1:5" x14ac:dyDescent="0.3">
      <c r="A104" s="10" t="e">
        <v>#NULL!</v>
      </c>
      <c r="B104">
        <v>22</v>
      </c>
    </row>
    <row r="105" spans="1:5" x14ac:dyDescent="0.3">
      <c r="A105" s="10">
        <v>0</v>
      </c>
      <c r="B105">
        <v>16</v>
      </c>
    </row>
    <row r="106" spans="1:5" x14ac:dyDescent="0.3">
      <c r="A106" s="10" t="s">
        <v>632</v>
      </c>
      <c r="D106">
        <f>SUM(B107:B108)</f>
        <v>122</v>
      </c>
      <c r="E106">
        <v>157</v>
      </c>
    </row>
    <row r="107" spans="1:5" x14ac:dyDescent="0.3">
      <c r="A107" s="15">
        <v>3</v>
      </c>
      <c r="B107" s="6">
        <v>64</v>
      </c>
      <c r="C107" s="6"/>
    </row>
    <row r="108" spans="1:5" x14ac:dyDescent="0.3">
      <c r="A108" s="15">
        <v>2</v>
      </c>
      <c r="B108" s="6">
        <v>58</v>
      </c>
      <c r="C108" s="6"/>
    </row>
    <row r="109" spans="1:5" x14ac:dyDescent="0.3">
      <c r="A109" s="10">
        <v>1</v>
      </c>
      <c r="B109">
        <v>22</v>
      </c>
    </row>
    <row r="110" spans="1:5" x14ac:dyDescent="0.3">
      <c r="A110" s="10" t="e">
        <v>#NULL!</v>
      </c>
      <c r="B110">
        <v>21</v>
      </c>
    </row>
    <row r="111" spans="1:5" x14ac:dyDescent="0.3">
      <c r="A111" s="10">
        <v>0</v>
      </c>
      <c r="B111">
        <v>13</v>
      </c>
    </row>
    <row r="112" spans="1:5" x14ac:dyDescent="0.3">
      <c r="A112" s="10" t="s">
        <v>633</v>
      </c>
      <c r="D112">
        <f>SUM(B116:B117)</f>
        <v>14</v>
      </c>
      <c r="E112">
        <v>161</v>
      </c>
    </row>
    <row r="113" spans="1:5" x14ac:dyDescent="0.3">
      <c r="A113" s="10">
        <v>3</v>
      </c>
      <c r="B113">
        <v>83</v>
      </c>
    </row>
    <row r="114" spans="1:5" x14ac:dyDescent="0.3">
      <c r="A114" s="10">
        <v>2</v>
      </c>
      <c r="B114">
        <v>65</v>
      </c>
    </row>
    <row r="115" spans="1:5" x14ac:dyDescent="0.3">
      <c r="A115" s="10" t="e">
        <v>#NULL!</v>
      </c>
      <c r="B115">
        <v>16</v>
      </c>
    </row>
    <row r="116" spans="1:5" x14ac:dyDescent="0.3">
      <c r="A116" s="15">
        <v>1</v>
      </c>
      <c r="B116" s="6">
        <v>9</v>
      </c>
      <c r="C116" s="6"/>
    </row>
    <row r="117" spans="1:5" x14ac:dyDescent="0.3">
      <c r="A117" s="15">
        <v>0</v>
      </c>
      <c r="B117" s="6">
        <v>5</v>
      </c>
      <c r="C117" s="6"/>
    </row>
    <row r="118" spans="1:5" x14ac:dyDescent="0.3">
      <c r="A118" s="10" t="s">
        <v>634</v>
      </c>
      <c r="D118">
        <f>SUM(B122:B123)</f>
        <v>11</v>
      </c>
      <c r="E118">
        <v>158</v>
      </c>
    </row>
    <row r="119" spans="1:5" x14ac:dyDescent="0.3">
      <c r="A119" s="10">
        <v>3</v>
      </c>
      <c r="B119">
        <v>85</v>
      </c>
    </row>
    <row r="120" spans="1:5" x14ac:dyDescent="0.3">
      <c r="A120" s="10">
        <v>2</v>
      </c>
      <c r="B120">
        <v>62</v>
      </c>
    </row>
    <row r="121" spans="1:5" x14ac:dyDescent="0.3">
      <c r="A121" s="10" t="e">
        <v>#NULL!</v>
      </c>
      <c r="B121">
        <v>20</v>
      </c>
    </row>
    <row r="122" spans="1:5" x14ac:dyDescent="0.3">
      <c r="A122" s="15">
        <v>1</v>
      </c>
      <c r="B122" s="6">
        <v>7</v>
      </c>
      <c r="C122" s="6"/>
    </row>
    <row r="123" spans="1:5" x14ac:dyDescent="0.3">
      <c r="A123" s="15">
        <v>0</v>
      </c>
      <c r="B123" s="6">
        <v>4</v>
      </c>
      <c r="C123" s="6"/>
    </row>
    <row r="124" spans="1:5" x14ac:dyDescent="0.3">
      <c r="D124" t="s">
        <v>685</v>
      </c>
      <c r="E124" t="s">
        <v>690</v>
      </c>
    </row>
    <row r="125" spans="1:5" x14ac:dyDescent="0.3">
      <c r="D125">
        <f>SUM(D2:D123)</f>
        <v>1066</v>
      </c>
      <c r="E125">
        <f>SUM(E2:E123)</f>
        <v>2850</v>
      </c>
    </row>
    <row r="126" spans="1:5" x14ac:dyDescent="0.3">
      <c r="D126" s="34">
        <f>D125/E125</f>
        <v>0.37403508771929822</v>
      </c>
      <c r="E126" s="4" t="s">
        <v>689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6905C-7173-4400-9D0A-CD00CB45FC27}">
  <dimension ref="A1:D83"/>
  <sheetViews>
    <sheetView topLeftCell="A64" workbookViewId="0">
      <selection activeCell="D85" sqref="D85"/>
    </sheetView>
  </sheetViews>
  <sheetFormatPr defaultRowHeight="14.4" x14ac:dyDescent="0.3"/>
  <cols>
    <col min="2" max="2" width="14.44140625" customWidth="1"/>
  </cols>
  <sheetData>
    <row r="1" spans="1:4" x14ac:dyDescent="0.3">
      <c r="A1" s="35" t="s">
        <v>484</v>
      </c>
      <c r="B1" s="36"/>
      <c r="C1" s="36" t="s">
        <v>694</v>
      </c>
      <c r="D1" s="36" t="s">
        <v>691</v>
      </c>
    </row>
    <row r="2" spans="1:4" x14ac:dyDescent="0.3">
      <c r="A2" s="36"/>
      <c r="B2" s="35" t="s">
        <v>476</v>
      </c>
      <c r="C2" s="36">
        <v>0</v>
      </c>
      <c r="D2" s="36">
        <v>10</v>
      </c>
    </row>
    <row r="3" spans="1:4" x14ac:dyDescent="0.3">
      <c r="B3" s="10" t="s">
        <v>485</v>
      </c>
    </row>
    <row r="4" spans="1:4" x14ac:dyDescent="0.3">
      <c r="A4" t="s">
        <v>486</v>
      </c>
      <c r="B4" s="10" t="s">
        <v>476</v>
      </c>
      <c r="C4">
        <v>2</v>
      </c>
      <c r="D4">
        <v>10</v>
      </c>
    </row>
    <row r="5" spans="1:4" x14ac:dyDescent="0.3">
      <c r="B5" s="10" t="s">
        <v>477</v>
      </c>
    </row>
    <row r="6" spans="1:4" x14ac:dyDescent="0.3">
      <c r="B6" s="15" t="s">
        <v>489</v>
      </c>
    </row>
    <row r="7" spans="1:4" x14ac:dyDescent="0.3">
      <c r="A7" t="s">
        <v>487</v>
      </c>
      <c r="B7" s="10" t="s">
        <v>476</v>
      </c>
      <c r="C7">
        <v>2</v>
      </c>
      <c r="D7">
        <v>10</v>
      </c>
    </row>
    <row r="8" spans="1:4" x14ac:dyDescent="0.3">
      <c r="B8" s="10" t="s">
        <v>477</v>
      </c>
    </row>
    <row r="9" spans="1:4" x14ac:dyDescent="0.3">
      <c r="B9" s="15" t="s">
        <v>489</v>
      </c>
    </row>
    <row r="10" spans="1:4" x14ac:dyDescent="0.3">
      <c r="A10" t="s">
        <v>488</v>
      </c>
      <c r="B10" s="10" t="s">
        <v>476</v>
      </c>
      <c r="C10">
        <v>2</v>
      </c>
      <c r="D10">
        <v>10</v>
      </c>
    </row>
    <row r="11" spans="1:4" x14ac:dyDescent="0.3">
      <c r="B11" s="10" t="s">
        <v>477</v>
      </c>
    </row>
    <row r="12" spans="1:4" x14ac:dyDescent="0.3">
      <c r="B12" s="15" t="s">
        <v>489</v>
      </c>
    </row>
    <row r="13" spans="1:4" x14ac:dyDescent="0.3">
      <c r="A13" t="s">
        <v>491</v>
      </c>
      <c r="B13" s="10" t="s">
        <v>476</v>
      </c>
      <c r="C13">
        <v>1</v>
      </c>
      <c r="D13">
        <v>10</v>
      </c>
    </row>
    <row r="14" spans="1:4" x14ac:dyDescent="0.3">
      <c r="B14" s="10" t="s">
        <v>477</v>
      </c>
    </row>
    <row r="15" spans="1:4" x14ac:dyDescent="0.3">
      <c r="B15" s="10" t="s">
        <v>490</v>
      </c>
    </row>
    <row r="16" spans="1:4" x14ac:dyDescent="0.3">
      <c r="B16" s="15" t="s">
        <v>478</v>
      </c>
    </row>
    <row r="17" spans="1:4" x14ac:dyDescent="0.3">
      <c r="A17" t="s">
        <v>492</v>
      </c>
      <c r="B17" s="10" t="s">
        <v>476</v>
      </c>
      <c r="C17">
        <v>4</v>
      </c>
      <c r="D17">
        <v>10</v>
      </c>
    </row>
    <row r="18" spans="1:4" x14ac:dyDescent="0.3">
      <c r="B18" s="10" t="s">
        <v>493</v>
      </c>
    </row>
    <row r="19" spans="1:4" x14ac:dyDescent="0.3">
      <c r="B19" s="15" t="s">
        <v>494</v>
      </c>
    </row>
    <row r="20" spans="1:4" x14ac:dyDescent="0.3">
      <c r="B20" s="10" t="s">
        <v>495</v>
      </c>
    </row>
    <row r="21" spans="1:4" x14ac:dyDescent="0.3">
      <c r="B21" s="15" t="s">
        <v>496</v>
      </c>
    </row>
    <row r="22" spans="1:4" x14ac:dyDescent="0.3">
      <c r="A22" t="s">
        <v>503</v>
      </c>
      <c r="B22" s="10" t="s">
        <v>505</v>
      </c>
      <c r="C22">
        <v>11</v>
      </c>
      <c r="D22">
        <v>171</v>
      </c>
    </row>
    <row r="23" spans="1:4" x14ac:dyDescent="0.3">
      <c r="B23" s="10" t="s">
        <v>506</v>
      </c>
    </row>
    <row r="24" spans="1:4" x14ac:dyDescent="0.3">
      <c r="B24" s="10" t="s">
        <v>507</v>
      </c>
    </row>
    <row r="25" spans="1:4" x14ac:dyDescent="0.3">
      <c r="B25" s="15" t="s">
        <v>508</v>
      </c>
    </row>
    <row r="26" spans="1:4" x14ac:dyDescent="0.3">
      <c r="B26" s="15" t="s">
        <v>509</v>
      </c>
    </row>
    <row r="27" spans="1:4" x14ac:dyDescent="0.3">
      <c r="A27" t="s">
        <v>510</v>
      </c>
      <c r="B27" s="10" t="s">
        <v>511</v>
      </c>
      <c r="C27">
        <v>9</v>
      </c>
      <c r="D27">
        <v>169</v>
      </c>
    </row>
    <row r="28" spans="1:4" x14ac:dyDescent="0.3">
      <c r="B28" s="10" t="s">
        <v>512</v>
      </c>
    </row>
    <row r="29" spans="1:4" x14ac:dyDescent="0.3">
      <c r="B29" s="10" t="s">
        <v>513</v>
      </c>
    </row>
    <row r="30" spans="1:4" x14ac:dyDescent="0.3">
      <c r="B30" s="15" t="s">
        <v>514</v>
      </c>
    </row>
    <row r="31" spans="1:4" x14ac:dyDescent="0.3">
      <c r="B31" s="15" t="s">
        <v>515</v>
      </c>
    </row>
    <row r="32" spans="1:4" x14ac:dyDescent="0.3">
      <c r="A32" t="s">
        <v>516</v>
      </c>
      <c r="B32" s="10" t="s">
        <v>517</v>
      </c>
      <c r="C32">
        <v>11</v>
      </c>
      <c r="D32">
        <v>168</v>
      </c>
    </row>
    <row r="33" spans="1:4" x14ac:dyDescent="0.3">
      <c r="B33" s="10" t="s">
        <v>518</v>
      </c>
    </row>
    <row r="34" spans="1:4" x14ac:dyDescent="0.3">
      <c r="B34" s="10" t="s">
        <v>519</v>
      </c>
    </row>
    <row r="35" spans="1:4" x14ac:dyDescent="0.3">
      <c r="B35" s="15" t="s">
        <v>520</v>
      </c>
    </row>
    <row r="36" spans="1:4" x14ac:dyDescent="0.3">
      <c r="B36" s="15" t="s">
        <v>521</v>
      </c>
    </row>
    <row r="37" spans="1:4" x14ac:dyDescent="0.3">
      <c r="A37" t="s">
        <v>522</v>
      </c>
      <c r="B37" s="10" t="s">
        <v>523</v>
      </c>
      <c r="C37">
        <v>11</v>
      </c>
      <c r="D37">
        <v>166</v>
      </c>
    </row>
    <row r="38" spans="1:4" x14ac:dyDescent="0.3">
      <c r="B38" s="10" t="s">
        <v>524</v>
      </c>
    </row>
    <row r="39" spans="1:4" x14ac:dyDescent="0.3">
      <c r="B39" s="10" t="s">
        <v>525</v>
      </c>
    </row>
    <row r="40" spans="1:4" x14ac:dyDescent="0.3">
      <c r="B40" s="15" t="s">
        <v>526</v>
      </c>
    </row>
    <row r="41" spans="1:4" x14ac:dyDescent="0.3">
      <c r="B41" s="15" t="s">
        <v>515</v>
      </c>
    </row>
    <row r="42" spans="1:4" x14ac:dyDescent="0.3">
      <c r="A42" t="s">
        <v>527</v>
      </c>
      <c r="B42" s="10" t="s">
        <v>528</v>
      </c>
      <c r="C42">
        <v>11</v>
      </c>
      <c r="D42">
        <v>165</v>
      </c>
    </row>
    <row r="43" spans="1:4" x14ac:dyDescent="0.3">
      <c r="B43" s="10" t="s">
        <v>529</v>
      </c>
    </row>
    <row r="44" spans="1:4" x14ac:dyDescent="0.3">
      <c r="B44" s="10" t="s">
        <v>530</v>
      </c>
    </row>
    <row r="45" spans="1:4" x14ac:dyDescent="0.3">
      <c r="B45" s="15" t="s">
        <v>514</v>
      </c>
    </row>
    <row r="46" spans="1:4" x14ac:dyDescent="0.3">
      <c r="B46" s="15" t="s">
        <v>531</v>
      </c>
    </row>
    <row r="47" spans="1:4" x14ac:dyDescent="0.3">
      <c r="A47" t="s">
        <v>504</v>
      </c>
      <c r="B47" s="10" t="s">
        <v>532</v>
      </c>
      <c r="C47">
        <v>16</v>
      </c>
      <c r="D47">
        <v>164</v>
      </c>
    </row>
    <row r="48" spans="1:4" x14ac:dyDescent="0.3">
      <c r="B48" s="10" t="s">
        <v>533</v>
      </c>
    </row>
    <row r="49" spans="1:4" x14ac:dyDescent="0.3">
      <c r="B49" s="10" t="s">
        <v>534</v>
      </c>
    </row>
    <row r="50" spans="1:4" x14ac:dyDescent="0.3">
      <c r="B50" s="15" t="s">
        <v>526</v>
      </c>
    </row>
    <row r="51" spans="1:4" x14ac:dyDescent="0.3">
      <c r="B51" s="15" t="s">
        <v>535</v>
      </c>
    </row>
    <row r="52" spans="1:4" x14ac:dyDescent="0.3">
      <c r="A52" t="s">
        <v>536</v>
      </c>
      <c r="B52" s="10" t="s">
        <v>537</v>
      </c>
      <c r="C52">
        <v>9</v>
      </c>
      <c r="D52">
        <v>173</v>
      </c>
    </row>
    <row r="53" spans="1:4" x14ac:dyDescent="0.3">
      <c r="B53" s="10" t="s">
        <v>538</v>
      </c>
    </row>
    <row r="54" spans="1:4" x14ac:dyDescent="0.3">
      <c r="B54" s="15" t="s">
        <v>539</v>
      </c>
    </row>
    <row r="55" spans="1:4" x14ac:dyDescent="0.3">
      <c r="B55" s="10" t="s">
        <v>540</v>
      </c>
    </row>
    <row r="56" spans="1:4" x14ac:dyDescent="0.3">
      <c r="B56" s="15" t="s">
        <v>541</v>
      </c>
    </row>
    <row r="57" spans="1:4" x14ac:dyDescent="0.3">
      <c r="A57" t="s">
        <v>542</v>
      </c>
      <c r="B57" s="10" t="s">
        <v>543</v>
      </c>
      <c r="C57">
        <v>6</v>
      </c>
      <c r="D57">
        <v>170</v>
      </c>
    </row>
    <row r="58" spans="1:4" x14ac:dyDescent="0.3">
      <c r="B58" s="10" t="s">
        <v>544</v>
      </c>
    </row>
    <row r="59" spans="1:4" x14ac:dyDescent="0.3">
      <c r="B59" s="10" t="s">
        <v>545</v>
      </c>
    </row>
    <row r="60" spans="1:4" x14ac:dyDescent="0.3">
      <c r="B60" s="15" t="s">
        <v>509</v>
      </c>
    </row>
    <row r="61" spans="1:4" x14ac:dyDescent="0.3">
      <c r="B61" s="15" t="s">
        <v>478</v>
      </c>
    </row>
    <row r="62" spans="1:4" x14ac:dyDescent="0.3">
      <c r="A62" t="s">
        <v>551</v>
      </c>
      <c r="B62" s="10" t="s">
        <v>546</v>
      </c>
      <c r="C62">
        <v>12</v>
      </c>
      <c r="D62">
        <v>169</v>
      </c>
    </row>
    <row r="63" spans="1:4" x14ac:dyDescent="0.3">
      <c r="B63" s="10" t="s">
        <v>547</v>
      </c>
    </row>
    <row r="64" spans="1:4" x14ac:dyDescent="0.3">
      <c r="B64" s="10" t="s">
        <v>548</v>
      </c>
    </row>
    <row r="65" spans="1:4" x14ac:dyDescent="0.3">
      <c r="B65" s="15" t="s">
        <v>549</v>
      </c>
    </row>
    <row r="66" spans="1:4" x14ac:dyDescent="0.3">
      <c r="B66" s="15" t="s">
        <v>550</v>
      </c>
    </row>
    <row r="67" spans="1:4" x14ac:dyDescent="0.3">
      <c r="A67" t="s">
        <v>552</v>
      </c>
      <c r="B67" s="10" t="s">
        <v>553</v>
      </c>
      <c r="C67">
        <v>15</v>
      </c>
      <c r="D67">
        <v>167</v>
      </c>
    </row>
    <row r="68" spans="1:4" x14ac:dyDescent="0.3">
      <c r="B68" s="10" t="s">
        <v>554</v>
      </c>
    </row>
    <row r="69" spans="1:4" x14ac:dyDescent="0.3">
      <c r="B69" s="10" t="s">
        <v>555</v>
      </c>
    </row>
    <row r="70" spans="1:4" x14ac:dyDescent="0.3">
      <c r="B70" s="15" t="s">
        <v>556</v>
      </c>
    </row>
    <row r="71" spans="1:4" x14ac:dyDescent="0.3">
      <c r="B71" s="15" t="s">
        <v>549</v>
      </c>
    </row>
    <row r="72" spans="1:4" x14ac:dyDescent="0.3">
      <c r="A72" t="s">
        <v>557</v>
      </c>
      <c r="B72" s="10" t="s">
        <v>498</v>
      </c>
      <c r="C72">
        <v>15</v>
      </c>
      <c r="D72">
        <v>157</v>
      </c>
    </row>
    <row r="73" spans="1:4" x14ac:dyDescent="0.3">
      <c r="B73" s="10" t="s">
        <v>499</v>
      </c>
    </row>
    <row r="74" spans="1:4" x14ac:dyDescent="0.3">
      <c r="B74" s="10" t="s">
        <v>500</v>
      </c>
    </row>
    <row r="75" spans="1:4" x14ac:dyDescent="0.3">
      <c r="B75" s="15" t="s">
        <v>501</v>
      </c>
    </row>
    <row r="76" spans="1:4" x14ac:dyDescent="0.3">
      <c r="B76" s="15" t="s">
        <v>502</v>
      </c>
    </row>
    <row r="77" spans="1:4" x14ac:dyDescent="0.3">
      <c r="A77" t="s">
        <v>497</v>
      </c>
      <c r="B77" s="15" t="s">
        <v>498</v>
      </c>
      <c r="C77">
        <f>151</f>
        <v>151</v>
      </c>
      <c r="D77">
        <v>157</v>
      </c>
    </row>
    <row r="78" spans="1:4" x14ac:dyDescent="0.3">
      <c r="B78" s="15" t="s">
        <v>499</v>
      </c>
    </row>
    <row r="79" spans="1:4" x14ac:dyDescent="0.3">
      <c r="B79" s="10" t="s">
        <v>500</v>
      </c>
    </row>
    <row r="80" spans="1:4" x14ac:dyDescent="0.3">
      <c r="B80" s="15" t="s">
        <v>501</v>
      </c>
    </row>
    <row r="81" spans="2:4" x14ac:dyDescent="0.3">
      <c r="B81" s="10" t="s">
        <v>502</v>
      </c>
    </row>
    <row r="82" spans="2:4" x14ac:dyDescent="0.3">
      <c r="C82">
        <f>SUM(C2:C81)</f>
        <v>288</v>
      </c>
      <c r="D82">
        <f>SUM(D2:D80)</f>
        <v>2056</v>
      </c>
    </row>
    <row r="83" spans="2:4" x14ac:dyDescent="0.3">
      <c r="C83" s="34">
        <f>C82/D82</f>
        <v>0.14007782101167315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FPPandasOut</vt:lpstr>
      <vt:lpstr>FLPandasOut</vt:lpstr>
      <vt:lpstr>VBPandasOut</vt:lpstr>
      <vt:lpstr>JJCPandasOut</vt:lpstr>
      <vt:lpstr>CTPandasOut</vt:lpstr>
      <vt:lpstr>RAPandasOut</vt:lpstr>
      <vt:lpstr>SUPandasOut</vt:lpstr>
      <vt:lpstr>SEPandasOut</vt:lpstr>
      <vt:lpstr>SNPandasOut</vt:lpstr>
      <vt:lpstr>AAPandasOut</vt:lpstr>
      <vt:lpstr>KeywordPivotTable</vt:lpstr>
      <vt:lpstr>Notes</vt:lpstr>
      <vt:lpstr>PairPlot</vt:lpstr>
      <vt:lpstr>ResponseBreakdown</vt:lpstr>
      <vt:lpstr>Strong</vt:lpstr>
      <vt:lpstr>Smart</vt:lpstr>
      <vt:lpstr>Bold</vt:lpstr>
      <vt:lpstr>GIExp</vt:lpstr>
      <vt:lpstr>RaceIncPandasOut</vt:lpstr>
      <vt:lpstr>TableauRace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Johnson</dc:creator>
  <cp:lastModifiedBy>Erica Johnson</cp:lastModifiedBy>
  <dcterms:created xsi:type="dcterms:W3CDTF">2024-04-18T16:40:54Z</dcterms:created>
  <dcterms:modified xsi:type="dcterms:W3CDTF">2024-05-11T17:02:58Z</dcterms:modified>
</cp:coreProperties>
</file>