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r\Downloads\"/>
    </mc:Choice>
  </mc:AlternateContent>
  <xr:revisionPtr revIDLastSave="0" documentId="13_ncr:1_{C4FB666F-9026-4AA3-B6A4-07EE56FD879A}" xr6:coauthVersionLast="47" xr6:coauthVersionMax="47" xr10:uidLastSave="{00000000-0000-0000-0000-000000000000}"/>
  <bookViews>
    <workbookView xWindow="816" yWindow="444" windowWidth="21432" windowHeight="11364" activeTab="3" xr2:uid="{E3525B48-2BC4-4AD5-A1B1-65473E3AF2B4}"/>
  </bookViews>
  <sheets>
    <sheet name="PRESUPUESTO" sheetId="1" r:id="rId1"/>
    <sheet name="DETALLE PRESUPUESTO" sheetId="3" r:id="rId2"/>
    <sheet name="estado del arte" sheetId="5" r:id="rId3"/>
    <sheet name="nueva presupuesta financiamient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D5" i="6"/>
  <c r="D12" i="6"/>
  <c r="C3" i="6"/>
  <c r="C4" i="6"/>
  <c r="C2" i="6"/>
  <c r="D11" i="3"/>
  <c r="D2" i="3"/>
  <c r="C5" i="3"/>
  <c r="C3" i="3"/>
  <c r="C4" i="3"/>
  <c r="C2" i="3"/>
  <c r="D6" i="3"/>
  <c r="D12" i="3" s="1"/>
  <c r="G2" i="3"/>
  <c r="F2" i="3"/>
  <c r="B6" i="1"/>
</calcChain>
</file>

<file path=xl/sharedStrings.xml><?xml version="1.0" encoding="utf-8"?>
<sst xmlns="http://schemas.openxmlformats.org/spreadsheetml/2006/main" count="76" uniqueCount="52">
  <si>
    <t>Nomina</t>
  </si>
  <si>
    <t>Infraestructura técnologica/licencias</t>
  </si>
  <si>
    <t>Infraestructura técnologica/Servidores</t>
  </si>
  <si>
    <t>Contingencias</t>
  </si>
  <si>
    <t xml:space="preserve">Concepto </t>
  </si>
  <si>
    <t>Monto</t>
  </si>
  <si>
    <t xml:space="preserve">Porcentaje </t>
  </si>
  <si>
    <t xml:space="preserve">total </t>
  </si>
  <si>
    <t>Categoría</t>
  </si>
  <si>
    <t>Detalle</t>
  </si>
  <si>
    <t>Salarios de Personal</t>
  </si>
  <si>
    <t>Costos Adicionales y Contingencias</t>
  </si>
  <si>
    <t>- Fondo para cubrir imprevistos como sobrecostos, problemas técnicos, etc.</t>
  </si>
  <si>
    <t>Total Estimado</t>
  </si>
  <si>
    <t>GitHub Team</t>
  </si>
  <si>
    <t>GitHub Enterprise</t>
  </si>
  <si>
    <t>Databricks</t>
  </si>
  <si>
    <t>Power BI Pro</t>
  </si>
  <si>
    <t>Almacenamiento en la Nube (AWS)  1TB</t>
  </si>
  <si>
    <t>Costo total anual</t>
  </si>
  <si>
    <t>Científico de Datos: Paola Alfaro</t>
  </si>
  <si>
    <t>Ingeniero de Datos: Esteban Tabares</t>
  </si>
  <si>
    <t>Analista de Negocios: Javier Abril</t>
  </si>
  <si>
    <t>Directora de Proyecto: Edna Mora</t>
  </si>
  <si>
    <t>Costo Estimado unidad</t>
  </si>
  <si>
    <t>Infraestructura de Datos y Servidores, licencias</t>
  </si>
  <si>
    <t>Pregunta</t>
  </si>
  <si>
    <t>Sí</t>
  </si>
  <si>
    <t>No</t>
  </si>
  <si>
    <t>¿El título del artículo académico se relaciona con alguna de las temáticas del proyecto o de la investigación?</t>
  </si>
  <si>
    <r>
      <t xml:space="preserve">¿El </t>
    </r>
    <r>
      <rPr>
        <i/>
        <sz val="11"/>
        <color theme="1"/>
        <rFont val="Var(--cds-font-family-source-sa"/>
      </rPr>
      <t>abstract</t>
    </r>
    <r>
      <rPr>
        <sz val="11"/>
        <color theme="1"/>
        <rFont val="Var(--cds-font-family-source-sa"/>
      </rPr>
      <t xml:space="preserve"> del artículo académico se relaciona con alguna de las temáticas del proyecto o de la investigación?</t>
    </r>
  </si>
  <si>
    <t>¿Las conclusiones del artículo académico se relacionan con alguna de las temáticas del proyecto o de la investigación?</t>
  </si>
  <si>
    <t>¿Alguno de los subtítulos del artículo se relaciona con alguna de las temáticas del proyecto o de la investigación?</t>
  </si>
  <si>
    <t>¿Alguna referencia bibliográfica del artículo es relevante para el proyecto o la investigación?</t>
  </si>
  <si>
    <t>Referencia</t>
  </si>
  <si>
    <t>X</t>
  </si>
  <si>
    <t>Predicting energy consumption in multiple buildings using machine learning for improving energy efficiency and sustainability</t>
  </si>
  <si>
    <t>A novel approach for detecting anomalous energy consumption based on micro-moments and deep neural networks</t>
  </si>
  <si>
    <t>Clustering-based real-time anomaly detection—A breakthrough in big data technologies</t>
  </si>
  <si>
    <t>Unsupervised anomaly detection based on clustering methods and sensor data on a marine diesel engine</t>
  </si>
  <si>
    <t>Anomaly detection in time series data using a fuzzy c-means clustering</t>
  </si>
  <si>
    <t>Artificial Intelligence-Based Anomaly Detection of Energy Consumption in Buildings:
 A Review, Current Trends, and New Perspectives. Referencia: Y. Y. Li et al. (2021). Energy and Buildings.</t>
  </si>
  <si>
    <t>Isolation-based anomaly detection</t>
  </si>
  <si>
    <t>Rango de Ejecución</t>
  </si>
  <si>
    <t>Científica de Datos: Paola Alfaro</t>
  </si>
  <si>
    <t>Octubre y noviembre 2024, abril y mayo 2025</t>
  </si>
  <si>
    <t>Infraestructura de Datos y Licencias</t>
  </si>
  <si>
    <t>Almacenamiento en la Nube (AWS) 1TB</t>
  </si>
  <si>
    <t>Fondo para cubrir imprevistos</t>
  </si>
  <si>
    <t>Costo Estimado por Unidad</t>
  </si>
  <si>
    <t xml:space="preserve">Costo Total cuatrimestral </t>
  </si>
  <si>
    <t>Abril y mayo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</si>
</sst>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  <numFmt numFmtId="167" formatCode="_-[$USD]\ * #,##0.00_-;\-[$USD]\ * #,##0.00_-;_-[$USD]\ * &quot;-&quot;??_-;_-@_-"/>
    <numFmt numFmtId="168" formatCode="[$$-45C]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ar(--cds-font-family-source-sa"/>
    </font>
    <font>
      <sz val="11"/>
      <color theme="1"/>
      <name val="Var(--cds-font-family-source-sa"/>
    </font>
    <font>
      <i/>
      <sz val="11"/>
      <color theme="1"/>
      <name val="Var(--cds-font-family-source-sa"/>
    </font>
    <font>
      <sz val="14"/>
      <color rgb="FF1F1F1F"/>
      <name val="Georgia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9" fontId="0" fillId="0" borderId="7" xfId="0" applyNumberFormat="1" applyBorder="1"/>
    <xf numFmtId="0" fontId="2" fillId="0" borderId="8" xfId="0" applyFont="1" applyBorder="1"/>
    <xf numFmtId="9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2" fillId="2" borderId="3" xfId="0" applyFont="1" applyFill="1" applyBorder="1"/>
    <xf numFmtId="166" fontId="2" fillId="2" borderId="5" xfId="1" applyNumberFormat="1" applyFont="1" applyFill="1" applyBorder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67" fontId="0" fillId="0" borderId="1" xfId="0" applyNumberFormat="1" applyBorder="1"/>
    <xf numFmtId="0" fontId="2" fillId="0" borderId="2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167" fontId="0" fillId="0" borderId="14" xfId="0" applyNumberFormat="1" applyBorder="1" applyAlignment="1">
      <alignment vertical="center" wrapText="1"/>
    </xf>
    <xf numFmtId="167" fontId="0" fillId="0" borderId="2" xfId="0" applyNumberFormat="1" applyBorder="1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  <xf numFmtId="167" fontId="0" fillId="3" borderId="5" xfId="0" applyNumberFormat="1" applyFill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/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center"/>
    </xf>
    <xf numFmtId="0" fontId="6" fillId="0" borderId="0" xfId="0" applyFont="1"/>
    <xf numFmtId="0" fontId="6" fillId="5" borderId="0" xfId="0" applyFont="1" applyFill="1"/>
    <xf numFmtId="0" fontId="6" fillId="6" borderId="0" xfId="0" applyFont="1" applyFill="1"/>
    <xf numFmtId="0" fontId="8" fillId="0" borderId="1" xfId="0" applyFont="1" applyBorder="1" applyAlignment="1">
      <alignment vertical="center" wrapText="1"/>
    </xf>
    <xf numFmtId="168" fontId="8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168" fontId="7" fillId="0" borderId="20" xfId="0" applyNumberFormat="1" applyFont="1" applyBorder="1" applyAlignment="1">
      <alignment vertical="center" wrapText="1"/>
    </xf>
    <xf numFmtId="168" fontId="7" fillId="0" borderId="21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7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05BA-C7B2-4EED-9160-8DA0809B7E23}">
  <dimension ref="A1:C6"/>
  <sheetViews>
    <sheetView workbookViewId="0">
      <selection sqref="A1:C6"/>
    </sheetView>
  </sheetViews>
  <sheetFormatPr baseColWidth="10" defaultRowHeight="14.4"/>
  <cols>
    <col min="1" max="1" width="18.88671875" bestFit="1" customWidth="1"/>
    <col min="2" max="2" width="13" bestFit="1" customWidth="1"/>
  </cols>
  <sheetData>
    <row r="1" spans="1:3" ht="15" thickBot="1">
      <c r="A1" s="3" t="s">
        <v>4</v>
      </c>
      <c r="B1" s="4" t="s">
        <v>5</v>
      </c>
      <c r="C1" s="5" t="s">
        <v>6</v>
      </c>
    </row>
    <row r="2" spans="1:3">
      <c r="A2" s="6" t="s">
        <v>0</v>
      </c>
      <c r="B2" s="2">
        <v>75000</v>
      </c>
      <c r="C2" s="7">
        <v>0.75</v>
      </c>
    </row>
    <row r="3" spans="1:3">
      <c r="A3" s="8" t="s">
        <v>1</v>
      </c>
      <c r="B3" s="1">
        <v>10000</v>
      </c>
      <c r="C3" s="9">
        <v>0.1</v>
      </c>
    </row>
    <row r="4" spans="1:3">
      <c r="A4" s="8" t="s">
        <v>2</v>
      </c>
      <c r="B4" s="1">
        <v>10000</v>
      </c>
      <c r="C4" s="9">
        <v>0.1</v>
      </c>
    </row>
    <row r="5" spans="1:3" ht="15" thickBot="1">
      <c r="A5" s="12" t="s">
        <v>3</v>
      </c>
      <c r="B5" s="13">
        <v>5000</v>
      </c>
      <c r="C5" s="9">
        <v>0.05</v>
      </c>
    </row>
    <row r="6" spans="1:3" ht="15" thickBot="1">
      <c r="A6" s="14" t="s">
        <v>7</v>
      </c>
      <c r="B6" s="15">
        <f>SUM(B2:B5)</f>
        <v>100000</v>
      </c>
      <c r="C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A99D-8307-4C38-BCD2-C3B9FB02EBDB}">
  <dimension ref="A1:G12"/>
  <sheetViews>
    <sheetView workbookViewId="0">
      <selection activeCell="C2" sqref="C2"/>
    </sheetView>
  </sheetViews>
  <sheetFormatPr baseColWidth="10" defaultRowHeight="14.4"/>
  <cols>
    <col min="1" max="1" width="30.88671875" bestFit="1" customWidth="1"/>
    <col min="2" max="2" width="38.44140625" customWidth="1"/>
    <col min="3" max="3" width="27.88671875" customWidth="1"/>
    <col min="4" max="4" width="16.88671875" customWidth="1"/>
  </cols>
  <sheetData>
    <row r="1" spans="1:7" ht="15" thickBot="1">
      <c r="A1" s="28" t="s">
        <v>8</v>
      </c>
      <c r="B1" s="29" t="s">
        <v>9</v>
      </c>
      <c r="C1" s="29" t="s">
        <v>24</v>
      </c>
      <c r="D1" s="30" t="s">
        <v>19</v>
      </c>
    </row>
    <row r="2" spans="1:7">
      <c r="A2" s="49" t="s">
        <v>10</v>
      </c>
      <c r="B2" s="19" t="s">
        <v>20</v>
      </c>
      <c r="C2" s="23">
        <f>2500*6</f>
        <v>15000</v>
      </c>
      <c r="D2" s="52">
        <f>SUM(C2:C5)</f>
        <v>75000</v>
      </c>
      <c r="F2">
        <f>75000/4</f>
        <v>18750</v>
      </c>
      <c r="G2">
        <f>F2/12</f>
        <v>1562.5</v>
      </c>
    </row>
    <row r="3" spans="1:7">
      <c r="A3" s="50"/>
      <c r="B3" s="16" t="s">
        <v>21</v>
      </c>
      <c r="C3" s="23">
        <f t="shared" ref="C3:C4" si="0">2500*6</f>
        <v>15000</v>
      </c>
      <c r="D3" s="53"/>
    </row>
    <row r="4" spans="1:7">
      <c r="A4" s="50"/>
      <c r="B4" s="16" t="s">
        <v>22</v>
      </c>
      <c r="C4" s="23">
        <f t="shared" si="0"/>
        <v>15000</v>
      </c>
      <c r="D4" s="53"/>
    </row>
    <row r="5" spans="1:7">
      <c r="A5" s="50"/>
      <c r="B5" s="16" t="s">
        <v>23</v>
      </c>
      <c r="C5" s="18">
        <f>5000*6</f>
        <v>30000</v>
      </c>
      <c r="D5" s="53"/>
    </row>
    <row r="6" spans="1:7">
      <c r="A6" s="54" t="s">
        <v>25</v>
      </c>
      <c r="B6" s="16" t="s">
        <v>18</v>
      </c>
      <c r="C6" s="18">
        <v>276</v>
      </c>
      <c r="D6" s="51">
        <f>SUM(C6:C10)</f>
        <v>7000</v>
      </c>
    </row>
    <row r="7" spans="1:7">
      <c r="A7" s="54"/>
      <c r="B7" s="16" t="s">
        <v>14</v>
      </c>
      <c r="C7" s="18">
        <v>192</v>
      </c>
      <c r="D7" s="51"/>
    </row>
    <row r="8" spans="1:7">
      <c r="A8" s="54"/>
      <c r="B8" s="16" t="s">
        <v>15</v>
      </c>
      <c r="C8" s="18">
        <v>1000</v>
      </c>
      <c r="D8" s="51"/>
    </row>
    <row r="9" spans="1:7">
      <c r="A9" s="54"/>
      <c r="B9" s="16" t="s">
        <v>16</v>
      </c>
      <c r="C9" s="18">
        <v>4752</v>
      </c>
      <c r="D9" s="51"/>
    </row>
    <row r="10" spans="1:7">
      <c r="A10" s="54"/>
      <c r="B10" s="16" t="s">
        <v>17</v>
      </c>
      <c r="C10" s="18">
        <v>780</v>
      </c>
      <c r="D10" s="51"/>
    </row>
    <row r="11" spans="1:7" ht="29.4" thickBot="1">
      <c r="A11" s="20" t="s">
        <v>11</v>
      </c>
      <c r="B11" s="21" t="s">
        <v>12</v>
      </c>
      <c r="C11" s="22">
        <v>18000</v>
      </c>
      <c r="D11" s="22">
        <f>C11</f>
        <v>18000</v>
      </c>
    </row>
    <row r="12" spans="1:7" ht="15" thickBot="1">
      <c r="A12" s="24" t="s">
        <v>13</v>
      </c>
      <c r="B12" s="25"/>
      <c r="C12" s="26"/>
      <c r="D12" s="27">
        <f>SUM(D2:D11)</f>
        <v>100000</v>
      </c>
    </row>
  </sheetData>
  <mergeCells count="4">
    <mergeCell ref="A2:A5"/>
    <mergeCell ref="D6:D10"/>
    <mergeCell ref="D2:D5"/>
    <mergeCell ref="A6:A10"/>
  </mergeCells>
  <pageMargins left="0.7" right="0.7" top="0.75" bottom="0.75" header="0.3" footer="0.3"/>
  <pageSetup paperSize="9" orientation="portrait" r:id="rId1"/>
  <ignoredErrors>
    <ignoredError sqref="D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A21F-208B-4894-8F95-A528F5922957}">
  <dimension ref="A1:E11"/>
  <sheetViews>
    <sheetView workbookViewId="0">
      <selection activeCell="A13" sqref="A13"/>
    </sheetView>
  </sheetViews>
  <sheetFormatPr baseColWidth="10" defaultRowHeight="14.4"/>
  <cols>
    <col min="1" max="1" width="34" customWidth="1"/>
    <col min="2" max="2" width="114.6640625" bestFit="1" customWidth="1"/>
  </cols>
  <sheetData>
    <row r="1" spans="1:5" s="33" customFormat="1">
      <c r="A1" s="34" t="s">
        <v>34</v>
      </c>
      <c r="B1" s="35" t="s">
        <v>26</v>
      </c>
      <c r="C1" s="35" t="s">
        <v>27</v>
      </c>
      <c r="D1" s="36" t="s">
        <v>28</v>
      </c>
    </row>
    <row r="2" spans="1:5">
      <c r="A2" s="55" t="s">
        <v>41</v>
      </c>
      <c r="B2" s="31" t="s">
        <v>29</v>
      </c>
      <c r="C2" s="32" t="s">
        <v>35</v>
      </c>
      <c r="D2" s="37"/>
    </row>
    <row r="3" spans="1:5">
      <c r="A3" s="56"/>
      <c r="B3" s="31" t="s">
        <v>30</v>
      </c>
      <c r="C3" s="17" t="s">
        <v>35</v>
      </c>
      <c r="D3" s="37"/>
    </row>
    <row r="4" spans="1:5">
      <c r="A4" s="56"/>
      <c r="B4" s="31" t="s">
        <v>31</v>
      </c>
      <c r="C4" s="17" t="s">
        <v>35</v>
      </c>
      <c r="D4" s="37"/>
    </row>
    <row r="5" spans="1:5">
      <c r="A5" s="56"/>
      <c r="B5" s="31" t="s">
        <v>32</v>
      </c>
      <c r="C5" s="17" t="s">
        <v>35</v>
      </c>
      <c r="D5" s="37"/>
    </row>
    <row r="6" spans="1:5" ht="37.5" customHeight="1" thickBot="1">
      <c r="A6" s="57"/>
      <c r="B6" s="38" t="s">
        <v>33</v>
      </c>
      <c r="C6" s="39" t="s">
        <v>35</v>
      </c>
      <c r="D6" s="10"/>
      <c r="E6" s="40" t="s">
        <v>36</v>
      </c>
    </row>
    <row r="7" spans="1:5" ht="18">
      <c r="E7" s="40" t="s">
        <v>37</v>
      </c>
    </row>
    <row r="8" spans="1:5" ht="18">
      <c r="E8" s="40" t="s">
        <v>38</v>
      </c>
    </row>
    <row r="9" spans="1:5" ht="18">
      <c r="E9" s="41" t="s">
        <v>39</v>
      </c>
    </row>
    <row r="10" spans="1:5" ht="18">
      <c r="E10" s="42" t="s">
        <v>40</v>
      </c>
    </row>
    <row r="11" spans="1:5" ht="18">
      <c r="E11" s="40" t="s">
        <v>42</v>
      </c>
    </row>
  </sheetData>
  <mergeCells count="1">
    <mergeCell ref="A2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2B39-D74D-44DE-A05E-0019C9A943A4}">
  <dimension ref="A1:E12"/>
  <sheetViews>
    <sheetView tabSelected="1" workbookViewId="0">
      <selection activeCell="G6" sqref="G6"/>
    </sheetView>
  </sheetViews>
  <sheetFormatPr baseColWidth="10" defaultRowHeight="14.4"/>
  <cols>
    <col min="1" max="1" width="17.5546875" customWidth="1"/>
    <col min="2" max="2" width="34.88671875" customWidth="1"/>
    <col min="3" max="4" width="13.44140625" customWidth="1"/>
    <col min="5" max="5" width="29.109375" customWidth="1"/>
  </cols>
  <sheetData>
    <row r="1" spans="1:5" ht="27.6">
      <c r="A1" s="46" t="s">
        <v>8</v>
      </c>
      <c r="B1" s="46" t="s">
        <v>9</v>
      </c>
      <c r="C1" s="46" t="s">
        <v>49</v>
      </c>
      <c r="D1" s="46" t="s">
        <v>50</v>
      </c>
      <c r="E1" s="46" t="s">
        <v>43</v>
      </c>
    </row>
    <row r="2" spans="1:5" ht="27.6">
      <c r="A2" s="58" t="s">
        <v>10</v>
      </c>
      <c r="B2" s="43" t="s">
        <v>44</v>
      </c>
      <c r="C2" s="44">
        <f>D2/4</f>
        <v>4000</v>
      </c>
      <c r="D2" s="44">
        <v>16000</v>
      </c>
      <c r="E2" s="43" t="s">
        <v>45</v>
      </c>
    </row>
    <row r="3" spans="1:5" ht="27.6">
      <c r="A3" s="58"/>
      <c r="B3" s="43" t="s">
        <v>21</v>
      </c>
      <c r="C3" s="44">
        <f t="shared" ref="C3:C4" si="0">D3/4</f>
        <v>4000</v>
      </c>
      <c r="D3" s="44">
        <v>16000</v>
      </c>
      <c r="E3" s="43" t="s">
        <v>45</v>
      </c>
    </row>
    <row r="4" spans="1:5" ht="27.6">
      <c r="A4" s="58"/>
      <c r="B4" s="43" t="s">
        <v>22</v>
      </c>
      <c r="C4" s="44">
        <f t="shared" si="0"/>
        <v>4000</v>
      </c>
      <c r="D4" s="44">
        <v>16000</v>
      </c>
      <c r="E4" s="43" t="s">
        <v>45</v>
      </c>
    </row>
    <row r="5" spans="1:5" ht="27.6">
      <c r="A5" s="58"/>
      <c r="B5" s="43" t="s">
        <v>23</v>
      </c>
      <c r="C5" s="44">
        <v>6500</v>
      </c>
      <c r="D5" s="44">
        <f>C5*4</f>
        <v>26000</v>
      </c>
      <c r="E5" s="43" t="s">
        <v>45</v>
      </c>
    </row>
    <row r="6" spans="1:5" ht="24" customHeight="1">
      <c r="A6" s="61" t="s">
        <v>46</v>
      </c>
      <c r="B6" s="43" t="s">
        <v>47</v>
      </c>
      <c r="C6" s="44">
        <v>276</v>
      </c>
      <c r="D6" s="44">
        <v>276</v>
      </c>
      <c r="E6" s="43" t="s">
        <v>51</v>
      </c>
    </row>
    <row r="7" spans="1:5" ht="24" customHeight="1">
      <c r="A7" s="62"/>
      <c r="B7" s="43" t="s">
        <v>14</v>
      </c>
      <c r="C7" s="44">
        <v>192</v>
      </c>
      <c r="D7" s="44">
        <v>192</v>
      </c>
      <c r="E7" s="43" t="s">
        <v>51</v>
      </c>
    </row>
    <row r="8" spans="1:5" ht="24" customHeight="1">
      <c r="A8" s="62"/>
      <c r="B8" s="43" t="s">
        <v>15</v>
      </c>
      <c r="C8" s="44">
        <v>1000</v>
      </c>
      <c r="D8" s="44">
        <v>1000</v>
      </c>
      <c r="E8" s="43" t="s">
        <v>51</v>
      </c>
    </row>
    <row r="9" spans="1:5" ht="24" customHeight="1">
      <c r="A9" s="62"/>
      <c r="B9" s="43" t="s">
        <v>16</v>
      </c>
      <c r="C9" s="44">
        <v>4752</v>
      </c>
      <c r="D9" s="44">
        <v>4752</v>
      </c>
      <c r="E9" s="43" t="s">
        <v>51</v>
      </c>
    </row>
    <row r="10" spans="1:5" ht="24" customHeight="1">
      <c r="A10" s="63"/>
      <c r="B10" s="43" t="s">
        <v>17</v>
      </c>
      <c r="C10" s="44">
        <v>780</v>
      </c>
      <c r="D10" s="44">
        <v>780</v>
      </c>
      <c r="E10" s="43" t="s">
        <v>51</v>
      </c>
    </row>
    <row r="11" spans="1:5" ht="27.6">
      <c r="A11" s="45" t="s">
        <v>11</v>
      </c>
      <c r="B11" s="43" t="s">
        <v>48</v>
      </c>
      <c r="C11" s="44">
        <v>19000</v>
      </c>
      <c r="D11" s="44">
        <v>19000</v>
      </c>
      <c r="E11" s="43" t="s">
        <v>45</v>
      </c>
    </row>
    <row r="12" spans="1:5" ht="28.8" customHeight="1">
      <c r="A12" s="59" t="s">
        <v>13</v>
      </c>
      <c r="B12" s="60"/>
      <c r="C12" s="44">
        <f>SUM(C2:C11)</f>
        <v>44500</v>
      </c>
      <c r="D12" s="47">
        <f>SUM(D2:D11)</f>
        <v>100000</v>
      </c>
      <c r="E12" s="48"/>
    </row>
  </sheetData>
  <mergeCells count="3">
    <mergeCell ref="A2:A5"/>
    <mergeCell ref="A12:B12"/>
    <mergeCell ref="A6:A10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</vt:lpstr>
      <vt:lpstr>DETALLE PRESUPUESTO</vt:lpstr>
      <vt:lpstr>estado del arte</vt:lpstr>
      <vt:lpstr>nueva presupuesta financiamient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Julieth Mora Albarracin</dc:creator>
  <cp:lastModifiedBy>Paola Alfaro Mora</cp:lastModifiedBy>
  <dcterms:created xsi:type="dcterms:W3CDTF">2024-11-23T17:50:37Z</dcterms:created>
  <dcterms:modified xsi:type="dcterms:W3CDTF">2024-11-26T07:30:16Z</dcterms:modified>
</cp:coreProperties>
</file>