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03, compare M100 to simple selex for WCGBTS\"/>
    </mc:Choice>
  </mc:AlternateContent>
  <xr:revisionPtr revIDLastSave="0" documentId="13_ncr:1_{91586169-61DA-473B-91FA-0F1F685AE97A}" xr6:coauthVersionLast="47" xr6:coauthVersionMax="47" xr10:uidLastSave="{00000000-0000-0000-0000-000000000000}"/>
  <bookViews>
    <workbookView xWindow="22932" yWindow="-108" windowWidth="17496" windowHeight="30336" xr2:uid="{B0FEBCF6-676B-45BE-B0CC-B6034866E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41" i="1" s="1"/>
  <c r="H22" i="1"/>
  <c r="H23" i="1"/>
  <c r="H24" i="1"/>
  <c r="H25" i="1"/>
  <c r="H26" i="1"/>
  <c r="H27" i="1"/>
  <c r="H28" i="1"/>
  <c r="H29" i="1"/>
  <c r="H30" i="1"/>
  <c r="H31" i="1"/>
  <c r="H47" i="1" s="1"/>
  <c r="H32" i="1"/>
  <c r="H33" i="1"/>
  <c r="H49" i="1" s="1"/>
  <c r="H20" i="1"/>
  <c r="C21" i="1"/>
  <c r="D21" i="1"/>
  <c r="E21" i="1"/>
  <c r="E37" i="1" s="1"/>
  <c r="F21" i="1"/>
  <c r="F37" i="1" s="1"/>
  <c r="G21" i="1"/>
  <c r="C22" i="1"/>
  <c r="C38" i="1" s="1"/>
  <c r="D22" i="1"/>
  <c r="E22" i="1"/>
  <c r="E38" i="1" s="1"/>
  <c r="F22" i="1"/>
  <c r="F41" i="1" s="1"/>
  <c r="G22" i="1"/>
  <c r="C23" i="1"/>
  <c r="D23" i="1"/>
  <c r="D38" i="1" s="1"/>
  <c r="E23" i="1"/>
  <c r="F23" i="1"/>
  <c r="G23" i="1"/>
  <c r="G46" i="1" s="1"/>
  <c r="C24" i="1"/>
  <c r="C42" i="1" s="1"/>
  <c r="D24" i="1"/>
  <c r="E24" i="1"/>
  <c r="E40" i="1" s="1"/>
  <c r="F24" i="1"/>
  <c r="G24" i="1"/>
  <c r="C25" i="1"/>
  <c r="D25" i="1"/>
  <c r="D41" i="1" s="1"/>
  <c r="E25" i="1"/>
  <c r="F25" i="1"/>
  <c r="G25" i="1"/>
  <c r="C26" i="1"/>
  <c r="D26" i="1"/>
  <c r="E26" i="1"/>
  <c r="E41" i="1" s="1"/>
  <c r="F26" i="1"/>
  <c r="G26" i="1"/>
  <c r="C27" i="1"/>
  <c r="D27" i="1"/>
  <c r="E27" i="1"/>
  <c r="E43" i="1" s="1"/>
  <c r="F27" i="1"/>
  <c r="G27" i="1"/>
  <c r="C28" i="1"/>
  <c r="D28" i="1"/>
  <c r="E28" i="1"/>
  <c r="F28" i="1"/>
  <c r="G28" i="1"/>
  <c r="G37" i="1" s="1"/>
  <c r="C29" i="1"/>
  <c r="D29" i="1"/>
  <c r="E29" i="1"/>
  <c r="F29" i="1"/>
  <c r="G29" i="1"/>
  <c r="G45" i="1" s="1"/>
  <c r="C30" i="1"/>
  <c r="D30" i="1"/>
  <c r="E30" i="1"/>
  <c r="F30" i="1"/>
  <c r="G30" i="1"/>
  <c r="C31" i="1"/>
  <c r="D31" i="1"/>
  <c r="D46" i="1" s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G20" i="1"/>
  <c r="F20" i="1"/>
  <c r="E20" i="1"/>
  <c r="D20" i="1"/>
  <c r="D43" i="1" s="1"/>
  <c r="C20" i="1"/>
  <c r="H37" i="1"/>
  <c r="C48" i="1"/>
  <c r="K18" i="1"/>
  <c r="H38" i="1" l="1"/>
  <c r="H48" i="1"/>
  <c r="H36" i="1"/>
  <c r="H45" i="1"/>
  <c r="H46" i="1"/>
  <c r="H44" i="1"/>
  <c r="H43" i="1"/>
  <c r="H42" i="1"/>
  <c r="H40" i="1"/>
  <c r="H39" i="1"/>
  <c r="G44" i="1"/>
  <c r="E36" i="1"/>
  <c r="F46" i="1"/>
  <c r="E49" i="1"/>
  <c r="G40" i="1"/>
  <c r="E48" i="1"/>
  <c r="E44" i="1"/>
  <c r="D40" i="1"/>
  <c r="C39" i="1"/>
  <c r="E47" i="1"/>
  <c r="E39" i="1"/>
  <c r="E42" i="1"/>
  <c r="D47" i="1"/>
  <c r="F38" i="1"/>
  <c r="G38" i="1"/>
  <c r="G42" i="1"/>
  <c r="C36" i="1"/>
  <c r="G48" i="1"/>
  <c r="G47" i="1"/>
  <c r="G43" i="1"/>
  <c r="G36" i="1"/>
  <c r="G39" i="1"/>
  <c r="G49" i="1"/>
  <c r="G41" i="1"/>
  <c r="F49" i="1"/>
  <c r="F43" i="1"/>
  <c r="F40" i="1"/>
  <c r="F48" i="1"/>
  <c r="F42" i="1"/>
  <c r="F45" i="1"/>
  <c r="F39" i="1"/>
  <c r="F36" i="1"/>
  <c r="F47" i="1"/>
  <c r="F44" i="1"/>
  <c r="E46" i="1"/>
  <c r="E45" i="1"/>
  <c r="D45" i="1"/>
  <c r="D42" i="1"/>
  <c r="D49" i="1"/>
  <c r="D37" i="1"/>
  <c r="D44" i="1"/>
  <c r="D39" i="1"/>
  <c r="D48" i="1"/>
  <c r="D36" i="1"/>
  <c r="C49" i="1"/>
  <c r="C37" i="1"/>
  <c r="C46" i="1"/>
  <c r="C47" i="1"/>
  <c r="C45" i="1"/>
  <c r="C44" i="1"/>
  <c r="C43" i="1"/>
  <c r="C40" i="1"/>
  <c r="C41" i="1"/>
</calcChain>
</file>

<file path=xl/sharedStrings.xml><?xml version="1.0" encoding="utf-8"?>
<sst xmlns="http://schemas.openxmlformats.org/spreadsheetml/2006/main" count="60" uniqueCount="27">
  <si>
    <t>Value</t>
  </si>
  <si>
    <t>converged</t>
  </si>
  <si>
    <t>TOTAL</t>
  </si>
  <si>
    <t>Catch</t>
  </si>
  <si>
    <t>Equil_catch</t>
  </si>
  <si>
    <t>Survey</t>
  </si>
  <si>
    <t>Length_comp</t>
  </si>
  <si>
    <t>Age_comp</t>
  </si>
  <si>
    <t>Recruitment</t>
  </si>
  <si>
    <t>InitEQ_Regime</t>
  </si>
  <si>
    <t>Forecast_Recruitment</t>
  </si>
  <si>
    <t>Parm_priors</t>
  </si>
  <si>
    <t>Parm_softbounds</t>
  </si>
  <si>
    <t>Parm_devs</t>
  </si>
  <si>
    <t>Crash_Pen</t>
  </si>
  <si>
    <t>max_grad</t>
  </si>
  <si>
    <t>Steepness</t>
  </si>
  <si>
    <t>M100</t>
  </si>
  <si>
    <t>LIKELIHOOD</t>
  </si>
  <si>
    <t>report:2</t>
  </si>
  <si>
    <t>Component</t>
  </si>
  <si>
    <t>logL*Lambda</t>
  </si>
  <si>
    <t>Lambda</t>
  </si>
  <si>
    <t>NA</t>
  </si>
  <si>
    <t>#_info_for_Laplace_calculations</t>
  </si>
  <si>
    <t>NoBias_corr_Recruitment(info_only)</t>
  </si>
  <si>
    <t>Laplace_obj_fun(info_only)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</si>
</sst>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Sheet1!$C$36:$C$49</c:f>
              <c:numCache>
                <c:formatCode>0.00</c:formatCode>
                <c:ptCount val="14"/>
                <c:pt idx="0">
                  <c:v>0</c:v>
                </c:pt>
                <c:pt idx="1">
                  <c:v>4.4499999999999318E-2</c:v>
                </c:pt>
                <c:pt idx="2">
                  <c:v>0.16069999999999851</c:v>
                </c:pt>
                <c:pt idx="3">
                  <c:v>0.29499999999999815</c:v>
                </c:pt>
                <c:pt idx="4">
                  <c:v>0.42680000000000007</c:v>
                </c:pt>
                <c:pt idx="5">
                  <c:v>0.54919999999999902</c:v>
                </c:pt>
                <c:pt idx="6">
                  <c:v>0.66099999999999781</c:v>
                </c:pt>
                <c:pt idx="7">
                  <c:v>0.76309999999999789</c:v>
                </c:pt>
                <c:pt idx="8">
                  <c:v>0.85719999999999885</c:v>
                </c:pt>
                <c:pt idx="9">
                  <c:v>0.94490000000000052</c:v>
                </c:pt>
                <c:pt idx="10">
                  <c:v>0.9784000000000006</c:v>
                </c:pt>
                <c:pt idx="11">
                  <c:v>1.0274999999999999</c:v>
                </c:pt>
                <c:pt idx="12">
                  <c:v>1.1058999999999983</c:v>
                </c:pt>
                <c:pt idx="13">
                  <c:v>1.1809999999999974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3-4EEF-8946-B1EF7BE3940D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Length_comp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Sheet1!$D$36:$D$49</c:f>
              <c:numCache>
                <c:formatCode>0.00</c:formatCode>
                <c:ptCount val="14"/>
                <c:pt idx="0">
                  <c:v>2.19399999999996</c:v>
                </c:pt>
                <c:pt idx="1">
                  <c:v>1.4560000000000173</c:v>
                </c:pt>
                <c:pt idx="2">
                  <c:v>0.96199999999998909</c:v>
                </c:pt>
                <c:pt idx="3">
                  <c:v>0.61899999999991451</c:v>
                </c:pt>
                <c:pt idx="4">
                  <c:v>0.3790000000000191</c:v>
                </c:pt>
                <c:pt idx="5">
                  <c:v>0.21399999999994179</c:v>
                </c:pt>
                <c:pt idx="6">
                  <c:v>0.10599999999999454</c:v>
                </c:pt>
                <c:pt idx="7">
                  <c:v>4.0999999999939973E-2</c:v>
                </c:pt>
                <c:pt idx="8">
                  <c:v>7.9999999999245119E-3</c:v>
                </c:pt>
                <c:pt idx="9">
                  <c:v>0</c:v>
                </c:pt>
                <c:pt idx="10">
                  <c:v>1.9999999999527063E-3</c:v>
                </c:pt>
                <c:pt idx="11">
                  <c:v>9.9999999999909051E-3</c:v>
                </c:pt>
                <c:pt idx="12">
                  <c:v>3.3999999999991815E-2</c:v>
                </c:pt>
                <c:pt idx="13">
                  <c:v>6.8999999999959982E-2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3-4EEF-8946-B1EF7BE3940D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Age_comp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Sheet1!$E$36:$E$49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1.6700000000000728</c:v>
                </c:pt>
                <c:pt idx="3">
                  <c:v>2.1300000000001091</c:v>
                </c:pt>
                <c:pt idx="4">
                  <c:v>2.4500000000000455</c:v>
                </c:pt>
                <c:pt idx="5">
                  <c:v>2.6700000000000728</c:v>
                </c:pt>
                <c:pt idx="6">
                  <c:v>2.8100000000001728</c:v>
                </c:pt>
                <c:pt idx="7">
                  <c:v>2.9000000000000909</c:v>
                </c:pt>
                <c:pt idx="8">
                  <c:v>2.9500000000000455</c:v>
                </c:pt>
                <c:pt idx="9">
                  <c:v>2.9600000000000364</c:v>
                </c:pt>
                <c:pt idx="10">
                  <c:v>2.9600000000000364</c:v>
                </c:pt>
                <c:pt idx="11">
                  <c:v>2.9500000000000455</c:v>
                </c:pt>
                <c:pt idx="12">
                  <c:v>2.9200000000000728</c:v>
                </c:pt>
                <c:pt idx="13">
                  <c:v>2.8800000000001091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3-4EEF-8946-B1EF7BE3940D}"/>
            </c:ext>
          </c:extLst>
        </c:ser>
        <c:ser>
          <c:idx val="3"/>
          <c:order val="3"/>
          <c:tx>
            <c:strRef>
              <c:f>Sheet1!$F$35</c:f>
              <c:strCache>
                <c:ptCount val="1"/>
                <c:pt idx="0">
                  <c:v>Recruitment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Sheet1!$F$36:$F$49</c:f>
              <c:numCache>
                <c:formatCode>0.00</c:formatCode>
                <c:ptCount val="14"/>
                <c:pt idx="0">
                  <c:v>1.5282000000000018</c:v>
                </c:pt>
                <c:pt idx="1">
                  <c:v>0.60350000000000037</c:v>
                </c:pt>
                <c:pt idx="2">
                  <c:v>0.16760000000000019</c:v>
                </c:pt>
                <c:pt idx="3">
                  <c:v>3.8000000000018019E-3</c:v>
                </c:pt>
                <c:pt idx="4">
                  <c:v>0</c:v>
                </c:pt>
                <c:pt idx="5">
                  <c:v>9.4200000000000728E-2</c:v>
                </c:pt>
                <c:pt idx="6">
                  <c:v>0.2488000000000028</c:v>
                </c:pt>
                <c:pt idx="7">
                  <c:v>0.43950000000000244</c:v>
                </c:pt>
                <c:pt idx="8">
                  <c:v>0.64930000000000021</c:v>
                </c:pt>
                <c:pt idx="9">
                  <c:v>0.86670000000000158</c:v>
                </c:pt>
                <c:pt idx="10">
                  <c:v>0.95390000000000086</c:v>
                </c:pt>
                <c:pt idx="11">
                  <c:v>1.0836000000000006</c:v>
                </c:pt>
                <c:pt idx="12">
                  <c:v>1.2945000000000029</c:v>
                </c:pt>
                <c:pt idx="13">
                  <c:v>1.4959000000000024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3-4EEF-8946-B1EF7BE3940D}"/>
            </c:ext>
          </c:extLst>
        </c:ser>
        <c:ser>
          <c:idx val="4"/>
          <c:order val="4"/>
          <c:tx>
            <c:strRef>
              <c:f>Sheet1!$G$35</c:f>
              <c:strCache>
                <c:ptCount val="1"/>
                <c:pt idx="0">
                  <c:v>Parm_priors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Sheet1!$G$36:$G$49</c:f>
              <c:numCache>
                <c:formatCode>0.00</c:formatCode>
                <c:ptCount val="14"/>
                <c:pt idx="0">
                  <c:v>4.3120865999999998</c:v>
                </c:pt>
                <c:pt idx="1">
                  <c:v>2.8929266</c:v>
                </c:pt>
                <c:pt idx="2">
                  <c:v>2.0898566000000001</c:v>
                </c:pt>
                <c:pt idx="3">
                  <c:v>1.5417765999999999</c:v>
                </c:pt>
                <c:pt idx="4">
                  <c:v>1.1355465999999999</c:v>
                </c:pt>
                <c:pt idx="5">
                  <c:v>0.82127060000000007</c:v>
                </c:pt>
                <c:pt idx="6">
                  <c:v>0.57305159999999999</c:v>
                </c:pt>
                <c:pt idx="7">
                  <c:v>0.37628159999999999</c:v>
                </c:pt>
                <c:pt idx="8">
                  <c:v>0.22266560000000002</c:v>
                </c:pt>
                <c:pt idx="9">
                  <c:v>0.10818359999999999</c:v>
                </c:pt>
                <c:pt idx="10">
                  <c:v>7.3144600000000004E-2</c:v>
                </c:pt>
                <c:pt idx="11">
                  <c:v>3.2537100000000006E-2</c:v>
                </c:pt>
                <c:pt idx="12">
                  <c:v>0</c:v>
                </c:pt>
                <c:pt idx="13">
                  <c:v>2.2788499999999996E-2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3-4EEF-8946-B1EF7BE3940D}"/>
            </c:ext>
          </c:extLst>
        </c:ser>
        <c:ser>
          <c:idx val="5"/>
          <c:order val="5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Sheet1!$B$36:$B$49</c:f>
              <c:numCache>
                <c:formatCode>0.00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 formatCode="General">
                  <c:v>0.72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Sheet1!$H$36:$H$49</c:f>
              <c:numCache>
                <c:formatCode>0.00</c:formatCode>
                <c:ptCount val="14"/>
                <c:pt idx="0">
                  <c:v>3.7000000000002728</c:v>
                </c:pt>
                <c:pt idx="1">
                  <c:v>1.6600000000003092</c:v>
                </c:pt>
                <c:pt idx="2">
                  <c:v>0.71000000000003638</c:v>
                </c:pt>
                <c:pt idx="3">
                  <c:v>0.24000000000023647</c:v>
                </c:pt>
                <c:pt idx="4">
                  <c:v>3.999999999996362E-2</c:v>
                </c:pt>
                <c:pt idx="5">
                  <c:v>0</c:v>
                </c:pt>
                <c:pt idx="6">
                  <c:v>5.999999999994543E-2</c:v>
                </c:pt>
                <c:pt idx="7">
                  <c:v>0.18000000000029104</c:v>
                </c:pt>
                <c:pt idx="8">
                  <c:v>0.34000000000014552</c:v>
                </c:pt>
                <c:pt idx="9">
                  <c:v>0.53999999999996362</c:v>
                </c:pt>
                <c:pt idx="10">
                  <c:v>0.62000000000034561</c:v>
                </c:pt>
                <c:pt idx="11">
                  <c:v>0.76000000000021828</c:v>
                </c:pt>
                <c:pt idx="12">
                  <c:v>1.0100000000002183</c:v>
                </c:pt>
                <c:pt idx="13">
                  <c:v>1.3099999999999454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3-4EEF-8946-B1EF7BE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57839"/>
        <c:axId val="558571567"/>
      </c:scatterChart>
      <c:valAx>
        <c:axId val="558557839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71567"/>
        <c:crosses val="autoZero"/>
        <c:crossBetween val="midCat"/>
      </c:valAx>
      <c:valAx>
        <c:axId val="5585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NLL - min(NLL)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188595</xdr:colOff>
      <xdr:row>7</xdr:row>
      <xdr:rowOff>7620</xdr:rowOff>
    </xdr:from>
    <xdr:to>
      <xdr:col>9</xdr:col>
      <xdr:colOff>1685925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82071-F3F3-4FB7-8D39-443E22913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FD1D-9672-4318-AD0D-B3A76D9486EE}">
  <dimension ref="A1:Q49"/>
  <sheetViews>
    <sheetView tabSelected="1" workbookViewId="0">
      <selection activeCell="G78" sqref="G78"/>
    </sheetView>
  </sheetViews>
  <sheetFormatPr defaultRowHeight="15" x14ac:dyDescent="0.25"/>
  <cols>
    <col min="2" max="2" width="10.140625" bestFit="1" customWidth="1"/>
    <col min="3" max="3" width="10.28515625" bestFit="1" customWidth="1"/>
    <col min="4" max="4" width="12.85546875" bestFit="1" customWidth="1"/>
    <col min="5" max="5" width="10.28515625" bestFit="1" customWidth="1"/>
    <col min="6" max="6" width="12" bestFit="1" customWidth="1"/>
    <col min="7" max="7" width="11.7109375" bestFit="1" customWidth="1"/>
    <col min="10" max="10" width="34.28515625" bestFit="1" customWidth="1"/>
    <col min="11" max="11" width="14.28515625" bestFit="1" customWidth="1"/>
    <col min="12" max="12" width="9.425781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</v>
      </c>
      <c r="B2">
        <v>0.25</v>
      </c>
      <c r="C2" t="b">
        <v>1</v>
      </c>
      <c r="D2">
        <v>2575.63</v>
      </c>
      <c r="E2" s="1">
        <v>2.07417E-11</v>
      </c>
      <c r="F2">
        <v>0</v>
      </c>
      <c r="G2">
        <v>21.443100000000001</v>
      </c>
      <c r="H2">
        <v>572.98099999999999</v>
      </c>
      <c r="I2">
        <v>1950.6</v>
      </c>
      <c r="J2">
        <v>26.2271</v>
      </c>
      <c r="K2" s="1">
        <v>0</v>
      </c>
      <c r="L2">
        <v>0</v>
      </c>
      <c r="M2">
        <v>4.3559599999999996</v>
      </c>
      <c r="N2">
        <v>1.5375E-2</v>
      </c>
      <c r="O2">
        <v>0</v>
      </c>
      <c r="P2">
        <v>0</v>
      </c>
      <c r="Q2">
        <v>1.7959199999999999E-3</v>
      </c>
    </row>
    <row r="3" spans="1:17" x14ac:dyDescent="0.25">
      <c r="A3">
        <v>2</v>
      </c>
      <c r="B3">
        <v>0.3</v>
      </c>
      <c r="C3" t="b">
        <v>1</v>
      </c>
      <c r="D3">
        <v>2573.59</v>
      </c>
      <c r="E3" s="1">
        <v>2.74261E-11</v>
      </c>
      <c r="F3">
        <v>0</v>
      </c>
      <c r="G3">
        <v>21.4876</v>
      </c>
      <c r="H3">
        <v>572.24300000000005</v>
      </c>
      <c r="I3">
        <v>1951.6</v>
      </c>
      <c r="J3">
        <v>25.302399999999999</v>
      </c>
      <c r="K3" s="1">
        <v>0</v>
      </c>
      <c r="L3">
        <v>0</v>
      </c>
      <c r="M3">
        <v>2.9367999999999999</v>
      </c>
      <c r="N3">
        <v>1.5131199999999999E-2</v>
      </c>
      <c r="O3">
        <v>0</v>
      </c>
      <c r="P3">
        <v>0</v>
      </c>
      <c r="Q3">
        <v>5.7096200000000005E-4</v>
      </c>
    </row>
    <row r="4" spans="1:17" x14ac:dyDescent="0.25">
      <c r="A4">
        <v>3</v>
      </c>
      <c r="B4">
        <v>0.35</v>
      </c>
      <c r="C4" t="b">
        <v>0</v>
      </c>
      <c r="D4">
        <v>2572.64</v>
      </c>
      <c r="E4" s="1">
        <v>3.2346799999999998E-11</v>
      </c>
      <c r="F4">
        <v>0</v>
      </c>
      <c r="G4">
        <v>21.6038</v>
      </c>
      <c r="H4">
        <v>571.74900000000002</v>
      </c>
      <c r="I4">
        <v>1952.27</v>
      </c>
      <c r="J4">
        <v>24.866499999999998</v>
      </c>
      <c r="K4" s="1">
        <v>0</v>
      </c>
      <c r="L4">
        <v>0</v>
      </c>
      <c r="M4">
        <v>2.1337299999999999</v>
      </c>
      <c r="N4">
        <v>1.49324E-2</v>
      </c>
      <c r="O4">
        <v>0</v>
      </c>
      <c r="P4">
        <v>0</v>
      </c>
      <c r="Q4">
        <v>1.11489E-2</v>
      </c>
    </row>
    <row r="5" spans="1:17" x14ac:dyDescent="0.25">
      <c r="A5">
        <v>4</v>
      </c>
      <c r="B5">
        <v>0.4</v>
      </c>
      <c r="C5" t="b">
        <v>1</v>
      </c>
      <c r="D5">
        <v>2572.17</v>
      </c>
      <c r="E5" s="1">
        <v>3.5535100000000003E-11</v>
      </c>
      <c r="F5">
        <v>0</v>
      </c>
      <c r="G5">
        <v>21.738099999999999</v>
      </c>
      <c r="H5">
        <v>571.40599999999995</v>
      </c>
      <c r="I5">
        <v>1952.73</v>
      </c>
      <c r="J5">
        <v>24.7027</v>
      </c>
      <c r="K5" s="1">
        <v>0</v>
      </c>
      <c r="L5">
        <v>0</v>
      </c>
      <c r="M5">
        <v>1.58565</v>
      </c>
      <c r="N5">
        <v>1.47793E-2</v>
      </c>
      <c r="O5">
        <v>0</v>
      </c>
      <c r="P5">
        <v>0</v>
      </c>
      <c r="Q5">
        <v>7.7715200000000003E-4</v>
      </c>
    </row>
    <row r="6" spans="1:17" x14ac:dyDescent="0.25">
      <c r="A6">
        <v>5</v>
      </c>
      <c r="B6">
        <v>0.45</v>
      </c>
      <c r="C6" t="b">
        <v>1</v>
      </c>
      <c r="D6">
        <v>2571.9699999999998</v>
      </c>
      <c r="E6" s="1">
        <v>3.7324300000000001E-11</v>
      </c>
      <c r="F6">
        <v>0</v>
      </c>
      <c r="G6">
        <v>21.869900000000001</v>
      </c>
      <c r="H6">
        <v>571.16600000000005</v>
      </c>
      <c r="I6">
        <v>1953.05</v>
      </c>
      <c r="J6">
        <v>24.698899999999998</v>
      </c>
      <c r="K6" s="1">
        <v>0</v>
      </c>
      <c r="L6">
        <v>0</v>
      </c>
      <c r="M6">
        <v>1.1794199999999999</v>
      </c>
      <c r="N6">
        <v>1.46523E-2</v>
      </c>
      <c r="O6">
        <v>0</v>
      </c>
      <c r="P6">
        <v>0</v>
      </c>
      <c r="Q6">
        <v>5.02995E-4</v>
      </c>
    </row>
    <row r="7" spans="1:17" x14ac:dyDescent="0.25">
      <c r="A7">
        <v>6</v>
      </c>
      <c r="B7">
        <v>0.5</v>
      </c>
      <c r="C7" t="b">
        <v>1</v>
      </c>
      <c r="D7">
        <v>2571.9299999999998</v>
      </c>
      <c r="E7" s="1">
        <v>3.8048200000000002E-11</v>
      </c>
      <c r="F7">
        <v>0</v>
      </c>
      <c r="G7">
        <v>21.9923</v>
      </c>
      <c r="H7">
        <v>571.00099999999998</v>
      </c>
      <c r="I7">
        <v>1953.27</v>
      </c>
      <c r="J7">
        <v>24.793099999999999</v>
      </c>
      <c r="K7" s="1">
        <v>0</v>
      </c>
      <c r="L7">
        <v>0</v>
      </c>
      <c r="M7">
        <v>0.86514400000000002</v>
      </c>
      <c r="N7">
        <v>1.45554E-2</v>
      </c>
      <c r="O7">
        <v>0</v>
      </c>
      <c r="P7">
        <v>0</v>
      </c>
      <c r="Q7">
        <v>3.8711100000000001E-3</v>
      </c>
    </row>
    <row r="8" spans="1:17" x14ac:dyDescent="0.25">
      <c r="A8">
        <v>7</v>
      </c>
      <c r="B8">
        <v>0.55000000000000004</v>
      </c>
      <c r="C8" t="b">
        <v>1</v>
      </c>
      <c r="D8">
        <v>2571.9899999999998</v>
      </c>
      <c r="E8" s="1">
        <v>3.7981400000000001E-11</v>
      </c>
      <c r="F8">
        <v>0</v>
      </c>
      <c r="G8">
        <v>22.104099999999999</v>
      </c>
      <c r="H8">
        <v>570.89300000000003</v>
      </c>
      <c r="I8">
        <v>1953.41</v>
      </c>
      <c r="J8">
        <v>24.947700000000001</v>
      </c>
      <c r="K8" s="1">
        <v>1.60363E-31</v>
      </c>
      <c r="L8">
        <v>0</v>
      </c>
      <c r="M8">
        <v>0.61692499999999995</v>
      </c>
      <c r="N8">
        <v>1.4491E-2</v>
      </c>
      <c r="O8">
        <v>0</v>
      </c>
      <c r="P8">
        <v>0</v>
      </c>
      <c r="Q8">
        <v>1.0654799999999999E-3</v>
      </c>
    </row>
    <row r="9" spans="1:17" x14ac:dyDescent="0.25">
      <c r="A9">
        <v>8</v>
      </c>
      <c r="B9">
        <v>0.6</v>
      </c>
      <c r="C9" t="b">
        <v>1</v>
      </c>
      <c r="D9">
        <v>2572.11</v>
      </c>
      <c r="E9" s="1">
        <v>3.7347399999999997E-11</v>
      </c>
      <c r="F9">
        <v>0</v>
      </c>
      <c r="G9">
        <v>22.206199999999999</v>
      </c>
      <c r="H9">
        <v>570.82799999999997</v>
      </c>
      <c r="I9">
        <v>1953.5</v>
      </c>
      <c r="J9">
        <v>25.138400000000001</v>
      </c>
      <c r="K9" s="1">
        <v>1.6022200000000001E-31</v>
      </c>
      <c r="L9">
        <v>0</v>
      </c>
      <c r="M9">
        <v>0.420155</v>
      </c>
      <c r="N9">
        <v>1.44513E-2</v>
      </c>
      <c r="O9">
        <v>0</v>
      </c>
      <c r="P9">
        <v>0</v>
      </c>
      <c r="Q9">
        <v>1.05831E-3</v>
      </c>
    </row>
    <row r="10" spans="1:17" x14ac:dyDescent="0.25">
      <c r="A10">
        <v>9</v>
      </c>
      <c r="B10">
        <v>0.65</v>
      </c>
      <c r="C10" t="b">
        <v>1</v>
      </c>
      <c r="D10">
        <v>2572.27</v>
      </c>
      <c r="E10" s="1">
        <v>3.63298E-11</v>
      </c>
      <c r="F10">
        <v>0</v>
      </c>
      <c r="G10">
        <v>22.3003</v>
      </c>
      <c r="H10">
        <v>570.79499999999996</v>
      </c>
      <c r="I10">
        <v>1953.55</v>
      </c>
      <c r="J10">
        <v>25.348199999999999</v>
      </c>
      <c r="K10" s="1">
        <v>1.59821E-31</v>
      </c>
      <c r="L10">
        <v>0</v>
      </c>
      <c r="M10">
        <v>0.26653900000000003</v>
      </c>
      <c r="N10">
        <v>1.4434799999999999E-2</v>
      </c>
      <c r="O10">
        <v>0</v>
      </c>
      <c r="P10">
        <v>0</v>
      </c>
      <c r="Q10">
        <v>4.8564999999999997E-3</v>
      </c>
    </row>
    <row r="11" spans="1:17" x14ac:dyDescent="0.25">
      <c r="A11">
        <v>10</v>
      </c>
      <c r="B11">
        <v>0.7</v>
      </c>
      <c r="C11" t="b">
        <v>1</v>
      </c>
      <c r="D11">
        <v>2572.4699999999998</v>
      </c>
      <c r="E11" s="1">
        <v>3.50747E-11</v>
      </c>
      <c r="F11">
        <v>0</v>
      </c>
      <c r="G11">
        <v>22.388000000000002</v>
      </c>
      <c r="H11">
        <v>570.78700000000003</v>
      </c>
      <c r="I11">
        <v>1953.56</v>
      </c>
      <c r="J11">
        <v>25.5656</v>
      </c>
      <c r="K11" s="1">
        <v>0</v>
      </c>
      <c r="L11">
        <v>0</v>
      </c>
      <c r="M11">
        <v>0.152057</v>
      </c>
      <c r="N11">
        <v>1.44353E-2</v>
      </c>
      <c r="O11">
        <v>0</v>
      </c>
      <c r="P11">
        <v>0</v>
      </c>
      <c r="Q11">
        <v>6.3286199999999999E-4</v>
      </c>
    </row>
    <row r="12" spans="1:17" x14ac:dyDescent="0.25">
      <c r="A12">
        <v>11</v>
      </c>
      <c r="B12">
        <v>0.72</v>
      </c>
      <c r="C12" t="b">
        <v>1</v>
      </c>
      <c r="D12">
        <v>2572.5500000000002</v>
      </c>
      <c r="E12" s="1">
        <v>3.4532799999999997E-11</v>
      </c>
      <c r="F12">
        <v>0</v>
      </c>
      <c r="G12">
        <v>22.421500000000002</v>
      </c>
      <c r="H12">
        <v>570.78899999999999</v>
      </c>
      <c r="I12">
        <v>1953.56</v>
      </c>
      <c r="J12">
        <v>25.652799999999999</v>
      </c>
      <c r="K12" s="1">
        <v>0</v>
      </c>
      <c r="L12">
        <v>0</v>
      </c>
      <c r="M12">
        <v>0.117018</v>
      </c>
      <c r="N12">
        <v>1.4433400000000001E-2</v>
      </c>
      <c r="O12">
        <v>0</v>
      </c>
      <c r="P12">
        <v>0</v>
      </c>
      <c r="Q12">
        <v>7.9697799999999992E-3</v>
      </c>
    </row>
    <row r="13" spans="1:17" x14ac:dyDescent="0.25">
      <c r="A13">
        <v>12</v>
      </c>
      <c r="B13">
        <v>0.75</v>
      </c>
      <c r="C13" t="b">
        <v>1</v>
      </c>
      <c r="D13">
        <v>2572.69</v>
      </c>
      <c r="E13" s="1">
        <v>3.3692E-11</v>
      </c>
      <c r="F13">
        <v>0</v>
      </c>
      <c r="G13">
        <v>22.470600000000001</v>
      </c>
      <c r="H13">
        <v>570.79700000000003</v>
      </c>
      <c r="I13">
        <v>1953.55</v>
      </c>
      <c r="J13">
        <v>25.782499999999999</v>
      </c>
      <c r="K13" s="1">
        <v>0</v>
      </c>
      <c r="L13">
        <v>0</v>
      </c>
      <c r="M13">
        <v>7.6410500000000006E-2</v>
      </c>
      <c r="N13">
        <v>1.44446E-2</v>
      </c>
      <c r="O13">
        <v>0</v>
      </c>
      <c r="P13">
        <v>0</v>
      </c>
      <c r="Q13">
        <v>3.96146E-3</v>
      </c>
    </row>
    <row r="14" spans="1:17" x14ac:dyDescent="0.25">
      <c r="A14">
        <v>13</v>
      </c>
      <c r="B14">
        <v>0.8</v>
      </c>
      <c r="C14" t="b">
        <v>1</v>
      </c>
      <c r="D14">
        <v>2572.94</v>
      </c>
      <c r="E14" s="1">
        <v>3.2263900000000003E-11</v>
      </c>
      <c r="F14">
        <v>0</v>
      </c>
      <c r="G14">
        <v>22.548999999999999</v>
      </c>
      <c r="H14">
        <v>570.82100000000003</v>
      </c>
      <c r="I14">
        <v>1953.52</v>
      </c>
      <c r="J14">
        <v>25.993400000000001</v>
      </c>
      <c r="K14" s="1">
        <v>0</v>
      </c>
      <c r="L14">
        <v>0</v>
      </c>
      <c r="M14">
        <v>4.38734E-2</v>
      </c>
      <c r="N14">
        <v>1.4474000000000001E-2</v>
      </c>
      <c r="O14">
        <v>0</v>
      </c>
      <c r="P14">
        <v>0</v>
      </c>
      <c r="Q14">
        <v>2.4600099999999998E-4</v>
      </c>
    </row>
    <row r="15" spans="1:17" x14ac:dyDescent="0.25">
      <c r="A15">
        <v>14</v>
      </c>
      <c r="B15">
        <v>0.85</v>
      </c>
      <c r="C15" t="b">
        <v>1</v>
      </c>
      <c r="D15">
        <v>2573.2399999999998</v>
      </c>
      <c r="E15" s="1">
        <v>3.0850100000000002E-11</v>
      </c>
      <c r="F15">
        <v>0</v>
      </c>
      <c r="G15">
        <v>22.624099999999999</v>
      </c>
      <c r="H15">
        <v>570.85599999999999</v>
      </c>
      <c r="I15">
        <v>1953.48</v>
      </c>
      <c r="J15">
        <v>26.194800000000001</v>
      </c>
      <c r="K15" s="1">
        <v>1.5695E-31</v>
      </c>
      <c r="L15">
        <v>0</v>
      </c>
      <c r="M15">
        <v>6.6661899999999996E-2</v>
      </c>
      <c r="N15">
        <v>1.4505199999999999E-2</v>
      </c>
      <c r="O15">
        <v>0</v>
      </c>
      <c r="P15">
        <v>0</v>
      </c>
      <c r="Q15">
        <v>4.6951600000000003E-3</v>
      </c>
    </row>
    <row r="16" spans="1:17" x14ac:dyDescent="0.25">
      <c r="A16">
        <v>15</v>
      </c>
      <c r="B16">
        <v>0.9</v>
      </c>
      <c r="C16" t="b">
        <v>1</v>
      </c>
      <c r="D16">
        <v>2573.6</v>
      </c>
      <c r="E16" s="1">
        <v>2.94885E-11</v>
      </c>
      <c r="F16">
        <v>0</v>
      </c>
      <c r="G16">
        <v>22.696100000000001</v>
      </c>
      <c r="H16">
        <v>570.89700000000005</v>
      </c>
      <c r="I16">
        <v>1953.43</v>
      </c>
      <c r="J16">
        <v>26.384699999999999</v>
      </c>
      <c r="K16">
        <v>0</v>
      </c>
      <c r="L16">
        <v>0</v>
      </c>
      <c r="M16">
        <v>0.176562</v>
      </c>
      <c r="N16">
        <v>1.4530599999999999E-2</v>
      </c>
      <c r="O16">
        <v>0</v>
      </c>
      <c r="P16">
        <v>0</v>
      </c>
      <c r="Q16">
        <v>8.3539500000000006E-3</v>
      </c>
    </row>
    <row r="17" spans="1:17" x14ac:dyDescent="0.25">
      <c r="A17">
        <v>16</v>
      </c>
      <c r="B17">
        <v>0.95</v>
      </c>
      <c r="C17" t="b">
        <v>1</v>
      </c>
      <c r="D17">
        <v>2574.14</v>
      </c>
      <c r="E17" s="1">
        <v>2.8202100000000001E-11</v>
      </c>
      <c r="F17">
        <v>0</v>
      </c>
      <c r="G17">
        <v>22.7652</v>
      </c>
      <c r="H17">
        <v>570.94299999999998</v>
      </c>
      <c r="I17">
        <v>1953.37</v>
      </c>
      <c r="J17">
        <v>26.562100000000001</v>
      </c>
      <c r="K17" s="1">
        <v>1.5531100000000001E-31</v>
      </c>
      <c r="L17">
        <v>0</v>
      </c>
      <c r="M17">
        <v>0.48139100000000001</v>
      </c>
      <c r="N17">
        <v>1.45662E-2</v>
      </c>
      <c r="O17">
        <v>0</v>
      </c>
      <c r="P17">
        <v>0</v>
      </c>
      <c r="Q17">
        <v>1.30926E-3</v>
      </c>
    </row>
    <row r="18" spans="1:17" x14ac:dyDescent="0.25">
      <c r="J18" t="s">
        <v>17</v>
      </c>
      <c r="K18" s="2">
        <f>SUM(K22:K33)</f>
        <v>2572.5547626000339</v>
      </c>
    </row>
    <row r="19" spans="1:17" x14ac:dyDescent="0.25">
      <c r="B19" t="s">
        <v>16</v>
      </c>
      <c r="C19" t="s">
        <v>5</v>
      </c>
      <c r="D19" t="s">
        <v>6</v>
      </c>
      <c r="E19" t="s">
        <v>7</v>
      </c>
      <c r="F19" t="s">
        <v>8</v>
      </c>
      <c r="G19" t="s">
        <v>11</v>
      </c>
      <c r="H19" t="s">
        <v>2</v>
      </c>
      <c r="J19" t="s">
        <v>18</v>
      </c>
      <c r="K19" t="s">
        <v>19</v>
      </c>
      <c r="L19">
        <v>2572.5500000000002</v>
      </c>
    </row>
    <row r="20" spans="1:17" x14ac:dyDescent="0.25">
      <c r="B20">
        <v>0.3</v>
      </c>
      <c r="C20">
        <f>G2</f>
        <v>21.443100000000001</v>
      </c>
      <c r="D20">
        <f>H2</f>
        <v>572.98099999999999</v>
      </c>
      <c r="E20">
        <f>I2</f>
        <v>1950.6</v>
      </c>
      <c r="F20">
        <f>J2</f>
        <v>26.2271</v>
      </c>
      <c r="G20">
        <f>M2</f>
        <v>4.3559599999999996</v>
      </c>
      <c r="H20">
        <f>D2</f>
        <v>2575.63</v>
      </c>
      <c r="J20" t="s">
        <v>20</v>
      </c>
      <c r="K20" t="s">
        <v>21</v>
      </c>
      <c r="L20" t="s">
        <v>22</v>
      </c>
    </row>
    <row r="21" spans="1:17" x14ac:dyDescent="0.25">
      <c r="B21">
        <v>0.35</v>
      </c>
      <c r="C21">
        <f t="shared" ref="C21:F21" si="0">G3</f>
        <v>21.4876</v>
      </c>
      <c r="D21">
        <f t="shared" si="0"/>
        <v>572.24300000000005</v>
      </c>
      <c r="E21">
        <f t="shared" si="0"/>
        <v>1951.6</v>
      </c>
      <c r="F21">
        <f t="shared" si="0"/>
        <v>25.302399999999999</v>
      </c>
      <c r="G21">
        <f t="shared" ref="G21:G33" si="1">M3</f>
        <v>2.9367999999999999</v>
      </c>
      <c r="H21">
        <f t="shared" ref="H21:H33" si="2">D3</f>
        <v>2573.59</v>
      </c>
      <c r="J21" t="s">
        <v>2</v>
      </c>
      <c r="K21">
        <v>2572.5500000000002</v>
      </c>
      <c r="L21" t="s">
        <v>23</v>
      </c>
    </row>
    <row r="22" spans="1:17" x14ac:dyDescent="0.25">
      <c r="B22">
        <v>0.4</v>
      </c>
      <c r="C22">
        <f t="shared" ref="C22:F22" si="3">G4</f>
        <v>21.6038</v>
      </c>
      <c r="D22">
        <f t="shared" si="3"/>
        <v>571.74900000000002</v>
      </c>
      <c r="E22">
        <f t="shared" si="3"/>
        <v>1952.27</v>
      </c>
      <c r="F22">
        <f t="shared" si="3"/>
        <v>24.866499999999998</v>
      </c>
      <c r="G22">
        <f t="shared" si="1"/>
        <v>2.1337299999999999</v>
      </c>
      <c r="H22">
        <f t="shared" si="2"/>
        <v>2572.64</v>
      </c>
      <c r="J22" t="s">
        <v>3</v>
      </c>
      <c r="K22" s="1">
        <v>3.4531299999999997E-11</v>
      </c>
      <c r="L22" t="s">
        <v>23</v>
      </c>
    </row>
    <row r="23" spans="1:17" x14ac:dyDescent="0.25">
      <c r="B23">
        <v>0.45</v>
      </c>
      <c r="C23">
        <f t="shared" ref="C23:F23" si="4">G5</f>
        <v>21.738099999999999</v>
      </c>
      <c r="D23">
        <f t="shared" si="4"/>
        <v>571.40599999999995</v>
      </c>
      <c r="E23">
        <f t="shared" si="4"/>
        <v>1952.73</v>
      </c>
      <c r="F23">
        <f t="shared" si="4"/>
        <v>24.7027</v>
      </c>
      <c r="G23">
        <f t="shared" si="1"/>
        <v>1.58565</v>
      </c>
      <c r="H23">
        <f t="shared" si="2"/>
        <v>2572.17</v>
      </c>
      <c r="J23" t="s">
        <v>4</v>
      </c>
      <c r="K23">
        <v>0</v>
      </c>
      <c r="L23" t="s">
        <v>23</v>
      </c>
    </row>
    <row r="24" spans="1:17" x14ac:dyDescent="0.25">
      <c r="B24">
        <v>0.5</v>
      </c>
      <c r="C24">
        <f t="shared" ref="C24:F24" si="5">G6</f>
        <v>21.869900000000001</v>
      </c>
      <c r="D24">
        <f t="shared" si="5"/>
        <v>571.16600000000005</v>
      </c>
      <c r="E24">
        <f t="shared" si="5"/>
        <v>1953.05</v>
      </c>
      <c r="F24">
        <f t="shared" si="5"/>
        <v>24.698899999999998</v>
      </c>
      <c r="G24">
        <f t="shared" si="1"/>
        <v>1.1794199999999999</v>
      </c>
      <c r="H24">
        <f t="shared" si="2"/>
        <v>2571.9699999999998</v>
      </c>
      <c r="J24" t="s">
        <v>5</v>
      </c>
      <c r="K24">
        <v>22.421500000000002</v>
      </c>
      <c r="L24" t="s">
        <v>23</v>
      </c>
    </row>
    <row r="25" spans="1:17" x14ac:dyDescent="0.25">
      <c r="B25">
        <v>0.55000000000000004</v>
      </c>
      <c r="C25">
        <f t="shared" ref="C25:F25" si="6">G7</f>
        <v>21.9923</v>
      </c>
      <c r="D25">
        <f t="shared" si="6"/>
        <v>571.00099999999998</v>
      </c>
      <c r="E25">
        <f t="shared" si="6"/>
        <v>1953.27</v>
      </c>
      <c r="F25">
        <f t="shared" si="6"/>
        <v>24.793099999999999</v>
      </c>
      <c r="G25">
        <f t="shared" si="1"/>
        <v>0.86514400000000002</v>
      </c>
      <c r="H25">
        <f t="shared" si="2"/>
        <v>2571.9299999999998</v>
      </c>
      <c r="J25" t="s">
        <v>6</v>
      </c>
      <c r="K25">
        <v>570.78899999999999</v>
      </c>
      <c r="L25" t="s">
        <v>23</v>
      </c>
    </row>
    <row r="26" spans="1:17" x14ac:dyDescent="0.25">
      <c r="B26">
        <v>0.6</v>
      </c>
      <c r="C26">
        <f t="shared" ref="C26:F26" si="7">G8</f>
        <v>22.104099999999999</v>
      </c>
      <c r="D26">
        <f t="shared" si="7"/>
        <v>570.89300000000003</v>
      </c>
      <c r="E26">
        <f t="shared" si="7"/>
        <v>1953.41</v>
      </c>
      <c r="F26">
        <f t="shared" si="7"/>
        <v>24.947700000000001</v>
      </c>
      <c r="G26">
        <f t="shared" si="1"/>
        <v>0.61692499999999995</v>
      </c>
      <c r="H26">
        <f t="shared" si="2"/>
        <v>2571.9899999999998</v>
      </c>
      <c r="J26" t="s">
        <v>7</v>
      </c>
      <c r="K26">
        <v>1953.56</v>
      </c>
      <c r="L26" t="s">
        <v>23</v>
      </c>
    </row>
    <row r="27" spans="1:17" x14ac:dyDescent="0.25">
      <c r="B27">
        <v>0.65</v>
      </c>
      <c r="C27">
        <f t="shared" ref="C27:F27" si="8">G9</f>
        <v>22.206199999999999</v>
      </c>
      <c r="D27">
        <f t="shared" si="8"/>
        <v>570.82799999999997</v>
      </c>
      <c r="E27">
        <f t="shared" si="8"/>
        <v>1953.5</v>
      </c>
      <c r="F27">
        <f t="shared" si="8"/>
        <v>25.138400000000001</v>
      </c>
      <c r="G27">
        <f t="shared" si="1"/>
        <v>0.420155</v>
      </c>
      <c r="H27">
        <f t="shared" si="2"/>
        <v>2572.11</v>
      </c>
      <c r="J27" t="s">
        <v>8</v>
      </c>
      <c r="K27">
        <v>25.652799999999999</v>
      </c>
      <c r="L27">
        <v>1</v>
      </c>
    </row>
    <row r="28" spans="1:17" x14ac:dyDescent="0.25">
      <c r="B28">
        <v>0.7</v>
      </c>
      <c r="C28">
        <f t="shared" ref="C28:F28" si="9">G10</f>
        <v>22.3003</v>
      </c>
      <c r="D28">
        <f t="shared" si="9"/>
        <v>570.79499999999996</v>
      </c>
      <c r="E28">
        <f t="shared" si="9"/>
        <v>1953.55</v>
      </c>
      <c r="F28">
        <f t="shared" si="9"/>
        <v>25.348199999999999</v>
      </c>
      <c r="G28">
        <f t="shared" si="1"/>
        <v>0.26653900000000003</v>
      </c>
      <c r="H28">
        <f t="shared" si="2"/>
        <v>2572.27</v>
      </c>
      <c r="J28" t="s">
        <v>9</v>
      </c>
      <c r="K28">
        <v>0</v>
      </c>
      <c r="L28">
        <v>1</v>
      </c>
    </row>
    <row r="29" spans="1:17" x14ac:dyDescent="0.25">
      <c r="B29">
        <v>0.72</v>
      </c>
      <c r="C29">
        <f t="shared" ref="C29:F29" si="10">G11</f>
        <v>22.388000000000002</v>
      </c>
      <c r="D29">
        <f t="shared" si="10"/>
        <v>570.78700000000003</v>
      </c>
      <c r="E29">
        <f t="shared" si="10"/>
        <v>1953.56</v>
      </c>
      <c r="F29">
        <f t="shared" si="10"/>
        <v>25.5656</v>
      </c>
      <c r="G29">
        <f t="shared" si="1"/>
        <v>0.152057</v>
      </c>
      <c r="H29">
        <f t="shared" si="2"/>
        <v>2572.4699999999998</v>
      </c>
      <c r="J29" t="s">
        <v>10</v>
      </c>
      <c r="K29">
        <v>0</v>
      </c>
      <c r="L29">
        <v>1</v>
      </c>
    </row>
    <row r="30" spans="1:17" x14ac:dyDescent="0.25">
      <c r="B30">
        <v>0.75</v>
      </c>
      <c r="C30">
        <f t="shared" ref="C30:F30" si="11">G12</f>
        <v>22.421500000000002</v>
      </c>
      <c r="D30">
        <f t="shared" si="11"/>
        <v>570.78899999999999</v>
      </c>
      <c r="E30">
        <f t="shared" si="11"/>
        <v>1953.56</v>
      </c>
      <c r="F30">
        <f t="shared" si="11"/>
        <v>25.652799999999999</v>
      </c>
      <c r="G30">
        <f t="shared" si="1"/>
        <v>0.117018</v>
      </c>
      <c r="H30">
        <f t="shared" si="2"/>
        <v>2572.5500000000002</v>
      </c>
      <c r="J30" t="s">
        <v>11</v>
      </c>
      <c r="K30">
        <v>0.117022</v>
      </c>
      <c r="L30">
        <v>1</v>
      </c>
    </row>
    <row r="31" spans="1:17" x14ac:dyDescent="0.25">
      <c r="B31">
        <v>0.8</v>
      </c>
      <c r="C31">
        <f t="shared" ref="C31:F31" si="12">G13</f>
        <v>22.470600000000001</v>
      </c>
      <c r="D31">
        <f t="shared" si="12"/>
        <v>570.79700000000003</v>
      </c>
      <c r="E31">
        <f t="shared" si="12"/>
        <v>1953.55</v>
      </c>
      <c r="F31">
        <f t="shared" si="12"/>
        <v>25.782499999999999</v>
      </c>
      <c r="G31">
        <f t="shared" si="1"/>
        <v>7.6410500000000006E-2</v>
      </c>
      <c r="H31">
        <f t="shared" si="2"/>
        <v>2572.69</v>
      </c>
      <c r="J31" t="s">
        <v>12</v>
      </c>
      <c r="K31">
        <v>1.44406E-2</v>
      </c>
      <c r="L31" t="s">
        <v>23</v>
      </c>
    </row>
    <row r="32" spans="1:17" x14ac:dyDescent="0.25">
      <c r="B32">
        <v>0.85</v>
      </c>
      <c r="C32">
        <f t="shared" ref="C32:F32" si="13">G14</f>
        <v>22.548999999999999</v>
      </c>
      <c r="D32">
        <f t="shared" si="13"/>
        <v>570.82100000000003</v>
      </c>
      <c r="E32">
        <f t="shared" si="13"/>
        <v>1953.52</v>
      </c>
      <c r="F32">
        <f t="shared" si="13"/>
        <v>25.993400000000001</v>
      </c>
      <c r="G32">
        <f t="shared" si="1"/>
        <v>4.38734E-2</v>
      </c>
      <c r="H32">
        <f t="shared" si="2"/>
        <v>2572.94</v>
      </c>
      <c r="J32" t="s">
        <v>13</v>
      </c>
      <c r="K32">
        <v>0</v>
      </c>
      <c r="L32">
        <v>1</v>
      </c>
    </row>
    <row r="33" spans="2:12" x14ac:dyDescent="0.25">
      <c r="B33">
        <v>0.9</v>
      </c>
      <c r="C33">
        <f t="shared" ref="C33:F33" si="14">G15</f>
        <v>22.624099999999999</v>
      </c>
      <c r="D33">
        <f t="shared" si="14"/>
        <v>570.85599999999999</v>
      </c>
      <c r="E33">
        <f t="shared" si="14"/>
        <v>1953.48</v>
      </c>
      <c r="F33">
        <f t="shared" si="14"/>
        <v>26.194800000000001</v>
      </c>
      <c r="G33">
        <f t="shared" si="1"/>
        <v>6.6661899999999996E-2</v>
      </c>
      <c r="H33">
        <f t="shared" si="2"/>
        <v>2573.2399999999998</v>
      </c>
      <c r="J33" t="s">
        <v>14</v>
      </c>
      <c r="K33">
        <v>0</v>
      </c>
      <c r="L33">
        <v>1</v>
      </c>
    </row>
    <row r="34" spans="2:12" x14ac:dyDescent="0.25">
      <c r="J34" t="s">
        <v>24</v>
      </c>
    </row>
    <row r="35" spans="2:12" x14ac:dyDescent="0.25">
      <c r="B35" t="s">
        <v>16</v>
      </c>
      <c r="C35" t="s">
        <v>5</v>
      </c>
      <c r="D35" t="s">
        <v>6</v>
      </c>
      <c r="E35" t="s">
        <v>7</v>
      </c>
      <c r="F35" t="s">
        <v>8</v>
      </c>
      <c r="G35" t="s">
        <v>11</v>
      </c>
      <c r="H35" t="s">
        <v>2</v>
      </c>
      <c r="J35" t="s">
        <v>25</v>
      </c>
      <c r="K35">
        <v>25.652799999999999</v>
      </c>
      <c r="L35">
        <v>1</v>
      </c>
    </row>
    <row r="36" spans="2:12" x14ac:dyDescent="0.25">
      <c r="B36" s="2">
        <v>0.3</v>
      </c>
      <c r="C36" s="2">
        <f>C20-MIN(C$20:C$33)</f>
        <v>0</v>
      </c>
      <c r="D36" s="2">
        <f t="shared" ref="D36:H36" si="15">D20-MIN(D$20:D$33)</f>
        <v>2.19399999999996</v>
      </c>
      <c r="E36" s="2">
        <f t="shared" si="15"/>
        <v>0</v>
      </c>
      <c r="F36" s="2">
        <f t="shared" si="15"/>
        <v>1.5282000000000018</v>
      </c>
      <c r="G36" s="2">
        <f t="shared" si="15"/>
        <v>4.3120865999999998</v>
      </c>
      <c r="H36" s="2">
        <f t="shared" si="15"/>
        <v>3.7000000000002728</v>
      </c>
      <c r="J36" t="s">
        <v>26</v>
      </c>
      <c r="K36">
        <v>2572.5500000000002</v>
      </c>
      <c r="L36" t="s">
        <v>23</v>
      </c>
    </row>
    <row r="37" spans="2:12" x14ac:dyDescent="0.25">
      <c r="B37" s="2">
        <v>0.35</v>
      </c>
      <c r="C37" s="2">
        <f t="shared" ref="C37:H49" si="16">C21-MIN(C$20:C$33)</f>
        <v>4.4499999999999318E-2</v>
      </c>
      <c r="D37" s="2">
        <f t="shared" si="16"/>
        <v>1.4560000000000173</v>
      </c>
      <c r="E37" s="2">
        <f t="shared" si="16"/>
        <v>1</v>
      </c>
      <c r="F37" s="2">
        <f t="shared" si="16"/>
        <v>0.60350000000000037</v>
      </c>
      <c r="G37" s="2">
        <f t="shared" si="16"/>
        <v>2.8929266</v>
      </c>
      <c r="H37" s="2">
        <f t="shared" si="16"/>
        <v>1.6600000000003092</v>
      </c>
    </row>
    <row r="38" spans="2:12" x14ac:dyDescent="0.25">
      <c r="B38" s="2">
        <v>0.4</v>
      </c>
      <c r="C38" s="2">
        <f t="shared" si="16"/>
        <v>0.16069999999999851</v>
      </c>
      <c r="D38" s="2">
        <f t="shared" si="16"/>
        <v>0.96199999999998909</v>
      </c>
      <c r="E38" s="2">
        <f t="shared" si="16"/>
        <v>1.6700000000000728</v>
      </c>
      <c r="F38" s="2">
        <f t="shared" si="16"/>
        <v>0.16760000000000019</v>
      </c>
      <c r="G38" s="2">
        <f t="shared" si="16"/>
        <v>2.0898566000000001</v>
      </c>
      <c r="H38" s="2">
        <f t="shared" si="16"/>
        <v>0.71000000000003638</v>
      </c>
    </row>
    <row r="39" spans="2:12" x14ac:dyDescent="0.25">
      <c r="B39" s="2">
        <v>0.45</v>
      </c>
      <c r="C39" s="2">
        <f t="shared" si="16"/>
        <v>0.29499999999999815</v>
      </c>
      <c r="D39" s="2">
        <f t="shared" si="16"/>
        <v>0.61899999999991451</v>
      </c>
      <c r="E39" s="2">
        <f t="shared" si="16"/>
        <v>2.1300000000001091</v>
      </c>
      <c r="F39" s="2">
        <f t="shared" si="16"/>
        <v>3.8000000000018019E-3</v>
      </c>
      <c r="G39" s="2">
        <f t="shared" si="16"/>
        <v>1.5417765999999999</v>
      </c>
      <c r="H39" s="2">
        <f t="shared" si="16"/>
        <v>0.24000000000023647</v>
      </c>
    </row>
    <row r="40" spans="2:12" x14ac:dyDescent="0.25">
      <c r="B40" s="2">
        <v>0.5</v>
      </c>
      <c r="C40" s="2">
        <f t="shared" si="16"/>
        <v>0.42680000000000007</v>
      </c>
      <c r="D40" s="2">
        <f t="shared" si="16"/>
        <v>0.3790000000000191</v>
      </c>
      <c r="E40" s="2">
        <f t="shared" si="16"/>
        <v>2.4500000000000455</v>
      </c>
      <c r="F40" s="2">
        <f t="shared" si="16"/>
        <v>0</v>
      </c>
      <c r="G40" s="2">
        <f t="shared" si="16"/>
        <v>1.1355465999999999</v>
      </c>
      <c r="H40" s="2">
        <f t="shared" si="16"/>
        <v>3.999999999996362E-2</v>
      </c>
    </row>
    <row r="41" spans="2:12" x14ac:dyDescent="0.25">
      <c r="B41" s="2">
        <v>0.55000000000000004</v>
      </c>
      <c r="C41" s="2">
        <f t="shared" si="16"/>
        <v>0.54919999999999902</v>
      </c>
      <c r="D41" s="2">
        <f t="shared" si="16"/>
        <v>0.21399999999994179</v>
      </c>
      <c r="E41" s="2">
        <f t="shared" si="16"/>
        <v>2.6700000000000728</v>
      </c>
      <c r="F41" s="2">
        <f t="shared" si="16"/>
        <v>9.4200000000000728E-2</v>
      </c>
      <c r="G41" s="2">
        <f t="shared" si="16"/>
        <v>0.82127060000000007</v>
      </c>
      <c r="H41" s="2">
        <f t="shared" si="16"/>
        <v>0</v>
      </c>
    </row>
    <row r="42" spans="2:12" x14ac:dyDescent="0.25">
      <c r="B42" s="2">
        <v>0.6</v>
      </c>
      <c r="C42" s="2">
        <f t="shared" si="16"/>
        <v>0.66099999999999781</v>
      </c>
      <c r="D42" s="2">
        <f t="shared" si="16"/>
        <v>0.10599999999999454</v>
      </c>
      <c r="E42" s="2">
        <f t="shared" si="16"/>
        <v>2.8100000000001728</v>
      </c>
      <c r="F42" s="2">
        <f t="shared" si="16"/>
        <v>0.2488000000000028</v>
      </c>
      <c r="G42" s="2">
        <f t="shared" si="16"/>
        <v>0.57305159999999999</v>
      </c>
      <c r="H42" s="2">
        <f t="shared" si="16"/>
        <v>5.999999999994543E-2</v>
      </c>
    </row>
    <row r="43" spans="2:12" x14ac:dyDescent="0.25">
      <c r="B43" s="2">
        <v>0.65</v>
      </c>
      <c r="C43" s="2">
        <f t="shared" si="16"/>
        <v>0.76309999999999789</v>
      </c>
      <c r="D43" s="2">
        <f t="shared" si="16"/>
        <v>4.0999999999939973E-2</v>
      </c>
      <c r="E43" s="2">
        <f t="shared" si="16"/>
        <v>2.9000000000000909</v>
      </c>
      <c r="F43" s="2">
        <f t="shared" si="16"/>
        <v>0.43950000000000244</v>
      </c>
      <c r="G43" s="2">
        <f t="shared" si="16"/>
        <v>0.37628159999999999</v>
      </c>
      <c r="H43" s="2">
        <f t="shared" si="16"/>
        <v>0.18000000000029104</v>
      </c>
    </row>
    <row r="44" spans="2:12" x14ac:dyDescent="0.25">
      <c r="B44" s="2">
        <v>0.7</v>
      </c>
      <c r="C44" s="2">
        <f t="shared" si="16"/>
        <v>0.85719999999999885</v>
      </c>
      <c r="D44" s="2">
        <f t="shared" si="16"/>
        <v>7.9999999999245119E-3</v>
      </c>
      <c r="E44" s="2">
        <f t="shared" si="16"/>
        <v>2.9500000000000455</v>
      </c>
      <c r="F44" s="2">
        <f t="shared" si="16"/>
        <v>0.64930000000000021</v>
      </c>
      <c r="G44" s="2">
        <f t="shared" si="16"/>
        <v>0.22266560000000002</v>
      </c>
      <c r="H44" s="2">
        <f t="shared" si="16"/>
        <v>0.34000000000014552</v>
      </c>
    </row>
    <row r="45" spans="2:12" x14ac:dyDescent="0.25">
      <c r="B45">
        <v>0.72</v>
      </c>
      <c r="C45" s="2">
        <f t="shared" si="16"/>
        <v>0.94490000000000052</v>
      </c>
      <c r="D45" s="2">
        <f t="shared" si="16"/>
        <v>0</v>
      </c>
      <c r="E45" s="2">
        <f t="shared" si="16"/>
        <v>2.9600000000000364</v>
      </c>
      <c r="F45" s="2">
        <f t="shared" si="16"/>
        <v>0.86670000000000158</v>
      </c>
      <c r="G45" s="2">
        <f t="shared" si="16"/>
        <v>0.10818359999999999</v>
      </c>
      <c r="H45" s="2">
        <f t="shared" si="16"/>
        <v>0.53999999999996362</v>
      </c>
    </row>
    <row r="46" spans="2:12" x14ac:dyDescent="0.25">
      <c r="B46" s="2">
        <v>0.75</v>
      </c>
      <c r="C46" s="2">
        <f t="shared" si="16"/>
        <v>0.9784000000000006</v>
      </c>
      <c r="D46" s="2">
        <f t="shared" si="16"/>
        <v>1.9999999999527063E-3</v>
      </c>
      <c r="E46" s="2">
        <f t="shared" si="16"/>
        <v>2.9600000000000364</v>
      </c>
      <c r="F46" s="2">
        <f t="shared" si="16"/>
        <v>0.95390000000000086</v>
      </c>
      <c r="G46" s="2">
        <f t="shared" si="16"/>
        <v>7.3144600000000004E-2</v>
      </c>
      <c r="H46" s="2">
        <f t="shared" si="16"/>
        <v>0.62000000000034561</v>
      </c>
    </row>
    <row r="47" spans="2:12" x14ac:dyDescent="0.25">
      <c r="B47" s="2">
        <v>0.8</v>
      </c>
      <c r="C47" s="2">
        <f t="shared" si="16"/>
        <v>1.0274999999999999</v>
      </c>
      <c r="D47" s="2">
        <f t="shared" si="16"/>
        <v>9.9999999999909051E-3</v>
      </c>
      <c r="E47" s="2">
        <f t="shared" si="16"/>
        <v>2.9500000000000455</v>
      </c>
      <c r="F47" s="2">
        <f t="shared" si="16"/>
        <v>1.0836000000000006</v>
      </c>
      <c r="G47" s="2">
        <f t="shared" si="16"/>
        <v>3.2537100000000006E-2</v>
      </c>
      <c r="H47" s="2">
        <f t="shared" si="16"/>
        <v>0.76000000000021828</v>
      </c>
    </row>
    <row r="48" spans="2:12" x14ac:dyDescent="0.25">
      <c r="B48" s="2">
        <v>0.85</v>
      </c>
      <c r="C48" s="2">
        <f t="shared" si="16"/>
        <v>1.1058999999999983</v>
      </c>
      <c r="D48" s="2">
        <f t="shared" si="16"/>
        <v>3.3999999999991815E-2</v>
      </c>
      <c r="E48" s="2">
        <f t="shared" si="16"/>
        <v>2.9200000000000728</v>
      </c>
      <c r="F48" s="2">
        <f t="shared" si="16"/>
        <v>1.2945000000000029</v>
      </c>
      <c r="G48" s="2">
        <f t="shared" si="16"/>
        <v>0</v>
      </c>
      <c r="H48" s="2">
        <f t="shared" si="16"/>
        <v>1.0100000000002183</v>
      </c>
    </row>
    <row r="49" spans="2:8" x14ac:dyDescent="0.25">
      <c r="B49" s="2">
        <v>0.9</v>
      </c>
      <c r="C49" s="2">
        <f t="shared" si="16"/>
        <v>1.1809999999999974</v>
      </c>
      <c r="D49" s="2">
        <f t="shared" si="16"/>
        <v>6.8999999999959982E-2</v>
      </c>
      <c r="E49" s="2">
        <f t="shared" si="16"/>
        <v>2.8800000000001091</v>
      </c>
      <c r="F49" s="2">
        <f t="shared" si="16"/>
        <v>1.4959000000000024</v>
      </c>
      <c r="G49" s="2">
        <f t="shared" si="16"/>
        <v>2.2788499999999996E-2</v>
      </c>
      <c r="H49" s="2">
        <f t="shared" si="16"/>
        <v>1.3099999999999454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2025-05-27T17:44:47Z</dcterms:created>
  <dcterms:modified xsi:type="dcterms:W3CDTF">2025-05-27T20:57:22Z</dcterms:modified>
</cp:coreProperties>
</file>