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yjudd/Documents/PhanDA/3_GlobalFiles/ValidationData/"/>
    </mc:Choice>
  </mc:AlternateContent>
  <xr:revisionPtr revIDLastSave="0" documentId="13_ncr:1_{5E8D4201-23E2-164E-B957-2020F84F527F}" xr6:coauthVersionLast="47" xr6:coauthVersionMax="47" xr10:uidLastSave="{00000000-0000-0000-0000-000000000000}"/>
  <bookViews>
    <workbookView xWindow="0" yWindow="0" windowWidth="28800" windowHeight="18000" xr2:uid="{136D8A67-9A19-4348-B40D-53860CEE9C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6" i="1" l="1"/>
  <c r="M197" i="1"/>
  <c r="M19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35" i="1"/>
  <c r="F76" i="1"/>
  <c r="E76" i="1"/>
  <c r="E28" i="1"/>
  <c r="F28" i="1"/>
  <c r="E29" i="1"/>
  <c r="F29" i="1"/>
  <c r="E30" i="1"/>
  <c r="F30" i="1"/>
  <c r="E31" i="1"/>
  <c r="F31" i="1"/>
  <c r="F27" i="1"/>
  <c r="E27" i="1"/>
  <c r="F26" i="1"/>
  <c r="E26" i="1"/>
  <c r="F25" i="1"/>
  <c r="E25" i="1"/>
</calcChain>
</file>

<file path=xl/sharedStrings.xml><?xml version="1.0" encoding="utf-8"?>
<sst xmlns="http://schemas.openxmlformats.org/spreadsheetml/2006/main" count="2852" uniqueCount="351">
  <si>
    <t>SpecimenID</t>
  </si>
  <si>
    <t>Formation</t>
  </si>
  <si>
    <t>Country</t>
  </si>
  <si>
    <t>ContinentOcean</t>
  </si>
  <si>
    <t>ModLat</t>
  </si>
  <si>
    <t>ModLon</t>
  </si>
  <si>
    <t>Age</t>
  </si>
  <si>
    <t>Stage</t>
  </si>
  <si>
    <t>Taxon1</t>
  </si>
  <si>
    <t>Taxon2</t>
  </si>
  <si>
    <t>Taxon3</t>
  </si>
  <si>
    <t>Environment</t>
  </si>
  <si>
    <t>LeadAuthor</t>
  </si>
  <si>
    <t>Year</t>
  </si>
  <si>
    <t>Title</t>
  </si>
  <si>
    <t>Journal</t>
  </si>
  <si>
    <t>DOI</t>
  </si>
  <si>
    <t>B81-21</t>
  </si>
  <si>
    <t>Boggy</t>
  </si>
  <si>
    <t>United States of America</t>
  </si>
  <si>
    <t>na</t>
  </si>
  <si>
    <t>Moscovian</t>
  </si>
  <si>
    <t>m</t>
  </si>
  <si>
    <t>ce</t>
  </si>
  <si>
    <t>Domatoceras sp.</t>
  </si>
  <si>
    <t>Came</t>
  </si>
  <si>
    <t>Coupling of surface temperatures and atmospheric CO2 concentrations during the Palaeozoic era</t>
  </si>
  <si>
    <t>Nature</t>
  </si>
  <si>
    <t>https://doi.org/10.1038/nature06085</t>
  </si>
  <si>
    <t>B81-18</t>
  </si>
  <si>
    <t>Metacoceras cornutum</t>
  </si>
  <si>
    <t>B81-06x</t>
  </si>
  <si>
    <t>Orthoceras unicamera</t>
  </si>
  <si>
    <t>A1380b-30</t>
  </si>
  <si>
    <t>Jupiter</t>
  </si>
  <si>
    <t>Canada</t>
  </si>
  <si>
    <t>Telychian</t>
  </si>
  <si>
    <t>br</t>
  </si>
  <si>
    <t>Pentamerus sp.</t>
  </si>
  <si>
    <t>A1391b-31</t>
  </si>
  <si>
    <t>A1391b-06</t>
  </si>
  <si>
    <t>A1356a-37</t>
  </si>
  <si>
    <t>PublishedSST</t>
  </si>
  <si>
    <t>IA115</t>
  </si>
  <si>
    <t>Gilmore City</t>
  </si>
  <si>
    <t>IA144</t>
  </si>
  <si>
    <t>IA197</t>
  </si>
  <si>
    <t>Tournaisian</t>
  </si>
  <si>
    <t>Prospira greenockensis</t>
  </si>
  <si>
    <t>Henkes</t>
  </si>
  <si>
    <t>RU001</t>
  </si>
  <si>
    <t>Tarruskian</t>
  </si>
  <si>
    <t>eu</t>
  </si>
  <si>
    <t>RU054</t>
  </si>
  <si>
    <t>RU071</t>
  </si>
  <si>
    <t>RU073</t>
  </si>
  <si>
    <t>RU074</t>
  </si>
  <si>
    <t>Temperature evolution and the oxygen isotope composition of Phanerozoic oceans from carbonate clumped isotope thermometry</t>
  </si>
  <si>
    <t>Gigantoproductus latiexpansus</t>
  </si>
  <si>
    <t>Gigantoproductus striatosulcatus</t>
  </si>
  <si>
    <t>Choristites sp.</t>
  </si>
  <si>
    <t>Holmwood Shale</t>
  </si>
  <si>
    <t>au</t>
  </si>
  <si>
    <t>PB-4</t>
  </si>
  <si>
    <t>PB-5</t>
  </si>
  <si>
    <t>Spirelytha fredericksi</t>
  </si>
  <si>
    <t>Callytharra</t>
  </si>
  <si>
    <t>CB-4</t>
  </si>
  <si>
    <t>CB-7</t>
  </si>
  <si>
    <t>Imperiospira sp.</t>
  </si>
  <si>
    <t>Elivina hoskingae</t>
  </si>
  <si>
    <t>CB-9</t>
  </si>
  <si>
    <t>Myodelthyrium sp.</t>
  </si>
  <si>
    <t>CB-14</t>
  </si>
  <si>
    <t>CB-16</t>
  </si>
  <si>
    <t>Roadian</t>
  </si>
  <si>
    <t>Assisstance</t>
  </si>
  <si>
    <t>DI-2</t>
  </si>
  <si>
    <t>DI-6</t>
  </si>
  <si>
    <t>DI-9</t>
  </si>
  <si>
    <t>Arctitreta triangularis</t>
  </si>
  <si>
    <t>Spiriferella sp.</t>
  </si>
  <si>
    <t>Neospirifer sp.</t>
  </si>
  <si>
    <t>Earth and Planetary Science Letters</t>
  </si>
  <si>
    <t>Serpukhovian</t>
  </si>
  <si>
    <t>Russia</t>
  </si>
  <si>
    <t>Australia</t>
  </si>
  <si>
    <t>DIB</t>
  </si>
  <si>
    <t>DPL_B</t>
  </si>
  <si>
    <t>DB_SE_S1</t>
  </si>
  <si>
    <t>DB_SE_S2</t>
  </si>
  <si>
    <t>DB_SE_S3</t>
  </si>
  <si>
    <t>DB_SE_S4</t>
  </si>
  <si>
    <t>DB_SE_S5</t>
  </si>
  <si>
    <t>DB_SE_S6</t>
  </si>
  <si>
    <t>DB_SE_B_1</t>
  </si>
  <si>
    <t>DB_D_4_05_B</t>
  </si>
  <si>
    <t>DB_D_4_65_B</t>
  </si>
  <si>
    <t>DB_D_5_5_B</t>
  </si>
  <si>
    <t>DCQ_m0_15</t>
  </si>
  <si>
    <t>RSQ_8_B</t>
  </si>
  <si>
    <t>RO_D_4_0_4_5_B</t>
  </si>
  <si>
    <t>RSQ_2_1_B</t>
  </si>
  <si>
    <t>Decorah</t>
  </si>
  <si>
    <t>VkB1</t>
  </si>
  <si>
    <t>VkB2</t>
  </si>
  <si>
    <t>VkB3</t>
  </si>
  <si>
    <t>VkB4</t>
  </si>
  <si>
    <t>VkB5</t>
  </si>
  <si>
    <t>VkB7</t>
  </si>
  <si>
    <t>VkB8</t>
  </si>
  <si>
    <t>VkB11</t>
  </si>
  <si>
    <t>VkB12</t>
  </si>
  <si>
    <t>VkB13</t>
  </si>
  <si>
    <t>VkB14</t>
  </si>
  <si>
    <t>VkB15</t>
  </si>
  <si>
    <t>VkB16</t>
  </si>
  <si>
    <t>VkB18</t>
  </si>
  <si>
    <t>Volkhov</t>
  </si>
  <si>
    <t>RQIB</t>
  </si>
  <si>
    <t>ECIB</t>
  </si>
  <si>
    <t>MOS_B</t>
  </si>
  <si>
    <t>Katian</t>
  </si>
  <si>
    <t>916_MF_RC2</t>
  </si>
  <si>
    <t>901_19_RC_1</t>
  </si>
  <si>
    <t>901_10_RC_1</t>
  </si>
  <si>
    <t>901_10_RC_2</t>
  </si>
  <si>
    <t>901_12_RC_1</t>
  </si>
  <si>
    <t>901_12_RC_2</t>
  </si>
  <si>
    <t>901_19_RC_2</t>
  </si>
  <si>
    <t>912_98_2_RC</t>
  </si>
  <si>
    <t>908_1_T</t>
  </si>
  <si>
    <t>MOS_T</t>
  </si>
  <si>
    <t>WWR1</t>
  </si>
  <si>
    <t>918_43_2_B2</t>
  </si>
  <si>
    <t>ElkR1</t>
  </si>
  <si>
    <t>904_4_5_RC</t>
  </si>
  <si>
    <t>906_1_T</t>
  </si>
  <si>
    <t>912_8_2_T</t>
  </si>
  <si>
    <t>918_43_2_1_B</t>
  </si>
  <si>
    <t>DB_SE_R1</t>
  </si>
  <si>
    <t>DB_SE_B_S1_1</t>
  </si>
  <si>
    <t>Dec_B_1</t>
  </si>
  <si>
    <t>Dec_T_2</t>
  </si>
  <si>
    <t>Kunda_T</t>
  </si>
  <si>
    <t>Asery_T1</t>
  </si>
  <si>
    <t>Floian</t>
  </si>
  <si>
    <t>tr</t>
  </si>
  <si>
    <t>ar</t>
  </si>
  <si>
    <t>ru</t>
  </si>
  <si>
    <t>Finnegan</t>
  </si>
  <si>
    <t>co</t>
  </si>
  <si>
    <t>Merrimack</t>
  </si>
  <si>
    <t>Rhuddanian</t>
  </si>
  <si>
    <t>Hirnantian</t>
  </si>
  <si>
    <t>Sample Name</t>
  </si>
  <si>
    <t>Sample Type</t>
  </si>
  <si>
    <t>T (Bonifacie2017)</t>
  </si>
  <si>
    <t>Terr (2 SE)</t>
  </si>
  <si>
    <t>Calcite</t>
  </si>
  <si>
    <t>901_11_1_TC</t>
  </si>
  <si>
    <t>901_12_LRC</t>
  </si>
  <si>
    <t>901_12_RC_3</t>
  </si>
  <si>
    <t>901_8_5_B</t>
  </si>
  <si>
    <t>904_25_1_B</t>
  </si>
  <si>
    <t>904_4_1_B</t>
  </si>
  <si>
    <t>904_4_1_RC</t>
  </si>
  <si>
    <t>904_4_2_RC</t>
  </si>
  <si>
    <t>906_2_T</t>
  </si>
  <si>
    <t>906_23_30_1_B</t>
  </si>
  <si>
    <t>906_23_30_T_1</t>
  </si>
  <si>
    <t>907_23F_1_B</t>
  </si>
  <si>
    <t>908_LF_1_RC</t>
  </si>
  <si>
    <t>911_2_1_RC</t>
  </si>
  <si>
    <t>912_0_8_B</t>
  </si>
  <si>
    <t>912_0_98_B</t>
  </si>
  <si>
    <t>912_8_1_B</t>
  </si>
  <si>
    <t>912_8_B_2</t>
  </si>
  <si>
    <t>912_98_1_B</t>
  </si>
  <si>
    <t>912_98_2_B</t>
  </si>
  <si>
    <t>916_B_S1</t>
  </si>
  <si>
    <t>916_BC_RC</t>
  </si>
  <si>
    <t>916_MF_1_B</t>
  </si>
  <si>
    <t>916_MF_2_B</t>
  </si>
  <si>
    <t>916_MF_B_4</t>
  </si>
  <si>
    <t>916_MF3_RC</t>
  </si>
  <si>
    <t>918_52_1_B</t>
  </si>
  <si>
    <t>918_52_2_B</t>
  </si>
  <si>
    <t>922_F_RC</t>
  </si>
  <si>
    <t>923_0_9_RC</t>
  </si>
  <si>
    <t>Phosphate</t>
  </si>
  <si>
    <t>DB_RC</t>
  </si>
  <si>
    <t>DB_SE_R2</t>
  </si>
  <si>
    <t>DB_SE_T1</t>
  </si>
  <si>
    <t>Dec_B_2_wspar</t>
  </si>
  <si>
    <t>DPL_BRY</t>
  </si>
  <si>
    <t>ElkR2</t>
  </si>
  <si>
    <t>MOS_BRY</t>
  </si>
  <si>
    <t>SGH_W_42_2_R1</t>
  </si>
  <si>
    <t>SGH_W_43_B1</t>
  </si>
  <si>
    <t>SGH_W_43_CR1</t>
  </si>
  <si>
    <t>SGH_W_43_T1</t>
  </si>
  <si>
    <t>Wayne_Bb</t>
  </si>
  <si>
    <t>WWR2</t>
  </si>
  <si>
    <t>Latitude</t>
  </si>
  <si>
    <t>Longitude</t>
  </si>
  <si>
    <t>Source</t>
  </si>
  <si>
    <t>Fossil</t>
  </si>
  <si>
    <t>Species</t>
  </si>
  <si>
    <t>Member</t>
  </si>
  <si>
    <t>TimeBin</t>
  </si>
  <si>
    <t>Field Collection</t>
  </si>
  <si>
    <t>Rugose Coral</t>
  </si>
  <si>
    <t>Ellis Bay</t>
  </si>
  <si>
    <t>Laframboise</t>
  </si>
  <si>
    <t>Becscie</t>
  </si>
  <si>
    <t>Fox Point</t>
  </si>
  <si>
    <t>Brachiopod</t>
  </si>
  <si>
    <t>Vaureal</t>
  </si>
  <si>
    <t>Prinsta</t>
  </si>
  <si>
    <t>Trilobite</t>
  </si>
  <si>
    <t>Lavache</t>
  </si>
  <si>
    <t>Lousy Cove</t>
  </si>
  <si>
    <t>Chabot</t>
  </si>
  <si>
    <t>Joseph Point?</t>
  </si>
  <si>
    <t>Gun River</t>
  </si>
  <si>
    <t>Macgilvray</t>
  </si>
  <si>
    <t>Aeronian</t>
  </si>
  <si>
    <t>Ebay Purchase</t>
  </si>
  <si>
    <t>Darriwilian</t>
  </si>
  <si>
    <t>Guttenberg</t>
  </si>
  <si>
    <t>Sandbian</t>
  </si>
  <si>
    <t>Spects Ferry</t>
  </si>
  <si>
    <t>St. James</t>
  </si>
  <si>
    <t>Carimona</t>
  </si>
  <si>
    <t>Linguliform Brachiopod</t>
  </si>
  <si>
    <t>Bryozoan</t>
  </si>
  <si>
    <t>Ced. Zone</t>
  </si>
  <si>
    <t>Cin. Mus. Of Nat. Hist. Coll.</t>
  </si>
  <si>
    <t>Elkhorn</t>
  </si>
  <si>
    <t xml:space="preserve">Arnheim </t>
  </si>
  <si>
    <t>Mt Orab</t>
  </si>
  <si>
    <t>Waynesville</t>
  </si>
  <si>
    <t>Blanchester</t>
  </si>
  <si>
    <t>Crinoid</t>
  </si>
  <si>
    <t>L. Popov</t>
  </si>
  <si>
    <t>Saka</t>
  </si>
  <si>
    <t>Dapingian</t>
  </si>
  <si>
    <t>Zheltyaki</t>
  </si>
  <si>
    <t>Frizy</t>
  </si>
  <si>
    <t>Paite</t>
  </si>
  <si>
    <t>Whitewater</t>
  </si>
  <si>
    <t>Tabulate Coral</t>
  </si>
  <si>
    <t>Bergmann</t>
  </si>
  <si>
    <t>Notes</t>
  </si>
  <si>
    <t>Recalculated SSTs from Bergmann et al. 2018</t>
  </si>
  <si>
    <t>by</t>
  </si>
  <si>
    <t>ec</t>
  </si>
  <si>
    <t>cr</t>
  </si>
  <si>
    <t>tb</t>
  </si>
  <si>
    <t>A paired apatite and calcite clumped isotope thermometry approach to estimating Cambro-Ordovician seawater temperatures and isotopic composition</t>
  </si>
  <si>
    <t xml:space="preserve">
Geochimica et Cosmochimica Acta</t>
  </si>
  <si>
    <t>https://doi.org/10.1016/j.gca.2017.11.015</t>
  </si>
  <si>
    <t>The magnitude and duration of Late Ordovician-Early Silurian glaciation</t>
  </si>
  <si>
    <t>Science</t>
  </si>
  <si>
    <t>https://doi.org/10.1126/science.1200803</t>
  </si>
  <si>
    <t>https://doi.org/10.1016/j.epsl.2018.02.001</t>
  </si>
  <si>
    <t>Recalculated SSTs from Bergmann et al. 2018; coordinates unknown, but from same formation as other ELK sample so assigned the same coordinates</t>
  </si>
  <si>
    <t>G1 -0.3 to -1.0 coral 1</t>
  </si>
  <si>
    <t>G1 -1.2 to -0.8 brachiopod 1</t>
  </si>
  <si>
    <t>G1 -3.2 to -3.0 coral 1</t>
  </si>
  <si>
    <t>G1 -3.4 to -3.2 brachiopod 2</t>
  </si>
  <si>
    <t>G1 2.2 coral 1</t>
  </si>
  <si>
    <t>G2 -0.2 to 0.0 coral 1</t>
  </si>
  <si>
    <t>G2 -0.5 to -0.25 coral 1</t>
  </si>
  <si>
    <t>G2 0.0 to 0.2 brachiopod 1</t>
  </si>
  <si>
    <t>G2 0.5 to 0.6 brachiopod 1</t>
  </si>
  <si>
    <t>G2 0.5 to 0.6 brachiopod 2</t>
  </si>
  <si>
    <t>G3 0.0 brachiopod 1</t>
  </si>
  <si>
    <t>G3 Lower Visby float brachiopod 1</t>
  </si>
  <si>
    <t>G3 Lower Visby float brachiopod 5</t>
  </si>
  <si>
    <t>G3 Lower Visby float coral 1</t>
  </si>
  <si>
    <t>G3 Lower Visby float coral 2</t>
  </si>
  <si>
    <t>G4 2.0 to 3.0 brachiopod 1</t>
  </si>
  <si>
    <t>G4 2.0 to 3.0 bryozoan1</t>
  </si>
  <si>
    <t>G4 2.0 to 3.0 crinoid1</t>
  </si>
  <si>
    <t>G5 1.6 to 2.2 gastropod1</t>
  </si>
  <si>
    <t>G5 1.6 to 2.2 ostracod1</t>
  </si>
  <si>
    <t>G6 brachiopod 234</t>
  </si>
  <si>
    <t>G6 crinoid1</t>
  </si>
  <si>
    <t>G7 9.0 coral 1</t>
  </si>
  <si>
    <t>G7 9.0 coral 2</t>
  </si>
  <si>
    <t>G8 0.0 to 1.2 coral 1</t>
  </si>
  <si>
    <t>G8 1.2 to 2.0 coral 1</t>
  </si>
  <si>
    <t>G11 0.0 to 0.2 coral 1</t>
  </si>
  <si>
    <t>G11 0.2 to 0.4 brachiopod 2</t>
  </si>
  <si>
    <t>G11 0.2 to 0.4 brachiopod 6</t>
  </si>
  <si>
    <t>G11 0.2 to 0.4 coral 1</t>
  </si>
  <si>
    <t>G11 0.4 to 0.6 brachiopod 1</t>
  </si>
  <si>
    <t>G11 0.6 brachiopod 1</t>
  </si>
  <si>
    <t>G11 0.6 to 0.8 coral 1</t>
  </si>
  <si>
    <t>G12 brachiopod 3</t>
  </si>
  <si>
    <t>G12 brachiopod 4</t>
  </si>
  <si>
    <t>G12 coral 1</t>
  </si>
  <si>
    <t>G12 coral 2</t>
  </si>
  <si>
    <t>G13 1.0 to 2.0 coral 1</t>
  </si>
  <si>
    <t>G13 10.5 to 10.8 brachiopod 1</t>
  </si>
  <si>
    <t>G13 10.5 to 10.8 brachiopod 1 leftovers</t>
  </si>
  <si>
    <t>G13 10.5 to 10.8 coral 1 tip</t>
  </si>
  <si>
    <t>G13 10.5 to 10.8 coral 1 top</t>
  </si>
  <si>
    <t>G13 31.4 to 32.4 brachiopod 1</t>
  </si>
  <si>
    <t>G13 31.4 to 32.4 coral 1</t>
  </si>
  <si>
    <t>G13 33.5 brachiopod 1 bad</t>
  </si>
  <si>
    <t>G13 33.5 brachiopod 1 leftovers</t>
  </si>
  <si>
    <t>G13 33.5 brachiopod 1 perfect</t>
  </si>
  <si>
    <t>G13 35.6 to 36.0 brachiopod 1</t>
  </si>
  <si>
    <t>G13 5.0 to 6.0 brachiopod 3</t>
  </si>
  <si>
    <t>G13 6.5 to 7.5 coral 1</t>
  </si>
  <si>
    <t>G13 float brachiopod 1</t>
  </si>
  <si>
    <t>ga</t>
  </si>
  <si>
    <t>os</t>
  </si>
  <si>
    <t>cl</t>
  </si>
  <si>
    <t>Sweden </t>
  </si>
  <si>
    <t>Lower Visby</t>
  </si>
  <si>
    <t>Upper Visby</t>
  </si>
  <si>
    <t>Högklint</t>
  </si>
  <si>
    <t>Slite</t>
  </si>
  <si>
    <t>Homerian</t>
  </si>
  <si>
    <t>Sheinwoodian</t>
  </si>
  <si>
    <t>low</t>
  </si>
  <si>
    <t>PaleoLatBand</t>
  </si>
  <si>
    <t>Cummins</t>
  </si>
  <si>
    <t>Geochimica et Cosmochimica Acta</t>
  </si>
  <si>
    <t>Carbonate clumped isotope constraints on Silurian ocean temperature and seawater δ18O</t>
  </si>
  <si>
    <t>https://doi.org/10.1016/j.gca.2014.05.024</t>
  </si>
  <si>
    <t>Stages inferred from Figs 1 &amp; 4</t>
  </si>
  <si>
    <t>Fern Glen</t>
  </si>
  <si>
    <t xml:space="preserve">MO074 </t>
  </si>
  <si>
    <t>MO076</t>
  </si>
  <si>
    <t>MO077</t>
  </si>
  <si>
    <t>Prospira vernonensis</t>
  </si>
  <si>
    <t>PaleoLat</t>
  </si>
  <si>
    <t>PaleoLon</t>
  </si>
  <si>
    <t>Artinskian</t>
  </si>
  <si>
    <t>mid</t>
  </si>
  <si>
    <t>StandardError</t>
  </si>
  <si>
    <t>StandardDeviation</t>
  </si>
  <si>
    <t>N</t>
  </si>
  <si>
    <t>Temperature limits for preservation of primary calcite clumped isotope paleotemperatures</t>
  </si>
  <si>
    <t>https://doi.org/10.1016/j.gca.2014.04.040</t>
  </si>
  <si>
    <t>Unclear what the errors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</si>
</sst>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name val="Helvetica-Narrow"/>
    </font>
    <font>
      <b/>
      <sz val="10"/>
      <name val="Arial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29">
    <xf numFmtId="0" fontId="0" fillId="0" borderId="0" xfId="0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3" applyFont="1" applyAlignment="1">
      <alignment horizontal="center"/>
    </xf>
    <xf numFmtId="0" fontId="1" fillId="0" borderId="0" xfId="3"/>
    <xf numFmtId="0" fontId="6" fillId="0" borderId="0" xfId="0" applyFont="1"/>
    <xf numFmtId="0" fontId="3" fillId="0" borderId="0" xfId="1" applyAlignment="1"/>
    <xf numFmtId="0" fontId="3" fillId="0" borderId="0" xfId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3" applyFill="1"/>
    <xf numFmtId="0" fontId="1" fillId="0" borderId="0" xfId="3" applyAlignment="1">
      <alignment horizontal="center"/>
    </xf>
  </cellXfs>
  <cellStyles count="4">
    <cellStyle name="Hyperlink" xfId="1" builtinId="8"/>
    <cellStyle name="Normal" xfId="0" builtinId="0"/>
    <cellStyle name="Normal 2" xfId="3" xr:uid="{2B44B04C-5B8E-FA4A-A655-CA58AFC5C1F9}"/>
    <cellStyle name="Normal 2 2" xfId="2" xr:uid="{67D0FD36-D84F-A64E-A2FA-FED0413566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26/science.1200803" TargetMode="External"/><Relationship Id="rId117" Type="http://schemas.openxmlformats.org/officeDocument/2006/relationships/hyperlink" Target="https://doi.org/10.1016/j.gca.2014.05.024" TargetMode="External"/><Relationship Id="rId21" Type="http://schemas.openxmlformats.org/officeDocument/2006/relationships/hyperlink" Target="https://doi.org/10.1126/science.1200803" TargetMode="External"/><Relationship Id="rId42" Type="http://schemas.openxmlformats.org/officeDocument/2006/relationships/hyperlink" Target="https://doi.org/10.1126/science.1200803" TargetMode="External"/><Relationship Id="rId47" Type="http://schemas.openxmlformats.org/officeDocument/2006/relationships/hyperlink" Target="https://doi.org/10.1126/science.1200803" TargetMode="External"/><Relationship Id="rId63" Type="http://schemas.openxmlformats.org/officeDocument/2006/relationships/hyperlink" Target="https://doi.org/10.1016/j.gca.2014.05.024" TargetMode="External"/><Relationship Id="rId68" Type="http://schemas.openxmlformats.org/officeDocument/2006/relationships/hyperlink" Target="https://doi.org/10.1016/j.gca.2014.05.024" TargetMode="External"/><Relationship Id="rId84" Type="http://schemas.openxmlformats.org/officeDocument/2006/relationships/hyperlink" Target="https://doi.org/10.1016/j.gca.2014.05.024" TargetMode="External"/><Relationship Id="rId89" Type="http://schemas.openxmlformats.org/officeDocument/2006/relationships/hyperlink" Target="https://doi.org/10.1016/j.gca.2014.05.024" TargetMode="External"/><Relationship Id="rId112" Type="http://schemas.openxmlformats.org/officeDocument/2006/relationships/hyperlink" Target="https://doi.org/10.1016/j.gca.2014.05.024" TargetMode="External"/><Relationship Id="rId16" Type="http://schemas.openxmlformats.org/officeDocument/2006/relationships/hyperlink" Target="https://doi.org/10.1126/science.1200803" TargetMode="External"/><Relationship Id="rId107" Type="http://schemas.openxmlformats.org/officeDocument/2006/relationships/hyperlink" Target="https://doi.org/10.1016/j.gca.2014.05.024" TargetMode="External"/><Relationship Id="rId11" Type="http://schemas.openxmlformats.org/officeDocument/2006/relationships/hyperlink" Target="https://doi.org/10.1126/science.1200803" TargetMode="External"/><Relationship Id="rId32" Type="http://schemas.openxmlformats.org/officeDocument/2006/relationships/hyperlink" Target="https://doi.org/10.1126/science.1200803" TargetMode="External"/><Relationship Id="rId37" Type="http://schemas.openxmlformats.org/officeDocument/2006/relationships/hyperlink" Target="https://doi.org/10.1126/science.1200803" TargetMode="External"/><Relationship Id="rId53" Type="http://schemas.openxmlformats.org/officeDocument/2006/relationships/hyperlink" Target="https://doi.org/10.1126/science.1200803" TargetMode="External"/><Relationship Id="rId58" Type="http://schemas.openxmlformats.org/officeDocument/2006/relationships/hyperlink" Target="https://doi.org/10.1016/j.gca.2014.05.024" TargetMode="External"/><Relationship Id="rId74" Type="http://schemas.openxmlformats.org/officeDocument/2006/relationships/hyperlink" Target="https://doi.org/10.1016/j.gca.2014.05.024" TargetMode="External"/><Relationship Id="rId79" Type="http://schemas.openxmlformats.org/officeDocument/2006/relationships/hyperlink" Target="https://doi.org/10.1016/j.gca.2014.05.024" TargetMode="External"/><Relationship Id="rId102" Type="http://schemas.openxmlformats.org/officeDocument/2006/relationships/hyperlink" Target="https://doi.org/10.1016/j.gca.2014.05.024" TargetMode="External"/><Relationship Id="rId5" Type="http://schemas.openxmlformats.org/officeDocument/2006/relationships/hyperlink" Target="https://doi.org/10.1126/science.1200803" TargetMode="External"/><Relationship Id="rId90" Type="http://schemas.openxmlformats.org/officeDocument/2006/relationships/hyperlink" Target="https://doi.org/10.1016/j.gca.2014.05.024" TargetMode="External"/><Relationship Id="rId95" Type="http://schemas.openxmlformats.org/officeDocument/2006/relationships/hyperlink" Target="https://doi.org/10.1016/j.gca.2014.05.024" TargetMode="External"/><Relationship Id="rId22" Type="http://schemas.openxmlformats.org/officeDocument/2006/relationships/hyperlink" Target="https://doi.org/10.1126/science.1200803" TargetMode="External"/><Relationship Id="rId27" Type="http://schemas.openxmlformats.org/officeDocument/2006/relationships/hyperlink" Target="https://doi.org/10.1126/science.1200803" TargetMode="External"/><Relationship Id="rId43" Type="http://schemas.openxmlformats.org/officeDocument/2006/relationships/hyperlink" Target="https://doi.org/10.1126/science.1200803" TargetMode="External"/><Relationship Id="rId48" Type="http://schemas.openxmlformats.org/officeDocument/2006/relationships/hyperlink" Target="https://doi.org/10.1126/science.1200803" TargetMode="External"/><Relationship Id="rId64" Type="http://schemas.openxmlformats.org/officeDocument/2006/relationships/hyperlink" Target="https://doi.org/10.1016/j.gca.2014.05.024" TargetMode="External"/><Relationship Id="rId69" Type="http://schemas.openxmlformats.org/officeDocument/2006/relationships/hyperlink" Target="https://doi.org/10.1016/j.gca.2014.05.024" TargetMode="External"/><Relationship Id="rId113" Type="http://schemas.openxmlformats.org/officeDocument/2006/relationships/hyperlink" Target="https://doi.org/10.1016/j.gca.2014.05.024" TargetMode="External"/><Relationship Id="rId118" Type="http://schemas.openxmlformats.org/officeDocument/2006/relationships/hyperlink" Target="https://doi.org/10.1016/j.gca.2014.05.024" TargetMode="External"/><Relationship Id="rId80" Type="http://schemas.openxmlformats.org/officeDocument/2006/relationships/hyperlink" Target="https://doi.org/10.1016/j.gca.2014.05.024" TargetMode="External"/><Relationship Id="rId85" Type="http://schemas.openxmlformats.org/officeDocument/2006/relationships/hyperlink" Target="https://doi.org/10.1016/j.gca.2014.05.024" TargetMode="External"/><Relationship Id="rId12" Type="http://schemas.openxmlformats.org/officeDocument/2006/relationships/hyperlink" Target="https://doi.org/10.1126/science.1200803" TargetMode="External"/><Relationship Id="rId17" Type="http://schemas.openxmlformats.org/officeDocument/2006/relationships/hyperlink" Target="https://doi.org/10.1126/science.1200803" TargetMode="External"/><Relationship Id="rId33" Type="http://schemas.openxmlformats.org/officeDocument/2006/relationships/hyperlink" Target="https://doi.org/10.1126/science.1200803" TargetMode="External"/><Relationship Id="rId38" Type="http://schemas.openxmlformats.org/officeDocument/2006/relationships/hyperlink" Target="https://doi.org/10.1126/science.1200803" TargetMode="External"/><Relationship Id="rId59" Type="http://schemas.openxmlformats.org/officeDocument/2006/relationships/hyperlink" Target="https://doi.org/10.1016/j.gca.2014.05.024" TargetMode="External"/><Relationship Id="rId103" Type="http://schemas.openxmlformats.org/officeDocument/2006/relationships/hyperlink" Target="https://doi.org/10.1016/j.gca.2014.05.024" TargetMode="External"/><Relationship Id="rId108" Type="http://schemas.openxmlformats.org/officeDocument/2006/relationships/hyperlink" Target="https://doi.org/10.1016/j.gca.2014.05.024" TargetMode="External"/><Relationship Id="rId54" Type="http://schemas.openxmlformats.org/officeDocument/2006/relationships/hyperlink" Target="https://doi.org/10.1126/science.1200803" TargetMode="External"/><Relationship Id="rId70" Type="http://schemas.openxmlformats.org/officeDocument/2006/relationships/hyperlink" Target="https://doi.org/10.1016/j.gca.2014.05.024" TargetMode="External"/><Relationship Id="rId75" Type="http://schemas.openxmlformats.org/officeDocument/2006/relationships/hyperlink" Target="https://doi.org/10.1016/j.gca.2014.05.024" TargetMode="External"/><Relationship Id="rId91" Type="http://schemas.openxmlformats.org/officeDocument/2006/relationships/hyperlink" Target="https://doi.org/10.1016/j.gca.2014.05.024" TargetMode="External"/><Relationship Id="rId96" Type="http://schemas.openxmlformats.org/officeDocument/2006/relationships/hyperlink" Target="https://doi.org/10.1016/j.gca.2014.05.024" TargetMode="External"/><Relationship Id="rId1" Type="http://schemas.openxmlformats.org/officeDocument/2006/relationships/hyperlink" Target="https://doi.org/10.1126/science.1200803" TargetMode="External"/><Relationship Id="rId6" Type="http://schemas.openxmlformats.org/officeDocument/2006/relationships/hyperlink" Target="https://doi.org/10.1126/science.1200803" TargetMode="External"/><Relationship Id="rId23" Type="http://schemas.openxmlformats.org/officeDocument/2006/relationships/hyperlink" Target="https://doi.org/10.1126/science.1200803" TargetMode="External"/><Relationship Id="rId28" Type="http://schemas.openxmlformats.org/officeDocument/2006/relationships/hyperlink" Target="https://doi.org/10.1126/science.1200803" TargetMode="External"/><Relationship Id="rId49" Type="http://schemas.openxmlformats.org/officeDocument/2006/relationships/hyperlink" Target="https://doi.org/10.1126/science.1200803" TargetMode="External"/><Relationship Id="rId114" Type="http://schemas.openxmlformats.org/officeDocument/2006/relationships/hyperlink" Target="https://doi.org/10.1016/j.gca.2014.05.024" TargetMode="External"/><Relationship Id="rId119" Type="http://schemas.openxmlformats.org/officeDocument/2006/relationships/hyperlink" Target="https://doi.org/10.1016/j.gca.2014.05.024" TargetMode="External"/><Relationship Id="rId44" Type="http://schemas.openxmlformats.org/officeDocument/2006/relationships/hyperlink" Target="https://doi.org/10.1126/science.1200803" TargetMode="External"/><Relationship Id="rId60" Type="http://schemas.openxmlformats.org/officeDocument/2006/relationships/hyperlink" Target="https://doi.org/10.1016/j.gca.2014.05.024" TargetMode="External"/><Relationship Id="rId65" Type="http://schemas.openxmlformats.org/officeDocument/2006/relationships/hyperlink" Target="https://doi.org/10.1016/j.gca.2014.05.024" TargetMode="External"/><Relationship Id="rId81" Type="http://schemas.openxmlformats.org/officeDocument/2006/relationships/hyperlink" Target="https://doi.org/10.1016/j.gca.2014.05.024" TargetMode="External"/><Relationship Id="rId86" Type="http://schemas.openxmlformats.org/officeDocument/2006/relationships/hyperlink" Target="https://doi.org/10.1016/j.gca.2014.05.024" TargetMode="External"/><Relationship Id="rId4" Type="http://schemas.openxmlformats.org/officeDocument/2006/relationships/hyperlink" Target="https://doi.org/10.1126/science.1200803" TargetMode="External"/><Relationship Id="rId9" Type="http://schemas.openxmlformats.org/officeDocument/2006/relationships/hyperlink" Target="https://doi.org/10.1126/science.1200803" TargetMode="External"/><Relationship Id="rId13" Type="http://schemas.openxmlformats.org/officeDocument/2006/relationships/hyperlink" Target="https://doi.org/10.1126/science.1200803" TargetMode="External"/><Relationship Id="rId18" Type="http://schemas.openxmlformats.org/officeDocument/2006/relationships/hyperlink" Target="https://doi.org/10.1126/science.1200803" TargetMode="External"/><Relationship Id="rId39" Type="http://schemas.openxmlformats.org/officeDocument/2006/relationships/hyperlink" Target="https://doi.org/10.1126/science.1200803" TargetMode="External"/><Relationship Id="rId109" Type="http://schemas.openxmlformats.org/officeDocument/2006/relationships/hyperlink" Target="https://doi.org/10.1016/j.gca.2014.05.024" TargetMode="External"/><Relationship Id="rId34" Type="http://schemas.openxmlformats.org/officeDocument/2006/relationships/hyperlink" Target="https://doi.org/10.1126/science.1200803" TargetMode="External"/><Relationship Id="rId50" Type="http://schemas.openxmlformats.org/officeDocument/2006/relationships/hyperlink" Target="https://doi.org/10.1126/science.1200803" TargetMode="External"/><Relationship Id="rId55" Type="http://schemas.openxmlformats.org/officeDocument/2006/relationships/hyperlink" Target="https://doi.org/10.1126/science.1200803" TargetMode="External"/><Relationship Id="rId76" Type="http://schemas.openxmlformats.org/officeDocument/2006/relationships/hyperlink" Target="https://doi.org/10.1016/j.gca.2014.05.024" TargetMode="External"/><Relationship Id="rId97" Type="http://schemas.openxmlformats.org/officeDocument/2006/relationships/hyperlink" Target="https://doi.org/10.1016/j.gca.2014.05.024" TargetMode="External"/><Relationship Id="rId104" Type="http://schemas.openxmlformats.org/officeDocument/2006/relationships/hyperlink" Target="https://doi.org/10.1016/j.gca.2014.05.024" TargetMode="External"/><Relationship Id="rId120" Type="http://schemas.openxmlformats.org/officeDocument/2006/relationships/hyperlink" Target="https://doi.org/10.1016/j.gca.2014.05.024" TargetMode="External"/><Relationship Id="rId7" Type="http://schemas.openxmlformats.org/officeDocument/2006/relationships/hyperlink" Target="https://doi.org/10.1126/science.1200803" TargetMode="External"/><Relationship Id="rId71" Type="http://schemas.openxmlformats.org/officeDocument/2006/relationships/hyperlink" Target="https://doi.org/10.1016/j.gca.2014.05.024" TargetMode="External"/><Relationship Id="rId92" Type="http://schemas.openxmlformats.org/officeDocument/2006/relationships/hyperlink" Target="https://doi.org/10.1016/j.gca.2014.05.024" TargetMode="External"/><Relationship Id="rId2" Type="http://schemas.openxmlformats.org/officeDocument/2006/relationships/hyperlink" Target="https://doi.org/10.1126/science.1200803" TargetMode="External"/><Relationship Id="rId29" Type="http://schemas.openxmlformats.org/officeDocument/2006/relationships/hyperlink" Target="https://doi.org/10.1126/science.1200803" TargetMode="External"/><Relationship Id="rId24" Type="http://schemas.openxmlformats.org/officeDocument/2006/relationships/hyperlink" Target="https://doi.org/10.1126/science.1200803" TargetMode="External"/><Relationship Id="rId40" Type="http://schemas.openxmlformats.org/officeDocument/2006/relationships/hyperlink" Target="https://doi.org/10.1126/science.1200803" TargetMode="External"/><Relationship Id="rId45" Type="http://schemas.openxmlformats.org/officeDocument/2006/relationships/hyperlink" Target="https://doi.org/10.1126/science.1200803" TargetMode="External"/><Relationship Id="rId66" Type="http://schemas.openxmlformats.org/officeDocument/2006/relationships/hyperlink" Target="https://doi.org/10.1016/j.gca.2014.05.024" TargetMode="External"/><Relationship Id="rId87" Type="http://schemas.openxmlformats.org/officeDocument/2006/relationships/hyperlink" Target="https://doi.org/10.1016/j.gca.2014.05.024" TargetMode="External"/><Relationship Id="rId110" Type="http://schemas.openxmlformats.org/officeDocument/2006/relationships/hyperlink" Target="https://doi.org/10.1016/j.gca.2014.05.024" TargetMode="External"/><Relationship Id="rId115" Type="http://schemas.openxmlformats.org/officeDocument/2006/relationships/hyperlink" Target="https://doi.org/10.1016/j.gca.2014.05.024" TargetMode="External"/><Relationship Id="rId61" Type="http://schemas.openxmlformats.org/officeDocument/2006/relationships/hyperlink" Target="https://doi.org/10.1016/j.gca.2014.05.024" TargetMode="External"/><Relationship Id="rId82" Type="http://schemas.openxmlformats.org/officeDocument/2006/relationships/hyperlink" Target="https://doi.org/10.1016/j.gca.2014.05.024" TargetMode="External"/><Relationship Id="rId19" Type="http://schemas.openxmlformats.org/officeDocument/2006/relationships/hyperlink" Target="https://doi.org/10.1126/science.1200803" TargetMode="External"/><Relationship Id="rId14" Type="http://schemas.openxmlformats.org/officeDocument/2006/relationships/hyperlink" Target="https://doi.org/10.1126/science.1200803" TargetMode="External"/><Relationship Id="rId30" Type="http://schemas.openxmlformats.org/officeDocument/2006/relationships/hyperlink" Target="https://doi.org/10.1126/science.1200803" TargetMode="External"/><Relationship Id="rId35" Type="http://schemas.openxmlformats.org/officeDocument/2006/relationships/hyperlink" Target="https://doi.org/10.1126/science.1200803" TargetMode="External"/><Relationship Id="rId56" Type="http://schemas.openxmlformats.org/officeDocument/2006/relationships/hyperlink" Target="https://doi.org/10.1016/j.gca.2014.05.024" TargetMode="External"/><Relationship Id="rId77" Type="http://schemas.openxmlformats.org/officeDocument/2006/relationships/hyperlink" Target="https://doi.org/10.1016/j.gca.2014.05.024" TargetMode="External"/><Relationship Id="rId100" Type="http://schemas.openxmlformats.org/officeDocument/2006/relationships/hyperlink" Target="https://doi.org/10.1016/j.gca.2014.05.024" TargetMode="External"/><Relationship Id="rId105" Type="http://schemas.openxmlformats.org/officeDocument/2006/relationships/hyperlink" Target="https://doi.org/10.1016/j.gca.2014.05.024" TargetMode="External"/><Relationship Id="rId8" Type="http://schemas.openxmlformats.org/officeDocument/2006/relationships/hyperlink" Target="https://doi.org/10.1126/science.1200803" TargetMode="External"/><Relationship Id="rId51" Type="http://schemas.openxmlformats.org/officeDocument/2006/relationships/hyperlink" Target="https://doi.org/10.1126/science.1200803" TargetMode="External"/><Relationship Id="rId72" Type="http://schemas.openxmlformats.org/officeDocument/2006/relationships/hyperlink" Target="https://doi.org/10.1016/j.gca.2014.05.024" TargetMode="External"/><Relationship Id="rId93" Type="http://schemas.openxmlformats.org/officeDocument/2006/relationships/hyperlink" Target="https://doi.org/10.1016/j.gca.2014.05.024" TargetMode="External"/><Relationship Id="rId98" Type="http://schemas.openxmlformats.org/officeDocument/2006/relationships/hyperlink" Target="https://doi.org/10.1016/j.gca.2014.05.024" TargetMode="External"/><Relationship Id="rId121" Type="http://schemas.openxmlformats.org/officeDocument/2006/relationships/hyperlink" Target="https://doi.org/10.1016/j.gca.2014.05.024" TargetMode="External"/><Relationship Id="rId3" Type="http://schemas.openxmlformats.org/officeDocument/2006/relationships/hyperlink" Target="https://doi.org/10.1126/science.1200803" TargetMode="External"/><Relationship Id="rId25" Type="http://schemas.openxmlformats.org/officeDocument/2006/relationships/hyperlink" Target="https://doi.org/10.1126/science.1200803" TargetMode="External"/><Relationship Id="rId46" Type="http://schemas.openxmlformats.org/officeDocument/2006/relationships/hyperlink" Target="https://doi.org/10.1126/science.1200803" TargetMode="External"/><Relationship Id="rId67" Type="http://schemas.openxmlformats.org/officeDocument/2006/relationships/hyperlink" Target="https://doi.org/10.1016/j.gca.2014.05.024" TargetMode="External"/><Relationship Id="rId116" Type="http://schemas.openxmlformats.org/officeDocument/2006/relationships/hyperlink" Target="https://doi.org/10.1016/j.gca.2014.05.024" TargetMode="External"/><Relationship Id="rId20" Type="http://schemas.openxmlformats.org/officeDocument/2006/relationships/hyperlink" Target="https://doi.org/10.1126/science.1200803" TargetMode="External"/><Relationship Id="rId41" Type="http://schemas.openxmlformats.org/officeDocument/2006/relationships/hyperlink" Target="https://doi.org/10.1126/science.1200803" TargetMode="External"/><Relationship Id="rId62" Type="http://schemas.openxmlformats.org/officeDocument/2006/relationships/hyperlink" Target="https://doi.org/10.1016/j.gca.2014.05.024" TargetMode="External"/><Relationship Id="rId83" Type="http://schemas.openxmlformats.org/officeDocument/2006/relationships/hyperlink" Target="https://doi.org/10.1016/j.gca.2014.05.024" TargetMode="External"/><Relationship Id="rId88" Type="http://schemas.openxmlformats.org/officeDocument/2006/relationships/hyperlink" Target="https://doi.org/10.1016/j.gca.2014.05.024" TargetMode="External"/><Relationship Id="rId111" Type="http://schemas.openxmlformats.org/officeDocument/2006/relationships/hyperlink" Target="https://doi.org/10.1016/j.gca.2014.05.024" TargetMode="External"/><Relationship Id="rId15" Type="http://schemas.openxmlformats.org/officeDocument/2006/relationships/hyperlink" Target="https://doi.org/10.1126/science.1200803" TargetMode="External"/><Relationship Id="rId36" Type="http://schemas.openxmlformats.org/officeDocument/2006/relationships/hyperlink" Target="https://doi.org/10.1126/science.1200803" TargetMode="External"/><Relationship Id="rId57" Type="http://schemas.openxmlformats.org/officeDocument/2006/relationships/hyperlink" Target="https://doi.org/10.1016/j.gca.2014.05.024" TargetMode="External"/><Relationship Id="rId106" Type="http://schemas.openxmlformats.org/officeDocument/2006/relationships/hyperlink" Target="https://doi.org/10.1016/j.gca.2014.05.024" TargetMode="External"/><Relationship Id="rId10" Type="http://schemas.openxmlformats.org/officeDocument/2006/relationships/hyperlink" Target="https://doi.org/10.1126/science.1200803" TargetMode="External"/><Relationship Id="rId31" Type="http://schemas.openxmlformats.org/officeDocument/2006/relationships/hyperlink" Target="https://doi.org/10.1126/science.1200803" TargetMode="External"/><Relationship Id="rId52" Type="http://schemas.openxmlformats.org/officeDocument/2006/relationships/hyperlink" Target="https://doi.org/10.1126/science.1200803" TargetMode="External"/><Relationship Id="rId73" Type="http://schemas.openxmlformats.org/officeDocument/2006/relationships/hyperlink" Target="https://doi.org/10.1016/j.gca.2014.05.024" TargetMode="External"/><Relationship Id="rId78" Type="http://schemas.openxmlformats.org/officeDocument/2006/relationships/hyperlink" Target="https://doi.org/10.1016/j.gca.2014.05.024" TargetMode="External"/><Relationship Id="rId94" Type="http://schemas.openxmlformats.org/officeDocument/2006/relationships/hyperlink" Target="https://doi.org/10.1016/j.gca.2014.05.024" TargetMode="External"/><Relationship Id="rId99" Type="http://schemas.openxmlformats.org/officeDocument/2006/relationships/hyperlink" Target="https://doi.org/10.1016/j.gca.2014.05.024" TargetMode="External"/><Relationship Id="rId101" Type="http://schemas.openxmlformats.org/officeDocument/2006/relationships/hyperlink" Target="https://doi.org/10.1016/j.gca.2014.05.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E9DD-923F-2B43-B390-BA6E17867DD3}">
  <dimension ref="A1:X197"/>
  <sheetViews>
    <sheetView tabSelected="1" workbookViewId="0">
      <pane ySplit="1" topLeftCell="A2" activePane="bottomLeft" state="frozen"/>
      <selection pane="bottomLeft" activeCell="X17" sqref="X17:X34"/>
    </sheetView>
  </sheetViews>
  <sheetFormatPr baseColWidth="10" defaultRowHeight="16"/>
  <cols>
    <col min="1" max="1" width="33" bestFit="1" customWidth="1"/>
    <col min="9" max="9" width="12.6640625" bestFit="1" customWidth="1"/>
    <col min="10" max="10" width="21.5" bestFit="1" customWidth="1"/>
    <col min="11" max="11" width="12.1640625" style="9" bestFit="1" customWidth="1"/>
    <col min="12" max="12" width="19" style="9" bestFit="1" customWidth="1"/>
    <col min="13" max="13" width="19" style="9" customWidth="1"/>
    <col min="14" max="14" width="19" customWidth="1"/>
    <col min="15" max="16" width="10.83203125" style="9"/>
    <col min="17" max="17" width="28.6640625" bestFit="1" customWidth="1"/>
  </cols>
  <sheetData>
    <row r="1" spans="1:24" s="6" customFormat="1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3" t="s">
        <v>5</v>
      </c>
      <c r="G1" s="3" t="s">
        <v>341</v>
      </c>
      <c r="H1" s="3" t="s">
        <v>342</v>
      </c>
      <c r="I1" s="3" t="s">
        <v>330</v>
      </c>
      <c r="J1" s="1" t="s">
        <v>7</v>
      </c>
      <c r="K1" s="5" t="s">
        <v>42</v>
      </c>
      <c r="L1" s="5" t="s">
        <v>345</v>
      </c>
      <c r="M1" s="5" t="s">
        <v>346</v>
      </c>
      <c r="N1" s="5" t="s">
        <v>347</v>
      </c>
      <c r="O1" s="2" t="s">
        <v>8</v>
      </c>
      <c r="P1" s="2" t="s">
        <v>9</v>
      </c>
      <c r="Q1" s="1" t="s">
        <v>10</v>
      </c>
      <c r="R1" s="2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6" t="s">
        <v>16</v>
      </c>
      <c r="X1" s="6" t="s">
        <v>254</v>
      </c>
    </row>
    <row r="2" spans="1:24">
      <c r="A2" s="7" t="s">
        <v>17</v>
      </c>
      <c r="B2" s="8" t="s">
        <v>18</v>
      </c>
      <c r="C2" s="11" t="s">
        <v>19</v>
      </c>
      <c r="D2" s="12" t="s">
        <v>20</v>
      </c>
      <c r="E2" s="10">
        <v>34.445555555555551</v>
      </c>
      <c r="F2" s="10">
        <v>-96.961388888888891</v>
      </c>
      <c r="G2" s="10">
        <v>-7.4</v>
      </c>
      <c r="H2" s="10">
        <v>-33.200000000000003</v>
      </c>
      <c r="I2" s="10" t="s">
        <v>329</v>
      </c>
      <c r="J2" s="8" t="s">
        <v>21</v>
      </c>
      <c r="K2" s="10">
        <v>21.6</v>
      </c>
      <c r="L2" s="10"/>
      <c r="M2" s="10"/>
      <c r="N2" s="10"/>
      <c r="O2" s="9" t="s">
        <v>22</v>
      </c>
      <c r="P2" s="9" t="s">
        <v>23</v>
      </c>
      <c r="Q2" s="8" t="s">
        <v>24</v>
      </c>
      <c r="R2" s="9"/>
      <c r="S2" s="8" t="s">
        <v>25</v>
      </c>
      <c r="T2" s="8">
        <v>2007</v>
      </c>
      <c r="U2" s="8" t="s">
        <v>26</v>
      </c>
      <c r="V2" s="8" t="s">
        <v>27</v>
      </c>
      <c r="W2" s="21" t="s">
        <v>28</v>
      </c>
    </row>
    <row r="3" spans="1:24">
      <c r="A3" s="7" t="s">
        <v>17</v>
      </c>
      <c r="B3" s="8" t="s">
        <v>18</v>
      </c>
      <c r="C3" s="11" t="s">
        <v>19</v>
      </c>
      <c r="D3" s="12" t="s">
        <v>20</v>
      </c>
      <c r="E3" s="10">
        <v>34.445555555555551</v>
      </c>
      <c r="F3" s="10">
        <v>-96.961388888888891</v>
      </c>
      <c r="G3" s="10">
        <v>-7.4</v>
      </c>
      <c r="H3" s="10">
        <v>-33.200000000000003</v>
      </c>
      <c r="I3" s="10" t="s">
        <v>329</v>
      </c>
      <c r="J3" s="8" t="s">
        <v>21</v>
      </c>
      <c r="K3" s="10">
        <v>24</v>
      </c>
      <c r="L3" s="10"/>
      <c r="M3" s="10"/>
      <c r="N3" s="10"/>
      <c r="O3" s="9" t="s">
        <v>22</v>
      </c>
      <c r="P3" s="9" t="s">
        <v>23</v>
      </c>
      <c r="Q3" s="8" t="s">
        <v>24</v>
      </c>
      <c r="R3" s="9"/>
      <c r="S3" s="8" t="s">
        <v>25</v>
      </c>
      <c r="T3" s="8">
        <v>2007</v>
      </c>
      <c r="U3" s="8" t="s">
        <v>26</v>
      </c>
      <c r="V3" s="8" t="s">
        <v>27</v>
      </c>
      <c r="W3" s="21" t="s">
        <v>28</v>
      </c>
    </row>
    <row r="4" spans="1:24">
      <c r="A4" s="7" t="s">
        <v>17</v>
      </c>
      <c r="B4" s="8" t="s">
        <v>18</v>
      </c>
      <c r="C4" s="11" t="s">
        <v>19</v>
      </c>
      <c r="D4" s="12" t="s">
        <v>20</v>
      </c>
      <c r="E4" s="10">
        <v>34.445555555555551</v>
      </c>
      <c r="F4" s="10">
        <v>-96.961388888888891</v>
      </c>
      <c r="G4" s="10">
        <v>-7.4</v>
      </c>
      <c r="H4" s="10">
        <v>-33.200000000000003</v>
      </c>
      <c r="I4" s="10" t="s">
        <v>329</v>
      </c>
      <c r="J4" s="8" t="s">
        <v>21</v>
      </c>
      <c r="K4" s="10">
        <v>19</v>
      </c>
      <c r="L4" s="10"/>
      <c r="M4" s="10"/>
      <c r="N4" s="10"/>
      <c r="O4" s="9" t="s">
        <v>22</v>
      </c>
      <c r="P4" s="9" t="s">
        <v>23</v>
      </c>
      <c r="Q4" s="8" t="s">
        <v>24</v>
      </c>
      <c r="R4" s="9"/>
      <c r="S4" s="8" t="s">
        <v>25</v>
      </c>
      <c r="T4" s="8">
        <v>2007</v>
      </c>
      <c r="U4" s="8" t="s">
        <v>26</v>
      </c>
      <c r="V4" s="8" t="s">
        <v>27</v>
      </c>
      <c r="W4" s="21" t="s">
        <v>28</v>
      </c>
    </row>
    <row r="5" spans="1:24">
      <c r="A5" s="7" t="s">
        <v>29</v>
      </c>
      <c r="B5" s="8" t="s">
        <v>18</v>
      </c>
      <c r="C5" s="11" t="s">
        <v>19</v>
      </c>
      <c r="D5" s="12" t="s">
        <v>20</v>
      </c>
      <c r="E5" s="10">
        <v>34.445555555555551</v>
      </c>
      <c r="F5" s="10">
        <v>-96.961388888888891</v>
      </c>
      <c r="G5" s="10">
        <v>-7.4</v>
      </c>
      <c r="H5" s="10">
        <v>-33.200000000000003</v>
      </c>
      <c r="I5" s="10" t="s">
        <v>329</v>
      </c>
      <c r="J5" s="8" t="s">
        <v>21</v>
      </c>
      <c r="K5" s="10">
        <v>26.8</v>
      </c>
      <c r="L5" s="10"/>
      <c r="M5" s="10"/>
      <c r="N5" s="10"/>
      <c r="O5" s="9" t="s">
        <v>22</v>
      </c>
      <c r="P5" s="9" t="s">
        <v>23</v>
      </c>
      <c r="Q5" s="8" t="s">
        <v>30</v>
      </c>
      <c r="R5" s="9"/>
      <c r="S5" s="8" t="s">
        <v>25</v>
      </c>
      <c r="T5" s="8">
        <v>2007</v>
      </c>
      <c r="U5" s="8" t="s">
        <v>26</v>
      </c>
      <c r="V5" s="8" t="s">
        <v>27</v>
      </c>
      <c r="W5" s="21" t="s">
        <v>28</v>
      </c>
    </row>
    <row r="6" spans="1:24">
      <c r="A6" s="7" t="s">
        <v>29</v>
      </c>
      <c r="B6" s="8" t="s">
        <v>18</v>
      </c>
      <c r="C6" s="11" t="s">
        <v>19</v>
      </c>
      <c r="D6" s="12" t="s">
        <v>20</v>
      </c>
      <c r="E6" s="10">
        <v>34.445555555555551</v>
      </c>
      <c r="F6" s="10">
        <v>-96.961388888888891</v>
      </c>
      <c r="G6" s="10">
        <v>-7.4</v>
      </c>
      <c r="H6" s="10">
        <v>-33.200000000000003</v>
      </c>
      <c r="I6" s="10" t="s">
        <v>329</v>
      </c>
      <c r="J6" s="8" t="s">
        <v>21</v>
      </c>
      <c r="K6" s="10">
        <v>26.1</v>
      </c>
      <c r="L6" s="10"/>
      <c r="M6" s="10"/>
      <c r="N6" s="10"/>
      <c r="O6" s="9" t="s">
        <v>22</v>
      </c>
      <c r="P6" s="9" t="s">
        <v>23</v>
      </c>
      <c r="Q6" s="8" t="s">
        <v>30</v>
      </c>
      <c r="R6" s="9"/>
      <c r="S6" s="8" t="s">
        <v>25</v>
      </c>
      <c r="T6" s="8">
        <v>2007</v>
      </c>
      <c r="U6" s="8" t="s">
        <v>26</v>
      </c>
      <c r="V6" s="8" t="s">
        <v>27</v>
      </c>
      <c r="W6" s="21" t="s">
        <v>28</v>
      </c>
    </row>
    <row r="7" spans="1:24">
      <c r="A7" s="7" t="s">
        <v>31</v>
      </c>
      <c r="B7" s="8" t="s">
        <v>18</v>
      </c>
      <c r="C7" s="11" t="s">
        <v>19</v>
      </c>
      <c r="D7" s="12" t="s">
        <v>20</v>
      </c>
      <c r="E7" s="10">
        <v>34.445555555555551</v>
      </c>
      <c r="F7" s="10">
        <v>-96.961388888888891</v>
      </c>
      <c r="G7" s="10">
        <v>-7.4</v>
      </c>
      <c r="H7" s="10">
        <v>-33.200000000000003</v>
      </c>
      <c r="I7" s="10" t="s">
        <v>329</v>
      </c>
      <c r="J7" s="8" t="s">
        <v>21</v>
      </c>
      <c r="K7" s="10">
        <v>25.1</v>
      </c>
      <c r="L7" s="10"/>
      <c r="M7" s="10"/>
      <c r="N7" s="10"/>
      <c r="O7" s="9" t="s">
        <v>22</v>
      </c>
      <c r="P7" s="9" t="s">
        <v>23</v>
      </c>
      <c r="Q7" s="8" t="s">
        <v>32</v>
      </c>
      <c r="R7" s="9"/>
      <c r="S7" s="8" t="s">
        <v>25</v>
      </c>
      <c r="T7" s="8">
        <v>2007</v>
      </c>
      <c r="U7" s="8" t="s">
        <v>26</v>
      </c>
      <c r="V7" s="8" t="s">
        <v>27</v>
      </c>
      <c r="W7" s="21" t="s">
        <v>28</v>
      </c>
    </row>
    <row r="8" spans="1:24">
      <c r="A8" s="7" t="s">
        <v>31</v>
      </c>
      <c r="B8" s="8" t="s">
        <v>18</v>
      </c>
      <c r="C8" s="11" t="s">
        <v>19</v>
      </c>
      <c r="D8" s="12" t="s">
        <v>20</v>
      </c>
      <c r="E8" s="10">
        <v>34.445555555555551</v>
      </c>
      <c r="F8" s="10">
        <v>-96.961388888888891</v>
      </c>
      <c r="G8" s="10">
        <v>-7.4</v>
      </c>
      <c r="H8" s="10">
        <v>-33.200000000000003</v>
      </c>
      <c r="I8" s="10" t="s">
        <v>329</v>
      </c>
      <c r="J8" s="8" t="s">
        <v>21</v>
      </c>
      <c r="K8" s="10">
        <v>30.2</v>
      </c>
      <c r="L8" s="10"/>
      <c r="M8" s="10"/>
      <c r="N8" s="10"/>
      <c r="O8" s="9" t="s">
        <v>22</v>
      </c>
      <c r="P8" s="9" t="s">
        <v>23</v>
      </c>
      <c r="Q8" s="8" t="s">
        <v>32</v>
      </c>
      <c r="R8" s="9"/>
      <c r="S8" s="8" t="s">
        <v>25</v>
      </c>
      <c r="T8" s="8">
        <v>2007</v>
      </c>
      <c r="U8" s="8" t="s">
        <v>26</v>
      </c>
      <c r="V8" s="8" t="s">
        <v>27</v>
      </c>
      <c r="W8" s="21" t="s">
        <v>28</v>
      </c>
    </row>
    <row r="9" spans="1:24">
      <c r="A9" s="7" t="s">
        <v>31</v>
      </c>
      <c r="B9" s="8" t="s">
        <v>18</v>
      </c>
      <c r="C9" s="11" t="s">
        <v>19</v>
      </c>
      <c r="D9" s="12" t="s">
        <v>20</v>
      </c>
      <c r="E9" s="10">
        <v>34.445555555555551</v>
      </c>
      <c r="F9" s="10">
        <v>-96.961388888888891</v>
      </c>
      <c r="G9" s="10">
        <v>-7.4</v>
      </c>
      <c r="H9" s="10">
        <v>-33.200000000000003</v>
      </c>
      <c r="I9" s="10" t="s">
        <v>329</v>
      </c>
      <c r="J9" s="8" t="s">
        <v>21</v>
      </c>
      <c r="K9" s="10">
        <v>27</v>
      </c>
      <c r="L9" s="10"/>
      <c r="M9" s="10"/>
      <c r="N9" s="10"/>
      <c r="O9" s="9" t="s">
        <v>22</v>
      </c>
      <c r="P9" s="9" t="s">
        <v>23</v>
      </c>
      <c r="Q9" s="8" t="s">
        <v>32</v>
      </c>
      <c r="R9" s="9"/>
      <c r="S9" s="8" t="s">
        <v>25</v>
      </c>
      <c r="T9" s="8">
        <v>2007</v>
      </c>
      <c r="U9" s="8" t="s">
        <v>26</v>
      </c>
      <c r="V9" s="8" t="s">
        <v>27</v>
      </c>
      <c r="W9" s="21" t="s">
        <v>28</v>
      </c>
    </row>
    <row r="10" spans="1:24">
      <c r="A10" s="7" t="s">
        <v>31</v>
      </c>
      <c r="B10" s="8" t="s">
        <v>18</v>
      </c>
      <c r="C10" s="11" t="s">
        <v>19</v>
      </c>
      <c r="D10" s="12" t="s">
        <v>20</v>
      </c>
      <c r="E10" s="10">
        <v>34.445555555555551</v>
      </c>
      <c r="F10" s="10">
        <v>-96.961388888888891</v>
      </c>
      <c r="G10" s="10">
        <v>-7.4</v>
      </c>
      <c r="H10" s="10">
        <v>-33.200000000000003</v>
      </c>
      <c r="I10" s="10" t="s">
        <v>329</v>
      </c>
      <c r="J10" s="8" t="s">
        <v>21</v>
      </c>
      <c r="K10" s="10">
        <v>24.6</v>
      </c>
      <c r="L10" s="10"/>
      <c r="M10" s="10"/>
      <c r="N10" s="10"/>
      <c r="O10" s="9" t="s">
        <v>22</v>
      </c>
      <c r="P10" s="9" t="s">
        <v>23</v>
      </c>
      <c r="Q10" s="8" t="s">
        <v>32</v>
      </c>
      <c r="R10" s="9"/>
      <c r="S10" s="8" t="s">
        <v>25</v>
      </c>
      <c r="T10" s="8">
        <v>2007</v>
      </c>
      <c r="U10" s="8" t="s">
        <v>26</v>
      </c>
      <c r="V10" s="8" t="s">
        <v>27</v>
      </c>
      <c r="W10" s="21" t="s">
        <v>28</v>
      </c>
    </row>
    <row r="11" spans="1:24">
      <c r="A11" s="7" t="s">
        <v>33</v>
      </c>
      <c r="B11" s="8" t="s">
        <v>34</v>
      </c>
      <c r="C11" s="8" t="s">
        <v>35</v>
      </c>
      <c r="D11" s="12" t="s">
        <v>20</v>
      </c>
      <c r="E11" s="13">
        <v>49.170772999999997</v>
      </c>
      <c r="F11" s="13">
        <v>-62.635770999999998</v>
      </c>
      <c r="G11" s="13">
        <v>-22.2</v>
      </c>
      <c r="H11" s="13">
        <v>-33.9</v>
      </c>
      <c r="I11" s="13" t="s">
        <v>329</v>
      </c>
      <c r="J11" s="8" t="s">
        <v>36</v>
      </c>
      <c r="K11" s="10">
        <v>33.700000000000003</v>
      </c>
      <c r="L11" s="10"/>
      <c r="M11" s="10"/>
      <c r="N11" s="10"/>
      <c r="O11" s="9" t="s">
        <v>37</v>
      </c>
      <c r="Q11" s="8" t="s">
        <v>38</v>
      </c>
      <c r="R11" s="9"/>
      <c r="S11" s="8" t="s">
        <v>25</v>
      </c>
      <c r="T11" s="8">
        <v>2007</v>
      </c>
      <c r="U11" s="8" t="s">
        <v>26</v>
      </c>
      <c r="V11" s="8" t="s">
        <v>27</v>
      </c>
      <c r="W11" s="21" t="s">
        <v>28</v>
      </c>
    </row>
    <row r="12" spans="1:24">
      <c r="A12" s="7" t="s">
        <v>39</v>
      </c>
      <c r="B12" s="8" t="s">
        <v>34</v>
      </c>
      <c r="C12" s="8" t="s">
        <v>35</v>
      </c>
      <c r="D12" s="12" t="s">
        <v>20</v>
      </c>
      <c r="E12" s="13">
        <v>49.170772999999997</v>
      </c>
      <c r="F12" s="13">
        <v>-62.635770999999998</v>
      </c>
      <c r="G12" s="13">
        <v>-22.2</v>
      </c>
      <c r="H12" s="13">
        <v>-33.9</v>
      </c>
      <c r="I12" s="13" t="s">
        <v>329</v>
      </c>
      <c r="J12" s="8" t="s">
        <v>36</v>
      </c>
      <c r="K12" s="10">
        <v>34.799999999999997</v>
      </c>
      <c r="L12" s="10"/>
      <c r="M12" s="10"/>
      <c r="N12" s="10"/>
      <c r="O12" s="9" t="s">
        <v>37</v>
      </c>
      <c r="Q12" s="8" t="s">
        <v>38</v>
      </c>
      <c r="R12" s="9"/>
      <c r="S12" s="8" t="s">
        <v>25</v>
      </c>
      <c r="T12" s="8">
        <v>2007</v>
      </c>
      <c r="U12" s="8" t="s">
        <v>26</v>
      </c>
      <c r="V12" s="8" t="s">
        <v>27</v>
      </c>
      <c r="W12" s="21" t="s">
        <v>28</v>
      </c>
    </row>
    <row r="13" spans="1:24">
      <c r="A13" s="7" t="s">
        <v>39</v>
      </c>
      <c r="B13" s="8" t="s">
        <v>34</v>
      </c>
      <c r="C13" s="8" t="s">
        <v>35</v>
      </c>
      <c r="D13" s="12" t="s">
        <v>20</v>
      </c>
      <c r="E13" s="13">
        <v>49.170772999999997</v>
      </c>
      <c r="F13" s="13">
        <v>-62.635770999999998</v>
      </c>
      <c r="G13" s="13">
        <v>-22.2</v>
      </c>
      <c r="H13" s="13">
        <v>-33.9</v>
      </c>
      <c r="I13" s="13" t="s">
        <v>329</v>
      </c>
      <c r="J13" s="8" t="s">
        <v>36</v>
      </c>
      <c r="K13" s="10">
        <v>35.299999999999997</v>
      </c>
      <c r="L13" s="10"/>
      <c r="M13" s="10"/>
      <c r="N13" s="10"/>
      <c r="O13" s="9" t="s">
        <v>37</v>
      </c>
      <c r="Q13" s="8" t="s">
        <v>38</v>
      </c>
      <c r="R13" s="9"/>
      <c r="S13" s="8" t="s">
        <v>25</v>
      </c>
      <c r="T13" s="8">
        <v>2007</v>
      </c>
      <c r="U13" s="8" t="s">
        <v>26</v>
      </c>
      <c r="V13" s="8" t="s">
        <v>27</v>
      </c>
      <c r="W13" s="21" t="s">
        <v>28</v>
      </c>
    </row>
    <row r="14" spans="1:24">
      <c r="A14" s="7" t="s">
        <v>40</v>
      </c>
      <c r="B14" s="8" t="s">
        <v>34</v>
      </c>
      <c r="C14" s="8" t="s">
        <v>35</v>
      </c>
      <c r="D14" s="12" t="s">
        <v>20</v>
      </c>
      <c r="E14" s="13">
        <v>49.170772999999997</v>
      </c>
      <c r="F14" s="13">
        <v>-62.635770999999998</v>
      </c>
      <c r="G14" s="13">
        <v>-22.2</v>
      </c>
      <c r="H14" s="13">
        <v>-33.9</v>
      </c>
      <c r="I14" s="13" t="s">
        <v>329</v>
      </c>
      <c r="J14" s="8" t="s">
        <v>36</v>
      </c>
      <c r="K14" s="10">
        <v>35.700000000000003</v>
      </c>
      <c r="L14" s="10"/>
      <c r="M14" s="10"/>
      <c r="N14" s="10"/>
      <c r="O14" s="9" t="s">
        <v>37</v>
      </c>
      <c r="Q14" s="8" t="s">
        <v>38</v>
      </c>
      <c r="R14" s="9"/>
      <c r="S14" s="8" t="s">
        <v>25</v>
      </c>
      <c r="T14" s="8">
        <v>2007</v>
      </c>
      <c r="U14" s="8" t="s">
        <v>26</v>
      </c>
      <c r="V14" s="8" t="s">
        <v>27</v>
      </c>
      <c r="W14" s="21" t="s">
        <v>28</v>
      </c>
    </row>
    <row r="15" spans="1:24">
      <c r="A15" s="7" t="s">
        <v>40</v>
      </c>
      <c r="B15" s="8" t="s">
        <v>34</v>
      </c>
      <c r="C15" s="8" t="s">
        <v>35</v>
      </c>
      <c r="D15" s="12" t="s">
        <v>20</v>
      </c>
      <c r="E15" s="13">
        <v>49.170772999999997</v>
      </c>
      <c r="F15" s="13">
        <v>-62.635770999999998</v>
      </c>
      <c r="G15" s="13">
        <v>-22.2</v>
      </c>
      <c r="H15" s="13">
        <v>-33.9</v>
      </c>
      <c r="I15" s="13" t="s">
        <v>329</v>
      </c>
      <c r="J15" s="8" t="s">
        <v>36</v>
      </c>
      <c r="K15" s="10">
        <v>34.200000000000003</v>
      </c>
      <c r="L15" s="10"/>
      <c r="M15" s="10"/>
      <c r="N15" s="10"/>
      <c r="O15" s="9" t="s">
        <v>37</v>
      </c>
      <c r="Q15" s="8" t="s">
        <v>38</v>
      </c>
      <c r="R15" s="9"/>
      <c r="S15" s="8" t="s">
        <v>25</v>
      </c>
      <c r="T15" s="8">
        <v>2007</v>
      </c>
      <c r="U15" s="8" t="s">
        <v>26</v>
      </c>
      <c r="V15" s="8" t="s">
        <v>27</v>
      </c>
      <c r="W15" s="21" t="s">
        <v>28</v>
      </c>
    </row>
    <row r="16" spans="1:24">
      <c r="A16" s="7" t="s">
        <v>41</v>
      </c>
      <c r="B16" s="8" t="s">
        <v>34</v>
      </c>
      <c r="C16" s="8" t="s">
        <v>35</v>
      </c>
      <c r="D16" s="12" t="s">
        <v>20</v>
      </c>
      <c r="E16" s="13">
        <v>49.170772999999997</v>
      </c>
      <c r="F16" s="13">
        <v>-62.635770999999998</v>
      </c>
      <c r="G16" s="13">
        <v>-22.2</v>
      </c>
      <c r="H16" s="13">
        <v>-33.9</v>
      </c>
      <c r="I16" s="13" t="s">
        <v>329</v>
      </c>
      <c r="J16" s="8" t="s">
        <v>36</v>
      </c>
      <c r="K16" s="10">
        <v>35.799999999999997</v>
      </c>
      <c r="L16" s="10"/>
      <c r="M16" s="10"/>
      <c r="N16" s="10"/>
      <c r="O16" s="9" t="s">
        <v>37</v>
      </c>
      <c r="Q16" s="8" t="s">
        <v>38</v>
      </c>
      <c r="R16" s="9"/>
      <c r="S16" s="8" t="s">
        <v>25</v>
      </c>
      <c r="T16" s="8">
        <v>2007</v>
      </c>
      <c r="U16" s="8" t="s">
        <v>26</v>
      </c>
      <c r="V16" s="8" t="s">
        <v>27</v>
      </c>
      <c r="W16" s="21" t="s">
        <v>28</v>
      </c>
    </row>
    <row r="17" spans="1:24">
      <c r="A17" s="7" t="s">
        <v>43</v>
      </c>
      <c r="B17" s="8" t="s">
        <v>44</v>
      </c>
      <c r="C17" s="8" t="s">
        <v>19</v>
      </c>
      <c r="D17" s="12" t="s">
        <v>20</v>
      </c>
      <c r="E17" s="14">
        <v>42.744999999999997</v>
      </c>
      <c r="F17" s="14">
        <v>-94.474999999999994</v>
      </c>
      <c r="G17" s="14">
        <v>-17.100000000000001</v>
      </c>
      <c r="H17" s="14">
        <v>-37.5</v>
      </c>
      <c r="I17" s="14" t="s">
        <v>329</v>
      </c>
      <c r="J17" s="8" t="s">
        <v>47</v>
      </c>
      <c r="K17" s="10">
        <v>30</v>
      </c>
      <c r="L17" s="10">
        <v>10</v>
      </c>
      <c r="M17" s="10"/>
      <c r="N17" s="10"/>
      <c r="O17" s="9" t="s">
        <v>37</v>
      </c>
      <c r="Q17" s="8" t="s">
        <v>48</v>
      </c>
      <c r="R17" s="9"/>
      <c r="S17" s="8" t="s">
        <v>49</v>
      </c>
      <c r="T17" s="8">
        <v>2018</v>
      </c>
      <c r="U17" s="8" t="s">
        <v>57</v>
      </c>
      <c r="V17" s="8" t="s">
        <v>83</v>
      </c>
      <c r="W17" s="20" t="s">
        <v>266</v>
      </c>
      <c r="X17" s="8" t="s">
        <v>350</v>
      </c>
    </row>
    <row r="18" spans="1:24">
      <c r="A18" s="7" t="s">
        <v>45</v>
      </c>
      <c r="B18" s="8" t="s">
        <v>44</v>
      </c>
      <c r="C18" s="8" t="s">
        <v>19</v>
      </c>
      <c r="D18" s="12" t="s">
        <v>20</v>
      </c>
      <c r="E18" s="14">
        <v>42.744999999999997</v>
      </c>
      <c r="F18" s="14">
        <v>-94.474999999999994</v>
      </c>
      <c r="G18" s="14">
        <v>-17.100000000000001</v>
      </c>
      <c r="H18" s="14">
        <v>-37.5</v>
      </c>
      <c r="I18" s="14" t="s">
        <v>329</v>
      </c>
      <c r="J18" s="8" t="s">
        <v>47</v>
      </c>
      <c r="K18" s="10">
        <v>25</v>
      </c>
      <c r="L18" s="10">
        <v>8</v>
      </c>
      <c r="M18" s="10"/>
      <c r="N18" s="10"/>
      <c r="O18" s="9" t="s">
        <v>37</v>
      </c>
      <c r="Q18" s="8" t="s">
        <v>48</v>
      </c>
      <c r="R18" s="9"/>
      <c r="S18" s="8" t="s">
        <v>49</v>
      </c>
      <c r="T18" s="8">
        <v>2018</v>
      </c>
      <c r="U18" s="8" t="s">
        <v>57</v>
      </c>
      <c r="V18" s="8" t="s">
        <v>83</v>
      </c>
      <c r="W18" s="20" t="s">
        <v>266</v>
      </c>
      <c r="X18" s="8" t="s">
        <v>350</v>
      </c>
    </row>
    <row r="19" spans="1:24">
      <c r="A19" s="7" t="s">
        <v>46</v>
      </c>
      <c r="B19" s="8" t="s">
        <v>44</v>
      </c>
      <c r="C19" s="8" t="s">
        <v>19</v>
      </c>
      <c r="D19" s="12" t="s">
        <v>20</v>
      </c>
      <c r="E19" s="14">
        <v>42.744999999999997</v>
      </c>
      <c r="F19" s="14">
        <v>-94.474999999999994</v>
      </c>
      <c r="G19" s="14">
        <v>-17.100000000000001</v>
      </c>
      <c r="H19" s="14">
        <v>-37.5</v>
      </c>
      <c r="I19" s="14" t="s">
        <v>329</v>
      </c>
      <c r="J19" s="8" t="s">
        <v>47</v>
      </c>
      <c r="K19" s="10">
        <v>34</v>
      </c>
      <c r="L19" s="10">
        <v>8</v>
      </c>
      <c r="M19" s="10"/>
      <c r="N19" s="10"/>
      <c r="O19" s="9" t="s">
        <v>37</v>
      </c>
      <c r="Q19" s="8" t="s">
        <v>48</v>
      </c>
      <c r="R19" s="9"/>
      <c r="S19" s="8" t="s">
        <v>49</v>
      </c>
      <c r="T19" s="8">
        <v>2018</v>
      </c>
      <c r="U19" s="8" t="s">
        <v>57</v>
      </c>
      <c r="V19" s="8" t="s">
        <v>83</v>
      </c>
      <c r="W19" s="20" t="s">
        <v>266</v>
      </c>
      <c r="X19" s="8" t="s">
        <v>350</v>
      </c>
    </row>
    <row r="20" spans="1:24">
      <c r="A20" s="7" t="s">
        <v>50</v>
      </c>
      <c r="B20" s="8" t="s">
        <v>51</v>
      </c>
      <c r="C20" s="8" t="s">
        <v>85</v>
      </c>
      <c r="D20" s="12" t="s">
        <v>52</v>
      </c>
      <c r="E20" s="9">
        <v>53.915999999999997</v>
      </c>
      <c r="F20" s="9">
        <v>35.691000000000003</v>
      </c>
      <c r="G20" s="9">
        <v>6.3</v>
      </c>
      <c r="H20" s="9">
        <v>24.4</v>
      </c>
      <c r="I20" s="9" t="s">
        <v>329</v>
      </c>
      <c r="J20" s="8" t="s">
        <v>84</v>
      </c>
      <c r="K20" s="10">
        <v>37</v>
      </c>
      <c r="L20" s="10">
        <v>8</v>
      </c>
      <c r="M20" s="10"/>
      <c r="N20" s="10"/>
      <c r="O20" s="9" t="s">
        <v>37</v>
      </c>
      <c r="Q20" s="8" t="s">
        <v>60</v>
      </c>
      <c r="R20" s="9"/>
      <c r="S20" s="8" t="s">
        <v>49</v>
      </c>
      <c r="T20" s="8">
        <v>2018</v>
      </c>
      <c r="U20" s="8" t="s">
        <v>57</v>
      </c>
      <c r="V20" s="8" t="s">
        <v>83</v>
      </c>
      <c r="W20" s="20" t="s">
        <v>266</v>
      </c>
      <c r="X20" s="8" t="s">
        <v>350</v>
      </c>
    </row>
    <row r="21" spans="1:24">
      <c r="A21" s="7" t="s">
        <v>53</v>
      </c>
      <c r="B21" s="8" t="s">
        <v>51</v>
      </c>
      <c r="C21" s="8" t="s">
        <v>85</v>
      </c>
      <c r="D21" s="12" t="s">
        <v>52</v>
      </c>
      <c r="E21" s="9">
        <v>53.915999999999997</v>
      </c>
      <c r="F21" s="9">
        <v>35.691000000000003</v>
      </c>
      <c r="G21" s="9">
        <v>6.3</v>
      </c>
      <c r="H21" s="9">
        <v>24.4</v>
      </c>
      <c r="I21" s="9" t="s">
        <v>329</v>
      </c>
      <c r="J21" s="8" t="s">
        <v>84</v>
      </c>
      <c r="K21" s="10">
        <v>22</v>
      </c>
      <c r="L21" s="10">
        <v>8</v>
      </c>
      <c r="M21" s="10"/>
      <c r="N21" s="10"/>
      <c r="O21" s="9" t="s">
        <v>37</v>
      </c>
      <c r="Q21" s="8" t="s">
        <v>59</v>
      </c>
      <c r="R21" s="9"/>
      <c r="S21" s="8" t="s">
        <v>49</v>
      </c>
      <c r="T21" s="8">
        <v>2018</v>
      </c>
      <c r="U21" s="8" t="s">
        <v>57</v>
      </c>
      <c r="V21" s="8" t="s">
        <v>83</v>
      </c>
      <c r="W21" s="20" t="s">
        <v>266</v>
      </c>
      <c r="X21" s="8" t="s">
        <v>350</v>
      </c>
    </row>
    <row r="22" spans="1:24">
      <c r="A22" s="7" t="s">
        <v>54</v>
      </c>
      <c r="B22" s="8" t="s">
        <v>51</v>
      </c>
      <c r="C22" s="8" t="s">
        <v>85</v>
      </c>
      <c r="D22" s="12" t="s">
        <v>52</v>
      </c>
      <c r="E22" s="9">
        <v>53.915999999999997</v>
      </c>
      <c r="F22" s="9">
        <v>35.691000000000003</v>
      </c>
      <c r="G22" s="9">
        <v>6.3</v>
      </c>
      <c r="H22" s="9">
        <v>24.4</v>
      </c>
      <c r="I22" s="9" t="s">
        <v>329</v>
      </c>
      <c r="J22" s="8" t="s">
        <v>84</v>
      </c>
      <c r="K22" s="10">
        <v>17</v>
      </c>
      <c r="L22" s="10">
        <v>7</v>
      </c>
      <c r="M22" s="10"/>
      <c r="N22" s="10"/>
      <c r="O22" s="9" t="s">
        <v>37</v>
      </c>
      <c r="Q22" s="8" t="s">
        <v>58</v>
      </c>
      <c r="R22" s="9"/>
      <c r="S22" s="8" t="s">
        <v>49</v>
      </c>
      <c r="T22" s="8">
        <v>2018</v>
      </c>
      <c r="U22" s="8" t="s">
        <v>57</v>
      </c>
      <c r="V22" s="8" t="s">
        <v>83</v>
      </c>
      <c r="W22" s="20" t="s">
        <v>266</v>
      </c>
      <c r="X22" s="8" t="s">
        <v>350</v>
      </c>
    </row>
    <row r="23" spans="1:24">
      <c r="A23" s="7" t="s">
        <v>55</v>
      </c>
      <c r="B23" s="8" t="s">
        <v>51</v>
      </c>
      <c r="C23" s="8" t="s">
        <v>85</v>
      </c>
      <c r="D23" s="12" t="s">
        <v>52</v>
      </c>
      <c r="E23" s="9">
        <v>53.915999999999997</v>
      </c>
      <c r="F23" s="9">
        <v>35.691000000000003</v>
      </c>
      <c r="G23" s="9">
        <v>6.3</v>
      </c>
      <c r="H23" s="9">
        <v>24.4</v>
      </c>
      <c r="I23" s="9" t="s">
        <v>329</v>
      </c>
      <c r="J23" s="8" t="s">
        <v>84</v>
      </c>
      <c r="K23" s="10">
        <v>29</v>
      </c>
      <c r="L23" s="10">
        <v>8</v>
      </c>
      <c r="M23" s="10"/>
      <c r="N23" s="10"/>
      <c r="O23" s="9" t="s">
        <v>37</v>
      </c>
      <c r="Q23" s="8" t="s">
        <v>58</v>
      </c>
      <c r="R23" s="9"/>
      <c r="S23" s="8" t="s">
        <v>49</v>
      </c>
      <c r="T23" s="8">
        <v>2018</v>
      </c>
      <c r="U23" s="8" t="s">
        <v>57</v>
      </c>
      <c r="V23" s="8" t="s">
        <v>83</v>
      </c>
      <c r="W23" s="20" t="s">
        <v>266</v>
      </c>
      <c r="X23" s="8" t="s">
        <v>350</v>
      </c>
    </row>
    <row r="24" spans="1:24">
      <c r="A24" s="7" t="s">
        <v>56</v>
      </c>
      <c r="B24" s="8" t="s">
        <v>51</v>
      </c>
      <c r="C24" s="8" t="s">
        <v>85</v>
      </c>
      <c r="D24" s="12" t="s">
        <v>52</v>
      </c>
      <c r="E24" s="9">
        <v>53.915999999999997</v>
      </c>
      <c r="F24" s="9">
        <v>35.691000000000003</v>
      </c>
      <c r="G24" s="9">
        <v>6.3</v>
      </c>
      <c r="H24" s="9">
        <v>24.4</v>
      </c>
      <c r="I24" s="9" t="s">
        <v>329</v>
      </c>
      <c r="J24" s="8" t="s">
        <v>84</v>
      </c>
      <c r="K24" s="10">
        <v>14</v>
      </c>
      <c r="L24" s="10">
        <v>7</v>
      </c>
      <c r="M24" s="10"/>
      <c r="N24" s="10"/>
      <c r="O24" s="9" t="s">
        <v>37</v>
      </c>
      <c r="Q24" s="8" t="s">
        <v>58</v>
      </c>
      <c r="R24" s="9"/>
      <c r="S24" s="8" t="s">
        <v>49</v>
      </c>
      <c r="T24" s="8">
        <v>2018</v>
      </c>
      <c r="U24" s="8" t="s">
        <v>57</v>
      </c>
      <c r="V24" s="8" t="s">
        <v>83</v>
      </c>
      <c r="W24" s="20" t="s">
        <v>266</v>
      </c>
      <c r="X24" s="8" t="s">
        <v>350</v>
      </c>
    </row>
    <row r="25" spans="1:24">
      <c r="A25" s="7" t="s">
        <v>63</v>
      </c>
      <c r="B25" s="8" t="s">
        <v>61</v>
      </c>
      <c r="C25" s="8" t="s">
        <v>86</v>
      </c>
      <c r="D25" s="12" t="s">
        <v>62</v>
      </c>
      <c r="E25">
        <f>-28-56/60-37/60/60</f>
        <v>-28.94361111111111</v>
      </c>
      <c r="F25">
        <f>115+32/60+49/60/60</f>
        <v>115.54694444444445</v>
      </c>
      <c r="G25" s="9">
        <v>-61.3</v>
      </c>
      <c r="H25" s="9">
        <v>94.7</v>
      </c>
      <c r="I25" s="9" t="s">
        <v>344</v>
      </c>
      <c r="J25" s="8" t="s">
        <v>343</v>
      </c>
      <c r="K25" s="10">
        <v>15</v>
      </c>
      <c r="L25" s="10">
        <v>7</v>
      </c>
      <c r="M25" s="10"/>
      <c r="N25" s="10"/>
      <c r="O25" s="9" t="s">
        <v>37</v>
      </c>
      <c r="Q25" s="8" t="s">
        <v>65</v>
      </c>
      <c r="S25" s="8" t="s">
        <v>49</v>
      </c>
      <c r="T25" s="8">
        <v>2018</v>
      </c>
      <c r="U25" s="8" t="s">
        <v>57</v>
      </c>
      <c r="V25" s="8" t="s">
        <v>83</v>
      </c>
      <c r="W25" s="20" t="s">
        <v>266</v>
      </c>
      <c r="X25" s="8" t="s">
        <v>350</v>
      </c>
    </row>
    <row r="26" spans="1:24">
      <c r="A26" s="7" t="s">
        <v>64</v>
      </c>
      <c r="B26" s="8" t="s">
        <v>61</v>
      </c>
      <c r="C26" s="8" t="s">
        <v>86</v>
      </c>
      <c r="D26" s="12" t="s">
        <v>62</v>
      </c>
      <c r="E26">
        <f>-28-56/60-37/60/60</f>
        <v>-28.94361111111111</v>
      </c>
      <c r="F26">
        <f>115+32/60+49/60/60</f>
        <v>115.54694444444445</v>
      </c>
      <c r="G26" s="9">
        <v>-61.3</v>
      </c>
      <c r="H26" s="9">
        <v>94.7</v>
      </c>
      <c r="I26" s="9" t="s">
        <v>344</v>
      </c>
      <c r="J26" s="8" t="s">
        <v>343</v>
      </c>
      <c r="K26" s="10">
        <v>12</v>
      </c>
      <c r="L26" s="10">
        <v>10</v>
      </c>
      <c r="M26" s="10"/>
      <c r="N26" s="10"/>
      <c r="O26" s="9" t="s">
        <v>37</v>
      </c>
      <c r="Q26" s="8" t="s">
        <v>65</v>
      </c>
      <c r="S26" s="8" t="s">
        <v>49</v>
      </c>
      <c r="T26" s="8">
        <v>2018</v>
      </c>
      <c r="U26" s="8" t="s">
        <v>57</v>
      </c>
      <c r="V26" s="8" t="s">
        <v>83</v>
      </c>
      <c r="W26" s="20" t="s">
        <v>266</v>
      </c>
      <c r="X26" s="8" t="s">
        <v>350</v>
      </c>
    </row>
    <row r="27" spans="1:24">
      <c r="A27" s="7" t="s">
        <v>67</v>
      </c>
      <c r="B27" s="8" t="s">
        <v>66</v>
      </c>
      <c r="C27" s="8" t="s">
        <v>86</v>
      </c>
      <c r="D27" s="12" t="s">
        <v>62</v>
      </c>
      <c r="E27">
        <f>-23-53/60-50/60/60</f>
        <v>-23.897222222222222</v>
      </c>
      <c r="F27">
        <f>114+56/60+49/60/60</f>
        <v>114.94694444444445</v>
      </c>
      <c r="G27" s="9">
        <v>-56.3</v>
      </c>
      <c r="H27" s="9">
        <v>95.8</v>
      </c>
      <c r="I27" s="9" t="s">
        <v>344</v>
      </c>
      <c r="J27" s="8" t="s">
        <v>343</v>
      </c>
      <c r="K27" s="10">
        <v>33</v>
      </c>
      <c r="L27" s="10">
        <v>8</v>
      </c>
      <c r="M27" s="10"/>
      <c r="N27" s="10"/>
      <c r="O27" s="9" t="s">
        <v>37</v>
      </c>
      <c r="Q27" s="8" t="s">
        <v>69</v>
      </c>
      <c r="S27" s="8" t="s">
        <v>49</v>
      </c>
      <c r="T27" s="8">
        <v>2018</v>
      </c>
      <c r="U27" s="8" t="s">
        <v>57</v>
      </c>
      <c r="V27" s="8" t="s">
        <v>83</v>
      </c>
      <c r="W27" s="20" t="s">
        <v>266</v>
      </c>
      <c r="X27" s="8" t="s">
        <v>350</v>
      </c>
    </row>
    <row r="28" spans="1:24">
      <c r="A28" s="7" t="s">
        <v>68</v>
      </c>
      <c r="B28" s="8" t="s">
        <v>66</v>
      </c>
      <c r="C28" s="8" t="s">
        <v>86</v>
      </c>
      <c r="D28" s="12" t="s">
        <v>62</v>
      </c>
      <c r="E28">
        <f t="shared" ref="E28:E31" si="0">-23-53/60-50/60/60</f>
        <v>-23.897222222222222</v>
      </c>
      <c r="F28">
        <f t="shared" ref="F28:F31" si="1">114+56/60+49/60/60</f>
        <v>114.94694444444445</v>
      </c>
      <c r="G28" s="9">
        <v>-56.3</v>
      </c>
      <c r="H28" s="9">
        <v>95.8</v>
      </c>
      <c r="I28" s="9" t="s">
        <v>344</v>
      </c>
      <c r="J28" s="8" t="s">
        <v>343</v>
      </c>
      <c r="K28" s="10">
        <v>31</v>
      </c>
      <c r="L28" s="10">
        <v>14</v>
      </c>
      <c r="M28" s="10"/>
      <c r="N28" s="10"/>
      <c r="O28" s="9" t="s">
        <v>37</v>
      </c>
      <c r="Q28" s="8" t="s">
        <v>70</v>
      </c>
      <c r="S28" s="8" t="s">
        <v>49</v>
      </c>
      <c r="T28" s="8">
        <v>2018</v>
      </c>
      <c r="U28" s="8" t="s">
        <v>57</v>
      </c>
      <c r="V28" s="8" t="s">
        <v>83</v>
      </c>
      <c r="W28" s="20" t="s">
        <v>266</v>
      </c>
      <c r="X28" s="8" t="s">
        <v>350</v>
      </c>
    </row>
    <row r="29" spans="1:24">
      <c r="A29" s="7" t="s">
        <v>71</v>
      </c>
      <c r="B29" s="8" t="s">
        <v>66</v>
      </c>
      <c r="C29" s="8" t="s">
        <v>86</v>
      </c>
      <c r="D29" s="12" t="s">
        <v>62</v>
      </c>
      <c r="E29">
        <f t="shared" si="0"/>
        <v>-23.897222222222222</v>
      </c>
      <c r="F29">
        <f t="shared" si="1"/>
        <v>114.94694444444445</v>
      </c>
      <c r="G29" s="9">
        <v>-56.3</v>
      </c>
      <c r="H29" s="9">
        <v>95.8</v>
      </c>
      <c r="I29" s="9" t="s">
        <v>344</v>
      </c>
      <c r="J29" s="8" t="s">
        <v>343</v>
      </c>
      <c r="K29" s="10">
        <v>25</v>
      </c>
      <c r="L29" s="10">
        <v>12</v>
      </c>
      <c r="M29" s="10"/>
      <c r="N29" s="10"/>
      <c r="O29" s="9" t="s">
        <v>37</v>
      </c>
      <c r="Q29" s="8" t="s">
        <v>72</v>
      </c>
      <c r="S29" s="8" t="s">
        <v>49</v>
      </c>
      <c r="T29" s="8">
        <v>2018</v>
      </c>
      <c r="U29" s="8" t="s">
        <v>57</v>
      </c>
      <c r="V29" s="8" t="s">
        <v>83</v>
      </c>
      <c r="W29" s="20" t="s">
        <v>266</v>
      </c>
      <c r="X29" s="8" t="s">
        <v>350</v>
      </c>
    </row>
    <row r="30" spans="1:24">
      <c r="A30" s="7" t="s">
        <v>73</v>
      </c>
      <c r="B30" s="8" t="s">
        <v>66</v>
      </c>
      <c r="C30" s="8" t="s">
        <v>86</v>
      </c>
      <c r="D30" s="12" t="s">
        <v>62</v>
      </c>
      <c r="E30">
        <f t="shared" si="0"/>
        <v>-23.897222222222222</v>
      </c>
      <c r="F30">
        <f t="shared" si="1"/>
        <v>114.94694444444445</v>
      </c>
      <c r="G30" s="9">
        <v>-56.3</v>
      </c>
      <c r="H30" s="9">
        <v>95.8</v>
      </c>
      <c r="I30" s="9" t="s">
        <v>344</v>
      </c>
      <c r="J30" s="8" t="s">
        <v>343</v>
      </c>
      <c r="K30" s="10">
        <v>24</v>
      </c>
      <c r="L30" s="10">
        <v>9</v>
      </c>
      <c r="M30" s="10"/>
      <c r="N30" s="10"/>
      <c r="O30" s="9" t="s">
        <v>37</v>
      </c>
      <c r="Q30" s="8" t="s">
        <v>70</v>
      </c>
      <c r="S30" s="8" t="s">
        <v>49</v>
      </c>
      <c r="T30" s="8">
        <v>2018</v>
      </c>
      <c r="U30" s="8" t="s">
        <v>57</v>
      </c>
      <c r="V30" s="8" t="s">
        <v>83</v>
      </c>
      <c r="W30" s="20" t="s">
        <v>266</v>
      </c>
      <c r="X30" s="8" t="s">
        <v>350</v>
      </c>
    </row>
    <row r="31" spans="1:24">
      <c r="A31" s="7" t="s">
        <v>74</v>
      </c>
      <c r="B31" s="8" t="s">
        <v>66</v>
      </c>
      <c r="C31" s="8" t="s">
        <v>86</v>
      </c>
      <c r="D31" s="12" t="s">
        <v>62</v>
      </c>
      <c r="E31">
        <f t="shared" si="0"/>
        <v>-23.897222222222222</v>
      </c>
      <c r="F31">
        <f t="shared" si="1"/>
        <v>114.94694444444445</v>
      </c>
      <c r="G31" s="9">
        <v>-56.3</v>
      </c>
      <c r="H31" s="9">
        <v>95.8</v>
      </c>
      <c r="I31" s="9" t="s">
        <v>344</v>
      </c>
      <c r="J31" s="8" t="s">
        <v>343</v>
      </c>
      <c r="K31" s="10">
        <v>25</v>
      </c>
      <c r="L31" s="10">
        <v>16</v>
      </c>
      <c r="M31" s="10"/>
      <c r="N31" s="10"/>
      <c r="O31" s="9" t="s">
        <v>37</v>
      </c>
      <c r="Q31" s="8" t="s">
        <v>72</v>
      </c>
      <c r="S31" s="8" t="s">
        <v>49</v>
      </c>
      <c r="T31" s="8">
        <v>2018</v>
      </c>
      <c r="U31" s="8" t="s">
        <v>57</v>
      </c>
      <c r="V31" s="8" t="s">
        <v>83</v>
      </c>
      <c r="W31" s="20" t="s">
        <v>266</v>
      </c>
      <c r="X31" s="8" t="s">
        <v>350</v>
      </c>
    </row>
    <row r="32" spans="1:24">
      <c r="A32" s="7" t="s">
        <v>77</v>
      </c>
      <c r="B32" s="8" t="s">
        <v>76</v>
      </c>
      <c r="C32" s="8" t="s">
        <v>35</v>
      </c>
      <c r="D32" s="12" t="s">
        <v>20</v>
      </c>
      <c r="E32">
        <v>76.640789999999996</v>
      </c>
      <c r="F32">
        <v>-95.027013999999994</v>
      </c>
      <c r="G32" s="9">
        <v>37.4</v>
      </c>
      <c r="H32" s="9">
        <v>-1.4</v>
      </c>
      <c r="I32" s="9" t="s">
        <v>344</v>
      </c>
      <c r="J32" t="s">
        <v>75</v>
      </c>
      <c r="K32" s="10">
        <v>19</v>
      </c>
      <c r="L32" s="10">
        <v>7</v>
      </c>
      <c r="M32" s="10"/>
      <c r="N32" s="10"/>
      <c r="O32" s="9" t="s">
        <v>37</v>
      </c>
      <c r="Q32" s="8" t="s">
        <v>80</v>
      </c>
      <c r="S32" s="8" t="s">
        <v>49</v>
      </c>
      <c r="T32" s="8">
        <v>2018</v>
      </c>
      <c r="U32" s="8" t="s">
        <v>57</v>
      </c>
      <c r="V32" s="8" t="s">
        <v>83</v>
      </c>
      <c r="W32" s="20" t="s">
        <v>266</v>
      </c>
      <c r="X32" s="8" t="s">
        <v>350</v>
      </c>
    </row>
    <row r="33" spans="1:24">
      <c r="A33" s="7" t="s">
        <v>78</v>
      </c>
      <c r="B33" s="8" t="s">
        <v>76</v>
      </c>
      <c r="C33" s="8" t="s">
        <v>35</v>
      </c>
      <c r="D33" s="12" t="s">
        <v>20</v>
      </c>
      <c r="E33">
        <v>76.640789999999996</v>
      </c>
      <c r="F33">
        <v>-95.027013999999994</v>
      </c>
      <c r="G33" s="9">
        <v>37.4</v>
      </c>
      <c r="H33" s="9">
        <v>-1.4</v>
      </c>
      <c r="I33" s="9" t="s">
        <v>344</v>
      </c>
      <c r="J33" t="s">
        <v>75</v>
      </c>
      <c r="K33" s="10">
        <v>17</v>
      </c>
      <c r="L33" s="10">
        <v>7</v>
      </c>
      <c r="M33" s="10"/>
      <c r="N33" s="10"/>
      <c r="O33" s="9" t="s">
        <v>37</v>
      </c>
      <c r="Q33" s="8" t="s">
        <v>81</v>
      </c>
      <c r="S33" s="8" t="s">
        <v>49</v>
      </c>
      <c r="T33" s="8">
        <v>2018</v>
      </c>
      <c r="U33" s="8" t="s">
        <v>57</v>
      </c>
      <c r="V33" s="8" t="s">
        <v>83</v>
      </c>
      <c r="W33" s="20" t="s">
        <v>266</v>
      </c>
      <c r="X33" s="8" t="s">
        <v>350</v>
      </c>
    </row>
    <row r="34" spans="1:24">
      <c r="A34" s="7" t="s">
        <v>79</v>
      </c>
      <c r="B34" s="8" t="s">
        <v>76</v>
      </c>
      <c r="C34" s="8" t="s">
        <v>35</v>
      </c>
      <c r="D34" s="12" t="s">
        <v>20</v>
      </c>
      <c r="E34">
        <v>76.640789999999996</v>
      </c>
      <c r="F34">
        <v>-95.027013999999994</v>
      </c>
      <c r="G34" s="9">
        <v>37.4</v>
      </c>
      <c r="H34" s="9">
        <v>-1.4</v>
      </c>
      <c r="I34" s="9" t="s">
        <v>344</v>
      </c>
      <c r="J34" t="s">
        <v>75</v>
      </c>
      <c r="K34" s="10">
        <v>10</v>
      </c>
      <c r="L34" s="10">
        <v>7</v>
      </c>
      <c r="M34" s="10"/>
      <c r="N34" s="10"/>
      <c r="O34" s="9" t="s">
        <v>37</v>
      </c>
      <c r="Q34" s="8" t="s">
        <v>82</v>
      </c>
      <c r="S34" s="8" t="s">
        <v>49</v>
      </c>
      <c r="T34" s="8">
        <v>2018</v>
      </c>
      <c r="U34" s="8" t="s">
        <v>57</v>
      </c>
      <c r="V34" s="8" t="s">
        <v>83</v>
      </c>
      <c r="W34" s="20" t="s">
        <v>266</v>
      </c>
      <c r="X34" s="8" t="s">
        <v>350</v>
      </c>
    </row>
    <row r="35" spans="1:24">
      <c r="A35" t="s">
        <v>125</v>
      </c>
      <c r="B35" s="18" t="s">
        <v>213</v>
      </c>
      <c r="E35" s="18">
        <v>49.805833</v>
      </c>
      <c r="F35" s="18">
        <v>-64.420983000000007</v>
      </c>
      <c r="G35" s="18">
        <v>-20.2</v>
      </c>
      <c r="H35" s="18">
        <v>-36.700000000000003</v>
      </c>
      <c r="I35" s="18" t="s">
        <v>329</v>
      </c>
      <c r="J35" s="18" t="s">
        <v>154</v>
      </c>
      <c r="K35" s="25">
        <v>28.980297799999999</v>
      </c>
      <c r="L35" s="25">
        <v>12.130189120000001</v>
      </c>
      <c r="M35" s="25">
        <f>L35*SQRT(N35)</f>
        <v>17.15467796765456</v>
      </c>
      <c r="N35">
        <v>2</v>
      </c>
      <c r="O35" s="28" t="s">
        <v>321</v>
      </c>
      <c r="P35" s="28" t="s">
        <v>149</v>
      </c>
      <c r="S35" s="18" t="s">
        <v>150</v>
      </c>
      <c r="T35" s="8">
        <v>2011</v>
      </c>
      <c r="U35" s="8" t="s">
        <v>263</v>
      </c>
      <c r="V35" t="s">
        <v>264</v>
      </c>
      <c r="W35" s="20" t="s">
        <v>265</v>
      </c>
      <c r="X35" t="s">
        <v>255</v>
      </c>
    </row>
    <row r="36" spans="1:24">
      <c r="A36" t="s">
        <v>126</v>
      </c>
      <c r="B36" s="18" t="s">
        <v>213</v>
      </c>
      <c r="E36" s="18">
        <v>49.805833</v>
      </c>
      <c r="F36" s="18">
        <v>-64.420983000000007</v>
      </c>
      <c r="G36" s="18">
        <v>-20.2</v>
      </c>
      <c r="H36" s="18">
        <v>-36.700000000000003</v>
      </c>
      <c r="I36" s="18" t="s">
        <v>329</v>
      </c>
      <c r="J36" s="18" t="s">
        <v>154</v>
      </c>
      <c r="K36" s="25">
        <v>29.96540083</v>
      </c>
      <c r="L36" s="25">
        <v>9.322425505</v>
      </c>
      <c r="M36" s="25">
        <f t="shared" ref="M36:M99" si="2">L36*SQRT(N36)</f>
        <v>13.183900583383851</v>
      </c>
      <c r="N36">
        <v>2</v>
      </c>
      <c r="O36" s="28" t="s">
        <v>321</v>
      </c>
      <c r="P36" s="28" t="s">
        <v>149</v>
      </c>
      <c r="S36" s="18" t="s">
        <v>150</v>
      </c>
      <c r="T36" s="8">
        <v>2011</v>
      </c>
      <c r="U36" s="8" t="s">
        <v>263</v>
      </c>
      <c r="V36" t="s">
        <v>264</v>
      </c>
      <c r="W36" s="20" t="s">
        <v>265</v>
      </c>
      <c r="X36" t="s">
        <v>255</v>
      </c>
    </row>
    <row r="37" spans="1:24">
      <c r="A37" t="s">
        <v>161</v>
      </c>
      <c r="B37" s="18" t="s">
        <v>213</v>
      </c>
      <c r="E37" s="18">
        <v>49.805833</v>
      </c>
      <c r="F37" s="18">
        <v>-64.420983000000007</v>
      </c>
      <c r="G37" s="18">
        <v>-20.2</v>
      </c>
      <c r="H37" s="18">
        <v>-36.700000000000003</v>
      </c>
      <c r="I37" s="18" t="s">
        <v>329</v>
      </c>
      <c r="J37" s="18" t="s">
        <v>154</v>
      </c>
      <c r="K37" s="25">
        <v>48.142643579999998</v>
      </c>
      <c r="L37" s="25">
        <v>1.5835120250000001</v>
      </c>
      <c r="M37" s="25">
        <f t="shared" si="2"/>
        <v>1.5835120250000001</v>
      </c>
      <c r="N37">
        <v>1</v>
      </c>
      <c r="O37" s="28" t="s">
        <v>321</v>
      </c>
      <c r="P37" s="28" t="s">
        <v>149</v>
      </c>
      <c r="S37" s="18" t="s">
        <v>150</v>
      </c>
      <c r="T37" s="8">
        <v>2011</v>
      </c>
      <c r="U37" s="8" t="s">
        <v>263</v>
      </c>
      <c r="V37" t="s">
        <v>264</v>
      </c>
      <c r="W37" s="20" t="s">
        <v>265</v>
      </c>
      <c r="X37" t="s">
        <v>255</v>
      </c>
    </row>
    <row r="38" spans="1:24">
      <c r="A38" t="s">
        <v>127</v>
      </c>
      <c r="B38" s="18" t="s">
        <v>213</v>
      </c>
      <c r="E38" s="18">
        <v>49.805833</v>
      </c>
      <c r="F38" s="18">
        <v>-64.420983000000007</v>
      </c>
      <c r="G38" s="18">
        <v>-20.2</v>
      </c>
      <c r="H38" s="18">
        <v>-36.700000000000003</v>
      </c>
      <c r="I38" s="18" t="s">
        <v>329</v>
      </c>
      <c r="J38" s="18" t="s">
        <v>154</v>
      </c>
      <c r="K38" s="25">
        <v>31.796729299999999</v>
      </c>
      <c r="L38" s="25">
        <v>0</v>
      </c>
      <c r="M38" s="25">
        <f t="shared" si="2"/>
        <v>0</v>
      </c>
      <c r="N38">
        <v>2</v>
      </c>
      <c r="O38" s="28" t="s">
        <v>321</v>
      </c>
      <c r="P38" s="28" t="s">
        <v>149</v>
      </c>
      <c r="S38" s="18" t="s">
        <v>150</v>
      </c>
      <c r="T38" s="8">
        <v>2011</v>
      </c>
      <c r="U38" s="8" t="s">
        <v>263</v>
      </c>
      <c r="V38" t="s">
        <v>264</v>
      </c>
      <c r="W38" s="20" t="s">
        <v>265</v>
      </c>
      <c r="X38" t="s">
        <v>255</v>
      </c>
    </row>
    <row r="39" spans="1:24">
      <c r="A39" t="s">
        <v>128</v>
      </c>
      <c r="B39" s="18" t="s">
        <v>213</v>
      </c>
      <c r="E39" s="18">
        <v>49.805833</v>
      </c>
      <c r="F39" s="18">
        <v>-64.420983000000007</v>
      </c>
      <c r="G39" s="18">
        <v>-20.2</v>
      </c>
      <c r="H39" s="18">
        <v>-36.700000000000003</v>
      </c>
      <c r="I39" s="18" t="s">
        <v>329</v>
      </c>
      <c r="J39" s="18" t="s">
        <v>154</v>
      </c>
      <c r="K39" s="25">
        <v>33.661656909999998</v>
      </c>
      <c r="L39" s="25">
        <v>6.7159454119999999</v>
      </c>
      <c r="M39" s="25">
        <f t="shared" si="2"/>
        <v>9.4977810858077643</v>
      </c>
      <c r="N39">
        <v>2</v>
      </c>
      <c r="O39" s="28" t="s">
        <v>321</v>
      </c>
      <c r="P39" s="28" t="s">
        <v>149</v>
      </c>
      <c r="S39" s="18" t="s">
        <v>150</v>
      </c>
      <c r="T39" s="8">
        <v>2011</v>
      </c>
      <c r="U39" s="8" t="s">
        <v>263</v>
      </c>
      <c r="V39" t="s">
        <v>264</v>
      </c>
      <c r="W39" s="20" t="s">
        <v>265</v>
      </c>
      <c r="X39" t="s">
        <v>255</v>
      </c>
    </row>
    <row r="40" spans="1:24">
      <c r="A40" t="s">
        <v>162</v>
      </c>
      <c r="B40" s="18" t="s">
        <v>215</v>
      </c>
      <c r="E40" s="18">
        <v>49.805833</v>
      </c>
      <c r="F40" s="18">
        <v>-64.420983000000007</v>
      </c>
      <c r="G40" s="18">
        <v>-20.2</v>
      </c>
      <c r="H40" s="18">
        <v>-36.700000000000003</v>
      </c>
      <c r="I40" s="18" t="s">
        <v>329</v>
      </c>
      <c r="J40" s="18" t="s">
        <v>154</v>
      </c>
      <c r="K40" s="25">
        <v>47.75039262</v>
      </c>
      <c r="L40" s="25">
        <v>1.57769089</v>
      </c>
      <c r="M40" s="25">
        <f t="shared" si="2"/>
        <v>1.57769089</v>
      </c>
      <c r="N40">
        <v>1</v>
      </c>
      <c r="O40" s="28" t="s">
        <v>321</v>
      </c>
      <c r="P40" s="28" t="s">
        <v>149</v>
      </c>
      <c r="S40" s="18" t="s">
        <v>150</v>
      </c>
      <c r="T40" s="8">
        <v>2011</v>
      </c>
      <c r="U40" s="8" t="s">
        <v>263</v>
      </c>
      <c r="V40" t="s">
        <v>264</v>
      </c>
      <c r="W40" s="20" t="s">
        <v>265</v>
      </c>
      <c r="X40" t="s">
        <v>255</v>
      </c>
    </row>
    <row r="41" spans="1:24">
      <c r="A41" t="s">
        <v>124</v>
      </c>
      <c r="B41" s="18" t="s">
        <v>213</v>
      </c>
      <c r="E41" s="18">
        <v>49.805833</v>
      </c>
      <c r="F41" s="18">
        <v>-64.420983000000007</v>
      </c>
      <c r="G41" s="18">
        <v>-20.2</v>
      </c>
      <c r="H41" s="18">
        <v>-36.700000000000003</v>
      </c>
      <c r="I41" s="18" t="s">
        <v>329</v>
      </c>
      <c r="J41" s="18" t="s">
        <v>154</v>
      </c>
      <c r="K41" s="25">
        <v>27.35958931</v>
      </c>
      <c r="L41" s="25">
        <v>11.208001339999999</v>
      </c>
      <c r="M41" s="25">
        <f t="shared" si="2"/>
        <v>15.850507502123822</v>
      </c>
      <c r="N41">
        <v>2</v>
      </c>
      <c r="O41" s="28" t="s">
        <v>321</v>
      </c>
      <c r="P41" s="28" t="s">
        <v>149</v>
      </c>
      <c r="S41" s="18" t="s">
        <v>150</v>
      </c>
      <c r="T41" s="8">
        <v>2011</v>
      </c>
      <c r="U41" s="8" t="s">
        <v>263</v>
      </c>
      <c r="V41" t="s">
        <v>264</v>
      </c>
      <c r="W41" s="20" t="s">
        <v>265</v>
      </c>
      <c r="X41" t="s">
        <v>255</v>
      </c>
    </row>
    <row r="42" spans="1:24">
      <c r="A42" t="s">
        <v>129</v>
      </c>
      <c r="B42" s="18" t="s">
        <v>213</v>
      </c>
      <c r="E42" s="18">
        <v>49.805833</v>
      </c>
      <c r="F42" s="18">
        <v>-64.420983000000007</v>
      </c>
      <c r="G42" s="18">
        <v>-20.2</v>
      </c>
      <c r="H42" s="18">
        <v>-36.700000000000003</v>
      </c>
      <c r="I42" s="18" t="s">
        <v>329</v>
      </c>
      <c r="J42" s="18" t="s">
        <v>154</v>
      </c>
      <c r="K42" s="25">
        <v>40.013077610000003</v>
      </c>
      <c r="L42" s="25">
        <v>8.7206487859999999</v>
      </c>
      <c r="M42" s="25">
        <f t="shared" si="2"/>
        <v>12.332859785853667</v>
      </c>
      <c r="N42">
        <v>2</v>
      </c>
      <c r="O42" s="28" t="s">
        <v>321</v>
      </c>
      <c r="P42" s="28" t="s">
        <v>149</v>
      </c>
      <c r="S42" s="18" t="s">
        <v>150</v>
      </c>
      <c r="T42" s="8">
        <v>2011</v>
      </c>
      <c r="U42" s="8" t="s">
        <v>263</v>
      </c>
      <c r="V42" t="s">
        <v>264</v>
      </c>
      <c r="W42" s="20" t="s">
        <v>265</v>
      </c>
      <c r="X42" t="s">
        <v>255</v>
      </c>
    </row>
    <row r="43" spans="1:24">
      <c r="A43" t="s">
        <v>163</v>
      </c>
      <c r="B43" s="18" t="s">
        <v>213</v>
      </c>
      <c r="E43" s="18">
        <v>49.805833</v>
      </c>
      <c r="F43" s="18">
        <v>-64.420983000000007</v>
      </c>
      <c r="G43" s="18">
        <v>-20.2</v>
      </c>
      <c r="H43" s="18">
        <v>-36.700000000000003</v>
      </c>
      <c r="I43" s="18" t="s">
        <v>329</v>
      </c>
      <c r="J43" s="18" t="s">
        <v>154</v>
      </c>
      <c r="K43" s="25">
        <v>48.142643579999998</v>
      </c>
      <c r="L43" s="25">
        <v>1.5835120250000001</v>
      </c>
      <c r="M43" s="25">
        <f t="shared" si="2"/>
        <v>1.5835120250000001</v>
      </c>
      <c r="N43">
        <v>1</v>
      </c>
      <c r="O43" s="28" t="s">
        <v>37</v>
      </c>
      <c r="P43" s="28"/>
      <c r="S43" s="18" t="s">
        <v>150</v>
      </c>
      <c r="T43" s="8">
        <v>2011</v>
      </c>
      <c r="U43" s="8" t="s">
        <v>263</v>
      </c>
      <c r="V43" t="s">
        <v>264</v>
      </c>
      <c r="W43" s="20" t="s">
        <v>265</v>
      </c>
      <c r="X43" t="s">
        <v>255</v>
      </c>
    </row>
    <row r="44" spans="1:24">
      <c r="A44" t="s">
        <v>164</v>
      </c>
      <c r="B44" s="18" t="s">
        <v>213</v>
      </c>
      <c r="E44" s="18">
        <v>49.826117000000004</v>
      </c>
      <c r="F44" s="18">
        <v>-64.442899999999995</v>
      </c>
      <c r="G44" s="18">
        <v>-25.3</v>
      </c>
      <c r="H44" s="18">
        <v>-44.4</v>
      </c>
      <c r="I44" s="18" t="s">
        <v>344</v>
      </c>
      <c r="J44" s="18" t="s">
        <v>122</v>
      </c>
      <c r="K44" s="25">
        <v>74.680761340000004</v>
      </c>
      <c r="L44" s="25">
        <v>2.0117620700000001</v>
      </c>
      <c r="M44" s="25">
        <f t="shared" si="2"/>
        <v>2.0117620700000001</v>
      </c>
      <c r="N44">
        <v>1</v>
      </c>
      <c r="O44" s="28" t="s">
        <v>37</v>
      </c>
      <c r="P44" s="28"/>
      <c r="S44" s="18" t="s">
        <v>150</v>
      </c>
      <c r="T44" s="8">
        <v>2011</v>
      </c>
      <c r="U44" s="8" t="s">
        <v>263</v>
      </c>
      <c r="V44" t="s">
        <v>264</v>
      </c>
      <c r="W44" s="20" t="s">
        <v>265</v>
      </c>
      <c r="X44" t="s">
        <v>255</v>
      </c>
    </row>
    <row r="45" spans="1:24">
      <c r="A45" t="s">
        <v>165</v>
      </c>
      <c r="B45" s="18" t="s">
        <v>213</v>
      </c>
      <c r="E45" s="18">
        <v>49.826117000000004</v>
      </c>
      <c r="F45" s="18">
        <v>-64.442899999999995</v>
      </c>
      <c r="G45" s="18">
        <v>-25.3</v>
      </c>
      <c r="H45" s="18">
        <v>-44.4</v>
      </c>
      <c r="I45" s="18" t="s">
        <v>344</v>
      </c>
      <c r="J45" s="18" t="s">
        <v>122</v>
      </c>
      <c r="K45" s="25">
        <v>41.84853511</v>
      </c>
      <c r="L45" s="25">
        <v>18.99499561</v>
      </c>
      <c r="M45" s="25">
        <f t="shared" si="2"/>
        <v>26.862980408879405</v>
      </c>
      <c r="N45">
        <v>2</v>
      </c>
      <c r="O45" s="28" t="s">
        <v>37</v>
      </c>
      <c r="P45" s="28"/>
      <c r="S45" s="18" t="s">
        <v>150</v>
      </c>
      <c r="T45" s="8">
        <v>2011</v>
      </c>
      <c r="U45" s="8" t="s">
        <v>263</v>
      </c>
      <c r="V45" t="s">
        <v>264</v>
      </c>
      <c r="W45" s="20" t="s">
        <v>265</v>
      </c>
      <c r="X45" t="s">
        <v>255</v>
      </c>
    </row>
    <row r="46" spans="1:24">
      <c r="A46" t="s">
        <v>166</v>
      </c>
      <c r="B46" s="18" t="s">
        <v>213</v>
      </c>
      <c r="E46" s="18">
        <v>49.826117000000004</v>
      </c>
      <c r="F46" s="18">
        <v>-64.442899999999995</v>
      </c>
      <c r="G46" s="18">
        <v>-25.3</v>
      </c>
      <c r="H46" s="18">
        <v>-44.4</v>
      </c>
      <c r="I46" s="18" t="s">
        <v>344</v>
      </c>
      <c r="J46" s="18" t="s">
        <v>122</v>
      </c>
      <c r="K46" s="25">
        <v>44.283596000000003</v>
      </c>
      <c r="L46" s="25">
        <v>1.5268659339999999</v>
      </c>
      <c r="M46" s="25">
        <f t="shared" si="2"/>
        <v>1.5268659339999999</v>
      </c>
      <c r="N46">
        <v>1</v>
      </c>
      <c r="O46" s="28" t="s">
        <v>321</v>
      </c>
      <c r="P46" s="28" t="s">
        <v>149</v>
      </c>
      <c r="S46" s="18" t="s">
        <v>150</v>
      </c>
      <c r="T46" s="8">
        <v>2011</v>
      </c>
      <c r="U46" s="8" t="s">
        <v>263</v>
      </c>
      <c r="V46" t="s">
        <v>264</v>
      </c>
      <c r="W46" s="20" t="s">
        <v>265</v>
      </c>
      <c r="X46" t="s">
        <v>255</v>
      </c>
    </row>
    <row r="47" spans="1:24">
      <c r="A47" t="s">
        <v>167</v>
      </c>
      <c r="B47" s="18" t="s">
        <v>213</v>
      </c>
      <c r="E47" s="18">
        <v>49.826117000000004</v>
      </c>
      <c r="F47" s="18">
        <v>-64.442899999999995</v>
      </c>
      <c r="G47" s="18">
        <v>-25.3</v>
      </c>
      <c r="H47" s="18">
        <v>-44.4</v>
      </c>
      <c r="I47" s="18" t="s">
        <v>344</v>
      </c>
      <c r="J47" s="18" t="s">
        <v>122</v>
      </c>
      <c r="K47" s="25">
        <v>45.810461930000002</v>
      </c>
      <c r="L47" s="25">
        <v>1.5491128620000001</v>
      </c>
      <c r="M47" s="25">
        <f t="shared" si="2"/>
        <v>1.5491128620000001</v>
      </c>
      <c r="N47">
        <v>1</v>
      </c>
      <c r="O47" s="28" t="s">
        <v>321</v>
      </c>
      <c r="P47" s="28" t="s">
        <v>149</v>
      </c>
      <c r="S47" s="18" t="s">
        <v>150</v>
      </c>
      <c r="T47" s="8">
        <v>2011</v>
      </c>
      <c r="U47" s="8" t="s">
        <v>263</v>
      </c>
      <c r="V47" t="s">
        <v>264</v>
      </c>
      <c r="W47" s="20" t="s">
        <v>265</v>
      </c>
      <c r="X47" t="s">
        <v>255</v>
      </c>
    </row>
    <row r="48" spans="1:24">
      <c r="A48" t="s">
        <v>136</v>
      </c>
      <c r="B48" s="18" t="s">
        <v>213</v>
      </c>
      <c r="E48" s="18">
        <v>49.826117000000004</v>
      </c>
      <c r="F48" s="18">
        <v>-64.442899999999995</v>
      </c>
      <c r="G48" s="18">
        <v>-25.3</v>
      </c>
      <c r="H48" s="18">
        <v>-44.4</v>
      </c>
      <c r="I48" s="18" t="s">
        <v>344</v>
      </c>
      <c r="J48" s="18" t="s">
        <v>122</v>
      </c>
      <c r="K48" s="25">
        <v>41.049216819999998</v>
      </c>
      <c r="L48" s="25">
        <v>3.0546947009999998</v>
      </c>
      <c r="M48" s="25">
        <f t="shared" si="2"/>
        <v>5.2908864237434194</v>
      </c>
      <c r="N48">
        <v>3</v>
      </c>
      <c r="O48" s="28" t="s">
        <v>321</v>
      </c>
      <c r="P48" s="28" t="s">
        <v>149</v>
      </c>
      <c r="S48" s="18" t="s">
        <v>150</v>
      </c>
      <c r="T48" s="8">
        <v>2011</v>
      </c>
      <c r="U48" s="8" t="s">
        <v>263</v>
      </c>
      <c r="V48" t="s">
        <v>264</v>
      </c>
      <c r="W48" s="20" t="s">
        <v>265</v>
      </c>
      <c r="X48" t="s">
        <v>255</v>
      </c>
    </row>
    <row r="49" spans="1:24">
      <c r="A49" t="s">
        <v>137</v>
      </c>
      <c r="B49" s="18" t="s">
        <v>218</v>
      </c>
      <c r="E49" s="18">
        <v>49.841783</v>
      </c>
      <c r="F49" s="18">
        <v>-63.553702999999999</v>
      </c>
      <c r="G49" s="18">
        <v>-25.3</v>
      </c>
      <c r="H49" s="18">
        <v>-44.4</v>
      </c>
      <c r="I49" s="18" t="s">
        <v>344</v>
      </c>
      <c r="J49" s="18" t="s">
        <v>122</v>
      </c>
      <c r="K49" s="25">
        <v>46.19563351</v>
      </c>
      <c r="L49" s="25">
        <v>8.0089073650000007</v>
      </c>
      <c r="M49" s="25">
        <f t="shared" si="2"/>
        <v>11.326305415372769</v>
      </c>
      <c r="N49">
        <v>2</v>
      </c>
      <c r="O49" s="28" t="s">
        <v>148</v>
      </c>
      <c r="P49" s="28" t="s">
        <v>147</v>
      </c>
      <c r="S49" s="18" t="s">
        <v>150</v>
      </c>
      <c r="T49" s="8">
        <v>2011</v>
      </c>
      <c r="U49" s="8" t="s">
        <v>263</v>
      </c>
      <c r="V49" t="s">
        <v>264</v>
      </c>
      <c r="W49" s="20" t="s">
        <v>265</v>
      </c>
      <c r="X49" t="s">
        <v>255</v>
      </c>
    </row>
    <row r="50" spans="1:24">
      <c r="A50" t="s">
        <v>168</v>
      </c>
      <c r="B50" s="18" t="s">
        <v>218</v>
      </c>
      <c r="E50" s="18">
        <v>49.841783</v>
      </c>
      <c r="F50" s="18">
        <v>-63.553702999999999</v>
      </c>
      <c r="G50" s="18">
        <v>-25.3</v>
      </c>
      <c r="H50" s="18">
        <v>-44.4</v>
      </c>
      <c r="I50" s="18" t="s">
        <v>344</v>
      </c>
      <c r="J50" s="18" t="s">
        <v>122</v>
      </c>
      <c r="K50" s="25">
        <v>46.970181410000002</v>
      </c>
      <c r="L50" s="25">
        <v>1.5661550500000001</v>
      </c>
      <c r="M50" s="25">
        <f t="shared" si="2"/>
        <v>1.5661550500000001</v>
      </c>
      <c r="N50">
        <v>1</v>
      </c>
      <c r="O50" s="28" t="s">
        <v>148</v>
      </c>
      <c r="P50" s="28" t="s">
        <v>147</v>
      </c>
      <c r="S50" s="18" t="s">
        <v>150</v>
      </c>
      <c r="T50" s="8">
        <v>2011</v>
      </c>
      <c r="U50" s="8" t="s">
        <v>263</v>
      </c>
      <c r="V50" t="s">
        <v>264</v>
      </c>
      <c r="W50" s="20" t="s">
        <v>265</v>
      </c>
      <c r="X50" t="s">
        <v>255</v>
      </c>
    </row>
    <row r="51" spans="1:24">
      <c r="A51" t="s">
        <v>169</v>
      </c>
      <c r="B51" s="18" t="s">
        <v>218</v>
      </c>
      <c r="E51" s="18">
        <v>49.841783</v>
      </c>
      <c r="F51" s="18">
        <v>-63.553702999999999</v>
      </c>
      <c r="G51" s="18">
        <v>-25.3</v>
      </c>
      <c r="H51" s="18">
        <v>-44.4</v>
      </c>
      <c r="I51" s="18" t="s">
        <v>344</v>
      </c>
      <c r="J51" s="18" t="s">
        <v>122</v>
      </c>
      <c r="K51" s="25">
        <v>62.847910769999999</v>
      </c>
      <c r="L51" s="25">
        <v>1.8122996119999999</v>
      </c>
      <c r="M51" s="25">
        <f t="shared" si="2"/>
        <v>1.8122996119999999</v>
      </c>
      <c r="N51">
        <v>1</v>
      </c>
      <c r="O51" s="28" t="s">
        <v>37</v>
      </c>
      <c r="P51" s="28"/>
      <c r="S51" s="18" t="s">
        <v>150</v>
      </c>
      <c r="T51" s="8">
        <v>2011</v>
      </c>
      <c r="U51" s="8" t="s">
        <v>263</v>
      </c>
      <c r="V51" t="s">
        <v>264</v>
      </c>
      <c r="W51" s="20" t="s">
        <v>265</v>
      </c>
      <c r="X51" t="s">
        <v>255</v>
      </c>
    </row>
    <row r="52" spans="1:24">
      <c r="A52" t="s">
        <v>170</v>
      </c>
      <c r="B52" s="18" t="s">
        <v>218</v>
      </c>
      <c r="E52" s="18">
        <v>49.841783</v>
      </c>
      <c r="F52" s="18">
        <v>-63.553702999999999</v>
      </c>
      <c r="G52" s="18">
        <v>-25.3</v>
      </c>
      <c r="H52" s="18">
        <v>-44.4</v>
      </c>
      <c r="I52" s="18" t="s">
        <v>344</v>
      </c>
      <c r="J52" s="18" t="s">
        <v>122</v>
      </c>
      <c r="K52" s="25">
        <v>44.663255980000002</v>
      </c>
      <c r="L52" s="25">
        <v>1.532377525</v>
      </c>
      <c r="M52" s="25">
        <f t="shared" si="2"/>
        <v>1.532377525</v>
      </c>
      <c r="N52">
        <v>1</v>
      </c>
      <c r="O52" s="28" t="s">
        <v>148</v>
      </c>
      <c r="P52" s="28" t="s">
        <v>147</v>
      </c>
      <c r="S52" s="18" t="s">
        <v>150</v>
      </c>
      <c r="T52" s="8">
        <v>2011</v>
      </c>
      <c r="U52" s="8" t="s">
        <v>263</v>
      </c>
      <c r="V52" t="s">
        <v>264</v>
      </c>
      <c r="W52" s="20" t="s">
        <v>265</v>
      </c>
      <c r="X52" t="s">
        <v>255</v>
      </c>
    </row>
    <row r="53" spans="1:24">
      <c r="A53" t="s">
        <v>171</v>
      </c>
      <c r="B53" s="18" t="s">
        <v>218</v>
      </c>
      <c r="E53" s="18">
        <v>49.772817000000003</v>
      </c>
      <c r="F53" s="18">
        <v>-63.527717000000003</v>
      </c>
      <c r="G53" s="18">
        <v>-25.3</v>
      </c>
      <c r="H53" s="18">
        <v>-44.4</v>
      </c>
      <c r="I53" s="18" t="s">
        <v>344</v>
      </c>
      <c r="J53" s="18" t="s">
        <v>122</v>
      </c>
      <c r="K53" s="25">
        <v>65.577426869999996</v>
      </c>
      <c r="L53" s="25">
        <v>1.8570721779999999</v>
      </c>
      <c r="M53" s="25">
        <f t="shared" si="2"/>
        <v>1.8570721779999999</v>
      </c>
      <c r="N53">
        <v>1</v>
      </c>
      <c r="O53" s="28" t="s">
        <v>37</v>
      </c>
      <c r="P53" s="28"/>
      <c r="S53" s="18" t="s">
        <v>150</v>
      </c>
      <c r="T53" s="8">
        <v>2011</v>
      </c>
      <c r="U53" s="8" t="s">
        <v>263</v>
      </c>
      <c r="V53" t="s">
        <v>264</v>
      </c>
      <c r="W53" s="20" t="s">
        <v>265</v>
      </c>
      <c r="X53" t="s">
        <v>255</v>
      </c>
    </row>
    <row r="54" spans="1:24">
      <c r="A54" t="s">
        <v>131</v>
      </c>
      <c r="B54" s="18" t="s">
        <v>213</v>
      </c>
      <c r="E54" s="18">
        <v>49.40025</v>
      </c>
      <c r="F54" s="18">
        <v>-62.386249999999997</v>
      </c>
      <c r="G54" s="18">
        <v>-26</v>
      </c>
      <c r="H54" s="18">
        <v>-42.4</v>
      </c>
      <c r="I54" s="18" t="s">
        <v>344</v>
      </c>
      <c r="J54" s="18" t="s">
        <v>122</v>
      </c>
      <c r="K54" s="25">
        <v>32.020971359999997</v>
      </c>
      <c r="L54" s="25">
        <v>5.3898687179999998</v>
      </c>
      <c r="M54" s="25">
        <f t="shared" si="2"/>
        <v>9.3355264657021291</v>
      </c>
      <c r="N54">
        <v>3</v>
      </c>
      <c r="O54" s="28" t="s">
        <v>148</v>
      </c>
      <c r="P54" s="28" t="s">
        <v>147</v>
      </c>
      <c r="S54" s="18" t="s">
        <v>150</v>
      </c>
      <c r="T54" s="8">
        <v>2011</v>
      </c>
      <c r="U54" s="8" t="s">
        <v>263</v>
      </c>
      <c r="V54" t="s">
        <v>264</v>
      </c>
      <c r="W54" s="20" t="s">
        <v>265</v>
      </c>
      <c r="X54" t="s">
        <v>255</v>
      </c>
    </row>
    <row r="55" spans="1:24">
      <c r="A55" t="s">
        <v>172</v>
      </c>
      <c r="B55" s="18" t="s">
        <v>213</v>
      </c>
      <c r="E55" s="18">
        <v>49.40025</v>
      </c>
      <c r="F55" s="18">
        <v>-62.386249999999997</v>
      </c>
      <c r="G55" s="18">
        <v>-26</v>
      </c>
      <c r="H55" s="18">
        <v>-42.4</v>
      </c>
      <c r="I55" s="18" t="s">
        <v>344</v>
      </c>
      <c r="J55" s="18" t="s">
        <v>122</v>
      </c>
      <c r="K55" s="25">
        <v>42.033861090000002</v>
      </c>
      <c r="L55" s="25">
        <v>1.4944790349999999</v>
      </c>
      <c r="M55" s="25">
        <f t="shared" si="2"/>
        <v>1.4944790349999999</v>
      </c>
      <c r="N55">
        <v>1</v>
      </c>
      <c r="O55" s="28" t="s">
        <v>321</v>
      </c>
      <c r="P55" s="28" t="s">
        <v>149</v>
      </c>
      <c r="S55" s="18" t="s">
        <v>150</v>
      </c>
      <c r="T55" s="8">
        <v>2011</v>
      </c>
      <c r="U55" s="8" t="s">
        <v>263</v>
      </c>
      <c r="V55" t="s">
        <v>264</v>
      </c>
      <c r="W55" s="20" t="s">
        <v>265</v>
      </c>
      <c r="X55" t="s">
        <v>255</v>
      </c>
    </row>
    <row r="56" spans="1:24">
      <c r="A56" t="s">
        <v>173</v>
      </c>
      <c r="B56" s="18" t="s">
        <v>215</v>
      </c>
      <c r="E56" s="18">
        <v>49.397550000000003</v>
      </c>
      <c r="F56" s="18">
        <v>-62.393050000000002</v>
      </c>
      <c r="G56" s="18">
        <v>-20.8</v>
      </c>
      <c r="H56" s="18">
        <v>-35.700000000000003</v>
      </c>
      <c r="I56" s="18" t="s">
        <v>329</v>
      </c>
      <c r="J56" s="18" t="s">
        <v>154</v>
      </c>
      <c r="K56" s="25">
        <v>42.405496470000003</v>
      </c>
      <c r="L56" s="25">
        <v>1.4997969310000001</v>
      </c>
      <c r="M56" s="25">
        <f t="shared" si="2"/>
        <v>1.4997969310000001</v>
      </c>
      <c r="N56">
        <v>1</v>
      </c>
      <c r="O56" s="28" t="s">
        <v>321</v>
      </c>
      <c r="P56" s="28" t="s">
        <v>149</v>
      </c>
      <c r="S56" s="18" t="s">
        <v>150</v>
      </c>
      <c r="T56" s="8">
        <v>2011</v>
      </c>
      <c r="U56" s="8" t="s">
        <v>263</v>
      </c>
      <c r="V56" t="s">
        <v>264</v>
      </c>
      <c r="W56" s="20" t="s">
        <v>265</v>
      </c>
      <c r="X56" t="s">
        <v>255</v>
      </c>
    </row>
    <row r="57" spans="1:24">
      <c r="A57" t="s">
        <v>174</v>
      </c>
      <c r="B57" s="18" t="s">
        <v>215</v>
      </c>
      <c r="E57" s="18">
        <v>49.379367000000002</v>
      </c>
      <c r="F57" s="18">
        <v>-62.205333000000003</v>
      </c>
      <c r="G57" s="18">
        <v>-20.8</v>
      </c>
      <c r="H57" s="18">
        <v>-35.700000000000003</v>
      </c>
      <c r="I57" s="18" t="s">
        <v>329</v>
      </c>
      <c r="J57" s="18" t="s">
        <v>154</v>
      </c>
      <c r="K57" s="25">
        <v>39.107299470000001</v>
      </c>
      <c r="L57" s="25">
        <v>1.4530432099999999</v>
      </c>
      <c r="M57" s="25">
        <f t="shared" si="2"/>
        <v>1.4530432099999999</v>
      </c>
      <c r="N57">
        <v>1</v>
      </c>
      <c r="O57" s="28" t="s">
        <v>37</v>
      </c>
      <c r="P57" s="28"/>
      <c r="S57" s="18" t="s">
        <v>150</v>
      </c>
      <c r="T57" s="8">
        <v>2011</v>
      </c>
      <c r="U57" s="8" t="s">
        <v>263</v>
      </c>
      <c r="V57" t="s">
        <v>264</v>
      </c>
      <c r="W57" s="20" t="s">
        <v>265</v>
      </c>
      <c r="X57" t="s">
        <v>255</v>
      </c>
    </row>
    <row r="58" spans="1:24">
      <c r="A58" t="s">
        <v>175</v>
      </c>
      <c r="B58" s="18" t="s">
        <v>215</v>
      </c>
      <c r="E58" s="18">
        <v>49.379367000000002</v>
      </c>
      <c r="F58" s="18">
        <v>-62.205333000000003</v>
      </c>
      <c r="G58" s="18">
        <v>-20.8</v>
      </c>
      <c r="H58" s="18">
        <v>-35.700000000000003</v>
      </c>
      <c r="I58" s="18" t="s">
        <v>329</v>
      </c>
      <c r="J58" s="18" t="s">
        <v>154</v>
      </c>
      <c r="K58" s="25">
        <v>39.468666679999998</v>
      </c>
      <c r="L58" s="25">
        <v>1.4581173650000001</v>
      </c>
      <c r="M58" s="25">
        <f t="shared" si="2"/>
        <v>1.4581173650000001</v>
      </c>
      <c r="N58">
        <v>1</v>
      </c>
      <c r="O58" s="28" t="s">
        <v>37</v>
      </c>
      <c r="P58" s="28"/>
      <c r="S58" s="18" t="s">
        <v>150</v>
      </c>
      <c r="T58" s="8">
        <v>2011</v>
      </c>
      <c r="U58" s="8" t="s">
        <v>263</v>
      </c>
      <c r="V58" t="s">
        <v>264</v>
      </c>
      <c r="W58" s="20" t="s">
        <v>265</v>
      </c>
      <c r="X58" t="s">
        <v>255</v>
      </c>
    </row>
    <row r="59" spans="1:24">
      <c r="A59" t="s">
        <v>176</v>
      </c>
      <c r="B59" s="18" t="s">
        <v>213</v>
      </c>
      <c r="E59" s="18">
        <v>49.379367000000002</v>
      </c>
      <c r="F59" s="18">
        <v>-62.205333000000003</v>
      </c>
      <c r="G59" s="18">
        <v>-26</v>
      </c>
      <c r="H59" s="18">
        <v>-42.4</v>
      </c>
      <c r="I59" s="18" t="s">
        <v>344</v>
      </c>
      <c r="J59" s="18" t="s">
        <v>122</v>
      </c>
      <c r="K59" s="25">
        <v>51.333314139999999</v>
      </c>
      <c r="L59" s="25">
        <v>15.71159709</v>
      </c>
      <c r="M59" s="25">
        <f t="shared" si="2"/>
        <v>27.21328442793132</v>
      </c>
      <c r="N59">
        <v>3</v>
      </c>
      <c r="O59" s="28" t="s">
        <v>37</v>
      </c>
      <c r="P59" s="28"/>
      <c r="S59" s="18" t="s">
        <v>150</v>
      </c>
      <c r="T59" s="8">
        <v>2011</v>
      </c>
      <c r="U59" s="8" t="s">
        <v>263</v>
      </c>
      <c r="V59" t="s">
        <v>264</v>
      </c>
      <c r="W59" s="20" t="s">
        <v>265</v>
      </c>
      <c r="X59" t="s">
        <v>255</v>
      </c>
    </row>
    <row r="60" spans="1:24">
      <c r="A60" t="s">
        <v>138</v>
      </c>
      <c r="B60" s="18" t="s">
        <v>213</v>
      </c>
      <c r="E60" s="18">
        <v>49.379367000000002</v>
      </c>
      <c r="F60" s="18">
        <v>-62.205333000000003</v>
      </c>
      <c r="G60" s="18">
        <v>-26</v>
      </c>
      <c r="H60" s="18">
        <v>-42.4</v>
      </c>
      <c r="I60" s="18" t="s">
        <v>344</v>
      </c>
      <c r="J60" s="18" t="s">
        <v>122</v>
      </c>
      <c r="K60" s="25">
        <v>48.404944739999998</v>
      </c>
      <c r="L60" s="25">
        <v>5.568188192</v>
      </c>
      <c r="M60" s="25">
        <f t="shared" si="2"/>
        <v>9.6443848546490862</v>
      </c>
      <c r="N60">
        <v>3</v>
      </c>
      <c r="O60" s="28" t="s">
        <v>148</v>
      </c>
      <c r="P60" s="28" t="s">
        <v>147</v>
      </c>
      <c r="S60" s="18" t="s">
        <v>150</v>
      </c>
      <c r="T60" s="8">
        <v>2011</v>
      </c>
      <c r="U60" s="8" t="s">
        <v>263</v>
      </c>
      <c r="V60" t="s">
        <v>264</v>
      </c>
      <c r="W60" s="20" t="s">
        <v>265</v>
      </c>
      <c r="X60" t="s">
        <v>255</v>
      </c>
    </row>
    <row r="61" spans="1:24">
      <c r="A61" t="s">
        <v>177</v>
      </c>
      <c r="B61" s="18" t="s">
        <v>213</v>
      </c>
      <c r="E61" s="18">
        <v>49.379367000000002</v>
      </c>
      <c r="F61" s="18">
        <v>-62.205333000000003</v>
      </c>
      <c r="G61" s="18">
        <v>-26</v>
      </c>
      <c r="H61" s="18">
        <v>-42.4</v>
      </c>
      <c r="I61" s="18" t="s">
        <v>344</v>
      </c>
      <c r="J61" s="18" t="s">
        <v>122</v>
      </c>
      <c r="K61" s="25">
        <v>59.309129540000001</v>
      </c>
      <c r="L61" s="25">
        <v>1.755340235</v>
      </c>
      <c r="M61" s="25">
        <f t="shared" si="2"/>
        <v>1.755340235</v>
      </c>
      <c r="N61">
        <v>1</v>
      </c>
      <c r="O61" s="28" t="s">
        <v>37</v>
      </c>
      <c r="P61" s="28"/>
      <c r="S61" s="18" t="s">
        <v>150</v>
      </c>
      <c r="T61" s="8">
        <v>2011</v>
      </c>
      <c r="U61" s="8" t="s">
        <v>263</v>
      </c>
      <c r="V61" t="s">
        <v>264</v>
      </c>
      <c r="W61" s="20" t="s">
        <v>265</v>
      </c>
      <c r="X61" t="s">
        <v>255</v>
      </c>
    </row>
    <row r="62" spans="1:24">
      <c r="A62" t="s">
        <v>178</v>
      </c>
      <c r="B62" s="18" t="s">
        <v>215</v>
      </c>
      <c r="E62" s="18">
        <v>49.379367000000002</v>
      </c>
      <c r="F62" s="18">
        <v>-62.205333000000003</v>
      </c>
      <c r="G62" s="18">
        <v>-26</v>
      </c>
      <c r="H62" s="18">
        <v>-42.4</v>
      </c>
      <c r="I62" s="18" t="s">
        <v>344</v>
      </c>
      <c r="J62" s="18" t="s">
        <v>154</v>
      </c>
      <c r="K62" s="25">
        <v>56.020630009999998</v>
      </c>
      <c r="L62" s="25">
        <v>11.561992399999999</v>
      </c>
      <c r="M62" s="25">
        <f t="shared" si="2"/>
        <v>20.02595827352522</v>
      </c>
      <c r="N62">
        <v>3</v>
      </c>
      <c r="O62" s="28" t="s">
        <v>37</v>
      </c>
      <c r="P62" s="28"/>
      <c r="S62" s="18" t="s">
        <v>150</v>
      </c>
      <c r="T62" s="8">
        <v>2011</v>
      </c>
      <c r="U62" s="8" t="s">
        <v>263</v>
      </c>
      <c r="V62" t="s">
        <v>264</v>
      </c>
      <c r="W62" s="20" t="s">
        <v>265</v>
      </c>
      <c r="X62" t="s">
        <v>255</v>
      </c>
    </row>
    <row r="63" spans="1:24">
      <c r="A63" t="s">
        <v>179</v>
      </c>
      <c r="B63" s="18" t="s">
        <v>215</v>
      </c>
      <c r="E63" s="18">
        <v>49.379367000000002</v>
      </c>
      <c r="F63" s="18">
        <v>-62.205333000000003</v>
      </c>
      <c r="G63" s="18">
        <v>-26</v>
      </c>
      <c r="H63" s="18">
        <v>-42.4</v>
      </c>
      <c r="I63" s="18" t="s">
        <v>344</v>
      </c>
      <c r="J63" s="18" t="s">
        <v>154</v>
      </c>
      <c r="K63" s="25">
        <v>53.789695260000002</v>
      </c>
      <c r="L63" s="25">
        <v>1.6689219989999999</v>
      </c>
      <c r="M63" s="25">
        <f t="shared" si="2"/>
        <v>1.6689219989999999</v>
      </c>
      <c r="N63">
        <v>1</v>
      </c>
      <c r="O63" s="28" t="s">
        <v>37</v>
      </c>
      <c r="P63" s="28"/>
      <c r="S63" s="18" t="s">
        <v>150</v>
      </c>
      <c r="T63" s="8">
        <v>2011</v>
      </c>
      <c r="U63" s="8" t="s">
        <v>263</v>
      </c>
      <c r="V63" t="s">
        <v>264</v>
      </c>
      <c r="W63" s="20" t="s">
        <v>265</v>
      </c>
      <c r="X63" t="s">
        <v>255</v>
      </c>
    </row>
    <row r="64" spans="1:24">
      <c r="A64" t="s">
        <v>130</v>
      </c>
      <c r="B64" s="18" t="s">
        <v>215</v>
      </c>
      <c r="E64" s="18">
        <v>49.379367000000002</v>
      </c>
      <c r="F64" s="18">
        <v>-62.205333000000003</v>
      </c>
      <c r="G64" s="18">
        <v>-26</v>
      </c>
      <c r="H64" s="18">
        <v>-42.4</v>
      </c>
      <c r="I64" s="18" t="s">
        <v>344</v>
      </c>
      <c r="J64" s="18" t="s">
        <v>154</v>
      </c>
      <c r="K64" s="25">
        <v>48.339309229999998</v>
      </c>
      <c r="L64" s="25">
        <v>3.6029063950000002</v>
      </c>
      <c r="M64" s="25">
        <f t="shared" si="2"/>
        <v>5.0952790877697565</v>
      </c>
      <c r="N64">
        <v>2</v>
      </c>
      <c r="O64" s="28" t="s">
        <v>321</v>
      </c>
      <c r="P64" s="28" t="s">
        <v>149</v>
      </c>
      <c r="S64" s="18" t="s">
        <v>150</v>
      </c>
      <c r="T64" s="8">
        <v>2011</v>
      </c>
      <c r="U64" s="8" t="s">
        <v>263</v>
      </c>
      <c r="V64" t="s">
        <v>264</v>
      </c>
      <c r="W64" s="20" t="s">
        <v>265</v>
      </c>
      <c r="X64" t="s">
        <v>255</v>
      </c>
    </row>
    <row r="65" spans="1:24">
      <c r="A65" t="s">
        <v>180</v>
      </c>
      <c r="B65" s="18" t="s">
        <v>152</v>
      </c>
      <c r="E65" s="18">
        <v>49.613317000000002</v>
      </c>
      <c r="F65" s="18">
        <v>-63.442467000000001</v>
      </c>
      <c r="G65" s="18">
        <v>-21.7</v>
      </c>
      <c r="H65" s="18">
        <v>-34.1</v>
      </c>
      <c r="I65" s="18" t="s">
        <v>329</v>
      </c>
      <c r="J65" s="18" t="s">
        <v>153</v>
      </c>
      <c r="K65" s="25">
        <v>47.359574799999997</v>
      </c>
      <c r="L65" s="25">
        <v>1.5719053329999999</v>
      </c>
      <c r="M65" s="25">
        <f t="shared" si="2"/>
        <v>1.5719053329999999</v>
      </c>
      <c r="N65">
        <v>1</v>
      </c>
      <c r="O65" s="28" t="s">
        <v>37</v>
      </c>
      <c r="P65" s="28"/>
      <c r="S65" s="18" t="s">
        <v>150</v>
      </c>
      <c r="T65" s="8">
        <v>2011</v>
      </c>
      <c r="U65" s="8" t="s">
        <v>263</v>
      </c>
      <c r="V65" t="s">
        <v>264</v>
      </c>
      <c r="W65" s="20" t="s">
        <v>265</v>
      </c>
      <c r="X65" t="s">
        <v>255</v>
      </c>
    </row>
    <row r="66" spans="1:24">
      <c r="A66" t="s">
        <v>181</v>
      </c>
      <c r="B66" s="18" t="s">
        <v>215</v>
      </c>
      <c r="E66" s="18">
        <v>49.613317000000002</v>
      </c>
      <c r="F66" s="18">
        <v>-63.442467000000001</v>
      </c>
      <c r="G66" s="18">
        <v>-21.7</v>
      </c>
      <c r="H66" s="18">
        <v>-34.1</v>
      </c>
      <c r="I66" s="18" t="s">
        <v>329</v>
      </c>
      <c r="J66" s="18" t="s">
        <v>153</v>
      </c>
      <c r="K66" s="25">
        <v>51.738867749999997</v>
      </c>
      <c r="L66" s="25">
        <v>1.637555071</v>
      </c>
      <c r="M66" s="25">
        <f t="shared" si="2"/>
        <v>1.637555071</v>
      </c>
      <c r="N66">
        <v>1</v>
      </c>
      <c r="O66" s="28" t="s">
        <v>321</v>
      </c>
      <c r="P66" s="28" t="s">
        <v>149</v>
      </c>
      <c r="S66" s="18" t="s">
        <v>150</v>
      </c>
      <c r="T66" s="8">
        <v>2011</v>
      </c>
      <c r="U66" s="8" t="s">
        <v>263</v>
      </c>
      <c r="V66" t="s">
        <v>264</v>
      </c>
      <c r="W66" s="20" t="s">
        <v>265</v>
      </c>
      <c r="X66" t="s">
        <v>255</v>
      </c>
    </row>
    <row r="67" spans="1:24">
      <c r="A67" t="s">
        <v>182</v>
      </c>
      <c r="B67" s="18" t="s">
        <v>152</v>
      </c>
      <c r="E67" s="18">
        <v>49.613317000000002</v>
      </c>
      <c r="F67" s="18">
        <v>-63.442467000000001</v>
      </c>
      <c r="G67" s="18">
        <v>-21.7</v>
      </c>
      <c r="H67" s="18">
        <v>-34.1</v>
      </c>
      <c r="I67" s="18" t="s">
        <v>329</v>
      </c>
      <c r="J67" s="18" t="s">
        <v>153</v>
      </c>
      <c r="K67" s="25">
        <v>59.745370549999997</v>
      </c>
      <c r="L67" s="25">
        <v>1.7622959060000001</v>
      </c>
      <c r="M67" s="25">
        <f t="shared" si="2"/>
        <v>1.7622959060000001</v>
      </c>
      <c r="N67">
        <v>1</v>
      </c>
      <c r="O67" s="28" t="s">
        <v>37</v>
      </c>
      <c r="P67" s="28"/>
      <c r="S67" s="18" t="s">
        <v>150</v>
      </c>
      <c r="T67" s="8">
        <v>2011</v>
      </c>
      <c r="U67" s="8" t="s">
        <v>263</v>
      </c>
      <c r="V67" t="s">
        <v>264</v>
      </c>
      <c r="W67" s="20" t="s">
        <v>265</v>
      </c>
      <c r="X67" t="s">
        <v>255</v>
      </c>
    </row>
    <row r="68" spans="1:24">
      <c r="A68" t="s">
        <v>183</v>
      </c>
      <c r="B68" s="18" t="s">
        <v>152</v>
      </c>
      <c r="E68" s="18">
        <v>49.613317000000002</v>
      </c>
      <c r="F68" s="18">
        <v>-63.442467000000001</v>
      </c>
      <c r="G68" s="18">
        <v>-21.7</v>
      </c>
      <c r="H68" s="18">
        <v>-34.1</v>
      </c>
      <c r="I68" s="18" t="s">
        <v>329</v>
      </c>
      <c r="J68" s="18" t="s">
        <v>153</v>
      </c>
      <c r="K68" s="25">
        <v>52.1459458</v>
      </c>
      <c r="L68" s="25">
        <v>1.643749455</v>
      </c>
      <c r="M68" s="25">
        <f t="shared" si="2"/>
        <v>1.643749455</v>
      </c>
      <c r="N68">
        <v>1</v>
      </c>
      <c r="O68" s="28" t="s">
        <v>37</v>
      </c>
      <c r="P68" s="28"/>
      <c r="S68" s="18" t="s">
        <v>150</v>
      </c>
      <c r="T68" s="8">
        <v>2011</v>
      </c>
      <c r="U68" s="8" t="s">
        <v>263</v>
      </c>
      <c r="V68" t="s">
        <v>264</v>
      </c>
      <c r="W68" s="20" t="s">
        <v>265</v>
      </c>
      <c r="X68" t="s">
        <v>255</v>
      </c>
    </row>
    <row r="69" spans="1:24">
      <c r="A69" t="s">
        <v>184</v>
      </c>
      <c r="B69" s="18" t="s">
        <v>152</v>
      </c>
      <c r="E69" s="18">
        <v>49.613317000000002</v>
      </c>
      <c r="F69" s="18">
        <v>-63.442467000000001</v>
      </c>
      <c r="G69" s="18">
        <v>-21.7</v>
      </c>
      <c r="H69" s="18">
        <v>-34.1</v>
      </c>
      <c r="I69" s="18" t="s">
        <v>329</v>
      </c>
      <c r="J69" s="18" t="s">
        <v>153</v>
      </c>
      <c r="K69" s="25">
        <v>44.663255980000002</v>
      </c>
      <c r="L69" s="25">
        <v>1.532377525</v>
      </c>
      <c r="M69" s="25">
        <f t="shared" si="2"/>
        <v>1.532377525</v>
      </c>
      <c r="N69">
        <v>1</v>
      </c>
      <c r="O69" s="28" t="s">
        <v>37</v>
      </c>
      <c r="P69" s="28"/>
      <c r="S69" s="18" t="s">
        <v>150</v>
      </c>
      <c r="T69" s="8">
        <v>2011</v>
      </c>
      <c r="U69" s="8" t="s">
        <v>263</v>
      </c>
      <c r="V69" t="s">
        <v>264</v>
      </c>
      <c r="W69" s="20" t="s">
        <v>265</v>
      </c>
      <c r="X69" t="s">
        <v>255</v>
      </c>
    </row>
    <row r="70" spans="1:24">
      <c r="A70" t="s">
        <v>123</v>
      </c>
      <c r="B70" s="18" t="s">
        <v>152</v>
      </c>
      <c r="E70" s="18">
        <v>49.613317000000002</v>
      </c>
      <c r="F70" s="18">
        <v>-63.442467000000001</v>
      </c>
      <c r="G70" s="18">
        <v>-21.7</v>
      </c>
      <c r="H70" s="18">
        <v>-34.1</v>
      </c>
      <c r="I70" s="18" t="s">
        <v>329</v>
      </c>
      <c r="J70" s="18" t="s">
        <v>153</v>
      </c>
      <c r="K70" s="25">
        <v>43.905293399999998</v>
      </c>
      <c r="L70" s="25">
        <v>0.75796257700000003</v>
      </c>
      <c r="M70" s="25">
        <f t="shared" si="2"/>
        <v>1.0719209561646614</v>
      </c>
      <c r="N70">
        <v>2</v>
      </c>
      <c r="O70" s="28" t="s">
        <v>321</v>
      </c>
      <c r="P70" s="28" t="s">
        <v>149</v>
      </c>
      <c r="S70" s="18" t="s">
        <v>150</v>
      </c>
      <c r="T70" s="8">
        <v>2011</v>
      </c>
      <c r="U70" s="8" t="s">
        <v>263</v>
      </c>
      <c r="V70" t="s">
        <v>264</v>
      </c>
      <c r="W70" s="20" t="s">
        <v>265</v>
      </c>
      <c r="X70" t="s">
        <v>255</v>
      </c>
    </row>
    <row r="71" spans="1:24">
      <c r="A71" t="s">
        <v>185</v>
      </c>
      <c r="B71" s="18" t="s">
        <v>152</v>
      </c>
      <c r="E71" s="18">
        <v>49.613317000000002</v>
      </c>
      <c r="F71" s="18">
        <v>-63.442467000000001</v>
      </c>
      <c r="G71" s="18">
        <v>-21.7</v>
      </c>
      <c r="H71" s="18">
        <v>-34.1</v>
      </c>
      <c r="I71" s="18" t="s">
        <v>329</v>
      </c>
      <c r="J71" s="18" t="s">
        <v>153</v>
      </c>
      <c r="K71" s="25">
        <v>48.536336460000001</v>
      </c>
      <c r="L71" s="25">
        <v>14.3115743</v>
      </c>
      <c r="M71" s="25">
        <f t="shared" si="2"/>
        <v>20.239622473970236</v>
      </c>
      <c r="N71">
        <v>2</v>
      </c>
      <c r="O71" s="28" t="s">
        <v>321</v>
      </c>
      <c r="P71" s="28" t="s">
        <v>149</v>
      </c>
      <c r="S71" s="18" t="s">
        <v>150</v>
      </c>
      <c r="T71" s="8">
        <v>2011</v>
      </c>
      <c r="U71" s="8" t="s">
        <v>263</v>
      </c>
      <c r="V71" t="s">
        <v>264</v>
      </c>
      <c r="W71" s="20" t="s">
        <v>265</v>
      </c>
      <c r="X71" t="s">
        <v>255</v>
      </c>
    </row>
    <row r="72" spans="1:24">
      <c r="A72" t="s">
        <v>139</v>
      </c>
      <c r="B72" s="18" t="s">
        <v>218</v>
      </c>
      <c r="E72" s="18">
        <v>49.464816999999996</v>
      </c>
      <c r="F72" s="18">
        <v>-62.313032999999997</v>
      </c>
      <c r="G72" s="18">
        <v>-26</v>
      </c>
      <c r="H72" s="18">
        <v>-42.4</v>
      </c>
      <c r="I72" s="18" t="s">
        <v>344</v>
      </c>
      <c r="J72" s="18" t="s">
        <v>122</v>
      </c>
      <c r="K72" s="25">
        <v>48.536336460000001</v>
      </c>
      <c r="L72" s="25">
        <v>7.4830128690000004</v>
      </c>
      <c r="M72" s="25">
        <f t="shared" si="2"/>
        <v>12.960958482799752</v>
      </c>
      <c r="N72">
        <v>3</v>
      </c>
      <c r="O72" s="28" t="s">
        <v>37</v>
      </c>
      <c r="P72" s="28"/>
      <c r="S72" s="18" t="s">
        <v>150</v>
      </c>
      <c r="T72" s="8">
        <v>2011</v>
      </c>
      <c r="U72" s="8" t="s">
        <v>263</v>
      </c>
      <c r="V72" t="s">
        <v>264</v>
      </c>
      <c r="W72" s="20" t="s">
        <v>265</v>
      </c>
      <c r="X72" t="s">
        <v>255</v>
      </c>
    </row>
    <row r="73" spans="1:24">
      <c r="A73" t="s">
        <v>134</v>
      </c>
      <c r="B73" s="18" t="s">
        <v>218</v>
      </c>
      <c r="E73" s="18">
        <v>49.464816999999996</v>
      </c>
      <c r="F73" s="18">
        <v>-62.313032999999997</v>
      </c>
      <c r="G73" s="18">
        <v>-26</v>
      </c>
      <c r="H73" s="18">
        <v>-42.4</v>
      </c>
      <c r="I73" s="18" t="s">
        <v>344</v>
      </c>
      <c r="J73" s="18" t="s">
        <v>122</v>
      </c>
      <c r="K73" s="25">
        <v>38.388308649999999</v>
      </c>
      <c r="L73" s="25">
        <v>2.172034032</v>
      </c>
      <c r="M73" s="25">
        <f t="shared" si="2"/>
        <v>3.0717199859903173</v>
      </c>
      <c r="N73">
        <v>2</v>
      </c>
      <c r="O73" s="28" t="s">
        <v>37</v>
      </c>
      <c r="P73" s="28"/>
      <c r="S73" s="18" t="s">
        <v>150</v>
      </c>
      <c r="T73" s="8">
        <v>2011</v>
      </c>
      <c r="U73" s="8" t="s">
        <v>263</v>
      </c>
      <c r="V73" t="s">
        <v>264</v>
      </c>
      <c r="W73" s="20" t="s">
        <v>265</v>
      </c>
      <c r="X73" t="s">
        <v>255</v>
      </c>
    </row>
    <row r="74" spans="1:24">
      <c r="A74" t="s">
        <v>186</v>
      </c>
      <c r="B74" s="18" t="s">
        <v>218</v>
      </c>
      <c r="E74" s="18">
        <v>49.464816999999996</v>
      </c>
      <c r="F74" s="18">
        <v>-62.313032999999997</v>
      </c>
      <c r="G74" s="18">
        <v>-26</v>
      </c>
      <c r="H74" s="18">
        <v>-42.4</v>
      </c>
      <c r="I74" s="18" t="s">
        <v>344</v>
      </c>
      <c r="J74" s="18" t="s">
        <v>122</v>
      </c>
      <c r="K74" s="25">
        <v>58.441767949999999</v>
      </c>
      <c r="L74" s="25">
        <v>1.7415653820000001</v>
      </c>
      <c r="M74" s="25">
        <f t="shared" si="2"/>
        <v>1.7415653820000001</v>
      </c>
      <c r="N74">
        <v>1</v>
      </c>
      <c r="O74" s="28" t="s">
        <v>37</v>
      </c>
      <c r="P74" s="28"/>
      <c r="S74" s="18" t="s">
        <v>150</v>
      </c>
      <c r="T74" s="8">
        <v>2011</v>
      </c>
      <c r="U74" s="8" t="s">
        <v>263</v>
      </c>
      <c r="V74" t="s">
        <v>264</v>
      </c>
      <c r="W74" s="20" t="s">
        <v>265</v>
      </c>
      <c r="X74" t="s">
        <v>255</v>
      </c>
    </row>
    <row r="75" spans="1:24">
      <c r="A75" t="s">
        <v>187</v>
      </c>
      <c r="B75" s="18" t="s">
        <v>218</v>
      </c>
      <c r="E75" s="18">
        <v>49.464816999999996</v>
      </c>
      <c r="F75" s="18">
        <v>-62.313032999999997</v>
      </c>
      <c r="G75" s="18">
        <v>-26</v>
      </c>
      <c r="H75" s="18">
        <v>-42.4</v>
      </c>
      <c r="I75" s="18" t="s">
        <v>344</v>
      </c>
      <c r="J75" s="18" t="s">
        <v>122</v>
      </c>
      <c r="K75" s="25">
        <v>42.778449559999999</v>
      </c>
      <c r="L75" s="25">
        <v>1.5051464409999999</v>
      </c>
      <c r="M75" s="25">
        <f t="shared" si="2"/>
        <v>1.5051464409999999</v>
      </c>
      <c r="N75">
        <v>1</v>
      </c>
      <c r="O75" s="28" t="s">
        <v>37</v>
      </c>
      <c r="P75" s="28"/>
      <c r="S75" s="18" t="s">
        <v>150</v>
      </c>
      <c r="T75" s="8">
        <v>2011</v>
      </c>
      <c r="U75" s="8" t="s">
        <v>263</v>
      </c>
      <c r="V75" t="s">
        <v>264</v>
      </c>
      <c r="W75" s="20" t="s">
        <v>265</v>
      </c>
      <c r="X75" t="s">
        <v>255</v>
      </c>
    </row>
    <row r="76" spans="1:24">
      <c r="A76" t="s">
        <v>188</v>
      </c>
      <c r="B76" s="18" t="s">
        <v>225</v>
      </c>
      <c r="E76" s="18">
        <f>49+36.374/60</f>
        <v>49.606233333333336</v>
      </c>
      <c r="F76" s="18">
        <f>-63-47.175/60</f>
        <v>-63.786250000000003</v>
      </c>
      <c r="G76" s="18">
        <v>-21.4</v>
      </c>
      <c r="H76" s="18">
        <v>-34.700000000000003</v>
      </c>
      <c r="I76" s="18" t="s">
        <v>329</v>
      </c>
      <c r="J76" s="18" t="s">
        <v>227</v>
      </c>
      <c r="K76" s="25">
        <v>63.750404770000003</v>
      </c>
      <c r="L76" s="25">
        <v>1.8270220989999999</v>
      </c>
      <c r="M76" s="25">
        <f t="shared" si="2"/>
        <v>1.8270220989999999</v>
      </c>
      <c r="N76">
        <v>1</v>
      </c>
      <c r="O76" s="28" t="s">
        <v>321</v>
      </c>
      <c r="P76" s="28" t="s">
        <v>149</v>
      </c>
      <c r="S76" s="18" t="s">
        <v>150</v>
      </c>
      <c r="T76" s="8">
        <v>2011</v>
      </c>
      <c r="U76" s="8" t="s">
        <v>263</v>
      </c>
      <c r="V76" t="s">
        <v>264</v>
      </c>
      <c r="W76" s="20" t="s">
        <v>265</v>
      </c>
      <c r="X76" t="s">
        <v>255</v>
      </c>
    </row>
    <row r="77" spans="1:24">
      <c r="A77" t="s">
        <v>189</v>
      </c>
      <c r="B77" s="18" t="s">
        <v>215</v>
      </c>
      <c r="E77" s="18">
        <v>49.649482999999996</v>
      </c>
      <c r="F77" s="18">
        <v>-63.867716999999999</v>
      </c>
      <c r="G77" s="18">
        <v>-21.4</v>
      </c>
      <c r="H77" s="18">
        <v>-34.700000000000003</v>
      </c>
      <c r="I77" s="18" t="s">
        <v>329</v>
      </c>
      <c r="J77" s="18" t="s">
        <v>153</v>
      </c>
      <c r="K77" s="25">
        <v>61.507666450000002</v>
      </c>
      <c r="L77" s="25">
        <v>1.7905834949999999</v>
      </c>
      <c r="M77" s="25">
        <f t="shared" si="2"/>
        <v>1.7905834949999999</v>
      </c>
      <c r="N77">
        <v>1</v>
      </c>
      <c r="O77" s="28" t="s">
        <v>321</v>
      </c>
      <c r="P77" s="28" t="s">
        <v>149</v>
      </c>
      <c r="S77" s="18" t="s">
        <v>150</v>
      </c>
      <c r="T77" s="8">
        <v>2011</v>
      </c>
      <c r="U77" s="8" t="s">
        <v>263</v>
      </c>
      <c r="V77" t="s">
        <v>264</v>
      </c>
      <c r="W77" s="20" t="s">
        <v>265</v>
      </c>
      <c r="X77" t="s">
        <v>255</v>
      </c>
    </row>
    <row r="78" spans="1:24">
      <c r="A78" t="s">
        <v>96</v>
      </c>
      <c r="B78" s="18" t="s">
        <v>103</v>
      </c>
      <c r="E78" s="18">
        <v>43.290528000000002</v>
      </c>
      <c r="F78" s="18">
        <v>-91.767443999999998</v>
      </c>
      <c r="G78" s="18">
        <v>-19.8</v>
      </c>
      <c r="H78" s="18">
        <v>-64.3</v>
      </c>
      <c r="I78" s="18" t="s">
        <v>329</v>
      </c>
      <c r="J78" s="18" t="s">
        <v>231</v>
      </c>
      <c r="K78" s="25">
        <v>27.52048753</v>
      </c>
      <c r="L78" s="25">
        <v>1.2965583540000001</v>
      </c>
      <c r="M78" s="25">
        <f t="shared" si="2"/>
        <v>1.2965583540000001</v>
      </c>
      <c r="N78">
        <v>1</v>
      </c>
      <c r="O78" s="28" t="s">
        <v>37</v>
      </c>
      <c r="P78" s="28"/>
      <c r="S78" s="18" t="s">
        <v>253</v>
      </c>
      <c r="T78" s="8">
        <v>2018</v>
      </c>
      <c r="U78" s="8" t="s">
        <v>260</v>
      </c>
      <c r="V78" t="s">
        <v>261</v>
      </c>
      <c r="W78" s="20" t="s">
        <v>262</v>
      </c>
    </row>
    <row r="79" spans="1:24">
      <c r="A79" t="s">
        <v>97</v>
      </c>
      <c r="B79" s="18" t="s">
        <v>103</v>
      </c>
      <c r="E79" s="18">
        <v>43.290528000000002</v>
      </c>
      <c r="F79" s="18">
        <v>-91.767443999999998</v>
      </c>
      <c r="G79" s="18">
        <v>-19.8</v>
      </c>
      <c r="H79" s="18">
        <v>-64.3</v>
      </c>
      <c r="I79" s="18" t="s">
        <v>329</v>
      </c>
      <c r="J79" s="18" t="s">
        <v>231</v>
      </c>
      <c r="K79" s="25">
        <v>39.831291399999998</v>
      </c>
      <c r="L79" s="25">
        <v>1.46322112</v>
      </c>
      <c r="M79" s="25">
        <f t="shared" si="2"/>
        <v>1.46322112</v>
      </c>
      <c r="N79">
        <v>1</v>
      </c>
      <c r="O79" s="28" t="s">
        <v>37</v>
      </c>
      <c r="P79" s="28"/>
      <c r="S79" s="18" t="s">
        <v>253</v>
      </c>
      <c r="T79" s="8">
        <v>2018</v>
      </c>
      <c r="U79" s="8" t="s">
        <v>260</v>
      </c>
      <c r="V79" t="s">
        <v>261</v>
      </c>
      <c r="W79" s="20" t="s">
        <v>262</v>
      </c>
    </row>
    <row r="80" spans="1:24">
      <c r="A80" t="s">
        <v>98</v>
      </c>
      <c r="B80" s="18" t="s">
        <v>103</v>
      </c>
      <c r="E80" s="18">
        <v>43.290528000000002</v>
      </c>
      <c r="F80" s="18">
        <v>-91.767443999999998</v>
      </c>
      <c r="G80" s="18">
        <v>-19.8</v>
      </c>
      <c r="H80" s="18">
        <v>-64.3</v>
      </c>
      <c r="I80" s="18" t="s">
        <v>329</v>
      </c>
      <c r="J80" s="18" t="s">
        <v>231</v>
      </c>
      <c r="K80" s="25">
        <v>38.030670710000003</v>
      </c>
      <c r="L80" s="25">
        <v>1.4379959710000001</v>
      </c>
      <c r="M80" s="25">
        <f t="shared" si="2"/>
        <v>1.4379959710000001</v>
      </c>
      <c r="N80">
        <v>1</v>
      </c>
      <c r="O80" s="28" t="s">
        <v>37</v>
      </c>
      <c r="P80" s="28"/>
      <c r="S80" s="18" t="s">
        <v>253</v>
      </c>
      <c r="T80" s="8">
        <v>2018</v>
      </c>
      <c r="U80" s="8" t="s">
        <v>260</v>
      </c>
      <c r="V80" t="s">
        <v>261</v>
      </c>
      <c r="W80" s="20" t="s">
        <v>262</v>
      </c>
    </row>
    <row r="81" spans="1:24">
      <c r="A81" t="s">
        <v>191</v>
      </c>
      <c r="B81" s="18" t="s">
        <v>103</v>
      </c>
      <c r="E81" s="18">
        <v>43.290528000000002</v>
      </c>
      <c r="F81" s="18">
        <v>-91.767443999999998</v>
      </c>
      <c r="G81" s="18">
        <v>-19.8</v>
      </c>
      <c r="H81" s="18">
        <v>-64.3</v>
      </c>
      <c r="I81" s="18" t="s">
        <v>329</v>
      </c>
      <c r="J81" s="18" t="s">
        <v>122</v>
      </c>
      <c r="K81" s="25">
        <v>38.388308649999999</v>
      </c>
      <c r="L81" s="25">
        <v>1.4429827500000001</v>
      </c>
      <c r="M81" s="25">
        <f t="shared" si="2"/>
        <v>1.4429827500000001</v>
      </c>
      <c r="N81">
        <v>1</v>
      </c>
      <c r="O81" s="28" t="s">
        <v>321</v>
      </c>
      <c r="P81" s="28" t="s">
        <v>149</v>
      </c>
      <c r="S81" s="18" t="s">
        <v>253</v>
      </c>
      <c r="T81" s="8">
        <v>2018</v>
      </c>
      <c r="U81" s="8" t="s">
        <v>260</v>
      </c>
      <c r="V81" t="s">
        <v>261</v>
      </c>
      <c r="W81" s="20" t="s">
        <v>262</v>
      </c>
    </row>
    <row r="82" spans="1:24">
      <c r="A82" t="s">
        <v>95</v>
      </c>
      <c r="B82" s="18" t="s">
        <v>103</v>
      </c>
      <c r="E82" s="18">
        <v>43.290528000000002</v>
      </c>
      <c r="F82" s="18">
        <v>-91.767443999999998</v>
      </c>
      <c r="G82" s="18">
        <v>-19.8</v>
      </c>
      <c r="H82" s="18">
        <v>-64.3</v>
      </c>
      <c r="I82" s="18" t="s">
        <v>329</v>
      </c>
      <c r="J82" s="18" t="s">
        <v>122</v>
      </c>
      <c r="K82" s="25">
        <v>42.59180782</v>
      </c>
      <c r="L82" s="25">
        <v>20.93229182</v>
      </c>
      <c r="M82" s="25">
        <f t="shared" si="2"/>
        <v>29.6027309833954</v>
      </c>
      <c r="N82">
        <v>2</v>
      </c>
      <c r="O82" s="28" t="s">
        <v>37</v>
      </c>
      <c r="P82" s="28"/>
      <c r="S82" s="18" t="s">
        <v>253</v>
      </c>
      <c r="T82" s="8">
        <v>2018</v>
      </c>
      <c r="U82" s="8" t="s">
        <v>260</v>
      </c>
      <c r="V82" t="s">
        <v>261</v>
      </c>
      <c r="W82" s="20" t="s">
        <v>262</v>
      </c>
    </row>
    <row r="83" spans="1:24">
      <c r="A83" t="s">
        <v>141</v>
      </c>
      <c r="B83" s="18" t="s">
        <v>103</v>
      </c>
      <c r="E83" s="18">
        <v>43.290528000000002</v>
      </c>
      <c r="F83" s="18">
        <v>-91.767443999999998</v>
      </c>
      <c r="G83" s="18">
        <v>-19.8</v>
      </c>
      <c r="H83" s="18">
        <v>-64.3</v>
      </c>
      <c r="I83" s="18" t="s">
        <v>329</v>
      </c>
      <c r="J83" s="18" t="s">
        <v>122</v>
      </c>
      <c r="K83" s="25">
        <v>52.281978909999999</v>
      </c>
      <c r="L83" s="25">
        <v>7.7909577780000001</v>
      </c>
      <c r="M83" s="25">
        <f t="shared" si="2"/>
        <v>13.494334711119926</v>
      </c>
      <c r="N83">
        <v>3</v>
      </c>
      <c r="O83" s="28" t="s">
        <v>37</v>
      </c>
      <c r="P83" s="28"/>
      <c r="S83" s="18" t="s">
        <v>253</v>
      </c>
      <c r="T83" s="8">
        <v>2018</v>
      </c>
      <c r="U83" s="8" t="s">
        <v>260</v>
      </c>
      <c r="V83" t="s">
        <v>261</v>
      </c>
      <c r="W83" s="20" t="s">
        <v>262</v>
      </c>
    </row>
    <row r="84" spans="1:24">
      <c r="A84" t="s">
        <v>140</v>
      </c>
      <c r="B84" s="18" t="s">
        <v>103</v>
      </c>
      <c r="E84" s="18">
        <v>43.290528000000002</v>
      </c>
      <c r="F84" s="18">
        <v>-91.767443999999998</v>
      </c>
      <c r="G84" s="18">
        <v>-19.8</v>
      </c>
      <c r="H84" s="18">
        <v>-64.3</v>
      </c>
      <c r="I84" s="18" t="s">
        <v>329</v>
      </c>
      <c r="J84" s="18" t="s">
        <v>122</v>
      </c>
      <c r="K84" s="25">
        <v>48.339309229999998</v>
      </c>
      <c r="L84" s="25">
        <v>0.39441716399999999</v>
      </c>
      <c r="M84" s="25">
        <f t="shared" si="2"/>
        <v>0.55779010256153327</v>
      </c>
      <c r="N84">
        <v>2</v>
      </c>
      <c r="O84" s="28" t="s">
        <v>321</v>
      </c>
      <c r="P84" s="28" t="s">
        <v>149</v>
      </c>
      <c r="S84" s="18" t="s">
        <v>253</v>
      </c>
      <c r="T84" s="8">
        <v>2018</v>
      </c>
      <c r="U84" s="8" t="s">
        <v>260</v>
      </c>
      <c r="V84" t="s">
        <v>261</v>
      </c>
      <c r="W84" s="20" t="s">
        <v>262</v>
      </c>
    </row>
    <row r="85" spans="1:24">
      <c r="A85" t="s">
        <v>192</v>
      </c>
      <c r="B85" s="18" t="s">
        <v>103</v>
      </c>
      <c r="E85" s="18">
        <v>43.290528000000002</v>
      </c>
      <c r="F85" s="18">
        <v>-91.767443999999998</v>
      </c>
      <c r="G85" s="18">
        <v>-19.8</v>
      </c>
      <c r="H85" s="18">
        <v>-64.3</v>
      </c>
      <c r="I85" s="18" t="s">
        <v>329</v>
      </c>
      <c r="J85" s="18" t="s">
        <v>122</v>
      </c>
      <c r="K85" s="25">
        <v>42.033861090000002</v>
      </c>
      <c r="L85" s="25">
        <v>1.4944790349999999</v>
      </c>
      <c r="M85" s="25">
        <f t="shared" si="2"/>
        <v>1.4944790349999999</v>
      </c>
      <c r="N85">
        <v>1</v>
      </c>
      <c r="O85" s="28" t="s">
        <v>321</v>
      </c>
      <c r="P85" s="28" t="s">
        <v>149</v>
      </c>
      <c r="S85" s="18" t="s">
        <v>253</v>
      </c>
      <c r="T85" s="8">
        <v>2018</v>
      </c>
      <c r="U85" s="8" t="s">
        <v>260</v>
      </c>
      <c r="V85" t="s">
        <v>261</v>
      </c>
      <c r="W85" s="20" t="s">
        <v>262</v>
      </c>
    </row>
    <row r="86" spans="1:24">
      <c r="A86" t="s">
        <v>89</v>
      </c>
      <c r="B86" s="18" t="s">
        <v>103</v>
      </c>
      <c r="E86" s="18">
        <v>43.290528000000002</v>
      </c>
      <c r="F86" s="18">
        <v>-91.767443999999998</v>
      </c>
      <c r="G86" s="18">
        <v>-19.8</v>
      </c>
      <c r="H86" s="18">
        <v>-64.3</v>
      </c>
      <c r="I86" s="18" t="s">
        <v>329</v>
      </c>
      <c r="J86" s="18" t="s">
        <v>122</v>
      </c>
      <c r="K86" s="25">
        <v>38.119964709999998</v>
      </c>
      <c r="L86" s="25">
        <v>5.1030363039999997</v>
      </c>
      <c r="M86" s="25">
        <f t="shared" si="2"/>
        <v>10.206072607999999</v>
      </c>
      <c r="N86">
        <v>4</v>
      </c>
      <c r="O86" s="28" t="s">
        <v>37</v>
      </c>
      <c r="P86" s="28"/>
      <c r="S86" s="18" t="s">
        <v>253</v>
      </c>
      <c r="T86" s="8">
        <v>2018</v>
      </c>
      <c r="U86" s="8" t="s">
        <v>260</v>
      </c>
      <c r="V86" t="s">
        <v>261</v>
      </c>
      <c r="W86" s="20" t="s">
        <v>262</v>
      </c>
    </row>
    <row r="87" spans="1:24">
      <c r="A87" t="s">
        <v>90</v>
      </c>
      <c r="B87" s="18" t="s">
        <v>103</v>
      </c>
      <c r="E87" s="18">
        <v>43.290528000000002</v>
      </c>
      <c r="F87" s="18">
        <v>-91.767443999999998</v>
      </c>
      <c r="G87" s="18">
        <v>-19.8</v>
      </c>
      <c r="H87" s="18">
        <v>-64.3</v>
      </c>
      <c r="I87" s="18" t="s">
        <v>329</v>
      </c>
      <c r="J87" s="18" t="s">
        <v>122</v>
      </c>
      <c r="K87" s="25">
        <v>47.359574799999997</v>
      </c>
      <c r="L87" s="25">
        <v>4.7863710079999997</v>
      </c>
      <c r="M87" s="25">
        <f t="shared" si="2"/>
        <v>8.2902377697306608</v>
      </c>
      <c r="N87">
        <v>3</v>
      </c>
      <c r="O87" s="28" t="s">
        <v>37</v>
      </c>
      <c r="P87" s="28"/>
      <c r="S87" s="18" t="s">
        <v>253</v>
      </c>
      <c r="T87" s="8">
        <v>2018</v>
      </c>
      <c r="U87" s="8" t="s">
        <v>260</v>
      </c>
      <c r="V87" t="s">
        <v>261</v>
      </c>
      <c r="W87" s="20" t="s">
        <v>262</v>
      </c>
    </row>
    <row r="88" spans="1:24">
      <c r="A88" t="s">
        <v>91</v>
      </c>
      <c r="B88" s="18" t="s">
        <v>103</v>
      </c>
      <c r="E88" s="18">
        <v>43.290528000000002</v>
      </c>
      <c r="F88" s="18">
        <v>-91.767443999999998</v>
      </c>
      <c r="G88" s="18">
        <v>-19.8</v>
      </c>
      <c r="H88" s="18">
        <v>-64.3</v>
      </c>
      <c r="I88" s="18" t="s">
        <v>329</v>
      </c>
      <c r="J88" s="18" t="s">
        <v>122</v>
      </c>
      <c r="K88" s="25">
        <v>43.905293399999998</v>
      </c>
      <c r="L88" s="25">
        <v>10.656300359999999</v>
      </c>
      <c r="M88" s="25">
        <f t="shared" si="2"/>
        <v>18.457253644234516</v>
      </c>
      <c r="N88">
        <v>3</v>
      </c>
      <c r="O88" s="28" t="s">
        <v>37</v>
      </c>
      <c r="P88" s="28"/>
      <c r="S88" s="18" t="s">
        <v>253</v>
      </c>
      <c r="T88" s="8">
        <v>2018</v>
      </c>
      <c r="U88" s="8" t="s">
        <v>260</v>
      </c>
      <c r="V88" t="s">
        <v>261</v>
      </c>
      <c r="W88" s="20" t="s">
        <v>262</v>
      </c>
    </row>
    <row r="89" spans="1:24">
      <c r="A89" t="s">
        <v>92</v>
      </c>
      <c r="B89" s="18" t="s">
        <v>103</v>
      </c>
      <c r="E89" s="18">
        <v>43.290528000000002</v>
      </c>
      <c r="F89" s="18">
        <v>-91.767443999999998</v>
      </c>
      <c r="G89" s="18">
        <v>-19.8</v>
      </c>
      <c r="H89" s="18">
        <v>-64.3</v>
      </c>
      <c r="I89" s="18" t="s">
        <v>329</v>
      </c>
      <c r="J89" s="18" t="s">
        <v>122</v>
      </c>
      <c r="K89" s="25">
        <v>42.778449559999999</v>
      </c>
      <c r="L89" s="25">
        <v>1.5051464409999999</v>
      </c>
      <c r="M89" s="25">
        <f t="shared" si="2"/>
        <v>1.5051464409999999</v>
      </c>
      <c r="N89">
        <v>1</v>
      </c>
      <c r="O89" s="28" t="s">
        <v>37</v>
      </c>
      <c r="P89" s="28"/>
      <c r="S89" s="18" t="s">
        <v>253</v>
      </c>
      <c r="T89" s="8">
        <v>2018</v>
      </c>
      <c r="U89" s="8" t="s">
        <v>260</v>
      </c>
      <c r="V89" t="s">
        <v>261</v>
      </c>
      <c r="W89" s="20" t="s">
        <v>262</v>
      </c>
    </row>
    <row r="90" spans="1:24">
      <c r="A90" t="s">
        <v>93</v>
      </c>
      <c r="B90" s="18" t="s">
        <v>103</v>
      </c>
      <c r="E90" s="18">
        <v>43.290528000000002</v>
      </c>
      <c r="F90" s="18">
        <v>-91.767443999999998</v>
      </c>
      <c r="G90" s="18">
        <v>-19.8</v>
      </c>
      <c r="H90" s="18">
        <v>-64.3</v>
      </c>
      <c r="I90" s="18" t="s">
        <v>329</v>
      </c>
      <c r="J90" s="18" t="s">
        <v>122</v>
      </c>
      <c r="K90" s="25">
        <v>49.328083509999999</v>
      </c>
      <c r="L90" s="25">
        <v>5.4250825889999996</v>
      </c>
      <c r="M90" s="25">
        <f t="shared" si="2"/>
        <v>9.3965186794053039</v>
      </c>
      <c r="N90">
        <v>3</v>
      </c>
      <c r="O90" s="28" t="s">
        <v>37</v>
      </c>
      <c r="P90" s="28"/>
      <c r="S90" s="18" t="s">
        <v>253</v>
      </c>
      <c r="T90" s="8">
        <v>2018</v>
      </c>
      <c r="U90" s="8" t="s">
        <v>260</v>
      </c>
      <c r="V90" t="s">
        <v>261</v>
      </c>
      <c r="W90" s="20" t="s">
        <v>262</v>
      </c>
    </row>
    <row r="91" spans="1:24">
      <c r="A91" t="s">
        <v>94</v>
      </c>
      <c r="B91" s="18" t="s">
        <v>103</v>
      </c>
      <c r="E91" s="18">
        <v>43.290528000000002</v>
      </c>
      <c r="F91" s="18">
        <v>-91.767443999999998</v>
      </c>
      <c r="G91" s="18">
        <v>-19.8</v>
      </c>
      <c r="H91" s="18">
        <v>-64.3</v>
      </c>
      <c r="I91" s="18" t="s">
        <v>329</v>
      </c>
      <c r="J91" s="18" t="s">
        <v>122</v>
      </c>
      <c r="K91" s="25">
        <v>45.426680709999999</v>
      </c>
      <c r="L91" s="25">
        <v>6.3795779680000004</v>
      </c>
      <c r="M91" s="25">
        <f t="shared" si="2"/>
        <v>11.049753171423017</v>
      </c>
      <c r="N91">
        <v>3</v>
      </c>
      <c r="O91" s="28" t="s">
        <v>37</v>
      </c>
      <c r="P91" s="28"/>
      <c r="S91" s="18" t="s">
        <v>253</v>
      </c>
      <c r="T91" s="8">
        <v>2018</v>
      </c>
      <c r="U91" s="8" t="s">
        <v>260</v>
      </c>
      <c r="V91" t="s">
        <v>261</v>
      </c>
      <c r="W91" s="20" t="s">
        <v>262</v>
      </c>
    </row>
    <row r="92" spans="1:24">
      <c r="A92" t="s">
        <v>193</v>
      </c>
      <c r="B92" s="18" t="s">
        <v>103</v>
      </c>
      <c r="E92" s="18">
        <v>43.290528000000002</v>
      </c>
      <c r="F92" s="18">
        <v>-91.767443999999998</v>
      </c>
      <c r="G92" s="18">
        <v>-19.8</v>
      </c>
      <c r="H92" s="18">
        <v>-64.3</v>
      </c>
      <c r="I92" s="18" t="s">
        <v>329</v>
      </c>
      <c r="J92" s="18" t="s">
        <v>122</v>
      </c>
      <c r="K92" s="25">
        <v>36.612337570000001</v>
      </c>
      <c r="L92" s="25">
        <v>1.4183331379999999</v>
      </c>
      <c r="M92" s="25">
        <f t="shared" si="2"/>
        <v>1.4183331379999999</v>
      </c>
      <c r="N92">
        <v>1</v>
      </c>
      <c r="O92" s="28" t="s">
        <v>148</v>
      </c>
      <c r="P92" s="28" t="s">
        <v>147</v>
      </c>
      <c r="S92" s="18" t="s">
        <v>253</v>
      </c>
      <c r="T92" s="8">
        <v>2018</v>
      </c>
      <c r="U92" s="8" t="s">
        <v>260</v>
      </c>
      <c r="V92" t="s">
        <v>261</v>
      </c>
      <c r="W92" s="20" t="s">
        <v>262</v>
      </c>
    </row>
    <row r="93" spans="1:24">
      <c r="A93" t="s">
        <v>99</v>
      </c>
      <c r="B93" s="18" t="s">
        <v>103</v>
      </c>
      <c r="E93" s="18">
        <v>42.667417</v>
      </c>
      <c r="F93" s="18">
        <v>-90.571416999999997</v>
      </c>
      <c r="G93" s="18">
        <v>-20.9</v>
      </c>
      <c r="H93" s="18">
        <v>-64.2</v>
      </c>
      <c r="I93" s="18" t="s">
        <v>329</v>
      </c>
      <c r="J93" s="18" t="s">
        <v>231</v>
      </c>
      <c r="K93" s="25">
        <v>46.711372910000001</v>
      </c>
      <c r="L93" s="25">
        <v>10.5770929</v>
      </c>
      <c r="M93" s="25">
        <f t="shared" si="2"/>
        <v>18.320062299176037</v>
      </c>
      <c r="N93">
        <v>3</v>
      </c>
      <c r="O93" s="28" t="s">
        <v>37</v>
      </c>
      <c r="P93" s="28"/>
      <c r="S93" s="18" t="s">
        <v>253</v>
      </c>
      <c r="T93" s="8">
        <v>2018</v>
      </c>
      <c r="U93" s="8" t="s">
        <v>260</v>
      </c>
      <c r="V93" t="s">
        <v>261</v>
      </c>
      <c r="W93" s="20" t="s">
        <v>262</v>
      </c>
    </row>
    <row r="94" spans="1:24">
      <c r="A94" t="s">
        <v>142</v>
      </c>
      <c r="B94" s="18" t="s">
        <v>103</v>
      </c>
      <c r="E94" s="18">
        <v>44.410469999999997</v>
      </c>
      <c r="F94" s="18">
        <v>-92.983379999999997</v>
      </c>
      <c r="G94" s="18">
        <v>-18.5</v>
      </c>
      <c r="H94" s="18">
        <v>-64</v>
      </c>
      <c r="I94" s="18" t="s">
        <v>329</v>
      </c>
      <c r="J94" s="18" t="s">
        <v>231</v>
      </c>
      <c r="K94" s="25">
        <v>42.59180782</v>
      </c>
      <c r="L94" s="25">
        <v>0.37361485999999999</v>
      </c>
      <c r="M94" s="25">
        <f t="shared" si="2"/>
        <v>0.5283712021161252</v>
      </c>
      <c r="N94">
        <v>2</v>
      </c>
      <c r="O94" s="28" t="s">
        <v>37</v>
      </c>
      <c r="P94" s="28"/>
      <c r="S94" s="18" t="s">
        <v>150</v>
      </c>
      <c r="T94" s="8">
        <v>2011</v>
      </c>
      <c r="U94" s="8" t="s">
        <v>263</v>
      </c>
      <c r="V94" t="s">
        <v>264</v>
      </c>
      <c r="W94" s="20" t="s">
        <v>265</v>
      </c>
      <c r="X94" t="s">
        <v>255</v>
      </c>
    </row>
    <row r="95" spans="1:24">
      <c r="A95" t="s">
        <v>194</v>
      </c>
      <c r="B95" s="18" t="s">
        <v>103</v>
      </c>
      <c r="E95" s="18">
        <v>44.410469999999997</v>
      </c>
      <c r="F95" s="18">
        <v>-92.983379999999997</v>
      </c>
      <c r="G95" s="18">
        <v>-18.5</v>
      </c>
      <c r="H95" s="18">
        <v>-64</v>
      </c>
      <c r="I95" s="18" t="s">
        <v>329</v>
      </c>
      <c r="J95" s="18" t="s">
        <v>231</v>
      </c>
      <c r="K95" s="25">
        <v>38.030670710000003</v>
      </c>
      <c r="L95" s="25">
        <v>1.4379959710000001</v>
      </c>
      <c r="M95" s="25">
        <f t="shared" si="2"/>
        <v>1.4379959710000001</v>
      </c>
      <c r="N95">
        <v>1</v>
      </c>
      <c r="O95" s="28" t="s">
        <v>37</v>
      </c>
      <c r="P95" s="28"/>
      <c r="S95" s="18" t="s">
        <v>150</v>
      </c>
      <c r="T95" s="8">
        <v>2011</v>
      </c>
      <c r="U95" s="8" t="s">
        <v>263</v>
      </c>
      <c r="V95" t="s">
        <v>264</v>
      </c>
      <c r="W95" s="20" t="s">
        <v>265</v>
      </c>
      <c r="X95" t="s">
        <v>255</v>
      </c>
    </row>
    <row r="96" spans="1:24">
      <c r="A96" t="s">
        <v>143</v>
      </c>
      <c r="B96" s="18" t="s">
        <v>103</v>
      </c>
      <c r="E96" s="18">
        <v>44.410469999999997</v>
      </c>
      <c r="F96" s="18">
        <v>-92.983379999999997</v>
      </c>
      <c r="G96" s="18">
        <v>-18.5</v>
      </c>
      <c r="H96" s="18">
        <v>-64</v>
      </c>
      <c r="I96" s="18" t="s">
        <v>329</v>
      </c>
      <c r="J96" s="18" t="s">
        <v>231</v>
      </c>
      <c r="K96" s="25">
        <v>48.931480129999997</v>
      </c>
      <c r="L96" s="25">
        <v>2.4018340139999999</v>
      </c>
      <c r="M96" s="25">
        <f t="shared" si="2"/>
        <v>3.3967062371678103</v>
      </c>
      <c r="N96">
        <v>2</v>
      </c>
      <c r="O96" s="28" t="s">
        <v>148</v>
      </c>
      <c r="P96" s="28" t="s">
        <v>147</v>
      </c>
      <c r="S96" s="18" t="s">
        <v>150</v>
      </c>
      <c r="T96" s="8">
        <v>2011</v>
      </c>
      <c r="U96" s="8" t="s">
        <v>263</v>
      </c>
      <c r="V96" t="s">
        <v>264</v>
      </c>
      <c r="W96" s="20" t="s">
        <v>265</v>
      </c>
      <c r="X96" t="s">
        <v>255</v>
      </c>
    </row>
    <row r="97" spans="1:24">
      <c r="A97" t="s">
        <v>87</v>
      </c>
      <c r="B97" s="18" t="s">
        <v>103</v>
      </c>
      <c r="E97" s="18">
        <v>43.290528000000002</v>
      </c>
      <c r="F97" s="18">
        <v>-91.767443999999998</v>
      </c>
      <c r="G97" s="18">
        <v>-19.8</v>
      </c>
      <c r="H97" s="18">
        <v>-64.3</v>
      </c>
      <c r="I97" s="18" t="s">
        <v>329</v>
      </c>
      <c r="J97" s="18" t="s">
        <v>122</v>
      </c>
      <c r="K97" s="25">
        <v>44.599884709999998</v>
      </c>
      <c r="L97" s="25">
        <v>3.0154969839999999</v>
      </c>
      <c r="M97" s="25">
        <f t="shared" si="2"/>
        <v>7.3864289317016087</v>
      </c>
      <c r="N97">
        <v>6</v>
      </c>
      <c r="O97" s="28" t="s">
        <v>37</v>
      </c>
      <c r="P97" s="28"/>
      <c r="S97" s="18" t="s">
        <v>253</v>
      </c>
      <c r="T97" s="8">
        <v>2018</v>
      </c>
      <c r="U97" s="8" t="s">
        <v>260</v>
      </c>
      <c r="V97" t="s">
        <v>261</v>
      </c>
      <c r="W97" s="20" t="s">
        <v>262</v>
      </c>
    </row>
    <row r="98" spans="1:24">
      <c r="A98" t="s">
        <v>88</v>
      </c>
      <c r="B98" s="18" t="s">
        <v>103</v>
      </c>
      <c r="E98" s="18">
        <v>43.333638000000001</v>
      </c>
      <c r="F98" s="18">
        <v>-91.853499999999997</v>
      </c>
      <c r="G98" s="18">
        <v>-19.8</v>
      </c>
      <c r="H98" s="18">
        <v>-64.3</v>
      </c>
      <c r="I98" s="18" t="s">
        <v>329</v>
      </c>
      <c r="J98" s="18" t="s">
        <v>122</v>
      </c>
      <c r="K98" s="25">
        <v>45.426680709999999</v>
      </c>
      <c r="L98" s="25">
        <v>6.3121870419999997</v>
      </c>
      <c r="M98" s="25">
        <f t="shared" si="2"/>
        <v>8.9267805230321091</v>
      </c>
      <c r="N98">
        <v>2</v>
      </c>
      <c r="O98" s="28" t="s">
        <v>37</v>
      </c>
      <c r="P98" s="28"/>
      <c r="S98" s="18" t="s">
        <v>253</v>
      </c>
      <c r="T98" s="8">
        <v>2018</v>
      </c>
      <c r="U98" s="8" t="s">
        <v>260</v>
      </c>
      <c r="V98" t="s">
        <v>261</v>
      </c>
      <c r="W98" s="20" t="s">
        <v>262</v>
      </c>
    </row>
    <row r="99" spans="1:24">
      <c r="A99" t="s">
        <v>195</v>
      </c>
      <c r="B99" s="18" t="s">
        <v>103</v>
      </c>
      <c r="E99" s="18">
        <v>43.333638000000001</v>
      </c>
      <c r="F99" s="18">
        <v>-91.853499999999997</v>
      </c>
      <c r="G99" s="18">
        <v>-19.8</v>
      </c>
      <c r="H99" s="18">
        <v>-64.3</v>
      </c>
      <c r="I99" s="18" t="s">
        <v>329</v>
      </c>
      <c r="J99" s="18" t="s">
        <v>122</v>
      </c>
      <c r="K99" s="25">
        <v>40.377602320000001</v>
      </c>
      <c r="L99" s="25">
        <v>11.972457159999999</v>
      </c>
      <c r="M99" s="25">
        <f t="shared" si="2"/>
        <v>16.93161129060287</v>
      </c>
      <c r="N99">
        <v>2</v>
      </c>
      <c r="O99" s="28" t="s">
        <v>256</v>
      </c>
      <c r="P99" s="28"/>
      <c r="S99" s="18" t="s">
        <v>253</v>
      </c>
      <c r="T99" s="8">
        <v>2018</v>
      </c>
      <c r="U99" s="8" t="s">
        <v>260</v>
      </c>
      <c r="V99" t="s">
        <v>261</v>
      </c>
      <c r="W99" s="20" t="s">
        <v>262</v>
      </c>
    </row>
    <row r="100" spans="1:24">
      <c r="A100" t="s">
        <v>135</v>
      </c>
      <c r="B100" s="18" t="s">
        <v>239</v>
      </c>
      <c r="E100" s="18">
        <v>38.204999999999998</v>
      </c>
      <c r="F100" s="18">
        <v>-84.329166999999998</v>
      </c>
      <c r="G100" s="18">
        <v>-27.7</v>
      </c>
      <c r="H100" s="18">
        <v>-64</v>
      </c>
      <c r="I100" s="18" t="s">
        <v>344</v>
      </c>
      <c r="J100" s="18" t="s">
        <v>122</v>
      </c>
      <c r="K100" s="25">
        <v>40.926784040000001</v>
      </c>
      <c r="L100" s="25">
        <v>8.0078373819999999</v>
      </c>
      <c r="M100" s="25">
        <f t="shared" ref="M100:M128" si="3">L100*SQRT(N100)</f>
        <v>13.869981204373342</v>
      </c>
      <c r="N100">
        <v>3</v>
      </c>
      <c r="O100" s="28" t="s">
        <v>321</v>
      </c>
      <c r="P100" s="28" t="s">
        <v>149</v>
      </c>
      <c r="S100" s="18" t="s">
        <v>150</v>
      </c>
      <c r="T100" s="8">
        <v>2011</v>
      </c>
      <c r="U100" s="8" t="s">
        <v>263</v>
      </c>
      <c r="V100" t="s">
        <v>264</v>
      </c>
      <c r="W100" s="20" t="s">
        <v>265</v>
      </c>
      <c r="X100" t="s">
        <v>267</v>
      </c>
    </row>
    <row r="101" spans="1:24">
      <c r="A101" t="s">
        <v>196</v>
      </c>
      <c r="B101" s="18" t="s">
        <v>239</v>
      </c>
      <c r="E101" s="18">
        <v>38.204999999999998</v>
      </c>
      <c r="F101" s="18">
        <v>-84.329166999999998</v>
      </c>
      <c r="G101" s="18">
        <v>-27.7</v>
      </c>
      <c r="H101" s="18">
        <v>-64</v>
      </c>
      <c r="I101" s="18" t="s">
        <v>344</v>
      </c>
      <c r="J101" s="18" t="s">
        <v>122</v>
      </c>
      <c r="K101" s="25">
        <v>33.14964956</v>
      </c>
      <c r="L101" s="25">
        <v>1.3710885429999999</v>
      </c>
      <c r="M101" s="25">
        <f t="shared" si="3"/>
        <v>1.3710885429999999</v>
      </c>
      <c r="N101">
        <v>1</v>
      </c>
      <c r="O101" s="28" t="s">
        <v>321</v>
      </c>
      <c r="P101" s="28" t="s">
        <v>149</v>
      </c>
      <c r="S101" s="18" t="s">
        <v>150</v>
      </c>
      <c r="T101" s="8">
        <v>2011</v>
      </c>
      <c r="U101" s="8" t="s">
        <v>263</v>
      </c>
      <c r="V101" t="s">
        <v>264</v>
      </c>
      <c r="W101" s="20" t="s">
        <v>265</v>
      </c>
      <c r="X101" t="s">
        <v>255</v>
      </c>
    </row>
    <row r="102" spans="1:24">
      <c r="A102" t="s">
        <v>121</v>
      </c>
      <c r="B102" s="18" t="s">
        <v>240</v>
      </c>
      <c r="E102" s="18">
        <v>39.028193999999999</v>
      </c>
      <c r="F102" s="18">
        <v>-83.847722000000005</v>
      </c>
      <c r="G102" s="18">
        <v>-27</v>
      </c>
      <c r="H102" s="18">
        <v>-63.2</v>
      </c>
      <c r="I102" s="18" t="s">
        <v>344</v>
      </c>
      <c r="J102" s="18" t="s">
        <v>122</v>
      </c>
      <c r="K102" s="25">
        <v>36.612337570000001</v>
      </c>
      <c r="L102" s="25">
        <v>13.51336794</v>
      </c>
      <c r="M102" s="25">
        <f t="shared" si="3"/>
        <v>19.110788214085776</v>
      </c>
      <c r="N102">
        <v>2</v>
      </c>
      <c r="O102" s="28" t="s">
        <v>37</v>
      </c>
      <c r="P102" s="28"/>
      <c r="S102" s="18" t="s">
        <v>253</v>
      </c>
      <c r="T102" s="8">
        <v>2018</v>
      </c>
      <c r="U102" s="8" t="s">
        <v>260</v>
      </c>
      <c r="V102" t="s">
        <v>261</v>
      </c>
      <c r="W102" s="20" t="s">
        <v>262</v>
      </c>
    </row>
    <row r="103" spans="1:24">
      <c r="A103" t="s">
        <v>197</v>
      </c>
      <c r="B103" s="18" t="s">
        <v>240</v>
      </c>
      <c r="E103" s="18">
        <v>39.028193999999999</v>
      </c>
      <c r="F103" s="18">
        <v>-83.847722000000005</v>
      </c>
      <c r="G103" s="18">
        <v>-27</v>
      </c>
      <c r="H103" s="18">
        <v>-63.2</v>
      </c>
      <c r="I103" s="18" t="s">
        <v>344</v>
      </c>
      <c r="J103" s="18" t="s">
        <v>122</v>
      </c>
      <c r="K103" s="25">
        <v>24.97669827</v>
      </c>
      <c r="L103" s="25">
        <v>1.2637898890000001</v>
      </c>
      <c r="M103" s="25">
        <f t="shared" si="3"/>
        <v>1.2637898890000001</v>
      </c>
      <c r="N103">
        <v>1</v>
      </c>
      <c r="O103" s="28" t="s">
        <v>256</v>
      </c>
      <c r="P103" s="28"/>
      <c r="S103" s="18" t="s">
        <v>253</v>
      </c>
      <c r="T103" s="8">
        <v>2018</v>
      </c>
      <c r="U103" s="8" t="s">
        <v>260</v>
      </c>
      <c r="V103" t="s">
        <v>261</v>
      </c>
      <c r="W103" s="20" t="s">
        <v>262</v>
      </c>
    </row>
    <row r="104" spans="1:24">
      <c r="A104" t="s">
        <v>132</v>
      </c>
      <c r="B104" s="18" t="s">
        <v>240</v>
      </c>
      <c r="E104" s="18">
        <v>39.028193999999999</v>
      </c>
      <c r="F104" s="18">
        <v>-83.847722000000005</v>
      </c>
      <c r="G104" s="18">
        <v>-27</v>
      </c>
      <c r="H104" s="18">
        <v>-63.2</v>
      </c>
      <c r="I104" s="18" t="s">
        <v>344</v>
      </c>
      <c r="J104" s="18" t="s">
        <v>122</v>
      </c>
      <c r="K104" s="25">
        <v>34.520738110000003</v>
      </c>
      <c r="L104" s="25">
        <v>4.9479285710000003</v>
      </c>
      <c r="M104" s="25">
        <f t="shared" si="3"/>
        <v>6.997427690761528</v>
      </c>
      <c r="N104">
        <v>2</v>
      </c>
      <c r="O104" s="28" t="s">
        <v>148</v>
      </c>
      <c r="P104" s="28" t="s">
        <v>147</v>
      </c>
      <c r="S104" s="18" t="s">
        <v>253</v>
      </c>
      <c r="T104" s="8">
        <v>2018</v>
      </c>
      <c r="U104" s="8" t="s">
        <v>260</v>
      </c>
      <c r="V104" t="s">
        <v>261</v>
      </c>
      <c r="W104" s="20" t="s">
        <v>262</v>
      </c>
    </row>
    <row r="105" spans="1:24">
      <c r="A105" t="s">
        <v>101</v>
      </c>
      <c r="B105" s="18" t="s">
        <v>103</v>
      </c>
      <c r="E105" s="18">
        <v>43.987943999999999</v>
      </c>
      <c r="F105" s="18">
        <v>-92.479360999999997</v>
      </c>
      <c r="G105" s="18">
        <v>-19.2</v>
      </c>
      <c r="H105" s="18">
        <v>-64.2</v>
      </c>
      <c r="I105" s="18" t="s">
        <v>329</v>
      </c>
      <c r="J105" s="18" t="s">
        <v>231</v>
      </c>
      <c r="K105" s="25">
        <v>49.328083509999999</v>
      </c>
      <c r="L105" s="25">
        <v>1.601191987</v>
      </c>
      <c r="M105" s="25">
        <f t="shared" si="3"/>
        <v>1.601191987</v>
      </c>
      <c r="N105">
        <v>1</v>
      </c>
      <c r="O105" s="28" t="s">
        <v>37</v>
      </c>
      <c r="P105" s="28"/>
      <c r="S105" s="18" t="s">
        <v>253</v>
      </c>
      <c r="T105" s="8">
        <v>2018</v>
      </c>
      <c r="U105" s="8" t="s">
        <v>260</v>
      </c>
      <c r="V105" t="s">
        <v>261</v>
      </c>
      <c r="W105" s="20" t="s">
        <v>262</v>
      </c>
    </row>
    <row r="106" spans="1:24">
      <c r="A106" t="s">
        <v>102</v>
      </c>
      <c r="B106" s="18" t="s">
        <v>103</v>
      </c>
      <c r="E106" s="18">
        <v>43.972472000000003</v>
      </c>
      <c r="F106" s="18">
        <v>-92.382306</v>
      </c>
      <c r="G106" s="18">
        <v>-19.2</v>
      </c>
      <c r="H106" s="18">
        <v>-64.2</v>
      </c>
      <c r="I106" s="18" t="s">
        <v>329</v>
      </c>
      <c r="J106" s="18" t="s">
        <v>231</v>
      </c>
      <c r="K106" s="25">
        <v>47.75039262</v>
      </c>
      <c r="L106" s="25">
        <v>1.57769089</v>
      </c>
      <c r="M106" s="25">
        <f t="shared" si="3"/>
        <v>1.57769089</v>
      </c>
      <c r="N106">
        <v>1</v>
      </c>
      <c r="O106" s="28" t="s">
        <v>37</v>
      </c>
      <c r="P106" s="28"/>
      <c r="S106" s="18" t="s">
        <v>253</v>
      </c>
      <c r="T106" s="8">
        <v>2018</v>
      </c>
      <c r="U106" s="8" t="s">
        <v>260</v>
      </c>
      <c r="V106" t="s">
        <v>261</v>
      </c>
      <c r="W106" s="20" t="s">
        <v>262</v>
      </c>
    </row>
    <row r="107" spans="1:24">
      <c r="A107" t="s">
        <v>100</v>
      </c>
      <c r="B107" s="18" t="s">
        <v>103</v>
      </c>
      <c r="E107" s="18">
        <v>43.972472000000003</v>
      </c>
      <c r="F107" s="18">
        <v>-92.382306</v>
      </c>
      <c r="G107" s="18">
        <v>-19.2</v>
      </c>
      <c r="H107" s="18">
        <v>-64.2</v>
      </c>
      <c r="I107" s="18" t="s">
        <v>329</v>
      </c>
      <c r="J107" s="18" t="s">
        <v>231</v>
      </c>
      <c r="K107" s="25">
        <v>32.47094354</v>
      </c>
      <c r="L107" s="25">
        <v>1.36195391</v>
      </c>
      <c r="M107" s="25">
        <f t="shared" si="3"/>
        <v>1.36195391</v>
      </c>
      <c r="N107">
        <v>1</v>
      </c>
      <c r="O107" s="28" t="s">
        <v>37</v>
      </c>
      <c r="P107" s="28"/>
      <c r="S107" s="18" t="s">
        <v>253</v>
      </c>
      <c r="T107" s="8">
        <v>2018</v>
      </c>
      <c r="U107" s="8" t="s">
        <v>260</v>
      </c>
      <c r="V107" t="s">
        <v>261</v>
      </c>
      <c r="W107" s="20" t="s">
        <v>262</v>
      </c>
    </row>
    <row r="108" spans="1:24">
      <c r="A108" t="s">
        <v>198</v>
      </c>
      <c r="B108" s="18" t="s">
        <v>242</v>
      </c>
      <c r="E108" s="18">
        <v>39.358333000000002</v>
      </c>
      <c r="F108" s="18">
        <v>-84.510555999999994</v>
      </c>
      <c r="G108" s="18">
        <v>-26.5</v>
      </c>
      <c r="H108" s="18">
        <v>-63.7</v>
      </c>
      <c r="I108" s="18" t="s">
        <v>344</v>
      </c>
      <c r="J108" s="18" t="s">
        <v>122</v>
      </c>
      <c r="K108" s="25">
        <v>40.19518094</v>
      </c>
      <c r="L108" s="25">
        <v>1.4683547189999999</v>
      </c>
      <c r="M108" s="25">
        <f t="shared" si="3"/>
        <v>1.4683547189999999</v>
      </c>
      <c r="N108">
        <v>1</v>
      </c>
      <c r="O108" s="28" t="s">
        <v>321</v>
      </c>
      <c r="P108" s="28" t="s">
        <v>149</v>
      </c>
      <c r="S108" s="18" t="s">
        <v>150</v>
      </c>
      <c r="T108" s="8">
        <v>2011</v>
      </c>
      <c r="U108" s="8" t="s">
        <v>263</v>
      </c>
      <c r="V108" t="s">
        <v>264</v>
      </c>
      <c r="W108" s="20" t="s">
        <v>265</v>
      </c>
      <c r="X108" t="s">
        <v>255</v>
      </c>
    </row>
    <row r="109" spans="1:24">
      <c r="A109" t="s">
        <v>199</v>
      </c>
      <c r="B109" s="18" t="s">
        <v>242</v>
      </c>
      <c r="E109" s="18">
        <v>39.358333000000002</v>
      </c>
      <c r="F109" s="18">
        <v>-84.510555999999994</v>
      </c>
      <c r="G109" s="18">
        <v>-26.5</v>
      </c>
      <c r="H109" s="18">
        <v>-63.7</v>
      </c>
      <c r="I109" s="18" t="s">
        <v>344</v>
      </c>
      <c r="J109" s="18" t="s">
        <v>122</v>
      </c>
      <c r="K109" s="25">
        <v>45.810461930000002</v>
      </c>
      <c r="L109" s="25">
        <v>1.5491128620000001</v>
      </c>
      <c r="M109" s="25">
        <f t="shared" si="3"/>
        <v>1.5491128620000001</v>
      </c>
      <c r="N109">
        <v>1</v>
      </c>
      <c r="O109" s="28" t="s">
        <v>37</v>
      </c>
      <c r="P109" s="28"/>
      <c r="S109" s="18" t="s">
        <v>150</v>
      </c>
      <c r="T109" s="8">
        <v>2011</v>
      </c>
      <c r="U109" s="8" t="s">
        <v>263</v>
      </c>
      <c r="V109" t="s">
        <v>264</v>
      </c>
      <c r="W109" s="20" t="s">
        <v>265</v>
      </c>
      <c r="X109" t="s">
        <v>255</v>
      </c>
    </row>
    <row r="110" spans="1:24">
      <c r="A110" t="s">
        <v>200</v>
      </c>
      <c r="B110" s="18" t="s">
        <v>242</v>
      </c>
      <c r="E110" s="18">
        <v>39.358333000000002</v>
      </c>
      <c r="F110" s="18">
        <v>-84.510555999999994</v>
      </c>
      <c r="G110" s="18">
        <v>-26.5</v>
      </c>
      <c r="H110" s="18">
        <v>-63.7</v>
      </c>
      <c r="I110" s="18" t="s">
        <v>344</v>
      </c>
      <c r="J110" s="18" t="s">
        <v>122</v>
      </c>
      <c r="K110" s="25">
        <v>52.964713639999999</v>
      </c>
      <c r="L110" s="25">
        <v>1.656256025</v>
      </c>
      <c r="M110" s="25">
        <f t="shared" si="3"/>
        <v>1.656256025</v>
      </c>
      <c r="N110">
        <v>1</v>
      </c>
      <c r="O110" s="28" t="s">
        <v>257</v>
      </c>
      <c r="P110" s="28" t="s">
        <v>258</v>
      </c>
      <c r="S110" s="18" t="s">
        <v>150</v>
      </c>
      <c r="T110" s="8">
        <v>2011</v>
      </c>
      <c r="U110" s="8" t="s">
        <v>263</v>
      </c>
      <c r="V110" t="s">
        <v>264</v>
      </c>
      <c r="W110" s="20" t="s">
        <v>265</v>
      </c>
      <c r="X110" t="s">
        <v>255</v>
      </c>
    </row>
    <row r="111" spans="1:24">
      <c r="A111" t="s">
        <v>201</v>
      </c>
      <c r="B111" s="18" t="s">
        <v>242</v>
      </c>
      <c r="E111" s="18">
        <v>39.358333000000002</v>
      </c>
      <c r="F111" s="18">
        <v>-84.510555999999994</v>
      </c>
      <c r="G111" s="18">
        <v>-26.5</v>
      </c>
      <c r="H111" s="18">
        <v>-63.7</v>
      </c>
      <c r="I111" s="18" t="s">
        <v>344</v>
      </c>
      <c r="J111" s="18" t="s">
        <v>122</v>
      </c>
      <c r="K111" s="25">
        <v>42.033861090000002</v>
      </c>
      <c r="L111" s="25">
        <v>1.4944790349999999</v>
      </c>
      <c r="M111" s="25">
        <f t="shared" si="3"/>
        <v>1.4944790349999999</v>
      </c>
      <c r="N111">
        <v>1</v>
      </c>
      <c r="O111" s="28" t="s">
        <v>148</v>
      </c>
      <c r="P111" s="28" t="s">
        <v>147</v>
      </c>
      <c r="S111" s="18" t="s">
        <v>150</v>
      </c>
      <c r="T111" s="8">
        <v>2011</v>
      </c>
      <c r="U111" s="8" t="s">
        <v>263</v>
      </c>
      <c r="V111" t="s">
        <v>264</v>
      </c>
      <c r="W111" s="20" t="s">
        <v>265</v>
      </c>
      <c r="X111" t="s">
        <v>255</v>
      </c>
    </row>
    <row r="112" spans="1:24">
      <c r="A112" t="s">
        <v>104</v>
      </c>
      <c r="B112" s="18" t="s">
        <v>118</v>
      </c>
      <c r="E112" s="18">
        <v>59.79</v>
      </c>
      <c r="F112" s="18">
        <v>30.72</v>
      </c>
      <c r="G112" s="18">
        <v>-36.299999999999997</v>
      </c>
      <c r="H112" s="18">
        <v>0.9</v>
      </c>
      <c r="I112" s="18" t="s">
        <v>344</v>
      </c>
      <c r="J112" s="18" t="s">
        <v>247</v>
      </c>
      <c r="K112" s="25">
        <v>25.606588469999998</v>
      </c>
      <c r="L112" s="25">
        <v>1.2718515930000001</v>
      </c>
      <c r="M112" s="25">
        <f t="shared" si="3"/>
        <v>1.2718515930000001</v>
      </c>
      <c r="N112">
        <v>1</v>
      </c>
      <c r="O112" s="28" t="s">
        <v>37</v>
      </c>
      <c r="P112" s="28"/>
      <c r="S112" s="18" t="s">
        <v>253</v>
      </c>
      <c r="T112" s="8">
        <v>2018</v>
      </c>
      <c r="U112" s="8" t="s">
        <v>260</v>
      </c>
      <c r="V112" t="s">
        <v>261</v>
      </c>
      <c r="W112" s="20" t="s">
        <v>262</v>
      </c>
    </row>
    <row r="113" spans="1:24">
      <c r="A113" t="s">
        <v>111</v>
      </c>
      <c r="B113" s="18" t="s">
        <v>118</v>
      </c>
      <c r="E113" s="18">
        <v>59.79</v>
      </c>
      <c r="F113" s="18">
        <v>30.72</v>
      </c>
      <c r="G113" s="18">
        <v>-36.299999999999997</v>
      </c>
      <c r="H113" s="18">
        <v>0.9</v>
      </c>
      <c r="I113" s="18" t="s">
        <v>344</v>
      </c>
      <c r="J113" s="18" t="s">
        <v>247</v>
      </c>
      <c r="K113" s="25">
        <v>39.107299470000001</v>
      </c>
      <c r="L113" s="25">
        <v>1.4530432099999999</v>
      </c>
      <c r="M113" s="25">
        <f t="shared" si="3"/>
        <v>1.4530432099999999</v>
      </c>
      <c r="N113">
        <v>1</v>
      </c>
      <c r="O113" s="28" t="s">
        <v>37</v>
      </c>
      <c r="P113" s="28"/>
      <c r="S113" s="18" t="s">
        <v>253</v>
      </c>
      <c r="T113" s="8">
        <v>2018</v>
      </c>
      <c r="U113" s="8" t="s">
        <v>260</v>
      </c>
      <c r="V113" t="s">
        <v>261</v>
      </c>
      <c r="W113" s="20" t="s">
        <v>262</v>
      </c>
    </row>
    <row r="114" spans="1:24">
      <c r="A114" t="s">
        <v>112</v>
      </c>
      <c r="B114" s="18" t="s">
        <v>118</v>
      </c>
      <c r="E114" s="18">
        <v>59.79</v>
      </c>
      <c r="F114" s="18">
        <v>30.72</v>
      </c>
      <c r="G114" s="18">
        <v>-36.299999999999997</v>
      </c>
      <c r="H114" s="18">
        <v>0.9</v>
      </c>
      <c r="I114" s="18" t="s">
        <v>344</v>
      </c>
      <c r="J114" s="18" t="s">
        <v>247</v>
      </c>
      <c r="K114" s="25">
        <v>38.747182520000003</v>
      </c>
      <c r="L114" s="25">
        <v>8.2229988899999995</v>
      </c>
      <c r="M114" s="25">
        <f t="shared" si="3"/>
        <v>11.629076553616907</v>
      </c>
      <c r="N114">
        <v>2</v>
      </c>
      <c r="O114" s="28" t="s">
        <v>37</v>
      </c>
      <c r="P114" s="28"/>
      <c r="S114" s="18" t="s">
        <v>253</v>
      </c>
      <c r="T114" s="8">
        <v>2018</v>
      </c>
      <c r="U114" s="8" t="s">
        <v>260</v>
      </c>
      <c r="V114" t="s">
        <v>261</v>
      </c>
      <c r="W114" s="20" t="s">
        <v>262</v>
      </c>
    </row>
    <row r="115" spans="1:24">
      <c r="A115" t="s">
        <v>113</v>
      </c>
      <c r="B115" s="18" t="s">
        <v>118</v>
      </c>
      <c r="E115" s="18">
        <v>59.79</v>
      </c>
      <c r="F115" s="18">
        <v>30.72</v>
      </c>
      <c r="G115" s="18">
        <v>-33.9</v>
      </c>
      <c r="H115" s="18">
        <v>1.7</v>
      </c>
      <c r="I115" s="18" t="s">
        <v>344</v>
      </c>
      <c r="J115" s="19" t="s">
        <v>229</v>
      </c>
      <c r="K115" s="25">
        <v>39.348071580000003</v>
      </c>
      <c r="L115" s="25">
        <v>1.4766548580000001</v>
      </c>
      <c r="M115" s="25">
        <f t="shared" si="3"/>
        <v>2.5576412392994059</v>
      </c>
      <c r="N115">
        <v>3</v>
      </c>
      <c r="O115" s="28" t="s">
        <v>37</v>
      </c>
      <c r="P115" s="28"/>
      <c r="S115" s="18" t="s">
        <v>253</v>
      </c>
      <c r="T115" s="8">
        <v>2018</v>
      </c>
      <c r="U115" s="8" t="s">
        <v>260</v>
      </c>
      <c r="V115" t="s">
        <v>261</v>
      </c>
      <c r="W115" s="20" t="s">
        <v>262</v>
      </c>
    </row>
    <row r="116" spans="1:24">
      <c r="A116" t="s">
        <v>114</v>
      </c>
      <c r="B116" s="18" t="s">
        <v>118</v>
      </c>
      <c r="E116" s="18">
        <v>59.79</v>
      </c>
      <c r="F116" s="18">
        <v>30.72</v>
      </c>
      <c r="G116" s="18">
        <v>-33.9</v>
      </c>
      <c r="H116" s="18">
        <v>1.7</v>
      </c>
      <c r="I116" s="18" t="s">
        <v>344</v>
      </c>
      <c r="J116" s="19" t="s">
        <v>229</v>
      </c>
      <c r="K116" s="25">
        <v>36.612337570000001</v>
      </c>
      <c r="L116" s="25">
        <v>5.0511980940000001</v>
      </c>
      <c r="M116" s="25">
        <f t="shared" si="3"/>
        <v>7.1434728507679282</v>
      </c>
      <c r="N116">
        <v>2</v>
      </c>
      <c r="O116" s="28" t="s">
        <v>37</v>
      </c>
      <c r="P116" s="28"/>
      <c r="S116" s="18" t="s">
        <v>253</v>
      </c>
      <c r="T116" s="8">
        <v>2018</v>
      </c>
      <c r="U116" s="8" t="s">
        <v>260</v>
      </c>
      <c r="V116" t="s">
        <v>261</v>
      </c>
      <c r="W116" s="20" t="s">
        <v>262</v>
      </c>
    </row>
    <row r="117" spans="1:24">
      <c r="A117" t="s">
        <v>115</v>
      </c>
      <c r="B117" s="18" t="s">
        <v>118</v>
      </c>
      <c r="E117" s="18">
        <v>59.79</v>
      </c>
      <c r="F117" s="18">
        <v>30.72</v>
      </c>
      <c r="G117" s="18">
        <v>-36.299999999999997</v>
      </c>
      <c r="H117" s="18">
        <v>0.9</v>
      </c>
      <c r="I117" s="18" t="s">
        <v>344</v>
      </c>
      <c r="J117" s="18" t="s">
        <v>247</v>
      </c>
      <c r="K117" s="25">
        <v>40.19518094</v>
      </c>
      <c r="L117" s="25">
        <v>1.4683547189999999</v>
      </c>
      <c r="M117" s="25">
        <f t="shared" si="3"/>
        <v>1.4683547189999999</v>
      </c>
      <c r="N117">
        <v>1</v>
      </c>
      <c r="O117" s="28" t="s">
        <v>37</v>
      </c>
      <c r="P117" s="28"/>
      <c r="S117" s="18" t="s">
        <v>253</v>
      </c>
      <c r="T117" s="8">
        <v>2018</v>
      </c>
      <c r="U117" s="8" t="s">
        <v>260</v>
      </c>
      <c r="V117" t="s">
        <v>261</v>
      </c>
      <c r="W117" s="20" t="s">
        <v>262</v>
      </c>
    </row>
    <row r="118" spans="1:24">
      <c r="A118" t="s">
        <v>116</v>
      </c>
      <c r="B118" s="18" t="s">
        <v>118</v>
      </c>
      <c r="E118" s="18">
        <v>59.79</v>
      </c>
      <c r="F118" s="18">
        <v>30.72</v>
      </c>
      <c r="G118" s="18">
        <v>-36.299999999999997</v>
      </c>
      <c r="H118" s="18">
        <v>0.9</v>
      </c>
      <c r="I118" s="18" t="s">
        <v>344</v>
      </c>
      <c r="J118" s="18" t="s">
        <v>247</v>
      </c>
      <c r="K118" s="25">
        <v>44.790112350000001</v>
      </c>
      <c r="L118" s="25">
        <v>5.4563693080000002</v>
      </c>
      <c r="M118" s="25">
        <f t="shared" si="3"/>
        <v>9.4507088663154359</v>
      </c>
      <c r="N118">
        <v>3</v>
      </c>
      <c r="O118" s="28" t="s">
        <v>37</v>
      </c>
      <c r="P118" s="28"/>
      <c r="S118" s="18" t="s">
        <v>253</v>
      </c>
      <c r="T118" s="8">
        <v>2018</v>
      </c>
      <c r="U118" s="8" t="s">
        <v>260</v>
      </c>
      <c r="V118" t="s">
        <v>261</v>
      </c>
      <c r="W118" s="20" t="s">
        <v>262</v>
      </c>
    </row>
    <row r="119" spans="1:24">
      <c r="A119" t="s">
        <v>117</v>
      </c>
      <c r="B119" s="18" t="s">
        <v>118</v>
      </c>
      <c r="E119" s="18">
        <v>59.79</v>
      </c>
      <c r="F119" s="18">
        <v>30.72</v>
      </c>
      <c r="G119" s="18">
        <v>-36.299999999999997</v>
      </c>
      <c r="H119" s="18">
        <v>0.9</v>
      </c>
      <c r="I119" s="18" t="s">
        <v>344</v>
      </c>
      <c r="J119" s="18" t="s">
        <v>247</v>
      </c>
      <c r="K119" s="25">
        <v>38.627420129999997</v>
      </c>
      <c r="L119" s="25">
        <v>5.3172564449999999</v>
      </c>
      <c r="M119" s="25">
        <f t="shared" si="3"/>
        <v>9.2097583196130675</v>
      </c>
      <c r="N119">
        <v>3</v>
      </c>
      <c r="O119" s="28" t="s">
        <v>37</v>
      </c>
      <c r="P119" s="28"/>
      <c r="S119" s="18" t="s">
        <v>253</v>
      </c>
      <c r="T119" s="8">
        <v>2018</v>
      </c>
      <c r="U119" s="8" t="s">
        <v>260</v>
      </c>
      <c r="V119" t="s">
        <v>261</v>
      </c>
      <c r="W119" s="20" t="s">
        <v>262</v>
      </c>
    </row>
    <row r="120" spans="1:24">
      <c r="A120" t="s">
        <v>105</v>
      </c>
      <c r="B120" s="18" t="s">
        <v>118</v>
      </c>
      <c r="E120" s="18">
        <v>59.79</v>
      </c>
      <c r="F120" s="18">
        <v>30.72</v>
      </c>
      <c r="G120" s="18">
        <v>-36.299999999999997</v>
      </c>
      <c r="H120" s="18">
        <v>0.9</v>
      </c>
      <c r="I120" s="18" t="s">
        <v>344</v>
      </c>
      <c r="J120" s="18" t="s">
        <v>247</v>
      </c>
      <c r="K120" s="25">
        <v>35.910405240000003</v>
      </c>
      <c r="L120" s="25">
        <v>11.83998738</v>
      </c>
      <c r="M120" s="25">
        <f t="shared" si="3"/>
        <v>16.744270731122288</v>
      </c>
      <c r="N120">
        <v>2</v>
      </c>
      <c r="O120" s="28" t="s">
        <v>37</v>
      </c>
      <c r="P120" s="28"/>
      <c r="S120" s="18" t="s">
        <v>253</v>
      </c>
      <c r="T120" s="8">
        <v>2018</v>
      </c>
      <c r="U120" s="8" t="s">
        <v>260</v>
      </c>
      <c r="V120" t="s">
        <v>261</v>
      </c>
      <c r="W120" s="20" t="s">
        <v>262</v>
      </c>
    </row>
    <row r="121" spans="1:24">
      <c r="A121" t="s">
        <v>106</v>
      </c>
      <c r="B121" s="18" t="s">
        <v>118</v>
      </c>
      <c r="E121" s="18">
        <v>59.79</v>
      </c>
      <c r="F121" s="18">
        <v>30.72</v>
      </c>
      <c r="G121" s="18">
        <v>-33.9</v>
      </c>
      <c r="H121" s="18">
        <v>1.7</v>
      </c>
      <c r="I121" s="18" t="s">
        <v>344</v>
      </c>
      <c r="J121" s="19" t="s">
        <v>229</v>
      </c>
      <c r="K121" s="25">
        <v>40.926784040000001</v>
      </c>
      <c r="L121" s="25">
        <v>4.9278544230000003</v>
      </c>
      <c r="M121" s="25">
        <f t="shared" si="3"/>
        <v>8.5352942329390142</v>
      </c>
      <c r="N121">
        <v>3</v>
      </c>
      <c r="O121" s="28" t="s">
        <v>37</v>
      </c>
      <c r="P121" s="28"/>
      <c r="S121" s="18" t="s">
        <v>253</v>
      </c>
      <c r="T121" s="8">
        <v>2018</v>
      </c>
      <c r="U121" s="8" t="s">
        <v>260</v>
      </c>
      <c r="V121" t="s">
        <v>261</v>
      </c>
      <c r="W121" s="20" t="s">
        <v>262</v>
      </c>
    </row>
    <row r="122" spans="1:24">
      <c r="A122" t="s">
        <v>107</v>
      </c>
      <c r="B122" s="18" t="s">
        <v>118</v>
      </c>
      <c r="E122" s="18">
        <v>59.79</v>
      </c>
      <c r="F122" s="18">
        <v>30.72</v>
      </c>
      <c r="G122" s="18">
        <v>-33.9</v>
      </c>
      <c r="H122" s="18">
        <v>1.7</v>
      </c>
      <c r="I122" s="18" t="s">
        <v>344</v>
      </c>
      <c r="J122" s="19" t="s">
        <v>229</v>
      </c>
      <c r="K122" s="25">
        <v>34.589776759999999</v>
      </c>
      <c r="L122" s="25">
        <v>4.8118331300000001</v>
      </c>
      <c r="M122" s="25">
        <f t="shared" si="3"/>
        <v>10.759585975065583</v>
      </c>
      <c r="N122">
        <v>5</v>
      </c>
      <c r="O122" s="28" t="s">
        <v>37</v>
      </c>
      <c r="P122" s="28"/>
      <c r="S122" s="18" t="s">
        <v>253</v>
      </c>
      <c r="T122" s="8">
        <v>2018</v>
      </c>
      <c r="U122" s="8" t="s">
        <v>260</v>
      </c>
      <c r="V122" t="s">
        <v>261</v>
      </c>
      <c r="W122" s="20" t="s">
        <v>262</v>
      </c>
    </row>
    <row r="123" spans="1:24">
      <c r="A123" t="s">
        <v>108</v>
      </c>
      <c r="B123" s="18" t="s">
        <v>118</v>
      </c>
      <c r="E123" s="18">
        <v>59.79</v>
      </c>
      <c r="F123" s="18">
        <v>30.72</v>
      </c>
      <c r="G123" s="18">
        <v>-36.299999999999997</v>
      </c>
      <c r="H123" s="18">
        <v>0.9</v>
      </c>
      <c r="I123" s="18" t="s">
        <v>344</v>
      </c>
      <c r="J123" s="18" t="s">
        <v>146</v>
      </c>
      <c r="K123" s="25">
        <v>35.67748607</v>
      </c>
      <c r="L123" s="25">
        <v>1.169893901</v>
      </c>
      <c r="M123" s="25">
        <f t="shared" si="3"/>
        <v>2.0263156759969543</v>
      </c>
      <c r="N123">
        <v>3</v>
      </c>
      <c r="O123" s="28" t="s">
        <v>37</v>
      </c>
      <c r="P123" s="28"/>
      <c r="S123" s="18" t="s">
        <v>253</v>
      </c>
      <c r="T123" s="8">
        <v>2018</v>
      </c>
      <c r="U123" s="8" t="s">
        <v>260</v>
      </c>
      <c r="V123" t="s">
        <v>261</v>
      </c>
      <c r="W123" s="20" t="s">
        <v>262</v>
      </c>
    </row>
    <row r="124" spans="1:24">
      <c r="A124" t="s">
        <v>109</v>
      </c>
      <c r="B124" s="18" t="s">
        <v>118</v>
      </c>
      <c r="E124" s="18">
        <v>59.79</v>
      </c>
      <c r="F124" s="18">
        <v>30.72</v>
      </c>
      <c r="G124" s="18">
        <v>-36.299999999999997</v>
      </c>
      <c r="H124" s="18">
        <v>0.9</v>
      </c>
      <c r="I124" s="18" t="s">
        <v>344</v>
      </c>
      <c r="J124" s="18" t="s">
        <v>247</v>
      </c>
      <c r="K124" s="25">
        <v>48.142643579999998</v>
      </c>
      <c r="L124" s="25">
        <v>1.5835120250000001</v>
      </c>
      <c r="M124" s="25">
        <f t="shared" si="3"/>
        <v>1.5835120250000001</v>
      </c>
      <c r="N124">
        <v>1</v>
      </c>
      <c r="O124" s="28" t="s">
        <v>37</v>
      </c>
      <c r="P124" s="28"/>
      <c r="S124" s="18" t="s">
        <v>253</v>
      </c>
      <c r="T124" s="8">
        <v>2018</v>
      </c>
      <c r="U124" s="8" t="s">
        <v>260</v>
      </c>
      <c r="V124" t="s">
        <v>261</v>
      </c>
      <c r="W124" s="20" t="s">
        <v>262</v>
      </c>
    </row>
    <row r="125" spans="1:24">
      <c r="A125" t="s">
        <v>110</v>
      </c>
      <c r="B125" s="18" t="s">
        <v>118</v>
      </c>
      <c r="E125" s="18">
        <v>59.79</v>
      </c>
      <c r="F125" s="18">
        <v>30.72</v>
      </c>
      <c r="G125" s="18">
        <v>-36.299999999999997</v>
      </c>
      <c r="H125" s="18">
        <v>0.9</v>
      </c>
      <c r="I125" s="18" t="s">
        <v>344</v>
      </c>
      <c r="J125" s="18" t="s">
        <v>247</v>
      </c>
      <c r="K125" s="25">
        <v>40.19518094</v>
      </c>
      <c r="L125" s="25">
        <v>2.210315531</v>
      </c>
      <c r="M125" s="25">
        <f t="shared" si="3"/>
        <v>3.1258582010640894</v>
      </c>
      <c r="N125">
        <v>2</v>
      </c>
      <c r="O125" s="28" t="s">
        <v>37</v>
      </c>
      <c r="P125" s="28"/>
      <c r="S125" s="18" t="s">
        <v>253</v>
      </c>
      <c r="T125" s="8">
        <v>2018</v>
      </c>
      <c r="U125" s="8" t="s">
        <v>260</v>
      </c>
      <c r="V125" t="s">
        <v>261</v>
      </c>
      <c r="W125" s="20" t="s">
        <v>262</v>
      </c>
    </row>
    <row r="126" spans="1:24">
      <c r="A126" t="s">
        <v>202</v>
      </c>
      <c r="B126" s="18" t="s">
        <v>242</v>
      </c>
      <c r="E126" s="18">
        <v>38.809722000000001</v>
      </c>
      <c r="F126" s="18">
        <v>-84.813889000000003</v>
      </c>
      <c r="G126" s="18">
        <v>-26.5</v>
      </c>
      <c r="H126" s="18">
        <v>-63.7</v>
      </c>
      <c r="I126" s="18" t="s">
        <v>344</v>
      </c>
      <c r="J126" s="18" t="s">
        <v>122</v>
      </c>
      <c r="K126" s="25">
        <v>68.374562929999996</v>
      </c>
      <c r="L126" s="25">
        <v>1.903719111</v>
      </c>
      <c r="M126" s="25">
        <f t="shared" si="3"/>
        <v>1.903719111</v>
      </c>
      <c r="N126">
        <v>1</v>
      </c>
      <c r="O126" s="28" t="s">
        <v>37</v>
      </c>
      <c r="P126" s="28"/>
      <c r="S126" s="18" t="s">
        <v>150</v>
      </c>
      <c r="T126" s="8">
        <v>2011</v>
      </c>
      <c r="U126" s="8" t="s">
        <v>263</v>
      </c>
      <c r="V126" t="s">
        <v>264</v>
      </c>
      <c r="W126" s="20" t="s">
        <v>265</v>
      </c>
      <c r="X126" t="s">
        <v>255</v>
      </c>
    </row>
    <row r="127" spans="1:24">
      <c r="A127" t="s">
        <v>133</v>
      </c>
      <c r="B127" s="18" t="s">
        <v>251</v>
      </c>
      <c r="E127" s="18">
        <v>38.809722000000001</v>
      </c>
      <c r="F127" s="18">
        <v>-84.813889000000003</v>
      </c>
      <c r="G127" s="18">
        <v>-26.5</v>
      </c>
      <c r="H127" s="18">
        <v>-63.7</v>
      </c>
      <c r="I127" s="18" t="s">
        <v>344</v>
      </c>
      <c r="J127" s="18" t="s">
        <v>122</v>
      </c>
      <c r="K127" s="25">
        <v>38.209335629999998</v>
      </c>
      <c r="L127" s="25">
        <v>5.5073129720000003</v>
      </c>
      <c r="M127" s="25">
        <f t="shared" si="3"/>
        <v>7.7885166972356785</v>
      </c>
      <c r="N127">
        <v>2</v>
      </c>
      <c r="O127" s="28" t="s">
        <v>321</v>
      </c>
      <c r="P127" s="28" t="s">
        <v>149</v>
      </c>
      <c r="S127" s="18" t="s">
        <v>150</v>
      </c>
      <c r="T127" s="8">
        <v>2011</v>
      </c>
      <c r="U127" s="8" t="s">
        <v>263</v>
      </c>
      <c r="V127" t="s">
        <v>264</v>
      </c>
      <c r="W127" s="20" t="s">
        <v>265</v>
      </c>
      <c r="X127" t="s">
        <v>255</v>
      </c>
    </row>
    <row r="128" spans="1:24">
      <c r="A128" t="s">
        <v>203</v>
      </c>
      <c r="B128" s="18" t="s">
        <v>251</v>
      </c>
      <c r="E128" s="18">
        <v>38.809722000000001</v>
      </c>
      <c r="F128" s="18">
        <v>-84.813889000000003</v>
      </c>
      <c r="G128" s="18">
        <v>-26.5</v>
      </c>
      <c r="H128" s="18">
        <v>-63.7</v>
      </c>
      <c r="I128" s="18" t="s">
        <v>344</v>
      </c>
      <c r="J128" s="18" t="s">
        <v>122</v>
      </c>
      <c r="K128" s="25">
        <v>30.461579589999999</v>
      </c>
      <c r="L128" s="25">
        <v>1.3351497109999999</v>
      </c>
      <c r="M128" s="25">
        <f t="shared" si="3"/>
        <v>1.3351497109999999</v>
      </c>
      <c r="N128">
        <v>1</v>
      </c>
      <c r="O128" s="28" t="s">
        <v>321</v>
      </c>
      <c r="P128" s="28" t="s">
        <v>149</v>
      </c>
      <c r="S128" s="18" t="s">
        <v>150</v>
      </c>
      <c r="T128" s="8">
        <v>2011</v>
      </c>
      <c r="U128" s="8" t="s">
        <v>263</v>
      </c>
      <c r="V128" t="s">
        <v>264</v>
      </c>
      <c r="W128" s="20" t="s">
        <v>265</v>
      </c>
      <c r="X128" t="s">
        <v>255</v>
      </c>
    </row>
    <row r="129" spans="1:24">
      <c r="A129" s="22" t="s">
        <v>292</v>
      </c>
      <c r="B129" t="s">
        <v>326</v>
      </c>
      <c r="C129" t="s">
        <v>322</v>
      </c>
      <c r="D129" t="s">
        <v>52</v>
      </c>
      <c r="E129">
        <v>57.4969232445712</v>
      </c>
      <c r="F129">
        <v>18.488725967648001</v>
      </c>
      <c r="G129" s="18">
        <v>-16.100000000000001</v>
      </c>
      <c r="H129" s="18">
        <v>-3</v>
      </c>
      <c r="I129" t="s">
        <v>329</v>
      </c>
      <c r="J129" s="24" t="s">
        <v>327</v>
      </c>
      <c r="K129" s="26">
        <v>40.046999999999997</v>
      </c>
      <c r="M129" s="26">
        <v>7.6513</v>
      </c>
      <c r="N129" s="23"/>
      <c r="O129" s="28" t="s">
        <v>321</v>
      </c>
      <c r="S129" s="18" t="s">
        <v>331</v>
      </c>
      <c r="T129" s="8">
        <v>2014</v>
      </c>
      <c r="U129" s="8" t="s">
        <v>333</v>
      </c>
      <c r="V129" t="s">
        <v>332</v>
      </c>
      <c r="W129" s="20" t="s">
        <v>334</v>
      </c>
      <c r="X129" t="s">
        <v>335</v>
      </c>
    </row>
    <row r="130" spans="1:24">
      <c r="A130" s="22" t="s">
        <v>293</v>
      </c>
      <c r="B130" t="s">
        <v>326</v>
      </c>
      <c r="C130" t="s">
        <v>322</v>
      </c>
      <c r="D130" t="s">
        <v>52</v>
      </c>
      <c r="E130">
        <v>57.4969232445712</v>
      </c>
      <c r="F130">
        <v>18.488725967648001</v>
      </c>
      <c r="G130" s="18">
        <v>-16.100000000000001</v>
      </c>
      <c r="H130" s="18">
        <v>-3</v>
      </c>
      <c r="I130" t="s">
        <v>329</v>
      </c>
      <c r="J130" s="24" t="s">
        <v>327</v>
      </c>
      <c r="K130" s="26">
        <v>55.201999999999998</v>
      </c>
      <c r="M130" s="26">
        <v>8.2332999999999998</v>
      </c>
      <c r="N130" s="23"/>
      <c r="O130" s="28" t="s">
        <v>321</v>
      </c>
      <c r="S130" s="18" t="s">
        <v>331</v>
      </c>
      <c r="T130" s="8">
        <v>2014</v>
      </c>
      <c r="U130" s="8" t="s">
        <v>333</v>
      </c>
      <c r="V130" t="s">
        <v>332</v>
      </c>
      <c r="W130" s="20" t="s">
        <v>334</v>
      </c>
      <c r="X130" t="s">
        <v>335</v>
      </c>
    </row>
    <row r="131" spans="1:24">
      <c r="A131" s="22" t="s">
        <v>293</v>
      </c>
      <c r="B131" t="s">
        <v>326</v>
      </c>
      <c r="C131" t="s">
        <v>322</v>
      </c>
      <c r="D131" t="s">
        <v>52</v>
      </c>
      <c r="E131">
        <v>57.4969232445712</v>
      </c>
      <c r="F131">
        <v>18.488725967648001</v>
      </c>
      <c r="G131" s="18">
        <v>-16.100000000000001</v>
      </c>
      <c r="H131" s="18">
        <v>-3</v>
      </c>
      <c r="I131" t="s">
        <v>329</v>
      </c>
      <c r="J131" s="24" t="s">
        <v>327</v>
      </c>
      <c r="K131" s="26">
        <v>48.42</v>
      </c>
      <c r="M131" s="26">
        <v>12.106999999999999</v>
      </c>
      <c r="N131" s="23"/>
      <c r="O131" s="28" t="s">
        <v>321</v>
      </c>
      <c r="S131" s="18" t="s">
        <v>331</v>
      </c>
      <c r="T131" s="8">
        <v>2014</v>
      </c>
      <c r="U131" s="8" t="s">
        <v>333</v>
      </c>
      <c r="V131" t="s">
        <v>332</v>
      </c>
      <c r="W131" s="20" t="s">
        <v>334</v>
      </c>
      <c r="X131" t="s">
        <v>335</v>
      </c>
    </row>
    <row r="132" spans="1:24">
      <c r="A132" s="22" t="s">
        <v>305</v>
      </c>
      <c r="B132" t="s">
        <v>326</v>
      </c>
      <c r="C132" t="s">
        <v>322</v>
      </c>
      <c r="D132" t="s">
        <v>52</v>
      </c>
      <c r="E132">
        <v>57.4969232445712</v>
      </c>
      <c r="F132">
        <v>18.488725967648001</v>
      </c>
      <c r="G132" s="18">
        <v>-16.100000000000001</v>
      </c>
      <c r="H132" s="18">
        <v>-3</v>
      </c>
      <c r="I132" t="s">
        <v>329</v>
      </c>
      <c r="J132" s="24" t="s">
        <v>327</v>
      </c>
      <c r="K132" s="26">
        <v>42.011000000000003</v>
      </c>
      <c r="M132" s="26">
        <v>12.566000000000001</v>
      </c>
      <c r="N132" s="23"/>
      <c r="O132" s="9" t="s">
        <v>321</v>
      </c>
      <c r="S132" s="18" t="s">
        <v>331</v>
      </c>
      <c r="T132" s="8">
        <v>2014</v>
      </c>
      <c r="U132" s="8" t="s">
        <v>333</v>
      </c>
      <c r="V132" t="s">
        <v>332</v>
      </c>
      <c r="W132" s="20" t="s">
        <v>334</v>
      </c>
      <c r="X132" t="s">
        <v>335</v>
      </c>
    </row>
    <row r="133" spans="1:24">
      <c r="A133" s="22" t="s">
        <v>306</v>
      </c>
      <c r="B133" t="s">
        <v>326</v>
      </c>
      <c r="C133" t="s">
        <v>322</v>
      </c>
      <c r="D133" t="s">
        <v>52</v>
      </c>
      <c r="E133">
        <v>57.4969232445712</v>
      </c>
      <c r="F133">
        <v>18.488725967648001</v>
      </c>
      <c r="G133" s="18">
        <v>-16.100000000000001</v>
      </c>
      <c r="H133" s="18">
        <v>-3</v>
      </c>
      <c r="I133" t="s">
        <v>329</v>
      </c>
      <c r="J133" s="24" t="s">
        <v>327</v>
      </c>
      <c r="K133" s="26">
        <v>33.094999999999999</v>
      </c>
      <c r="M133" s="26">
        <v>6.8209999999999997</v>
      </c>
      <c r="N133" s="23"/>
      <c r="O133" s="9" t="s">
        <v>37</v>
      </c>
      <c r="S133" s="18" t="s">
        <v>331</v>
      </c>
      <c r="T133" s="8">
        <v>2014</v>
      </c>
      <c r="U133" s="8" t="s">
        <v>333</v>
      </c>
      <c r="V133" t="s">
        <v>332</v>
      </c>
      <c r="W133" s="20" t="s">
        <v>334</v>
      </c>
      <c r="X133" t="s">
        <v>335</v>
      </c>
    </row>
    <row r="134" spans="1:24">
      <c r="A134" s="22" t="s">
        <v>307</v>
      </c>
      <c r="B134" t="s">
        <v>326</v>
      </c>
      <c r="C134" t="s">
        <v>322</v>
      </c>
      <c r="D134" t="s">
        <v>52</v>
      </c>
      <c r="E134">
        <v>57.4969232445712</v>
      </c>
      <c r="F134">
        <v>18.488725967648001</v>
      </c>
      <c r="G134" s="18">
        <v>-16.100000000000001</v>
      </c>
      <c r="H134" s="18">
        <v>-3</v>
      </c>
      <c r="I134" t="s">
        <v>329</v>
      </c>
      <c r="J134" s="24" t="s">
        <v>327</v>
      </c>
      <c r="K134" s="26">
        <v>41.841999999999999</v>
      </c>
      <c r="M134" s="26">
        <v>12.676</v>
      </c>
      <c r="N134" s="23"/>
      <c r="O134" s="9" t="s">
        <v>37</v>
      </c>
      <c r="S134" s="18" t="s">
        <v>331</v>
      </c>
      <c r="T134" s="8">
        <v>2014</v>
      </c>
      <c r="U134" s="8" t="s">
        <v>333</v>
      </c>
      <c r="V134" t="s">
        <v>332</v>
      </c>
      <c r="W134" s="20" t="s">
        <v>334</v>
      </c>
      <c r="X134" t="s">
        <v>335</v>
      </c>
    </row>
    <row r="135" spans="1:24">
      <c r="A135" s="22" t="s">
        <v>308</v>
      </c>
      <c r="B135" t="s">
        <v>326</v>
      </c>
      <c r="C135" t="s">
        <v>322</v>
      </c>
      <c r="D135" t="s">
        <v>52</v>
      </c>
      <c r="E135">
        <v>57.4969232445712</v>
      </c>
      <c r="F135">
        <v>18.488725967648001</v>
      </c>
      <c r="G135" s="18">
        <v>-16.100000000000001</v>
      </c>
      <c r="H135" s="18">
        <v>-3</v>
      </c>
      <c r="I135" t="s">
        <v>329</v>
      </c>
      <c r="J135" s="24" t="s">
        <v>327</v>
      </c>
      <c r="K135" s="26">
        <v>37.76</v>
      </c>
      <c r="M135" s="26">
        <v>7.4135999999999997</v>
      </c>
      <c r="N135" s="23"/>
      <c r="O135" s="9" t="s">
        <v>321</v>
      </c>
      <c r="S135" s="18" t="s">
        <v>331</v>
      </c>
      <c r="T135" s="8">
        <v>2014</v>
      </c>
      <c r="U135" s="8" t="s">
        <v>333</v>
      </c>
      <c r="V135" t="s">
        <v>332</v>
      </c>
      <c r="W135" s="20" t="s">
        <v>334</v>
      </c>
      <c r="X135" t="s">
        <v>335</v>
      </c>
    </row>
    <row r="136" spans="1:24">
      <c r="A136" s="22" t="s">
        <v>308</v>
      </c>
      <c r="B136" t="s">
        <v>326</v>
      </c>
      <c r="C136" t="s">
        <v>322</v>
      </c>
      <c r="D136" t="s">
        <v>52</v>
      </c>
      <c r="E136">
        <v>57.4969232445712</v>
      </c>
      <c r="F136">
        <v>18.488725967648001</v>
      </c>
      <c r="G136" s="18">
        <v>-16.100000000000001</v>
      </c>
      <c r="H136" s="18">
        <v>-3</v>
      </c>
      <c r="I136" t="s">
        <v>329</v>
      </c>
      <c r="J136" s="24" t="s">
        <v>327</v>
      </c>
      <c r="K136" s="26">
        <v>41.537999999999997</v>
      </c>
      <c r="M136" s="26">
        <v>8.5419</v>
      </c>
      <c r="N136" s="23"/>
      <c r="O136" s="9" t="s">
        <v>321</v>
      </c>
      <c r="S136" s="18" t="s">
        <v>331</v>
      </c>
      <c r="T136" s="8">
        <v>2014</v>
      </c>
      <c r="U136" s="8" t="s">
        <v>333</v>
      </c>
      <c r="V136" t="s">
        <v>332</v>
      </c>
      <c r="W136" s="20" t="s">
        <v>334</v>
      </c>
      <c r="X136" t="s">
        <v>335</v>
      </c>
    </row>
    <row r="137" spans="1:24">
      <c r="A137" s="22" t="s">
        <v>309</v>
      </c>
      <c r="B137" t="s">
        <v>326</v>
      </c>
      <c r="C137" t="s">
        <v>322</v>
      </c>
      <c r="D137" t="s">
        <v>52</v>
      </c>
      <c r="E137">
        <v>57.4969232445712</v>
      </c>
      <c r="F137">
        <v>18.488725967648001</v>
      </c>
      <c r="G137" s="18">
        <v>-16.100000000000001</v>
      </c>
      <c r="H137" s="18">
        <v>-3</v>
      </c>
      <c r="I137" t="s">
        <v>329</v>
      </c>
      <c r="J137" s="24" t="s">
        <v>327</v>
      </c>
      <c r="K137" s="26">
        <v>45.095999999999997</v>
      </c>
      <c r="M137" s="26">
        <v>7.2127999999999997</v>
      </c>
      <c r="N137" s="23"/>
      <c r="O137" s="9" t="s">
        <v>321</v>
      </c>
      <c r="S137" s="18" t="s">
        <v>331</v>
      </c>
      <c r="T137" s="8">
        <v>2014</v>
      </c>
      <c r="U137" s="8" t="s">
        <v>333</v>
      </c>
      <c r="V137" t="s">
        <v>332</v>
      </c>
      <c r="W137" s="20" t="s">
        <v>334</v>
      </c>
      <c r="X137" t="s">
        <v>335</v>
      </c>
    </row>
    <row r="138" spans="1:24">
      <c r="A138" s="22" t="s">
        <v>309</v>
      </c>
      <c r="B138" t="s">
        <v>326</v>
      </c>
      <c r="C138" t="s">
        <v>322</v>
      </c>
      <c r="D138" t="s">
        <v>52</v>
      </c>
      <c r="E138">
        <v>57.4969232445712</v>
      </c>
      <c r="F138">
        <v>18.488725967648001</v>
      </c>
      <c r="G138" s="18">
        <v>-16.100000000000001</v>
      </c>
      <c r="H138" s="18">
        <v>-3</v>
      </c>
      <c r="I138" t="s">
        <v>329</v>
      </c>
      <c r="J138" s="24" t="s">
        <v>327</v>
      </c>
      <c r="K138" s="26">
        <v>40.296999999999997</v>
      </c>
      <c r="M138" s="26">
        <v>4.3177000000000003</v>
      </c>
      <c r="N138" s="23"/>
      <c r="O138" s="9" t="s">
        <v>321</v>
      </c>
      <c r="S138" s="18" t="s">
        <v>331</v>
      </c>
      <c r="T138" s="8">
        <v>2014</v>
      </c>
      <c r="U138" s="8" t="s">
        <v>333</v>
      </c>
      <c r="V138" t="s">
        <v>332</v>
      </c>
      <c r="W138" s="20" t="s">
        <v>334</v>
      </c>
      <c r="X138" t="s">
        <v>335</v>
      </c>
    </row>
    <row r="139" spans="1:24">
      <c r="A139" s="22" t="s">
        <v>310</v>
      </c>
      <c r="B139" t="s">
        <v>326</v>
      </c>
      <c r="C139" t="s">
        <v>322</v>
      </c>
      <c r="D139" t="s">
        <v>52</v>
      </c>
      <c r="E139">
        <v>57.4969232445712</v>
      </c>
      <c r="F139">
        <v>18.488725967648001</v>
      </c>
      <c r="G139" s="18">
        <v>-16.100000000000001</v>
      </c>
      <c r="H139" s="18">
        <v>-3</v>
      </c>
      <c r="I139" t="s">
        <v>329</v>
      </c>
      <c r="J139" s="24" t="s">
        <v>327</v>
      </c>
      <c r="K139" s="26">
        <v>40.253</v>
      </c>
      <c r="M139" s="26">
        <v>7.4410999999999996</v>
      </c>
      <c r="N139" s="23"/>
      <c r="O139" s="9" t="s">
        <v>37</v>
      </c>
      <c r="S139" s="18" t="s">
        <v>331</v>
      </c>
      <c r="T139" s="8">
        <v>2014</v>
      </c>
      <c r="U139" s="8" t="s">
        <v>333</v>
      </c>
      <c r="V139" t="s">
        <v>332</v>
      </c>
      <c r="W139" s="20" t="s">
        <v>334</v>
      </c>
      <c r="X139" t="s">
        <v>335</v>
      </c>
    </row>
    <row r="140" spans="1:24">
      <c r="A140" s="22" t="s">
        <v>310</v>
      </c>
      <c r="B140" t="s">
        <v>326</v>
      </c>
      <c r="C140" t="s">
        <v>322</v>
      </c>
      <c r="D140" t="s">
        <v>52</v>
      </c>
      <c r="E140">
        <v>57.4969232445712</v>
      </c>
      <c r="F140">
        <v>18.488725967648001</v>
      </c>
      <c r="G140" s="18">
        <v>-16.100000000000001</v>
      </c>
      <c r="H140" s="18">
        <v>-3</v>
      </c>
      <c r="I140" t="s">
        <v>329</v>
      </c>
      <c r="J140" s="24" t="s">
        <v>327</v>
      </c>
      <c r="K140" s="26">
        <v>42.634999999999998</v>
      </c>
      <c r="M140" s="26">
        <v>11.448</v>
      </c>
      <c r="N140" s="23"/>
      <c r="O140" s="9" t="s">
        <v>37</v>
      </c>
      <c r="S140" s="18" t="s">
        <v>331</v>
      </c>
      <c r="T140" s="8">
        <v>2014</v>
      </c>
      <c r="U140" s="8" t="s">
        <v>333</v>
      </c>
      <c r="V140" t="s">
        <v>332</v>
      </c>
      <c r="W140" s="20" t="s">
        <v>334</v>
      </c>
      <c r="X140" t="s">
        <v>335</v>
      </c>
    </row>
    <row r="141" spans="1:24">
      <c r="A141" s="22" t="s">
        <v>310</v>
      </c>
      <c r="B141" t="s">
        <v>326</v>
      </c>
      <c r="C141" t="s">
        <v>322</v>
      </c>
      <c r="D141" t="s">
        <v>52</v>
      </c>
      <c r="E141">
        <v>57.4969232445712</v>
      </c>
      <c r="F141">
        <v>18.488725967648001</v>
      </c>
      <c r="G141" s="18">
        <v>-16.100000000000001</v>
      </c>
      <c r="H141" s="18">
        <v>-3</v>
      </c>
      <c r="I141" t="s">
        <v>329</v>
      </c>
      <c r="J141" s="24" t="s">
        <v>327</v>
      </c>
      <c r="K141" s="26">
        <v>36.408000000000001</v>
      </c>
      <c r="M141" s="26">
        <v>8.6026000000000007</v>
      </c>
      <c r="N141" s="23"/>
      <c r="O141" s="9" t="s">
        <v>37</v>
      </c>
      <c r="S141" s="18" t="s">
        <v>331</v>
      </c>
      <c r="T141" s="8">
        <v>2014</v>
      </c>
      <c r="U141" s="8" t="s">
        <v>333</v>
      </c>
      <c r="V141" t="s">
        <v>332</v>
      </c>
      <c r="W141" s="20" t="s">
        <v>334</v>
      </c>
      <c r="X141" t="s">
        <v>335</v>
      </c>
    </row>
    <row r="142" spans="1:24">
      <c r="A142" s="22" t="s">
        <v>311</v>
      </c>
      <c r="B142" t="s">
        <v>326</v>
      </c>
      <c r="C142" t="s">
        <v>322</v>
      </c>
      <c r="D142" t="s">
        <v>52</v>
      </c>
      <c r="E142">
        <v>57.4969232445712</v>
      </c>
      <c r="F142">
        <v>18.488725967648001</v>
      </c>
      <c r="G142" s="18">
        <v>-16.100000000000001</v>
      </c>
      <c r="H142" s="18">
        <v>-3</v>
      </c>
      <c r="I142" t="s">
        <v>329</v>
      </c>
      <c r="J142" s="24" t="s">
        <v>327</v>
      </c>
      <c r="K142" s="26">
        <v>55.441000000000003</v>
      </c>
      <c r="M142" s="26">
        <v>11.055</v>
      </c>
      <c r="N142" s="23"/>
      <c r="O142" s="9" t="s">
        <v>321</v>
      </c>
      <c r="S142" s="18" t="s">
        <v>331</v>
      </c>
      <c r="T142" s="8">
        <v>2014</v>
      </c>
      <c r="U142" s="8" t="s">
        <v>333</v>
      </c>
      <c r="V142" t="s">
        <v>332</v>
      </c>
      <c r="W142" s="20" t="s">
        <v>334</v>
      </c>
      <c r="X142" t="s">
        <v>335</v>
      </c>
    </row>
    <row r="143" spans="1:24">
      <c r="A143" s="22" t="s">
        <v>312</v>
      </c>
      <c r="B143" t="s">
        <v>326</v>
      </c>
      <c r="C143" t="s">
        <v>322</v>
      </c>
      <c r="D143" t="s">
        <v>52</v>
      </c>
      <c r="E143">
        <v>57.4969232445712</v>
      </c>
      <c r="F143">
        <v>18.488725967648001</v>
      </c>
      <c r="G143" s="18">
        <v>-16.100000000000001</v>
      </c>
      <c r="H143" s="18">
        <v>-3</v>
      </c>
      <c r="I143" t="s">
        <v>329</v>
      </c>
      <c r="J143" s="24" t="s">
        <v>327</v>
      </c>
      <c r="K143" s="26">
        <v>44.555999999999997</v>
      </c>
      <c r="M143" s="26">
        <v>9.5121000000000002</v>
      </c>
      <c r="N143" s="23"/>
      <c r="O143" s="9" t="s">
        <v>37</v>
      </c>
      <c r="S143" s="18" t="s">
        <v>331</v>
      </c>
      <c r="T143" s="8">
        <v>2014</v>
      </c>
      <c r="U143" s="8" t="s">
        <v>333</v>
      </c>
      <c r="V143" t="s">
        <v>332</v>
      </c>
      <c r="W143" s="20" t="s">
        <v>334</v>
      </c>
      <c r="X143" t="s">
        <v>335</v>
      </c>
    </row>
    <row r="144" spans="1:24">
      <c r="A144" s="22" t="s">
        <v>313</v>
      </c>
      <c r="B144" t="s">
        <v>326</v>
      </c>
      <c r="C144" t="s">
        <v>322</v>
      </c>
      <c r="D144" t="s">
        <v>52</v>
      </c>
      <c r="E144">
        <v>57.4969232445712</v>
      </c>
      <c r="F144">
        <v>18.488725967648001</v>
      </c>
      <c r="G144" s="18">
        <v>-16.100000000000001</v>
      </c>
      <c r="H144" s="18">
        <v>-3</v>
      </c>
      <c r="I144" t="s">
        <v>329</v>
      </c>
      <c r="J144" s="24" t="s">
        <v>327</v>
      </c>
      <c r="K144" s="26">
        <v>44.817999999999998</v>
      </c>
      <c r="M144" s="26">
        <v>8.4366000000000003</v>
      </c>
      <c r="N144" s="23"/>
      <c r="O144" s="9" t="s">
        <v>37</v>
      </c>
      <c r="S144" s="18" t="s">
        <v>331</v>
      </c>
      <c r="T144" s="8">
        <v>2014</v>
      </c>
      <c r="U144" s="8" t="s">
        <v>333</v>
      </c>
      <c r="V144" t="s">
        <v>332</v>
      </c>
      <c r="W144" s="20" t="s">
        <v>334</v>
      </c>
      <c r="X144" t="s">
        <v>335</v>
      </c>
    </row>
    <row r="145" spans="1:24">
      <c r="A145" s="22" t="s">
        <v>314</v>
      </c>
      <c r="B145" t="s">
        <v>326</v>
      </c>
      <c r="C145" t="s">
        <v>322</v>
      </c>
      <c r="D145" t="s">
        <v>52</v>
      </c>
      <c r="E145">
        <v>57.4969232445712</v>
      </c>
      <c r="F145">
        <v>18.488725967648001</v>
      </c>
      <c r="G145" s="18">
        <v>-16.100000000000001</v>
      </c>
      <c r="H145" s="18">
        <v>-3</v>
      </c>
      <c r="I145" t="s">
        <v>329</v>
      </c>
      <c r="J145" s="24" t="s">
        <v>327</v>
      </c>
      <c r="K145" s="26">
        <v>39.311999999999998</v>
      </c>
      <c r="M145" s="26">
        <v>8.4921000000000006</v>
      </c>
      <c r="N145" s="23"/>
      <c r="O145" s="9" t="s">
        <v>37</v>
      </c>
      <c r="S145" s="18" t="s">
        <v>331</v>
      </c>
      <c r="T145" s="8">
        <v>2014</v>
      </c>
      <c r="U145" s="8" t="s">
        <v>333</v>
      </c>
      <c r="V145" t="s">
        <v>332</v>
      </c>
      <c r="W145" s="20" t="s">
        <v>334</v>
      </c>
      <c r="X145" t="s">
        <v>335</v>
      </c>
    </row>
    <row r="146" spans="1:24">
      <c r="A146" s="22" t="s">
        <v>315</v>
      </c>
      <c r="B146" t="s">
        <v>326</v>
      </c>
      <c r="C146" t="s">
        <v>322</v>
      </c>
      <c r="D146" t="s">
        <v>52</v>
      </c>
      <c r="E146">
        <v>57.4969232445712</v>
      </c>
      <c r="F146">
        <v>18.488725967648001</v>
      </c>
      <c r="G146" s="18">
        <v>-16.100000000000001</v>
      </c>
      <c r="H146" s="18">
        <v>-3</v>
      </c>
      <c r="I146" t="s">
        <v>329</v>
      </c>
      <c r="J146" s="24" t="s">
        <v>327</v>
      </c>
      <c r="K146" s="26">
        <v>40.648000000000003</v>
      </c>
      <c r="M146" s="26">
        <v>5.5057999999999998</v>
      </c>
      <c r="N146" s="23"/>
      <c r="O146" s="9" t="s">
        <v>37</v>
      </c>
      <c r="S146" s="18" t="s">
        <v>331</v>
      </c>
      <c r="T146" s="8">
        <v>2014</v>
      </c>
      <c r="U146" s="8" t="s">
        <v>333</v>
      </c>
      <c r="V146" t="s">
        <v>332</v>
      </c>
      <c r="W146" s="20" t="s">
        <v>334</v>
      </c>
      <c r="X146" t="s">
        <v>335</v>
      </c>
    </row>
    <row r="147" spans="1:24">
      <c r="A147" s="22" t="s">
        <v>316</v>
      </c>
      <c r="B147" t="s">
        <v>326</v>
      </c>
      <c r="C147" t="s">
        <v>322</v>
      </c>
      <c r="D147" t="s">
        <v>52</v>
      </c>
      <c r="E147">
        <v>57.4969232445712</v>
      </c>
      <c r="F147">
        <v>18.488725967648001</v>
      </c>
      <c r="G147" s="18">
        <v>-16.100000000000001</v>
      </c>
      <c r="H147" s="18">
        <v>-3</v>
      </c>
      <c r="I147" t="s">
        <v>329</v>
      </c>
      <c r="J147" s="24" t="s">
        <v>327</v>
      </c>
      <c r="K147" s="26">
        <v>42.718000000000004</v>
      </c>
      <c r="M147" s="26">
        <v>10.039</v>
      </c>
      <c r="N147" s="23"/>
      <c r="O147" s="9" t="s">
        <v>37</v>
      </c>
      <c r="S147" s="18" t="s">
        <v>331</v>
      </c>
      <c r="T147" s="8">
        <v>2014</v>
      </c>
      <c r="U147" s="8" t="s">
        <v>333</v>
      </c>
      <c r="V147" t="s">
        <v>332</v>
      </c>
      <c r="W147" s="20" t="s">
        <v>334</v>
      </c>
      <c r="X147" t="s">
        <v>335</v>
      </c>
    </row>
    <row r="148" spans="1:24">
      <c r="A148" s="22" t="s">
        <v>317</v>
      </c>
      <c r="B148" t="s">
        <v>326</v>
      </c>
      <c r="C148" t="s">
        <v>322</v>
      </c>
      <c r="D148" t="s">
        <v>52</v>
      </c>
      <c r="E148">
        <v>57.4969232445712</v>
      </c>
      <c r="F148">
        <v>18.488725967648001</v>
      </c>
      <c r="G148" s="18">
        <v>-16.100000000000001</v>
      </c>
      <c r="H148" s="18">
        <v>-3</v>
      </c>
      <c r="I148" t="s">
        <v>329</v>
      </c>
      <c r="J148" s="24" t="s">
        <v>327</v>
      </c>
      <c r="K148" s="26">
        <v>56.673999999999999</v>
      </c>
      <c r="M148" s="26">
        <v>6.73</v>
      </c>
      <c r="N148" s="23"/>
      <c r="O148" s="9" t="s">
        <v>321</v>
      </c>
      <c r="S148" s="18" t="s">
        <v>331</v>
      </c>
      <c r="T148" s="8">
        <v>2014</v>
      </c>
      <c r="U148" s="8" t="s">
        <v>333</v>
      </c>
      <c r="V148" t="s">
        <v>332</v>
      </c>
      <c r="W148" s="20" t="s">
        <v>334</v>
      </c>
      <c r="X148" t="s">
        <v>335</v>
      </c>
    </row>
    <row r="149" spans="1:24">
      <c r="A149" s="22" t="s">
        <v>318</v>
      </c>
      <c r="B149" t="s">
        <v>326</v>
      </c>
      <c r="C149" t="s">
        <v>322</v>
      </c>
      <c r="D149" t="s">
        <v>52</v>
      </c>
      <c r="E149">
        <v>57.4969232445712</v>
      </c>
      <c r="F149">
        <v>18.488725967648001</v>
      </c>
      <c r="G149" s="18">
        <v>-16.100000000000001</v>
      </c>
      <c r="H149" s="18">
        <v>-3</v>
      </c>
      <c r="I149" t="s">
        <v>329</v>
      </c>
      <c r="J149" s="24" t="s">
        <v>327</v>
      </c>
      <c r="K149" s="26">
        <v>31.428999999999998</v>
      </c>
      <c r="M149" s="26">
        <v>5.8305999999999996</v>
      </c>
      <c r="N149" s="23"/>
      <c r="O149" s="9" t="s">
        <v>37</v>
      </c>
      <c r="S149" s="18" t="s">
        <v>331</v>
      </c>
      <c r="T149" s="8">
        <v>2014</v>
      </c>
      <c r="U149" s="8" t="s">
        <v>333</v>
      </c>
      <c r="V149" t="s">
        <v>332</v>
      </c>
      <c r="W149" s="20" t="s">
        <v>334</v>
      </c>
      <c r="X149" t="s">
        <v>335</v>
      </c>
    </row>
    <row r="150" spans="1:24">
      <c r="A150" s="22" t="s">
        <v>318</v>
      </c>
      <c r="B150" t="s">
        <v>326</v>
      </c>
      <c r="C150" t="s">
        <v>322</v>
      </c>
      <c r="D150" t="s">
        <v>52</v>
      </c>
      <c r="E150">
        <v>57.4969232445712</v>
      </c>
      <c r="F150">
        <v>18.488725967648001</v>
      </c>
      <c r="G150" s="18">
        <v>-16.100000000000001</v>
      </c>
      <c r="H150" s="18">
        <v>-3</v>
      </c>
      <c r="I150" t="s">
        <v>329</v>
      </c>
      <c r="J150" s="24" t="s">
        <v>327</v>
      </c>
      <c r="K150" s="26">
        <v>38.902999999999999</v>
      </c>
      <c r="M150" s="26">
        <v>8.0137999999999998</v>
      </c>
      <c r="N150" s="23"/>
      <c r="O150" s="9" t="s">
        <v>37</v>
      </c>
      <c r="S150" s="18" t="s">
        <v>331</v>
      </c>
      <c r="T150" s="8">
        <v>2014</v>
      </c>
      <c r="U150" s="8" t="s">
        <v>333</v>
      </c>
      <c r="V150" t="s">
        <v>332</v>
      </c>
      <c r="W150" s="20" t="s">
        <v>334</v>
      </c>
      <c r="X150" t="s">
        <v>335</v>
      </c>
    </row>
    <row r="151" spans="1:24">
      <c r="A151" s="22" t="s">
        <v>318</v>
      </c>
      <c r="B151" t="s">
        <v>326</v>
      </c>
      <c r="C151" t="s">
        <v>322</v>
      </c>
      <c r="D151" t="s">
        <v>52</v>
      </c>
      <c r="E151">
        <v>57.4969232445712</v>
      </c>
      <c r="F151">
        <v>18.488725967648001</v>
      </c>
      <c r="G151" s="18">
        <v>-16.100000000000001</v>
      </c>
      <c r="H151" s="18">
        <v>-3</v>
      </c>
      <c r="I151" t="s">
        <v>329</v>
      </c>
      <c r="J151" s="24" t="s">
        <v>327</v>
      </c>
      <c r="K151" s="26">
        <v>40.085999999999999</v>
      </c>
      <c r="M151" s="26">
        <v>4.8686999999999996</v>
      </c>
      <c r="N151" s="23"/>
      <c r="O151" s="9" t="s">
        <v>37</v>
      </c>
      <c r="S151" s="18" t="s">
        <v>331</v>
      </c>
      <c r="T151" s="8">
        <v>2014</v>
      </c>
      <c r="U151" s="8" t="s">
        <v>333</v>
      </c>
      <c r="V151" t="s">
        <v>332</v>
      </c>
      <c r="W151" s="20" t="s">
        <v>334</v>
      </c>
      <c r="X151" t="s">
        <v>335</v>
      </c>
    </row>
    <row r="152" spans="1:24">
      <c r="A152" s="22" t="s">
        <v>272</v>
      </c>
      <c r="B152" s="18" t="s">
        <v>324</v>
      </c>
      <c r="C152" t="s">
        <v>322</v>
      </c>
      <c r="D152" t="s">
        <v>52</v>
      </c>
      <c r="E152">
        <v>57.4969232445712</v>
      </c>
      <c r="F152">
        <v>18.488725967648001</v>
      </c>
      <c r="G152" s="18">
        <v>-16.100000000000001</v>
      </c>
      <c r="H152" s="18">
        <v>-3</v>
      </c>
      <c r="I152" t="s">
        <v>329</v>
      </c>
      <c r="J152" s="24" t="s">
        <v>328</v>
      </c>
      <c r="K152" s="26">
        <v>40.726999999999997</v>
      </c>
      <c r="M152" s="26">
        <v>3.8944000000000001</v>
      </c>
      <c r="N152" s="23"/>
      <c r="O152" s="28" t="s">
        <v>321</v>
      </c>
      <c r="S152" s="18" t="s">
        <v>331</v>
      </c>
      <c r="T152" s="8">
        <v>2014</v>
      </c>
      <c r="U152" s="8" t="s">
        <v>333</v>
      </c>
      <c r="V152" t="s">
        <v>332</v>
      </c>
      <c r="W152" s="20" t="s">
        <v>334</v>
      </c>
      <c r="X152" t="s">
        <v>335</v>
      </c>
    </row>
    <row r="153" spans="1:24">
      <c r="A153" s="22" t="s">
        <v>275</v>
      </c>
      <c r="B153" s="18" t="s">
        <v>324</v>
      </c>
      <c r="C153" t="s">
        <v>322</v>
      </c>
      <c r="D153" t="s">
        <v>52</v>
      </c>
      <c r="E153">
        <v>57.4969232445712</v>
      </c>
      <c r="F153">
        <v>18.488725967648001</v>
      </c>
      <c r="G153" s="18">
        <v>-16.100000000000001</v>
      </c>
      <c r="H153" s="18">
        <v>-3</v>
      </c>
      <c r="I153" t="s">
        <v>329</v>
      </c>
      <c r="J153" s="24" t="s">
        <v>328</v>
      </c>
      <c r="K153" s="26">
        <v>43.506</v>
      </c>
      <c r="M153" s="26">
        <v>9.7213999999999992</v>
      </c>
      <c r="N153" s="23"/>
      <c r="O153" s="28" t="s">
        <v>37</v>
      </c>
      <c r="S153" s="18" t="s">
        <v>331</v>
      </c>
      <c r="T153" s="8">
        <v>2014</v>
      </c>
      <c r="U153" s="8" t="s">
        <v>333</v>
      </c>
      <c r="V153" t="s">
        <v>332</v>
      </c>
      <c r="W153" s="20" t="s">
        <v>334</v>
      </c>
      <c r="X153" t="s">
        <v>335</v>
      </c>
    </row>
    <row r="154" spans="1:24">
      <c r="A154" s="22" t="s">
        <v>276</v>
      </c>
      <c r="B154" s="18" t="s">
        <v>324</v>
      </c>
      <c r="C154" t="s">
        <v>322</v>
      </c>
      <c r="D154" t="s">
        <v>52</v>
      </c>
      <c r="E154">
        <v>57.4969232445712</v>
      </c>
      <c r="F154">
        <v>18.488725967648001</v>
      </c>
      <c r="G154" s="18">
        <v>-16.100000000000001</v>
      </c>
      <c r="H154" s="18">
        <v>-3</v>
      </c>
      <c r="I154" t="s">
        <v>329</v>
      </c>
      <c r="J154" s="24" t="s">
        <v>328</v>
      </c>
      <c r="K154" s="26">
        <v>42.597000000000001</v>
      </c>
      <c r="M154" s="26">
        <v>8.0245999999999995</v>
      </c>
      <c r="N154" s="23"/>
      <c r="O154" s="28" t="s">
        <v>37</v>
      </c>
      <c r="S154" s="18" t="s">
        <v>331</v>
      </c>
      <c r="T154" s="8">
        <v>2014</v>
      </c>
      <c r="U154" s="8" t="s">
        <v>333</v>
      </c>
      <c r="V154" t="s">
        <v>332</v>
      </c>
      <c r="W154" s="20" t="s">
        <v>334</v>
      </c>
      <c r="X154" t="s">
        <v>335</v>
      </c>
    </row>
    <row r="155" spans="1:24">
      <c r="A155" s="22" t="s">
        <v>277</v>
      </c>
      <c r="B155" s="18" t="s">
        <v>324</v>
      </c>
      <c r="C155" t="s">
        <v>322</v>
      </c>
      <c r="D155" t="s">
        <v>52</v>
      </c>
      <c r="E155">
        <v>57.4969232445712</v>
      </c>
      <c r="F155">
        <v>18.488725967648001</v>
      </c>
      <c r="G155" s="18">
        <v>-16.100000000000001</v>
      </c>
      <c r="H155" s="18">
        <v>-3</v>
      </c>
      <c r="I155" t="s">
        <v>329</v>
      </c>
      <c r="J155" s="24" t="s">
        <v>328</v>
      </c>
      <c r="K155" s="26">
        <v>34.968000000000004</v>
      </c>
      <c r="M155" s="26">
        <v>3.4241999999999999</v>
      </c>
      <c r="N155" s="23"/>
      <c r="O155" s="28" t="s">
        <v>37</v>
      </c>
      <c r="S155" s="18" t="s">
        <v>331</v>
      </c>
      <c r="T155" s="8">
        <v>2014</v>
      </c>
      <c r="U155" s="8" t="s">
        <v>333</v>
      </c>
      <c r="V155" t="s">
        <v>332</v>
      </c>
      <c r="W155" s="20" t="s">
        <v>334</v>
      </c>
      <c r="X155" t="s">
        <v>335</v>
      </c>
    </row>
    <row r="156" spans="1:24">
      <c r="A156" s="22" t="s">
        <v>278</v>
      </c>
      <c r="B156" s="18" t="s">
        <v>324</v>
      </c>
      <c r="C156" t="s">
        <v>322</v>
      </c>
      <c r="D156" t="s">
        <v>52</v>
      </c>
      <c r="E156">
        <v>57.4969232445712</v>
      </c>
      <c r="F156">
        <v>18.488725967648001</v>
      </c>
      <c r="G156" s="18">
        <v>-16.100000000000001</v>
      </c>
      <c r="H156" s="18">
        <v>-3</v>
      </c>
      <c r="I156" t="s">
        <v>329</v>
      </c>
      <c r="J156" s="24" t="s">
        <v>328</v>
      </c>
      <c r="K156" s="26">
        <v>42.33</v>
      </c>
      <c r="M156" s="26">
        <v>6.1089000000000002</v>
      </c>
      <c r="N156" s="23"/>
      <c r="O156" s="28" t="s">
        <v>37</v>
      </c>
      <c r="S156" s="18" t="s">
        <v>331</v>
      </c>
      <c r="T156" s="8">
        <v>2014</v>
      </c>
      <c r="U156" s="8" t="s">
        <v>333</v>
      </c>
      <c r="V156" t="s">
        <v>332</v>
      </c>
      <c r="W156" s="20" t="s">
        <v>334</v>
      </c>
      <c r="X156" t="s">
        <v>335</v>
      </c>
    </row>
    <row r="157" spans="1:24">
      <c r="A157" s="22" t="s">
        <v>283</v>
      </c>
      <c r="B157" s="18" t="s">
        <v>324</v>
      </c>
      <c r="C157" t="s">
        <v>322</v>
      </c>
      <c r="D157" t="s">
        <v>52</v>
      </c>
      <c r="E157">
        <v>57.4969232445712</v>
      </c>
      <c r="F157">
        <v>18.488725967648001</v>
      </c>
      <c r="G157" s="18">
        <v>-16.100000000000001</v>
      </c>
      <c r="H157" s="18">
        <v>-3</v>
      </c>
      <c r="I157" t="s">
        <v>329</v>
      </c>
      <c r="J157" s="24" t="s">
        <v>328</v>
      </c>
      <c r="K157" s="26">
        <v>41.402000000000001</v>
      </c>
      <c r="M157" s="26">
        <v>8.0196000000000005</v>
      </c>
      <c r="N157" s="23"/>
      <c r="O157" s="28" t="s">
        <v>37</v>
      </c>
      <c r="S157" s="18" t="s">
        <v>331</v>
      </c>
      <c r="T157" s="8">
        <v>2014</v>
      </c>
      <c r="U157" s="8" t="s">
        <v>333</v>
      </c>
      <c r="V157" t="s">
        <v>332</v>
      </c>
      <c r="W157" s="20" t="s">
        <v>334</v>
      </c>
      <c r="X157" t="s">
        <v>335</v>
      </c>
    </row>
    <row r="158" spans="1:24">
      <c r="A158" s="22" t="s">
        <v>284</v>
      </c>
      <c r="B158" s="18" t="s">
        <v>324</v>
      </c>
      <c r="C158" t="s">
        <v>322</v>
      </c>
      <c r="D158" t="s">
        <v>52</v>
      </c>
      <c r="E158">
        <v>57.4969232445712</v>
      </c>
      <c r="F158">
        <v>18.488725967648001</v>
      </c>
      <c r="G158" s="18">
        <v>-16.100000000000001</v>
      </c>
      <c r="H158" s="18">
        <v>-3</v>
      </c>
      <c r="I158" t="s">
        <v>329</v>
      </c>
      <c r="J158" s="24" t="s">
        <v>328</v>
      </c>
      <c r="K158" s="26">
        <v>39.122</v>
      </c>
      <c r="M158" s="26">
        <v>10.993</v>
      </c>
      <c r="N158" s="23"/>
      <c r="O158" s="28" t="s">
        <v>256</v>
      </c>
      <c r="S158" s="18" t="s">
        <v>331</v>
      </c>
      <c r="T158" s="8">
        <v>2014</v>
      </c>
      <c r="U158" s="8" t="s">
        <v>333</v>
      </c>
      <c r="V158" t="s">
        <v>332</v>
      </c>
      <c r="W158" s="20" t="s">
        <v>334</v>
      </c>
      <c r="X158" t="s">
        <v>335</v>
      </c>
    </row>
    <row r="159" spans="1:24">
      <c r="A159" s="22" t="s">
        <v>285</v>
      </c>
      <c r="B159" s="18" t="s">
        <v>324</v>
      </c>
      <c r="C159" t="s">
        <v>322</v>
      </c>
      <c r="D159" t="s">
        <v>52</v>
      </c>
      <c r="E159">
        <v>57.4969232445712</v>
      </c>
      <c r="F159">
        <v>18.488725967648001</v>
      </c>
      <c r="G159" s="18">
        <v>-16.100000000000001</v>
      </c>
      <c r="H159" s="18">
        <v>-3</v>
      </c>
      <c r="I159" t="s">
        <v>329</v>
      </c>
      <c r="J159" s="24" t="s">
        <v>328</v>
      </c>
      <c r="K159" s="26">
        <v>45.805</v>
      </c>
      <c r="M159" s="26">
        <v>9.3260000000000005</v>
      </c>
      <c r="N159" s="23"/>
      <c r="O159" s="28" t="s">
        <v>257</v>
      </c>
      <c r="P159" s="9" t="s">
        <v>258</v>
      </c>
      <c r="S159" s="18" t="s">
        <v>331</v>
      </c>
      <c r="T159" s="8">
        <v>2014</v>
      </c>
      <c r="U159" s="8" t="s">
        <v>333</v>
      </c>
      <c r="V159" t="s">
        <v>332</v>
      </c>
      <c r="W159" s="20" t="s">
        <v>334</v>
      </c>
      <c r="X159" t="s">
        <v>335</v>
      </c>
    </row>
    <row r="160" spans="1:24">
      <c r="A160" s="22" t="s">
        <v>286</v>
      </c>
      <c r="B160" s="18" t="s">
        <v>325</v>
      </c>
      <c r="C160" t="s">
        <v>322</v>
      </c>
      <c r="D160" t="s">
        <v>52</v>
      </c>
      <c r="E160">
        <v>57.4969232445712</v>
      </c>
      <c r="F160">
        <v>18.488725967648001</v>
      </c>
      <c r="G160" s="18">
        <v>-16.100000000000001</v>
      </c>
      <c r="H160" s="18">
        <v>-3</v>
      </c>
      <c r="I160" t="s">
        <v>329</v>
      </c>
      <c r="J160" s="24" t="s">
        <v>328</v>
      </c>
      <c r="K160" s="26">
        <v>36.826999999999998</v>
      </c>
      <c r="M160" s="26">
        <v>6.7999000000000001</v>
      </c>
      <c r="N160" s="23"/>
      <c r="O160" s="28" t="s">
        <v>22</v>
      </c>
      <c r="P160" s="9" t="s">
        <v>319</v>
      </c>
      <c r="S160" s="18" t="s">
        <v>331</v>
      </c>
      <c r="T160" s="8">
        <v>2014</v>
      </c>
      <c r="U160" s="8" t="s">
        <v>333</v>
      </c>
      <c r="V160" t="s">
        <v>332</v>
      </c>
      <c r="W160" s="20" t="s">
        <v>334</v>
      </c>
      <c r="X160" t="s">
        <v>335</v>
      </c>
    </row>
    <row r="161" spans="1:24">
      <c r="A161" s="22" t="s">
        <v>287</v>
      </c>
      <c r="B161" s="18" t="s">
        <v>325</v>
      </c>
      <c r="C161" t="s">
        <v>322</v>
      </c>
      <c r="D161" t="s">
        <v>52</v>
      </c>
      <c r="E161">
        <v>57.4969232445712</v>
      </c>
      <c r="F161">
        <v>18.488725967648001</v>
      </c>
      <c r="G161" s="18">
        <v>-16.100000000000001</v>
      </c>
      <c r="H161" s="18">
        <v>-3</v>
      </c>
      <c r="I161" t="s">
        <v>329</v>
      </c>
      <c r="J161" s="24" t="s">
        <v>328</v>
      </c>
      <c r="K161" s="26">
        <v>40.07</v>
      </c>
      <c r="M161" s="26">
        <v>9.3704000000000001</v>
      </c>
      <c r="N161" s="23"/>
      <c r="O161" s="28" t="s">
        <v>22</v>
      </c>
      <c r="P161" s="9" t="s">
        <v>320</v>
      </c>
      <c r="S161" s="18" t="s">
        <v>331</v>
      </c>
      <c r="T161" s="8">
        <v>2014</v>
      </c>
      <c r="U161" s="8" t="s">
        <v>333</v>
      </c>
      <c r="V161" t="s">
        <v>332</v>
      </c>
      <c r="W161" s="20" t="s">
        <v>334</v>
      </c>
      <c r="X161" t="s">
        <v>335</v>
      </c>
    </row>
    <row r="162" spans="1:24">
      <c r="A162" s="22" t="s">
        <v>288</v>
      </c>
      <c r="B162" s="18" t="s">
        <v>325</v>
      </c>
      <c r="C162" t="s">
        <v>322</v>
      </c>
      <c r="D162" t="s">
        <v>52</v>
      </c>
      <c r="E162">
        <v>57.4969232445712</v>
      </c>
      <c r="F162">
        <v>18.488725967648001</v>
      </c>
      <c r="G162" s="18">
        <v>-16.100000000000001</v>
      </c>
      <c r="H162" s="18">
        <v>-3</v>
      </c>
      <c r="I162" t="s">
        <v>329</v>
      </c>
      <c r="J162" s="24" t="s">
        <v>328</v>
      </c>
      <c r="K162" s="26">
        <v>38.545999999999999</v>
      </c>
      <c r="M162" s="26">
        <v>3.9376000000000002</v>
      </c>
      <c r="N162" s="23"/>
      <c r="O162" s="28" t="s">
        <v>37</v>
      </c>
      <c r="S162" s="18" t="s">
        <v>331</v>
      </c>
      <c r="T162" s="8">
        <v>2014</v>
      </c>
      <c r="U162" s="8" t="s">
        <v>333</v>
      </c>
      <c r="V162" t="s">
        <v>332</v>
      </c>
      <c r="W162" s="20" t="s">
        <v>334</v>
      </c>
      <c r="X162" t="s">
        <v>335</v>
      </c>
    </row>
    <row r="163" spans="1:24">
      <c r="A163" s="22" t="s">
        <v>289</v>
      </c>
      <c r="B163" s="18" t="s">
        <v>325</v>
      </c>
      <c r="C163" t="s">
        <v>322</v>
      </c>
      <c r="D163" t="s">
        <v>52</v>
      </c>
      <c r="E163">
        <v>57.4969232445712</v>
      </c>
      <c r="F163">
        <v>18.488725967648001</v>
      </c>
      <c r="G163" s="18">
        <v>-16.100000000000001</v>
      </c>
      <c r="H163" s="18">
        <v>-3</v>
      </c>
      <c r="I163" t="s">
        <v>329</v>
      </c>
      <c r="J163" s="24" t="s">
        <v>328</v>
      </c>
      <c r="K163" s="26">
        <v>61.470999999999997</v>
      </c>
      <c r="M163" s="26">
        <v>12.048999999999999</v>
      </c>
      <c r="N163" s="23"/>
      <c r="O163" s="28" t="s">
        <v>52</v>
      </c>
      <c r="P163" s="9" t="s">
        <v>258</v>
      </c>
      <c r="S163" s="18" t="s">
        <v>331</v>
      </c>
      <c r="T163" s="8">
        <v>2014</v>
      </c>
      <c r="U163" s="8" t="s">
        <v>333</v>
      </c>
      <c r="V163" t="s">
        <v>332</v>
      </c>
      <c r="W163" s="20" t="s">
        <v>334</v>
      </c>
      <c r="X163" t="s">
        <v>335</v>
      </c>
    </row>
    <row r="164" spans="1:24">
      <c r="A164" s="22" t="s">
        <v>290</v>
      </c>
      <c r="B164" s="18" t="s">
        <v>325</v>
      </c>
      <c r="C164" t="s">
        <v>322</v>
      </c>
      <c r="D164" t="s">
        <v>52</v>
      </c>
      <c r="E164">
        <v>57.4969232445712</v>
      </c>
      <c r="F164">
        <v>18.488725967648001</v>
      </c>
      <c r="G164" s="18">
        <v>-16.100000000000001</v>
      </c>
      <c r="H164" s="18">
        <v>-3</v>
      </c>
      <c r="I164" t="s">
        <v>329</v>
      </c>
      <c r="J164" s="24" t="s">
        <v>328</v>
      </c>
      <c r="K164" s="26">
        <v>43.231999999999999</v>
      </c>
      <c r="M164" s="26">
        <v>11.407</v>
      </c>
      <c r="N164" s="23"/>
      <c r="O164" s="28" t="s">
        <v>321</v>
      </c>
      <c r="S164" s="18" t="s">
        <v>331</v>
      </c>
      <c r="T164" s="8">
        <v>2014</v>
      </c>
      <c r="U164" s="8" t="s">
        <v>333</v>
      </c>
      <c r="V164" t="s">
        <v>332</v>
      </c>
      <c r="W164" s="20" t="s">
        <v>334</v>
      </c>
      <c r="X164" t="s">
        <v>335</v>
      </c>
    </row>
    <row r="165" spans="1:24">
      <c r="A165" s="22" t="s">
        <v>290</v>
      </c>
      <c r="B165" s="18" t="s">
        <v>325</v>
      </c>
      <c r="C165" t="s">
        <v>322</v>
      </c>
      <c r="D165" t="s">
        <v>52</v>
      </c>
      <c r="E165">
        <v>57.4969232445712</v>
      </c>
      <c r="F165">
        <v>18.488725967648001</v>
      </c>
      <c r="G165" s="18">
        <v>-16.100000000000001</v>
      </c>
      <c r="H165" s="18">
        <v>-3</v>
      </c>
      <c r="I165" t="s">
        <v>329</v>
      </c>
      <c r="J165" s="24" t="s">
        <v>328</v>
      </c>
      <c r="K165" s="26">
        <v>43.35</v>
      </c>
      <c r="M165" s="26">
        <v>9.0416000000000007</v>
      </c>
      <c r="N165" s="23"/>
      <c r="O165" s="28" t="s">
        <v>321</v>
      </c>
      <c r="S165" s="18" t="s">
        <v>331</v>
      </c>
      <c r="T165" s="8">
        <v>2014</v>
      </c>
      <c r="U165" s="8" t="s">
        <v>333</v>
      </c>
      <c r="V165" t="s">
        <v>332</v>
      </c>
      <c r="W165" s="20" t="s">
        <v>334</v>
      </c>
      <c r="X165" t="s">
        <v>335</v>
      </c>
    </row>
    <row r="166" spans="1:24">
      <c r="A166" s="22" t="s">
        <v>291</v>
      </c>
      <c r="B166" s="18" t="s">
        <v>325</v>
      </c>
      <c r="C166" t="s">
        <v>322</v>
      </c>
      <c r="D166" t="s">
        <v>52</v>
      </c>
      <c r="E166">
        <v>57.4969232445712</v>
      </c>
      <c r="F166">
        <v>18.488725967648001</v>
      </c>
      <c r="G166" s="18">
        <v>-16.100000000000001</v>
      </c>
      <c r="H166" s="18">
        <v>-3</v>
      </c>
      <c r="I166" t="s">
        <v>329</v>
      </c>
      <c r="J166" s="24" t="s">
        <v>328</v>
      </c>
      <c r="K166" s="26">
        <v>56.956000000000003</v>
      </c>
      <c r="M166" s="26">
        <v>7.8158000000000003</v>
      </c>
      <c r="N166" s="23"/>
      <c r="O166" s="28" t="s">
        <v>321</v>
      </c>
      <c r="S166" s="18" t="s">
        <v>331</v>
      </c>
      <c r="T166" s="8">
        <v>2014</v>
      </c>
      <c r="U166" s="8" t="s">
        <v>333</v>
      </c>
      <c r="V166" t="s">
        <v>332</v>
      </c>
      <c r="W166" s="20" t="s">
        <v>334</v>
      </c>
      <c r="X166" t="s">
        <v>335</v>
      </c>
    </row>
    <row r="167" spans="1:24">
      <c r="A167" s="22" t="s">
        <v>294</v>
      </c>
      <c r="B167" s="18" t="s">
        <v>324</v>
      </c>
      <c r="C167" t="s">
        <v>322</v>
      </c>
      <c r="D167" t="s">
        <v>52</v>
      </c>
      <c r="E167">
        <v>57.4969232445712</v>
      </c>
      <c r="F167">
        <v>18.488725967648001</v>
      </c>
      <c r="G167" s="18">
        <v>-16.100000000000001</v>
      </c>
      <c r="H167" s="18">
        <v>-3</v>
      </c>
      <c r="I167" t="s">
        <v>329</v>
      </c>
      <c r="J167" s="24" t="s">
        <v>328</v>
      </c>
      <c r="K167" s="26">
        <v>38.533000000000001</v>
      </c>
      <c r="M167" s="26">
        <v>6.9158999999999997</v>
      </c>
      <c r="N167" s="23"/>
      <c r="O167" s="28" t="s">
        <v>321</v>
      </c>
      <c r="S167" s="18" t="s">
        <v>331</v>
      </c>
      <c r="T167" s="8">
        <v>2014</v>
      </c>
      <c r="U167" s="8" t="s">
        <v>333</v>
      </c>
      <c r="V167" t="s">
        <v>332</v>
      </c>
      <c r="W167" s="20" t="s">
        <v>334</v>
      </c>
      <c r="X167" t="s">
        <v>335</v>
      </c>
    </row>
    <row r="168" spans="1:24">
      <c r="A168" s="22" t="s">
        <v>295</v>
      </c>
      <c r="B168" s="18" t="s">
        <v>324</v>
      </c>
      <c r="C168" t="s">
        <v>322</v>
      </c>
      <c r="D168" t="s">
        <v>52</v>
      </c>
      <c r="E168">
        <v>57.4969232445712</v>
      </c>
      <c r="F168">
        <v>18.488725967648001</v>
      </c>
      <c r="G168" s="18">
        <v>-16.100000000000001</v>
      </c>
      <c r="H168" s="18">
        <v>-3</v>
      </c>
      <c r="I168" t="s">
        <v>329</v>
      </c>
      <c r="J168" s="24" t="s">
        <v>328</v>
      </c>
      <c r="K168" s="26">
        <v>42.633000000000003</v>
      </c>
      <c r="M168" s="26">
        <v>10.186</v>
      </c>
      <c r="N168" s="23"/>
      <c r="O168" s="28" t="s">
        <v>37</v>
      </c>
      <c r="S168" s="18" t="s">
        <v>331</v>
      </c>
      <c r="T168" s="8">
        <v>2014</v>
      </c>
      <c r="U168" s="8" t="s">
        <v>333</v>
      </c>
      <c r="V168" t="s">
        <v>332</v>
      </c>
      <c r="W168" s="20" t="s">
        <v>334</v>
      </c>
      <c r="X168" t="s">
        <v>335</v>
      </c>
    </row>
    <row r="169" spans="1:24">
      <c r="A169" s="22" t="s">
        <v>296</v>
      </c>
      <c r="B169" s="18" t="s">
        <v>324</v>
      </c>
      <c r="C169" t="s">
        <v>322</v>
      </c>
      <c r="D169" t="s">
        <v>52</v>
      </c>
      <c r="E169">
        <v>57.4969232445712</v>
      </c>
      <c r="F169">
        <v>18.488725967648001</v>
      </c>
      <c r="G169" s="18">
        <v>-16.100000000000001</v>
      </c>
      <c r="H169" s="18">
        <v>-3</v>
      </c>
      <c r="I169" t="s">
        <v>329</v>
      </c>
      <c r="J169" s="24" t="s">
        <v>328</v>
      </c>
      <c r="K169" s="26">
        <v>34.195</v>
      </c>
      <c r="M169" s="26">
        <v>6.4935999999999998</v>
      </c>
      <c r="N169" s="23"/>
      <c r="O169" s="28" t="s">
        <v>37</v>
      </c>
      <c r="S169" s="18" t="s">
        <v>331</v>
      </c>
      <c r="T169" s="8">
        <v>2014</v>
      </c>
      <c r="U169" s="8" t="s">
        <v>333</v>
      </c>
      <c r="V169" t="s">
        <v>332</v>
      </c>
      <c r="W169" s="20" t="s">
        <v>334</v>
      </c>
      <c r="X169" t="s">
        <v>335</v>
      </c>
    </row>
    <row r="170" spans="1:24">
      <c r="A170" s="22" t="s">
        <v>297</v>
      </c>
      <c r="B170" s="18" t="s">
        <v>324</v>
      </c>
      <c r="C170" t="s">
        <v>322</v>
      </c>
      <c r="D170" t="s">
        <v>52</v>
      </c>
      <c r="E170">
        <v>57.4969232445712</v>
      </c>
      <c r="F170">
        <v>18.488725967648001</v>
      </c>
      <c r="G170" s="18">
        <v>-16.100000000000001</v>
      </c>
      <c r="H170" s="18">
        <v>-3</v>
      </c>
      <c r="I170" t="s">
        <v>329</v>
      </c>
      <c r="J170" s="24" t="s">
        <v>328</v>
      </c>
      <c r="K170" s="26">
        <v>51.177999999999997</v>
      </c>
      <c r="M170" s="26">
        <v>6.6662999999999997</v>
      </c>
      <c r="N170" s="23"/>
      <c r="O170" s="28" t="s">
        <v>321</v>
      </c>
      <c r="S170" s="18" t="s">
        <v>331</v>
      </c>
      <c r="T170" s="8">
        <v>2014</v>
      </c>
      <c r="U170" s="8" t="s">
        <v>333</v>
      </c>
      <c r="V170" t="s">
        <v>332</v>
      </c>
      <c r="W170" s="20" t="s">
        <v>334</v>
      </c>
      <c r="X170" t="s">
        <v>335</v>
      </c>
    </row>
    <row r="171" spans="1:24">
      <c r="A171" s="22" t="s">
        <v>298</v>
      </c>
      <c r="B171" s="18" t="s">
        <v>324</v>
      </c>
      <c r="C171" t="s">
        <v>322</v>
      </c>
      <c r="D171" t="s">
        <v>52</v>
      </c>
      <c r="E171">
        <v>57.4969232445712</v>
      </c>
      <c r="F171">
        <v>18.488725967648001</v>
      </c>
      <c r="G171" s="18">
        <v>-16.100000000000001</v>
      </c>
      <c r="H171" s="18">
        <v>-3</v>
      </c>
      <c r="I171" t="s">
        <v>329</v>
      </c>
      <c r="J171" s="24" t="s">
        <v>328</v>
      </c>
      <c r="K171" s="26">
        <v>36.539000000000001</v>
      </c>
      <c r="M171" s="26">
        <v>4.5707000000000004</v>
      </c>
      <c r="N171" s="23"/>
      <c r="O171" s="28" t="s">
        <v>37</v>
      </c>
      <c r="S171" s="18" t="s">
        <v>331</v>
      </c>
      <c r="T171" s="8">
        <v>2014</v>
      </c>
      <c r="U171" s="8" t="s">
        <v>333</v>
      </c>
      <c r="V171" t="s">
        <v>332</v>
      </c>
      <c r="W171" s="20" t="s">
        <v>334</v>
      </c>
      <c r="X171" t="s">
        <v>335</v>
      </c>
    </row>
    <row r="172" spans="1:24">
      <c r="A172" s="22" t="s">
        <v>299</v>
      </c>
      <c r="B172" s="18" t="s">
        <v>324</v>
      </c>
      <c r="C172" t="s">
        <v>322</v>
      </c>
      <c r="D172" t="s">
        <v>52</v>
      </c>
      <c r="E172">
        <v>57.4969232445712</v>
      </c>
      <c r="F172">
        <v>18.488725967648001</v>
      </c>
      <c r="G172" s="18">
        <v>-16.100000000000001</v>
      </c>
      <c r="H172" s="18">
        <v>-3</v>
      </c>
      <c r="I172" t="s">
        <v>329</v>
      </c>
      <c r="J172" s="24" t="s">
        <v>328</v>
      </c>
      <c r="K172" s="26">
        <v>38.558</v>
      </c>
      <c r="M172" s="26">
        <v>4.9996999999999998</v>
      </c>
      <c r="N172" s="23"/>
      <c r="O172" s="28" t="s">
        <v>37</v>
      </c>
      <c r="S172" s="18" t="s">
        <v>331</v>
      </c>
      <c r="T172" s="8">
        <v>2014</v>
      </c>
      <c r="U172" s="8" t="s">
        <v>333</v>
      </c>
      <c r="V172" t="s">
        <v>332</v>
      </c>
      <c r="W172" s="20" t="s">
        <v>334</v>
      </c>
      <c r="X172" t="s">
        <v>335</v>
      </c>
    </row>
    <row r="173" spans="1:24">
      <c r="A173" s="22" t="s">
        <v>300</v>
      </c>
      <c r="B173" s="18" t="s">
        <v>324</v>
      </c>
      <c r="C173" t="s">
        <v>322</v>
      </c>
      <c r="D173" t="s">
        <v>52</v>
      </c>
      <c r="E173">
        <v>57.4969232445712</v>
      </c>
      <c r="F173">
        <v>18.488725967648001</v>
      </c>
      <c r="G173" s="18">
        <v>-16.100000000000001</v>
      </c>
      <c r="H173" s="18">
        <v>-3</v>
      </c>
      <c r="I173" t="s">
        <v>329</v>
      </c>
      <c r="J173" s="24" t="s">
        <v>328</v>
      </c>
      <c r="K173" s="26">
        <v>40.201999999999998</v>
      </c>
      <c r="M173" s="26">
        <v>9.7196999999999996</v>
      </c>
      <c r="N173" s="23"/>
      <c r="O173" s="28" t="s">
        <v>321</v>
      </c>
      <c r="S173" s="18" t="s">
        <v>331</v>
      </c>
      <c r="T173" s="8">
        <v>2014</v>
      </c>
      <c r="U173" s="8" t="s">
        <v>333</v>
      </c>
      <c r="V173" t="s">
        <v>332</v>
      </c>
      <c r="W173" s="20" t="s">
        <v>334</v>
      </c>
      <c r="X173" t="s">
        <v>335</v>
      </c>
    </row>
    <row r="174" spans="1:24">
      <c r="A174" s="22" t="s">
        <v>301</v>
      </c>
      <c r="B174" s="18" t="s">
        <v>324</v>
      </c>
      <c r="C174" t="s">
        <v>322</v>
      </c>
      <c r="D174" t="s">
        <v>52</v>
      </c>
      <c r="E174">
        <v>57.4969232445712</v>
      </c>
      <c r="F174">
        <v>18.488725967648001</v>
      </c>
      <c r="G174" s="18">
        <v>-16.100000000000001</v>
      </c>
      <c r="H174" s="18">
        <v>-3</v>
      </c>
      <c r="I174" t="s">
        <v>329</v>
      </c>
      <c r="J174" s="24" t="s">
        <v>328</v>
      </c>
      <c r="K174" s="26">
        <v>48.554000000000002</v>
      </c>
      <c r="M174" s="26">
        <v>5.1741999999999999</v>
      </c>
      <c r="N174" s="23"/>
      <c r="O174" s="9" t="s">
        <v>37</v>
      </c>
      <c r="S174" s="18" t="s">
        <v>331</v>
      </c>
      <c r="T174" s="8">
        <v>2014</v>
      </c>
      <c r="U174" s="8" t="s">
        <v>333</v>
      </c>
      <c r="V174" t="s">
        <v>332</v>
      </c>
      <c r="W174" s="20" t="s">
        <v>334</v>
      </c>
      <c r="X174" t="s">
        <v>335</v>
      </c>
    </row>
    <row r="175" spans="1:24">
      <c r="A175" s="22" t="s">
        <v>302</v>
      </c>
      <c r="B175" s="18" t="s">
        <v>324</v>
      </c>
      <c r="C175" t="s">
        <v>322</v>
      </c>
      <c r="D175" t="s">
        <v>52</v>
      </c>
      <c r="E175">
        <v>57.4969232445712</v>
      </c>
      <c r="F175">
        <v>18.488725967648001</v>
      </c>
      <c r="G175" s="18">
        <v>-16.100000000000001</v>
      </c>
      <c r="H175" s="18">
        <v>-3</v>
      </c>
      <c r="I175" t="s">
        <v>329</v>
      </c>
      <c r="J175" s="24" t="s">
        <v>328</v>
      </c>
      <c r="K175" s="26">
        <v>44.243000000000002</v>
      </c>
      <c r="M175" s="26">
        <v>10.372</v>
      </c>
      <c r="N175" s="23"/>
      <c r="O175" s="9" t="s">
        <v>37</v>
      </c>
      <c r="S175" s="18" t="s">
        <v>331</v>
      </c>
      <c r="T175" s="8">
        <v>2014</v>
      </c>
      <c r="U175" s="8" t="s">
        <v>333</v>
      </c>
      <c r="V175" t="s">
        <v>332</v>
      </c>
      <c r="W175" s="20" t="s">
        <v>334</v>
      </c>
      <c r="X175" t="s">
        <v>335</v>
      </c>
    </row>
    <row r="176" spans="1:24">
      <c r="A176" s="22" t="s">
        <v>303</v>
      </c>
      <c r="B176" s="18" t="s">
        <v>324</v>
      </c>
      <c r="C176" t="s">
        <v>322</v>
      </c>
      <c r="D176" t="s">
        <v>52</v>
      </c>
      <c r="E176">
        <v>57.4969232445712</v>
      </c>
      <c r="F176">
        <v>18.488725967648001</v>
      </c>
      <c r="G176" s="18">
        <v>-16.100000000000001</v>
      </c>
      <c r="H176" s="18">
        <v>-3</v>
      </c>
      <c r="I176" t="s">
        <v>329</v>
      </c>
      <c r="J176" s="24" t="s">
        <v>328</v>
      </c>
      <c r="K176" s="26">
        <v>34.433999999999997</v>
      </c>
      <c r="M176" s="26">
        <v>9.8109999999999999</v>
      </c>
      <c r="N176" s="23"/>
      <c r="O176" s="9" t="s">
        <v>321</v>
      </c>
      <c r="S176" s="18" t="s">
        <v>331</v>
      </c>
      <c r="T176" s="8">
        <v>2014</v>
      </c>
      <c r="U176" s="8" t="s">
        <v>333</v>
      </c>
      <c r="V176" t="s">
        <v>332</v>
      </c>
      <c r="W176" s="20" t="s">
        <v>334</v>
      </c>
      <c r="X176" t="s">
        <v>335</v>
      </c>
    </row>
    <row r="177" spans="1:24">
      <c r="A177" s="22" t="s">
        <v>303</v>
      </c>
      <c r="B177" s="18" t="s">
        <v>324</v>
      </c>
      <c r="C177" t="s">
        <v>322</v>
      </c>
      <c r="D177" t="s">
        <v>52</v>
      </c>
      <c r="E177">
        <v>57.4969232445712</v>
      </c>
      <c r="F177">
        <v>18.488725967648001</v>
      </c>
      <c r="G177" s="18">
        <v>-16.100000000000001</v>
      </c>
      <c r="H177" s="18">
        <v>-3</v>
      </c>
      <c r="I177" t="s">
        <v>329</v>
      </c>
      <c r="J177" s="24" t="s">
        <v>328</v>
      </c>
      <c r="K177" s="26">
        <v>37.89</v>
      </c>
      <c r="M177" s="26">
        <v>3.5512000000000001</v>
      </c>
      <c r="N177" s="23"/>
      <c r="O177" s="9" t="s">
        <v>321</v>
      </c>
      <c r="S177" s="18" t="s">
        <v>331</v>
      </c>
      <c r="T177" s="8">
        <v>2014</v>
      </c>
      <c r="U177" s="8" t="s">
        <v>333</v>
      </c>
      <c r="V177" t="s">
        <v>332</v>
      </c>
      <c r="W177" s="20" t="s">
        <v>334</v>
      </c>
      <c r="X177" t="s">
        <v>335</v>
      </c>
    </row>
    <row r="178" spans="1:24">
      <c r="A178" s="22" t="s">
        <v>303</v>
      </c>
      <c r="B178" s="18" t="s">
        <v>324</v>
      </c>
      <c r="C178" t="s">
        <v>322</v>
      </c>
      <c r="D178" t="s">
        <v>52</v>
      </c>
      <c r="E178">
        <v>57.4969232445712</v>
      </c>
      <c r="F178">
        <v>18.488725967648001</v>
      </c>
      <c r="G178" s="18">
        <v>-16.100000000000001</v>
      </c>
      <c r="H178" s="18">
        <v>-3</v>
      </c>
      <c r="I178" t="s">
        <v>329</v>
      </c>
      <c r="J178" s="24" t="s">
        <v>328</v>
      </c>
      <c r="K178" s="26">
        <v>39.959000000000003</v>
      </c>
      <c r="M178" s="26">
        <v>8.8420000000000005</v>
      </c>
      <c r="N178" s="23"/>
      <c r="O178" s="9" t="s">
        <v>321</v>
      </c>
      <c r="S178" s="18" t="s">
        <v>331</v>
      </c>
      <c r="T178" s="8">
        <v>2014</v>
      </c>
      <c r="U178" s="8" t="s">
        <v>333</v>
      </c>
      <c r="V178" t="s">
        <v>332</v>
      </c>
      <c r="W178" s="20" t="s">
        <v>334</v>
      </c>
      <c r="X178" t="s">
        <v>335</v>
      </c>
    </row>
    <row r="179" spans="1:24">
      <c r="A179" s="22" t="s">
        <v>304</v>
      </c>
      <c r="B179" s="18" t="s">
        <v>324</v>
      </c>
      <c r="C179" t="s">
        <v>322</v>
      </c>
      <c r="D179" t="s">
        <v>52</v>
      </c>
      <c r="E179">
        <v>57.4969232445712</v>
      </c>
      <c r="F179">
        <v>18.488725967648001</v>
      </c>
      <c r="G179" s="18">
        <v>-16.100000000000001</v>
      </c>
      <c r="H179" s="18">
        <v>-3</v>
      </c>
      <c r="I179" t="s">
        <v>329</v>
      </c>
      <c r="J179" s="24" t="s">
        <v>328</v>
      </c>
      <c r="K179" s="26">
        <v>43.005000000000003</v>
      </c>
      <c r="M179" s="26">
        <v>8.0494000000000003</v>
      </c>
      <c r="N179" s="23"/>
      <c r="O179" s="9" t="s">
        <v>321</v>
      </c>
      <c r="S179" s="18" t="s">
        <v>331</v>
      </c>
      <c r="T179" s="8">
        <v>2014</v>
      </c>
      <c r="U179" s="8" t="s">
        <v>333</v>
      </c>
      <c r="V179" t="s">
        <v>332</v>
      </c>
      <c r="W179" s="20" t="s">
        <v>334</v>
      </c>
      <c r="X179" t="s">
        <v>335</v>
      </c>
    </row>
    <row r="180" spans="1:24">
      <c r="A180" s="22" t="s">
        <v>268</v>
      </c>
      <c r="B180" s="18" t="s">
        <v>323</v>
      </c>
      <c r="C180" t="s">
        <v>322</v>
      </c>
      <c r="D180" t="s">
        <v>52</v>
      </c>
      <c r="E180">
        <v>57.4969232445712</v>
      </c>
      <c r="F180">
        <v>18.488725967648001</v>
      </c>
      <c r="G180" s="18">
        <v>-24.4</v>
      </c>
      <c r="H180" s="18">
        <v>-3.7</v>
      </c>
      <c r="I180" t="s">
        <v>344</v>
      </c>
      <c r="J180" s="24" t="s">
        <v>36</v>
      </c>
      <c r="K180" s="26">
        <v>39.433999999999997</v>
      </c>
      <c r="M180" s="26">
        <v>6.8436000000000003</v>
      </c>
      <c r="N180" s="23"/>
      <c r="O180" s="28" t="s">
        <v>321</v>
      </c>
      <c r="S180" s="18" t="s">
        <v>331</v>
      </c>
      <c r="T180" s="8">
        <v>2014</v>
      </c>
      <c r="U180" s="8" t="s">
        <v>333</v>
      </c>
      <c r="V180" t="s">
        <v>332</v>
      </c>
      <c r="W180" s="20" t="s">
        <v>334</v>
      </c>
      <c r="X180" t="s">
        <v>335</v>
      </c>
    </row>
    <row r="181" spans="1:24">
      <c r="A181" s="22" t="s">
        <v>268</v>
      </c>
      <c r="B181" s="18" t="s">
        <v>323</v>
      </c>
      <c r="C181" t="s">
        <v>322</v>
      </c>
      <c r="D181" t="s">
        <v>52</v>
      </c>
      <c r="E181">
        <v>57.4969232445712</v>
      </c>
      <c r="F181">
        <v>18.488725967648001</v>
      </c>
      <c r="G181" s="18">
        <v>-24.4</v>
      </c>
      <c r="H181" s="18">
        <v>-3.7</v>
      </c>
      <c r="I181" t="s">
        <v>344</v>
      </c>
      <c r="J181" s="24" t="s">
        <v>36</v>
      </c>
      <c r="K181" s="26">
        <v>39.728000000000002</v>
      </c>
      <c r="M181" s="26">
        <v>5.8230000000000004</v>
      </c>
      <c r="N181" s="23"/>
      <c r="O181" s="28" t="s">
        <v>321</v>
      </c>
      <c r="S181" s="18" t="s">
        <v>331</v>
      </c>
      <c r="T181" s="8">
        <v>2014</v>
      </c>
      <c r="U181" s="8" t="s">
        <v>333</v>
      </c>
      <c r="V181" t="s">
        <v>332</v>
      </c>
      <c r="W181" s="20" t="s">
        <v>334</v>
      </c>
      <c r="X181" t="s">
        <v>335</v>
      </c>
    </row>
    <row r="182" spans="1:24">
      <c r="A182" s="22" t="s">
        <v>268</v>
      </c>
      <c r="B182" s="18" t="s">
        <v>323</v>
      </c>
      <c r="C182" t="s">
        <v>322</v>
      </c>
      <c r="D182" t="s">
        <v>52</v>
      </c>
      <c r="E182">
        <v>57.4969232445712</v>
      </c>
      <c r="F182">
        <v>18.488725967648001</v>
      </c>
      <c r="G182" s="18">
        <v>-24.4</v>
      </c>
      <c r="H182" s="18">
        <v>-3.7</v>
      </c>
      <c r="I182" t="s">
        <v>344</v>
      </c>
      <c r="J182" s="24" t="s">
        <v>36</v>
      </c>
      <c r="K182" s="26">
        <v>42.954999999999998</v>
      </c>
      <c r="M182" s="26">
        <v>11.907999999999999</v>
      </c>
      <c r="N182" s="23"/>
      <c r="O182" s="28" t="s">
        <v>321</v>
      </c>
      <c r="S182" s="18" t="s">
        <v>331</v>
      </c>
      <c r="T182" s="8">
        <v>2014</v>
      </c>
      <c r="U182" s="8" t="s">
        <v>333</v>
      </c>
      <c r="V182" t="s">
        <v>332</v>
      </c>
      <c r="W182" s="20" t="s">
        <v>334</v>
      </c>
      <c r="X182" t="s">
        <v>335</v>
      </c>
    </row>
    <row r="183" spans="1:24">
      <c r="A183" s="22" t="s">
        <v>269</v>
      </c>
      <c r="B183" s="18" t="s">
        <v>323</v>
      </c>
      <c r="C183" t="s">
        <v>322</v>
      </c>
      <c r="D183" t="s">
        <v>52</v>
      </c>
      <c r="E183">
        <v>57.4969232445712</v>
      </c>
      <c r="F183">
        <v>18.488725967648001</v>
      </c>
      <c r="G183" s="18">
        <v>-24.4</v>
      </c>
      <c r="H183" s="18">
        <v>-3.7</v>
      </c>
      <c r="I183" t="s">
        <v>344</v>
      </c>
      <c r="J183" s="24" t="s">
        <v>36</v>
      </c>
      <c r="K183" s="26">
        <v>48.415999999999997</v>
      </c>
      <c r="M183" s="26">
        <v>7.6688999999999998</v>
      </c>
      <c r="N183" s="23"/>
      <c r="O183" s="28" t="s">
        <v>37</v>
      </c>
      <c r="S183" s="18" t="s">
        <v>331</v>
      </c>
      <c r="T183" s="8">
        <v>2014</v>
      </c>
      <c r="U183" s="8" t="s">
        <v>333</v>
      </c>
      <c r="V183" t="s">
        <v>332</v>
      </c>
      <c r="W183" s="20" t="s">
        <v>334</v>
      </c>
      <c r="X183" t="s">
        <v>335</v>
      </c>
    </row>
    <row r="184" spans="1:24">
      <c r="A184" s="22" t="s">
        <v>270</v>
      </c>
      <c r="B184" s="18" t="s">
        <v>323</v>
      </c>
      <c r="C184" t="s">
        <v>322</v>
      </c>
      <c r="D184" t="s">
        <v>52</v>
      </c>
      <c r="E184">
        <v>57.4969232445712</v>
      </c>
      <c r="F184">
        <v>18.488725967648001</v>
      </c>
      <c r="G184" s="18">
        <v>-24.4</v>
      </c>
      <c r="H184" s="18">
        <v>-3.7</v>
      </c>
      <c r="I184" t="s">
        <v>344</v>
      </c>
      <c r="J184" s="24" t="s">
        <v>36</v>
      </c>
      <c r="K184" s="26">
        <v>40.512999999999998</v>
      </c>
      <c r="M184" s="26">
        <v>8.7022999999999993</v>
      </c>
      <c r="N184" s="23"/>
      <c r="O184" s="28" t="s">
        <v>321</v>
      </c>
      <c r="S184" s="18" t="s">
        <v>331</v>
      </c>
      <c r="T184" s="8">
        <v>2014</v>
      </c>
      <c r="U184" s="8" t="s">
        <v>333</v>
      </c>
      <c r="V184" t="s">
        <v>332</v>
      </c>
      <c r="W184" s="20" t="s">
        <v>334</v>
      </c>
      <c r="X184" t="s">
        <v>335</v>
      </c>
    </row>
    <row r="185" spans="1:24">
      <c r="A185" s="22" t="s">
        <v>271</v>
      </c>
      <c r="B185" s="18" t="s">
        <v>323</v>
      </c>
      <c r="C185" t="s">
        <v>322</v>
      </c>
      <c r="D185" t="s">
        <v>52</v>
      </c>
      <c r="E185">
        <v>57.4969232445712</v>
      </c>
      <c r="F185">
        <v>18.488725967648001</v>
      </c>
      <c r="G185" s="18">
        <v>-24.4</v>
      </c>
      <c r="H185" s="18">
        <v>-3.7</v>
      </c>
      <c r="I185" t="s">
        <v>344</v>
      </c>
      <c r="J185" s="24" t="s">
        <v>36</v>
      </c>
      <c r="K185" s="26">
        <v>41.642000000000003</v>
      </c>
      <c r="M185" s="26">
        <v>4.1531000000000002</v>
      </c>
      <c r="N185" s="23"/>
      <c r="O185" s="28" t="s">
        <v>37</v>
      </c>
      <c r="S185" s="18" t="s">
        <v>331</v>
      </c>
      <c r="T185" s="8">
        <v>2014</v>
      </c>
      <c r="U185" s="8" t="s">
        <v>333</v>
      </c>
      <c r="V185" t="s">
        <v>332</v>
      </c>
      <c r="W185" s="20" t="s">
        <v>334</v>
      </c>
      <c r="X185" t="s">
        <v>335</v>
      </c>
    </row>
    <row r="186" spans="1:24">
      <c r="A186" s="22" t="s">
        <v>273</v>
      </c>
      <c r="B186" s="18" t="s">
        <v>323</v>
      </c>
      <c r="C186" t="s">
        <v>322</v>
      </c>
      <c r="D186" t="s">
        <v>52</v>
      </c>
      <c r="E186">
        <v>57.4969232445712</v>
      </c>
      <c r="F186">
        <v>18.488725967648001</v>
      </c>
      <c r="G186" s="18">
        <v>-24.4</v>
      </c>
      <c r="H186" s="18">
        <v>-3.7</v>
      </c>
      <c r="I186" t="s">
        <v>344</v>
      </c>
      <c r="J186" s="24" t="s">
        <v>36</v>
      </c>
      <c r="K186" s="26">
        <v>42.871000000000002</v>
      </c>
      <c r="M186" s="26">
        <v>7.0393999999999997</v>
      </c>
      <c r="N186" s="23"/>
      <c r="O186" s="28" t="s">
        <v>321</v>
      </c>
      <c r="S186" s="18" t="s">
        <v>331</v>
      </c>
      <c r="T186" s="8">
        <v>2014</v>
      </c>
      <c r="U186" s="8" t="s">
        <v>333</v>
      </c>
      <c r="V186" t="s">
        <v>332</v>
      </c>
      <c r="W186" s="20" t="s">
        <v>334</v>
      </c>
      <c r="X186" t="s">
        <v>335</v>
      </c>
    </row>
    <row r="187" spans="1:24">
      <c r="A187" s="22" t="s">
        <v>274</v>
      </c>
      <c r="B187" s="18" t="s">
        <v>323</v>
      </c>
      <c r="C187" t="s">
        <v>322</v>
      </c>
      <c r="D187" t="s">
        <v>52</v>
      </c>
      <c r="E187">
        <v>57.4969232445712</v>
      </c>
      <c r="F187">
        <v>18.488725967648001</v>
      </c>
      <c r="G187" s="18">
        <v>-24.4</v>
      </c>
      <c r="H187" s="18">
        <v>-3.7</v>
      </c>
      <c r="I187" t="s">
        <v>344</v>
      </c>
      <c r="J187" s="24" t="s">
        <v>36</v>
      </c>
      <c r="K187" s="26">
        <v>39.514000000000003</v>
      </c>
      <c r="M187" s="26">
        <v>8.1479999999999997</v>
      </c>
      <c r="N187" s="23"/>
      <c r="O187" s="28" t="s">
        <v>321</v>
      </c>
      <c r="S187" s="18" t="s">
        <v>331</v>
      </c>
      <c r="T187" s="8">
        <v>2014</v>
      </c>
      <c r="U187" s="8" t="s">
        <v>333</v>
      </c>
      <c r="V187" t="s">
        <v>332</v>
      </c>
      <c r="W187" s="20" t="s">
        <v>334</v>
      </c>
      <c r="X187" t="s">
        <v>335</v>
      </c>
    </row>
    <row r="188" spans="1:24">
      <c r="A188" s="22" t="s">
        <v>279</v>
      </c>
      <c r="B188" s="18" t="s">
        <v>323</v>
      </c>
      <c r="C188" t="s">
        <v>322</v>
      </c>
      <c r="D188" t="s">
        <v>52</v>
      </c>
      <c r="E188">
        <v>57.4969232445712</v>
      </c>
      <c r="F188">
        <v>18.488725967648001</v>
      </c>
      <c r="G188" s="18">
        <v>-24.4</v>
      </c>
      <c r="H188" s="18">
        <v>-3.7</v>
      </c>
      <c r="I188" t="s">
        <v>344</v>
      </c>
      <c r="J188" s="24" t="s">
        <v>36</v>
      </c>
      <c r="K188" s="26">
        <v>33.612000000000002</v>
      </c>
      <c r="M188" s="26">
        <v>4.5380000000000003</v>
      </c>
      <c r="N188" s="23"/>
      <c r="O188" s="28" t="s">
        <v>37</v>
      </c>
      <c r="S188" s="18" t="s">
        <v>331</v>
      </c>
      <c r="T188" s="8">
        <v>2014</v>
      </c>
      <c r="U188" s="8" t="s">
        <v>333</v>
      </c>
      <c r="V188" t="s">
        <v>332</v>
      </c>
      <c r="W188" s="20" t="s">
        <v>334</v>
      </c>
      <c r="X188" t="s">
        <v>335</v>
      </c>
    </row>
    <row r="189" spans="1:24">
      <c r="A189" s="22" t="s">
        <v>279</v>
      </c>
      <c r="B189" s="18" t="s">
        <v>323</v>
      </c>
      <c r="C189" t="s">
        <v>322</v>
      </c>
      <c r="D189" t="s">
        <v>52</v>
      </c>
      <c r="E189">
        <v>57.4969232445712</v>
      </c>
      <c r="F189">
        <v>18.488725967648001</v>
      </c>
      <c r="G189" s="18">
        <v>-24.4</v>
      </c>
      <c r="H189" s="18">
        <v>-3.7</v>
      </c>
      <c r="I189" t="s">
        <v>344</v>
      </c>
      <c r="J189" s="24" t="s">
        <v>36</v>
      </c>
      <c r="K189" s="26">
        <v>39.417000000000002</v>
      </c>
      <c r="M189" s="26">
        <v>9.9686000000000003</v>
      </c>
      <c r="N189" s="23"/>
      <c r="O189" s="28" t="s">
        <v>37</v>
      </c>
      <c r="S189" s="18" t="s">
        <v>331</v>
      </c>
      <c r="T189" s="8">
        <v>2014</v>
      </c>
      <c r="U189" s="8" t="s">
        <v>333</v>
      </c>
      <c r="V189" t="s">
        <v>332</v>
      </c>
      <c r="W189" s="20" t="s">
        <v>334</v>
      </c>
      <c r="X189" t="s">
        <v>335</v>
      </c>
    </row>
    <row r="190" spans="1:24">
      <c r="A190" s="22" t="s">
        <v>280</v>
      </c>
      <c r="B190" s="18" t="s">
        <v>323</v>
      </c>
      <c r="C190" t="s">
        <v>322</v>
      </c>
      <c r="D190" t="s">
        <v>52</v>
      </c>
      <c r="E190">
        <v>57.4969232445712</v>
      </c>
      <c r="F190">
        <v>18.488725967648001</v>
      </c>
      <c r="G190" s="18">
        <v>-24.4</v>
      </c>
      <c r="H190" s="18">
        <v>-3.7</v>
      </c>
      <c r="I190" t="s">
        <v>344</v>
      </c>
      <c r="J190" s="24" t="s">
        <v>36</v>
      </c>
      <c r="K190" s="26">
        <v>32.954999999999998</v>
      </c>
      <c r="M190" s="26">
        <v>4.4231999999999996</v>
      </c>
      <c r="N190" s="23"/>
      <c r="O190" s="28" t="s">
        <v>37</v>
      </c>
      <c r="S190" s="18" t="s">
        <v>331</v>
      </c>
      <c r="T190" s="8">
        <v>2014</v>
      </c>
      <c r="U190" s="8" t="s">
        <v>333</v>
      </c>
      <c r="V190" t="s">
        <v>332</v>
      </c>
      <c r="W190" s="20" t="s">
        <v>334</v>
      </c>
      <c r="X190" t="s">
        <v>335</v>
      </c>
    </row>
    <row r="191" spans="1:24">
      <c r="A191" s="22" t="s">
        <v>281</v>
      </c>
      <c r="B191" s="18" t="s">
        <v>323</v>
      </c>
      <c r="C191" t="s">
        <v>322</v>
      </c>
      <c r="D191" t="s">
        <v>52</v>
      </c>
      <c r="E191">
        <v>57.4969232445712</v>
      </c>
      <c r="F191">
        <v>18.488725967648001</v>
      </c>
      <c r="G191" s="18">
        <v>-24.4</v>
      </c>
      <c r="H191" s="18">
        <v>-3.7</v>
      </c>
      <c r="I191" t="s">
        <v>344</v>
      </c>
      <c r="J191" s="24" t="s">
        <v>36</v>
      </c>
      <c r="K191" s="26">
        <v>42.527999999999999</v>
      </c>
      <c r="M191" s="26">
        <v>11.68</v>
      </c>
      <c r="N191" s="23"/>
      <c r="O191" s="28" t="s">
        <v>321</v>
      </c>
      <c r="S191" s="18" t="s">
        <v>331</v>
      </c>
      <c r="T191" s="8">
        <v>2014</v>
      </c>
      <c r="U191" s="8" t="s">
        <v>333</v>
      </c>
      <c r="V191" t="s">
        <v>332</v>
      </c>
      <c r="W191" s="20" t="s">
        <v>334</v>
      </c>
      <c r="X191" t="s">
        <v>335</v>
      </c>
    </row>
    <row r="192" spans="1:24">
      <c r="A192" s="22" t="s">
        <v>281</v>
      </c>
      <c r="B192" s="18" t="s">
        <v>323</v>
      </c>
      <c r="C192" t="s">
        <v>322</v>
      </c>
      <c r="D192" t="s">
        <v>52</v>
      </c>
      <c r="E192">
        <v>57.4969232445712</v>
      </c>
      <c r="F192">
        <v>18.488725967648001</v>
      </c>
      <c r="G192" s="18">
        <v>-24.4</v>
      </c>
      <c r="H192" s="18">
        <v>-3.7</v>
      </c>
      <c r="I192" t="s">
        <v>344</v>
      </c>
      <c r="J192" s="24" t="s">
        <v>36</v>
      </c>
      <c r="K192" s="26">
        <v>48.042999999999999</v>
      </c>
      <c r="M192" s="26">
        <v>9.5329999999999995</v>
      </c>
      <c r="N192" s="23"/>
      <c r="O192" s="28" t="s">
        <v>321</v>
      </c>
      <c r="S192" s="18" t="s">
        <v>331</v>
      </c>
      <c r="T192" s="8">
        <v>2014</v>
      </c>
      <c r="U192" s="8" t="s">
        <v>333</v>
      </c>
      <c r="V192" t="s">
        <v>332</v>
      </c>
      <c r="W192" s="20" t="s">
        <v>334</v>
      </c>
      <c r="X192" t="s">
        <v>335</v>
      </c>
    </row>
    <row r="193" spans="1:24">
      <c r="A193" s="22" t="s">
        <v>282</v>
      </c>
      <c r="B193" s="18" t="s">
        <v>323</v>
      </c>
      <c r="C193" t="s">
        <v>322</v>
      </c>
      <c r="D193" t="s">
        <v>52</v>
      </c>
      <c r="E193">
        <v>57.4969232445712</v>
      </c>
      <c r="F193">
        <v>18.488725967648001</v>
      </c>
      <c r="G193" s="18">
        <v>-24.4</v>
      </c>
      <c r="H193" s="18">
        <v>-3.7</v>
      </c>
      <c r="I193" t="s">
        <v>344</v>
      </c>
      <c r="J193" s="24" t="s">
        <v>36</v>
      </c>
      <c r="K193" s="26">
        <v>36.68</v>
      </c>
      <c r="M193" s="26">
        <v>5.2454000000000001</v>
      </c>
      <c r="N193" s="23"/>
      <c r="O193" s="28" t="s">
        <v>321</v>
      </c>
      <c r="S193" s="18" t="s">
        <v>331</v>
      </c>
      <c r="T193" s="8">
        <v>2014</v>
      </c>
      <c r="U193" s="8" t="s">
        <v>333</v>
      </c>
      <c r="V193" t="s">
        <v>332</v>
      </c>
      <c r="W193" s="20" t="s">
        <v>334</v>
      </c>
      <c r="X193" t="s">
        <v>335</v>
      </c>
    </row>
    <row r="194" spans="1:24">
      <c r="A194" s="22" t="s">
        <v>282</v>
      </c>
      <c r="B194" s="18" t="s">
        <v>323</v>
      </c>
      <c r="C194" t="s">
        <v>322</v>
      </c>
      <c r="D194" t="s">
        <v>52</v>
      </c>
      <c r="E194">
        <v>57.4969232445712</v>
      </c>
      <c r="F194">
        <v>18.488725967648001</v>
      </c>
      <c r="G194" s="18">
        <v>-24.4</v>
      </c>
      <c r="H194" s="18">
        <v>-3.7</v>
      </c>
      <c r="I194" t="s">
        <v>344</v>
      </c>
      <c r="J194" s="24" t="s">
        <v>36</v>
      </c>
      <c r="K194" s="26">
        <v>41.906999999999996</v>
      </c>
      <c r="M194" s="26">
        <v>10.058</v>
      </c>
      <c r="N194" s="23"/>
      <c r="O194" s="28" t="s">
        <v>321</v>
      </c>
      <c r="S194" s="18" t="s">
        <v>331</v>
      </c>
      <c r="T194" s="8">
        <v>2014</v>
      </c>
      <c r="U194" s="8" t="s">
        <v>333</v>
      </c>
      <c r="V194" t="s">
        <v>332</v>
      </c>
      <c r="W194" s="20" t="s">
        <v>334</v>
      </c>
      <c r="X194" t="s">
        <v>335</v>
      </c>
    </row>
    <row r="195" spans="1:24">
      <c r="A195" t="s">
        <v>337</v>
      </c>
      <c r="B195" t="s">
        <v>336</v>
      </c>
      <c r="C195" t="s">
        <v>19</v>
      </c>
      <c r="D195" t="s">
        <v>20</v>
      </c>
      <c r="E195" s="10">
        <v>38.409999999999997</v>
      </c>
      <c r="F195" s="10">
        <v>-90.5</v>
      </c>
      <c r="G195" s="10">
        <v>-22.2</v>
      </c>
      <c r="H195" s="10">
        <v>-37.5</v>
      </c>
      <c r="I195" t="s">
        <v>329</v>
      </c>
      <c r="J195" s="8" t="s">
        <v>47</v>
      </c>
      <c r="K195" s="26">
        <v>20</v>
      </c>
      <c r="L195" s="26">
        <v>5</v>
      </c>
      <c r="M195" s="26">
        <f>L195*SQRT(N195)</f>
        <v>8.6602540378443855</v>
      </c>
      <c r="N195" s="23">
        <v>3</v>
      </c>
      <c r="O195" s="9" t="s">
        <v>37</v>
      </c>
      <c r="Q195" t="s">
        <v>340</v>
      </c>
      <c r="S195" s="27" t="s">
        <v>49</v>
      </c>
      <c r="T195" s="8">
        <v>2014</v>
      </c>
      <c r="U195" s="8" t="s">
        <v>348</v>
      </c>
      <c r="V195" t="s">
        <v>332</v>
      </c>
      <c r="W195" s="21" t="s">
        <v>349</v>
      </c>
    </row>
    <row r="196" spans="1:24">
      <c r="A196" s="22" t="s">
        <v>338</v>
      </c>
      <c r="B196" t="s">
        <v>336</v>
      </c>
      <c r="C196" t="s">
        <v>19</v>
      </c>
      <c r="D196" t="s">
        <v>20</v>
      </c>
      <c r="E196" s="10">
        <v>38.409999999999997</v>
      </c>
      <c r="F196" s="10">
        <v>-90.5</v>
      </c>
      <c r="G196" s="10">
        <v>-22.2</v>
      </c>
      <c r="H196" s="10">
        <v>-37.5</v>
      </c>
      <c r="I196" t="s">
        <v>329</v>
      </c>
      <c r="J196" s="8" t="s">
        <v>47</v>
      </c>
      <c r="K196" s="26">
        <v>29</v>
      </c>
      <c r="L196" s="26">
        <v>7</v>
      </c>
      <c r="M196" s="26">
        <f t="shared" ref="M196:M197" si="4">L196*SQRT(N196)</f>
        <v>12.124355652982141</v>
      </c>
      <c r="N196" s="23">
        <v>3</v>
      </c>
      <c r="O196" s="9" t="s">
        <v>37</v>
      </c>
      <c r="Q196" t="s">
        <v>340</v>
      </c>
      <c r="S196" s="27" t="s">
        <v>49</v>
      </c>
      <c r="T196" s="8">
        <v>2014</v>
      </c>
      <c r="U196" s="8" t="s">
        <v>348</v>
      </c>
      <c r="V196" t="s">
        <v>332</v>
      </c>
      <c r="W196" s="21" t="s">
        <v>349</v>
      </c>
    </row>
    <row r="197" spans="1:24">
      <c r="A197" s="22" t="s">
        <v>339</v>
      </c>
      <c r="B197" t="s">
        <v>336</v>
      </c>
      <c r="C197" t="s">
        <v>19</v>
      </c>
      <c r="D197" t="s">
        <v>20</v>
      </c>
      <c r="E197" s="10">
        <v>38.409999999999997</v>
      </c>
      <c r="F197" s="10">
        <v>-90.5</v>
      </c>
      <c r="G197" s="10">
        <v>-22.2</v>
      </c>
      <c r="H197" s="10">
        <v>-37.5</v>
      </c>
      <c r="I197" t="s">
        <v>329</v>
      </c>
      <c r="J197" s="8" t="s">
        <v>47</v>
      </c>
      <c r="K197" s="26">
        <v>25</v>
      </c>
      <c r="L197" s="26">
        <v>4</v>
      </c>
      <c r="M197" s="26">
        <f t="shared" si="4"/>
        <v>6.9282032302755088</v>
      </c>
      <c r="N197" s="23">
        <v>3</v>
      </c>
      <c r="O197" s="9" t="s">
        <v>37</v>
      </c>
      <c r="Q197" t="s">
        <v>340</v>
      </c>
      <c r="S197" s="27" t="s">
        <v>49</v>
      </c>
      <c r="T197" s="8">
        <v>2014</v>
      </c>
      <c r="U197" s="8" t="s">
        <v>348</v>
      </c>
      <c r="V197" t="s">
        <v>332</v>
      </c>
      <c r="W197" s="21" t="s">
        <v>349</v>
      </c>
    </row>
  </sheetData>
  <sortState xmlns:xlrd2="http://schemas.microsoft.com/office/spreadsheetml/2017/richdata2" ref="A35:X128">
    <sortCondition ref="A35:A128"/>
  </sortState>
  <phoneticPr fontId="7" type="noConversion"/>
  <hyperlinks>
    <hyperlink ref="W35" r:id="rId1" xr:uid="{BAB1F2EE-7214-404A-8353-D72E39A3B4E8}"/>
    <hyperlink ref="W36" r:id="rId2" xr:uid="{97DC22A0-4C56-F141-B2CA-C51487EA1BAF}"/>
    <hyperlink ref="W37" r:id="rId3" xr:uid="{A7F98A37-4A9D-8540-9012-AF15759DD315}"/>
    <hyperlink ref="W38" r:id="rId4" xr:uid="{A328F19B-A767-C649-8F5B-4CD6BB247C28}"/>
    <hyperlink ref="W39" r:id="rId5" xr:uid="{9F37E566-DAC8-3F4F-A0AE-780FC658DE2D}"/>
    <hyperlink ref="W40" r:id="rId6" xr:uid="{9C9C50AB-B0F9-5042-A35C-D499E05C1490}"/>
    <hyperlink ref="W41" r:id="rId7" xr:uid="{F206B59B-BC7D-A444-A092-4DCB5765A3F1}"/>
    <hyperlink ref="W42" r:id="rId8" xr:uid="{3A8D0F4A-33DC-5E4A-902F-91750489BF12}"/>
    <hyperlink ref="W43" r:id="rId9" xr:uid="{27936151-7F1D-D14A-9CA7-FBEABEEE93A3}"/>
    <hyperlink ref="W44" r:id="rId10" xr:uid="{C7BBA477-ECFB-2344-BD44-72642B9B58A5}"/>
    <hyperlink ref="W45" r:id="rId11" xr:uid="{0C143477-2EB6-B549-A84D-535A2F40E610}"/>
    <hyperlink ref="W46" r:id="rId12" xr:uid="{8FF89DF7-FE2B-2D4E-863E-A03CDE42AA7E}"/>
    <hyperlink ref="W47" r:id="rId13" xr:uid="{5F126E26-00F5-1944-8568-8CA257F507B7}"/>
    <hyperlink ref="W48" r:id="rId14" xr:uid="{B7DF6A64-F281-C34D-B1B8-56F72FF7495D}"/>
    <hyperlink ref="W49" r:id="rId15" xr:uid="{804C7B8D-5D2F-3642-B5BC-2946B134C6B9}"/>
    <hyperlink ref="W50" r:id="rId16" xr:uid="{5B2AEAEB-DDC8-AB49-867E-7EDB255FA796}"/>
    <hyperlink ref="W51" r:id="rId17" xr:uid="{27972290-C2E1-7741-A9A8-1D1E3431CB8B}"/>
    <hyperlink ref="W52" r:id="rId18" xr:uid="{8875827C-C3FF-F646-A032-4B589D770BCD}"/>
    <hyperlink ref="W53" r:id="rId19" xr:uid="{A90FE78E-4B6B-5B41-B5A9-61F25631E00C}"/>
    <hyperlink ref="W54" r:id="rId20" xr:uid="{7509911F-0243-C847-A170-D3627C84D84E}"/>
    <hyperlink ref="W55" r:id="rId21" xr:uid="{D5D1046C-F59A-8245-ACBE-E64A95BAB0EC}"/>
    <hyperlink ref="W56" r:id="rId22" xr:uid="{38FF29E5-68E7-A14E-ABDF-D2FD8366B85A}"/>
    <hyperlink ref="W57" r:id="rId23" xr:uid="{FEEED696-DE41-9E46-BD7A-7D8B504F9E3A}"/>
    <hyperlink ref="W58" r:id="rId24" xr:uid="{679CF0E7-A733-1E4D-B011-809B07C5EFF4}"/>
    <hyperlink ref="W59" r:id="rId25" xr:uid="{FB013CBF-FF00-E045-A511-D105E2EBCD6E}"/>
    <hyperlink ref="W60" r:id="rId26" xr:uid="{0731A1E7-D8D7-B042-8584-CC4596283392}"/>
    <hyperlink ref="W61" r:id="rId27" xr:uid="{354F82E4-F6C8-2A42-8AA9-9AC1560EA40F}"/>
    <hyperlink ref="W62" r:id="rId28" xr:uid="{64B08B1D-9CB1-BC4B-8AD8-3706DBE81538}"/>
    <hyperlink ref="W63" r:id="rId29" xr:uid="{02D6163D-BB00-8648-B05A-8EA0B2FC7DE8}"/>
    <hyperlink ref="W64" r:id="rId30" xr:uid="{E82BEE30-9D54-E04B-829A-6923D86F3A47}"/>
    <hyperlink ref="W65" r:id="rId31" xr:uid="{DFB0B1EB-DFA9-8045-A3E9-B8225FEF7335}"/>
    <hyperlink ref="W66" r:id="rId32" xr:uid="{0F617C96-6C20-2040-9FB6-CA34BF628AE9}"/>
    <hyperlink ref="W67" r:id="rId33" xr:uid="{6E49DE6F-7275-CE4D-A085-F9FDDFAB7DD3}"/>
    <hyperlink ref="W68" r:id="rId34" xr:uid="{832B1C41-B412-B245-AEF8-0759C8D72DEE}"/>
    <hyperlink ref="W69" r:id="rId35" xr:uid="{DFC909FA-AB8B-8145-A27F-1AF90F0259E1}"/>
    <hyperlink ref="W70" r:id="rId36" xr:uid="{6BAD52B6-420E-FD4D-A674-F419D87C48EB}"/>
    <hyperlink ref="W71" r:id="rId37" xr:uid="{9AF24E80-F711-1748-A1FB-4F779500C5C9}"/>
    <hyperlink ref="W72" r:id="rId38" xr:uid="{2850F46F-10A7-2D43-8182-DEA171313DF8}"/>
    <hyperlink ref="W73" r:id="rId39" xr:uid="{91D13FAF-2F8B-484E-A37B-5714A51DB991}"/>
    <hyperlink ref="W74" r:id="rId40" xr:uid="{6AC099DB-1C8C-1C4D-9C49-EF1EF202BE97}"/>
    <hyperlink ref="W75" r:id="rId41" xr:uid="{A7434A73-953E-8246-93F8-669C2F3E7570}"/>
    <hyperlink ref="W76" r:id="rId42" xr:uid="{45186697-D66E-B34F-981C-0DC7F635510D}"/>
    <hyperlink ref="W77" r:id="rId43" xr:uid="{925E1B96-C1DE-A54D-B743-1221A1500FEC}"/>
    <hyperlink ref="W94" r:id="rId44" xr:uid="{DBA577C2-A756-C74E-B660-E5B6FD0AFF4A}"/>
    <hyperlink ref="W95" r:id="rId45" xr:uid="{73AE7139-9841-7345-A6EF-FE3C56C27EFD}"/>
    <hyperlink ref="W96" r:id="rId46" xr:uid="{2A323C41-BEC5-CC4F-A0FE-83B67425959A}"/>
    <hyperlink ref="W100" r:id="rId47" xr:uid="{E43E03A6-C1FD-7544-A022-C3B1A9C9AB13}"/>
    <hyperlink ref="W101" r:id="rId48" xr:uid="{57F54910-35F0-BC43-AF52-1F2220D23D86}"/>
    <hyperlink ref="W108" r:id="rId49" xr:uid="{E39ED5E6-B401-E344-8193-9938420C8C9B}"/>
    <hyperlink ref="W109" r:id="rId50" xr:uid="{79604E72-8BB9-3341-98F8-B5768EC98B96}"/>
    <hyperlink ref="W110" r:id="rId51" xr:uid="{318BA0EA-3DEE-874D-9650-F26A6ADEF96D}"/>
    <hyperlink ref="W111" r:id="rId52" xr:uid="{6C436908-33F3-274E-9E22-20F7DCAD242F}"/>
    <hyperlink ref="W126" r:id="rId53" xr:uid="{B7925FDA-B345-024D-950D-12BCFBC82D73}"/>
    <hyperlink ref="W127" r:id="rId54" xr:uid="{78A97285-1FF8-4542-A571-AD7313C558C8}"/>
    <hyperlink ref="W128" r:id="rId55" xr:uid="{8631B9D6-ECB4-9249-A203-D8CB29BFE625}"/>
    <hyperlink ref="W180" r:id="rId56" xr:uid="{060BDFAE-333E-164F-9E80-02990985408D}"/>
    <hyperlink ref="W181" r:id="rId57" xr:uid="{C118DE4B-29B3-8746-ADC4-E14787583068}"/>
    <hyperlink ref="W182" r:id="rId58" xr:uid="{CC0A9B63-FD32-3B4A-9D1E-EA0F1C987104}"/>
    <hyperlink ref="W183" r:id="rId59" xr:uid="{9BA2FA92-F6EA-2442-8542-81E2799A3881}"/>
    <hyperlink ref="W184" r:id="rId60" xr:uid="{8D0D5F0F-047F-2F4E-82F1-16498206662A}"/>
    <hyperlink ref="W185" r:id="rId61" xr:uid="{4F9B006B-AD3D-064F-8139-1F89FDAB9987}"/>
    <hyperlink ref="W152" r:id="rId62" xr:uid="{C370B5D7-5271-C240-828A-61F7D90D8045}"/>
    <hyperlink ref="W186" r:id="rId63" xr:uid="{91CB5B7E-CE8C-4F44-A5BC-37396D5B4420}"/>
    <hyperlink ref="W187" r:id="rId64" xr:uid="{7C3906FB-907F-594A-AE62-138A50B79E0F}"/>
    <hyperlink ref="W153" r:id="rId65" xr:uid="{35018D6A-7652-4C4A-B719-809B3EFFB8E2}"/>
    <hyperlink ref="W154" r:id="rId66" xr:uid="{7A7AD01C-E777-814D-B765-D41E1EAC3309}"/>
    <hyperlink ref="W155" r:id="rId67" xr:uid="{966B5645-4CDF-1445-9E43-8C98A78D5205}"/>
    <hyperlink ref="W156" r:id="rId68" xr:uid="{E6308246-4281-964E-B5C0-F8C22AC831C2}"/>
    <hyperlink ref="W188" r:id="rId69" xr:uid="{69367E5A-5B94-D64C-8C3C-F8FB02B9C102}"/>
    <hyperlink ref="W189" r:id="rId70" xr:uid="{3564A318-4380-154A-8E68-B3108DBCC079}"/>
    <hyperlink ref="W190" r:id="rId71" xr:uid="{E2C21F74-A566-B741-9E46-ACB2DBFA0172}"/>
    <hyperlink ref="W191" r:id="rId72" xr:uid="{B51342FC-3F6B-704D-B80C-993BEBF030CC}"/>
    <hyperlink ref="W192" r:id="rId73" xr:uid="{F17CB1D0-9BEF-B545-9393-17BDBC39EDAD}"/>
    <hyperlink ref="W193" r:id="rId74" xr:uid="{56BC8BA5-072E-9C49-95D4-8E3570F01A0A}"/>
    <hyperlink ref="W194" r:id="rId75" xr:uid="{B00D5730-A5DC-EB47-BE6A-75C1EEB343A1}"/>
    <hyperlink ref="W157" r:id="rId76" xr:uid="{9BC23A1B-609C-1F49-882F-824BDFC73A7E}"/>
    <hyperlink ref="W158" r:id="rId77" xr:uid="{31CAE219-B81B-0147-9F2C-D9CDE6AFA81E}"/>
    <hyperlink ref="W159" r:id="rId78" xr:uid="{B6779F0D-C48C-5143-B394-FAF6451414A9}"/>
    <hyperlink ref="W160" r:id="rId79" xr:uid="{27F5F756-28E6-D14C-8B71-B85859CEFD22}"/>
    <hyperlink ref="W161" r:id="rId80" xr:uid="{6F8B033D-B4B0-BD48-A6E9-4A7F6CE726C1}"/>
    <hyperlink ref="W162" r:id="rId81" xr:uid="{57101000-3472-6A48-B67A-111AC246B291}"/>
    <hyperlink ref="W163" r:id="rId82" xr:uid="{FF8E56BE-96DE-A04B-9FE7-DCC5C0692939}"/>
    <hyperlink ref="W164" r:id="rId83" xr:uid="{09ABC0B9-9603-0248-A151-F30B402D0AEB}"/>
    <hyperlink ref="W165" r:id="rId84" xr:uid="{7EE53C47-33EB-0E4B-9C37-6B53AF01FB28}"/>
    <hyperlink ref="W166" r:id="rId85" xr:uid="{DD63C1D0-3D53-D14E-8618-9DA773177F6C}"/>
    <hyperlink ref="W129" r:id="rId86" xr:uid="{2CED2228-045F-BB44-8408-CEB731B43FD4}"/>
    <hyperlink ref="W130" r:id="rId87" xr:uid="{F1351861-E321-F848-AA66-D0EA67AEB3ED}"/>
    <hyperlink ref="W131" r:id="rId88" xr:uid="{BF49DBD4-4053-F44C-9D16-F73ED9EF8737}"/>
    <hyperlink ref="W167" r:id="rId89" xr:uid="{2A6F59E4-B3A6-CF45-A622-ED881F8B8341}"/>
    <hyperlink ref="W168" r:id="rId90" xr:uid="{D159C025-AEBB-F44C-A33F-B85C09CFCB39}"/>
    <hyperlink ref="W169" r:id="rId91" xr:uid="{51ADE95A-EBB6-1A4E-BAE8-DFAB1D4CC034}"/>
    <hyperlink ref="W170" r:id="rId92" xr:uid="{7FEA86FF-FEA9-EA49-87B5-7EBF81B15CA4}"/>
    <hyperlink ref="W171" r:id="rId93" xr:uid="{58ADD518-9F0C-DC45-A36B-13DA57902461}"/>
    <hyperlink ref="W172" r:id="rId94" xr:uid="{6EAA358D-02E5-D644-AA36-AB560454D007}"/>
    <hyperlink ref="W173" r:id="rId95" xr:uid="{6DDFB28E-22E5-9E44-8B40-873C2414C01D}"/>
    <hyperlink ref="W174" r:id="rId96" xr:uid="{BB226B4A-6F05-1D4D-8B23-2FC6056F092D}"/>
    <hyperlink ref="W175" r:id="rId97" xr:uid="{3F88FAEA-B949-DB49-9FA5-60C782D127DA}"/>
    <hyperlink ref="W176" r:id="rId98" xr:uid="{7C8E084F-7FA8-4143-A13C-5916FF3AA87E}"/>
    <hyperlink ref="W177" r:id="rId99" xr:uid="{A37724A9-40BF-6644-B29E-74F38D2CD21C}"/>
    <hyperlink ref="W178" r:id="rId100" xr:uid="{580E6E25-E91C-2040-93FC-1C915844564B}"/>
    <hyperlink ref="W179" r:id="rId101" xr:uid="{798B76D1-C4AA-E448-9168-C3EB65820269}"/>
    <hyperlink ref="W132" r:id="rId102" xr:uid="{22273C1E-00C6-3E48-AFA8-08C95B2CB496}"/>
    <hyperlink ref="W133" r:id="rId103" xr:uid="{95C34E9F-FC45-154A-8DF0-8AABCD785A06}"/>
    <hyperlink ref="W134" r:id="rId104" xr:uid="{2E4722BF-C0F0-B740-9C22-F8D97A98FC67}"/>
    <hyperlink ref="W135" r:id="rId105" xr:uid="{C54AF891-ADFE-D242-A5D2-E7BE458A3A7F}"/>
    <hyperlink ref="W136" r:id="rId106" xr:uid="{49CD1766-70BB-9A41-9070-99851BE43635}"/>
    <hyperlink ref="W137" r:id="rId107" xr:uid="{033A0213-EAE3-6147-9150-718AFB5D3627}"/>
    <hyperlink ref="W138" r:id="rId108" xr:uid="{12EA933F-CD59-AA47-8ACC-B4728CB31447}"/>
    <hyperlink ref="W139" r:id="rId109" xr:uid="{89430CD3-0D7E-ED4E-A9D0-194D3B72648C}"/>
    <hyperlink ref="W140" r:id="rId110" xr:uid="{B627BD58-B671-A34A-B8DA-A4D2D6025338}"/>
    <hyperlink ref="W141" r:id="rId111" xr:uid="{AA940190-16FD-5B4F-B383-EDC38FD35654}"/>
    <hyperlink ref="W142" r:id="rId112" xr:uid="{80759DF5-929C-3D42-B79F-9B37F4B58111}"/>
    <hyperlink ref="W143" r:id="rId113" xr:uid="{1C00CDC6-F220-3548-AFC7-32C25B22CDC6}"/>
    <hyperlink ref="W144" r:id="rId114" xr:uid="{01DDDCBE-6283-AB49-977F-ECEF7CEF65D2}"/>
    <hyperlink ref="W145" r:id="rId115" xr:uid="{E6C6BD3D-92D5-AD46-8FAD-4C21F8BD54AF}"/>
    <hyperlink ref="W146" r:id="rId116" xr:uid="{EED62A75-0F1F-0149-8C1A-D3EAF07C0FD1}"/>
    <hyperlink ref="W147" r:id="rId117" xr:uid="{C666D74A-EF45-A94E-9DDD-F8E16393EDBC}"/>
    <hyperlink ref="W148" r:id="rId118" xr:uid="{196C6502-4E4B-494B-BF10-F86FCDAA44D6}"/>
    <hyperlink ref="W149" r:id="rId119" xr:uid="{596670F0-3E5B-BD4B-997E-A9C0C6E3F959}"/>
    <hyperlink ref="W150" r:id="rId120" xr:uid="{73639DD6-99CE-D447-8550-ABDCDD7E88B0}"/>
    <hyperlink ref="W151" r:id="rId121" xr:uid="{DCA02457-CC27-224E-89F5-0B528C39811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0B26-FAE5-6E4D-988B-D3DAB91464EA}">
  <dimension ref="A1:X100"/>
  <sheetViews>
    <sheetView topLeftCell="A81" workbookViewId="0">
      <selection activeCell="J100" sqref="I2:J100"/>
    </sheetView>
  </sheetViews>
  <sheetFormatPr baseColWidth="10" defaultRowHeight="16"/>
  <cols>
    <col min="1" max="1" width="18.33203125" bestFit="1" customWidth="1"/>
  </cols>
  <sheetData>
    <row r="1" spans="1:15">
      <c r="A1" s="15" t="s">
        <v>155</v>
      </c>
      <c r="B1" s="15" t="s">
        <v>156</v>
      </c>
      <c r="C1" s="16" t="s">
        <v>157</v>
      </c>
      <c r="D1" s="16" t="s">
        <v>158</v>
      </c>
      <c r="E1" s="17" t="s">
        <v>204</v>
      </c>
      <c r="F1" s="17" t="s">
        <v>205</v>
      </c>
      <c r="G1" s="17" t="s">
        <v>206</v>
      </c>
      <c r="H1" s="17" t="s">
        <v>207</v>
      </c>
      <c r="I1" s="17" t="s">
        <v>208</v>
      </c>
      <c r="J1" s="17" t="s">
        <v>6</v>
      </c>
      <c r="K1" s="17" t="s">
        <v>1</v>
      </c>
      <c r="L1" s="17" t="s">
        <v>209</v>
      </c>
      <c r="M1" s="17" t="s">
        <v>210</v>
      </c>
    </row>
    <row r="2" spans="1:15">
      <c r="A2" t="s">
        <v>145</v>
      </c>
      <c r="B2" t="s">
        <v>159</v>
      </c>
      <c r="G2" s="18" t="s">
        <v>228</v>
      </c>
      <c r="H2" s="18" t="s">
        <v>220</v>
      </c>
      <c r="I2" s="18" t="s">
        <v>148</v>
      </c>
      <c r="J2" s="18" t="s">
        <v>147</v>
      </c>
      <c r="L2" s="18"/>
      <c r="O2" s="18"/>
    </row>
    <row r="3" spans="1:15">
      <c r="A3" t="s">
        <v>96</v>
      </c>
      <c r="B3" t="s">
        <v>159</v>
      </c>
      <c r="G3" s="18" t="s">
        <v>211</v>
      </c>
      <c r="H3" s="18" t="s">
        <v>217</v>
      </c>
      <c r="I3" s="18" t="s">
        <v>37</v>
      </c>
      <c r="J3" s="18"/>
      <c r="L3" s="18" t="s">
        <v>230</v>
      </c>
    </row>
    <row r="4" spans="1:15">
      <c r="A4" t="s">
        <v>97</v>
      </c>
      <c r="B4" t="s">
        <v>159</v>
      </c>
      <c r="G4" s="18" t="s">
        <v>211</v>
      </c>
      <c r="H4" s="18" t="s">
        <v>217</v>
      </c>
      <c r="I4" s="18" t="s">
        <v>37</v>
      </c>
      <c r="J4" s="18"/>
      <c r="L4" s="18" t="s">
        <v>230</v>
      </c>
    </row>
    <row r="5" spans="1:15">
      <c r="A5" t="s">
        <v>98</v>
      </c>
      <c r="B5" t="s">
        <v>159</v>
      </c>
      <c r="G5" s="18" t="s">
        <v>211</v>
      </c>
      <c r="H5" s="18" t="s">
        <v>217</v>
      </c>
      <c r="I5" s="18" t="s">
        <v>37</v>
      </c>
      <c r="J5" s="18"/>
      <c r="L5" s="18" t="s">
        <v>230</v>
      </c>
    </row>
    <row r="6" spans="1:15">
      <c r="A6" t="s">
        <v>191</v>
      </c>
      <c r="B6" t="s">
        <v>159</v>
      </c>
      <c r="G6" s="18" t="s">
        <v>211</v>
      </c>
      <c r="H6" s="18" t="s">
        <v>212</v>
      </c>
      <c r="I6" s="18" t="s">
        <v>151</v>
      </c>
      <c r="J6" s="18" t="s">
        <v>149</v>
      </c>
      <c r="L6" s="18" t="s">
        <v>233</v>
      </c>
    </row>
    <row r="7" spans="1:15">
      <c r="A7" t="s">
        <v>95</v>
      </c>
      <c r="B7" t="s">
        <v>159</v>
      </c>
      <c r="G7" s="18" t="s">
        <v>211</v>
      </c>
      <c r="H7" s="18" t="s">
        <v>217</v>
      </c>
      <c r="I7" s="18" t="s">
        <v>37</v>
      </c>
      <c r="J7" s="18"/>
      <c r="L7" s="18" t="s">
        <v>233</v>
      </c>
    </row>
    <row r="8" spans="1:15">
      <c r="A8" t="s">
        <v>141</v>
      </c>
      <c r="B8" t="s">
        <v>159</v>
      </c>
      <c r="G8" s="18" t="s">
        <v>211</v>
      </c>
      <c r="H8" s="18" t="s">
        <v>217</v>
      </c>
      <c r="I8" s="18" t="s">
        <v>37</v>
      </c>
      <c r="J8" s="18"/>
      <c r="L8" s="18" t="s">
        <v>233</v>
      </c>
    </row>
    <row r="9" spans="1:15">
      <c r="A9" t="s">
        <v>140</v>
      </c>
      <c r="B9" t="s">
        <v>159</v>
      </c>
      <c r="G9" s="18" t="s">
        <v>211</v>
      </c>
      <c r="H9" s="18" t="s">
        <v>212</v>
      </c>
      <c r="I9" s="18" t="s">
        <v>151</v>
      </c>
      <c r="J9" s="18" t="s">
        <v>149</v>
      </c>
      <c r="L9" s="18" t="s">
        <v>233</v>
      </c>
    </row>
    <row r="10" spans="1:15">
      <c r="A10" t="s">
        <v>192</v>
      </c>
      <c r="B10" t="s">
        <v>159</v>
      </c>
      <c r="G10" s="18" t="s">
        <v>211</v>
      </c>
      <c r="H10" s="18" t="s">
        <v>212</v>
      </c>
      <c r="I10" s="18" t="s">
        <v>151</v>
      </c>
      <c r="J10" s="18" t="s">
        <v>149</v>
      </c>
      <c r="L10" s="18" t="s">
        <v>233</v>
      </c>
      <c r="O10" s="18"/>
    </row>
    <row r="11" spans="1:15">
      <c r="A11" t="s">
        <v>89</v>
      </c>
      <c r="B11" t="s">
        <v>159</v>
      </c>
      <c r="G11" s="18" t="s">
        <v>211</v>
      </c>
      <c r="H11" s="18" t="s">
        <v>217</v>
      </c>
      <c r="I11" s="18" t="s">
        <v>37</v>
      </c>
      <c r="J11" s="18"/>
      <c r="L11" s="18" t="s">
        <v>233</v>
      </c>
    </row>
    <row r="12" spans="1:15">
      <c r="A12" t="s">
        <v>90</v>
      </c>
      <c r="B12" t="s">
        <v>159</v>
      </c>
      <c r="G12" s="18" t="s">
        <v>211</v>
      </c>
      <c r="H12" s="18" t="s">
        <v>217</v>
      </c>
      <c r="I12" s="18" t="s">
        <v>37</v>
      </c>
      <c r="J12" s="18"/>
      <c r="L12" s="18" t="s">
        <v>233</v>
      </c>
    </row>
    <row r="13" spans="1:15">
      <c r="A13" t="s">
        <v>91</v>
      </c>
      <c r="B13" t="s">
        <v>159</v>
      </c>
      <c r="G13" s="18" t="s">
        <v>211</v>
      </c>
      <c r="H13" s="18" t="s">
        <v>217</v>
      </c>
      <c r="I13" s="18" t="s">
        <v>37</v>
      </c>
      <c r="J13" s="18"/>
      <c r="L13" s="18" t="s">
        <v>233</v>
      </c>
    </row>
    <row r="14" spans="1:15">
      <c r="A14" t="s">
        <v>92</v>
      </c>
      <c r="B14" t="s">
        <v>159</v>
      </c>
      <c r="G14" s="18" t="s">
        <v>211</v>
      </c>
      <c r="H14" s="18" t="s">
        <v>217</v>
      </c>
      <c r="I14" s="18" t="s">
        <v>37</v>
      </c>
      <c r="J14" s="18"/>
      <c r="L14" s="18" t="s">
        <v>233</v>
      </c>
    </row>
    <row r="15" spans="1:15">
      <c r="A15" t="s">
        <v>93</v>
      </c>
      <c r="B15" t="s">
        <v>159</v>
      </c>
      <c r="G15" s="18" t="s">
        <v>211</v>
      </c>
      <c r="H15" s="18" t="s">
        <v>217</v>
      </c>
      <c r="I15" s="18" t="s">
        <v>37</v>
      </c>
      <c r="J15" s="18"/>
      <c r="L15" s="18" t="s">
        <v>233</v>
      </c>
    </row>
    <row r="16" spans="1:15">
      <c r="A16" t="s">
        <v>94</v>
      </c>
      <c r="B16" t="s">
        <v>159</v>
      </c>
      <c r="G16" s="18" t="s">
        <v>211</v>
      </c>
      <c r="H16" s="18" t="s">
        <v>217</v>
      </c>
      <c r="I16" s="18" t="s">
        <v>37</v>
      </c>
      <c r="J16" s="18"/>
      <c r="L16" s="18" t="s">
        <v>233</v>
      </c>
    </row>
    <row r="17" spans="1:24">
      <c r="A17" t="s">
        <v>193</v>
      </c>
      <c r="B17" t="s">
        <v>159</v>
      </c>
      <c r="G17" s="18" t="s">
        <v>211</v>
      </c>
      <c r="H17" s="18" t="s">
        <v>220</v>
      </c>
      <c r="I17" s="18" t="s">
        <v>148</v>
      </c>
      <c r="J17" s="18" t="s">
        <v>147</v>
      </c>
      <c r="L17" s="18" t="s">
        <v>233</v>
      </c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t="s">
        <v>99</v>
      </c>
      <c r="B18" t="s">
        <v>159</v>
      </c>
      <c r="G18" s="18" t="s">
        <v>211</v>
      </c>
      <c r="H18" s="18" t="s">
        <v>217</v>
      </c>
      <c r="I18" s="18" t="s">
        <v>37</v>
      </c>
      <c r="J18" s="18"/>
      <c r="L18" s="18" t="s">
        <v>234</v>
      </c>
    </row>
    <row r="19" spans="1:24">
      <c r="A19" t="s">
        <v>87</v>
      </c>
      <c r="B19" t="s">
        <v>190</v>
      </c>
      <c r="G19" s="18" t="s">
        <v>211</v>
      </c>
      <c r="H19" t="s">
        <v>235</v>
      </c>
      <c r="I19" s="18" t="s">
        <v>37</v>
      </c>
      <c r="J19" s="18"/>
      <c r="L19" s="18" t="s">
        <v>233</v>
      </c>
    </row>
    <row r="20" spans="1:24">
      <c r="A20" t="s">
        <v>88</v>
      </c>
      <c r="B20" t="s">
        <v>159</v>
      </c>
      <c r="G20" s="18" t="s">
        <v>211</v>
      </c>
      <c r="H20" s="18" t="s">
        <v>217</v>
      </c>
      <c r="I20" s="18" t="s">
        <v>37</v>
      </c>
      <c r="J20" s="18"/>
      <c r="L20" s="18" t="s">
        <v>233</v>
      </c>
    </row>
    <row r="21" spans="1:24">
      <c r="A21" t="s">
        <v>195</v>
      </c>
      <c r="B21" t="s">
        <v>159</v>
      </c>
      <c r="G21" s="18" t="s">
        <v>211</v>
      </c>
      <c r="H21" s="18" t="s">
        <v>236</v>
      </c>
      <c r="I21" s="18" t="s">
        <v>256</v>
      </c>
      <c r="J21" s="18"/>
      <c r="L21" s="18" t="s">
        <v>233</v>
      </c>
    </row>
    <row r="22" spans="1:24">
      <c r="A22" t="s">
        <v>120</v>
      </c>
      <c r="B22" t="s">
        <v>190</v>
      </c>
      <c r="G22" s="18" t="s">
        <v>211</v>
      </c>
      <c r="H22" t="s">
        <v>235</v>
      </c>
      <c r="I22" s="18" t="s">
        <v>37</v>
      </c>
      <c r="J22" s="18"/>
      <c r="L22" s="18" t="s">
        <v>237</v>
      </c>
    </row>
    <row r="23" spans="1:24">
      <c r="A23" t="s">
        <v>144</v>
      </c>
      <c r="B23" t="s">
        <v>159</v>
      </c>
      <c r="G23" s="18" t="s">
        <v>228</v>
      </c>
      <c r="H23" s="18" t="s">
        <v>220</v>
      </c>
      <c r="I23" s="18" t="s">
        <v>148</v>
      </c>
      <c r="J23" s="18" t="s">
        <v>147</v>
      </c>
      <c r="O23" s="18"/>
    </row>
    <row r="24" spans="1:24">
      <c r="A24" t="s">
        <v>121</v>
      </c>
      <c r="B24" t="s">
        <v>159</v>
      </c>
      <c r="G24" s="18" t="s">
        <v>211</v>
      </c>
      <c r="H24" s="18" t="s">
        <v>217</v>
      </c>
      <c r="I24" s="18" t="s">
        <v>37</v>
      </c>
      <c r="J24" s="18"/>
      <c r="L24" s="18" t="s">
        <v>241</v>
      </c>
    </row>
    <row r="25" spans="1:24">
      <c r="A25" t="s">
        <v>197</v>
      </c>
      <c r="B25" t="s">
        <v>159</v>
      </c>
      <c r="G25" s="18" t="s">
        <v>211</v>
      </c>
      <c r="H25" s="18" t="s">
        <v>236</v>
      </c>
      <c r="I25" s="18" t="s">
        <v>256</v>
      </c>
      <c r="J25" s="18"/>
      <c r="L25" s="18" t="s">
        <v>241</v>
      </c>
    </row>
    <row r="26" spans="1:24">
      <c r="A26" t="s">
        <v>132</v>
      </c>
      <c r="B26" t="s">
        <v>159</v>
      </c>
      <c r="G26" s="18" t="s">
        <v>211</v>
      </c>
      <c r="H26" s="18" t="s">
        <v>220</v>
      </c>
      <c r="I26" s="18" t="s">
        <v>148</v>
      </c>
      <c r="J26" s="18" t="s">
        <v>147</v>
      </c>
      <c r="L26" s="18" t="s">
        <v>241</v>
      </c>
    </row>
    <row r="27" spans="1:24">
      <c r="A27" t="s">
        <v>101</v>
      </c>
      <c r="B27" t="s">
        <v>159</v>
      </c>
      <c r="G27" s="18" t="s">
        <v>211</v>
      </c>
      <c r="H27" s="18" t="s">
        <v>217</v>
      </c>
      <c r="I27" s="18" t="s">
        <v>37</v>
      </c>
      <c r="J27" s="18"/>
      <c r="L27" s="18" t="s">
        <v>232</v>
      </c>
    </row>
    <row r="28" spans="1:24">
      <c r="A28" t="s">
        <v>119</v>
      </c>
      <c r="B28" t="s">
        <v>190</v>
      </c>
      <c r="G28" s="18" t="s">
        <v>211</v>
      </c>
      <c r="H28" t="s">
        <v>235</v>
      </c>
      <c r="I28" s="18" t="s">
        <v>37</v>
      </c>
      <c r="J28" s="18"/>
      <c r="L28" s="18" t="s">
        <v>237</v>
      </c>
    </row>
    <row r="29" spans="1:24">
      <c r="A29" t="s">
        <v>102</v>
      </c>
      <c r="B29" t="s">
        <v>159</v>
      </c>
      <c r="G29" s="18" t="s">
        <v>211</v>
      </c>
      <c r="H29" s="18" t="s">
        <v>217</v>
      </c>
      <c r="I29" s="18" t="s">
        <v>37</v>
      </c>
      <c r="J29" s="18"/>
      <c r="L29" s="18" t="s">
        <v>234</v>
      </c>
    </row>
    <row r="30" spans="1:24">
      <c r="A30" t="s">
        <v>100</v>
      </c>
      <c r="B30" t="s">
        <v>159</v>
      </c>
      <c r="G30" s="18" t="s">
        <v>211</v>
      </c>
      <c r="H30" s="18" t="s">
        <v>217</v>
      </c>
      <c r="I30" s="18" t="s">
        <v>37</v>
      </c>
      <c r="J30" s="18"/>
      <c r="L30" s="18" t="s">
        <v>232</v>
      </c>
    </row>
    <row r="31" spans="1:24">
      <c r="A31" t="s">
        <v>104</v>
      </c>
      <c r="B31" t="s">
        <v>159</v>
      </c>
      <c r="G31" s="18" t="s">
        <v>245</v>
      </c>
      <c r="H31" s="18" t="s">
        <v>217</v>
      </c>
      <c r="I31" s="18" t="s">
        <v>37</v>
      </c>
      <c r="J31" s="18"/>
      <c r="L31" s="18" t="s">
        <v>246</v>
      </c>
    </row>
    <row r="32" spans="1:24">
      <c r="A32" t="s">
        <v>111</v>
      </c>
      <c r="B32" t="s">
        <v>159</v>
      </c>
      <c r="G32" s="18" t="s">
        <v>245</v>
      </c>
      <c r="H32" s="18" t="s">
        <v>217</v>
      </c>
      <c r="I32" s="18" t="s">
        <v>37</v>
      </c>
      <c r="J32" s="18"/>
      <c r="L32" s="18" t="s">
        <v>248</v>
      </c>
    </row>
    <row r="33" spans="1:24">
      <c r="A33" t="s">
        <v>112</v>
      </c>
      <c r="B33" t="s">
        <v>159</v>
      </c>
      <c r="G33" s="18" t="s">
        <v>245</v>
      </c>
      <c r="H33" s="18" t="s">
        <v>217</v>
      </c>
      <c r="I33" s="18" t="s">
        <v>37</v>
      </c>
      <c r="J33" s="18"/>
      <c r="L33" s="18" t="s">
        <v>248</v>
      </c>
    </row>
    <row r="34" spans="1:24">
      <c r="A34" t="s">
        <v>113</v>
      </c>
      <c r="B34" t="s">
        <v>159</v>
      </c>
      <c r="G34" s="18" t="s">
        <v>245</v>
      </c>
      <c r="H34" s="18" t="s">
        <v>217</v>
      </c>
      <c r="I34" s="18" t="s">
        <v>37</v>
      </c>
      <c r="J34" s="18"/>
      <c r="L34" s="18" t="s">
        <v>249</v>
      </c>
    </row>
    <row r="35" spans="1:24">
      <c r="A35" t="s">
        <v>114</v>
      </c>
      <c r="B35" t="s">
        <v>159</v>
      </c>
      <c r="G35" s="18" t="s">
        <v>245</v>
      </c>
      <c r="H35" s="18" t="s">
        <v>217</v>
      </c>
      <c r="I35" s="18" t="s">
        <v>37</v>
      </c>
      <c r="J35" s="18"/>
      <c r="L35" s="18" t="s">
        <v>249</v>
      </c>
    </row>
    <row r="36" spans="1:24">
      <c r="A36" t="s">
        <v>115</v>
      </c>
      <c r="B36" t="s">
        <v>159</v>
      </c>
      <c r="G36" s="18" t="s">
        <v>245</v>
      </c>
      <c r="H36" s="18" t="s">
        <v>217</v>
      </c>
      <c r="I36" s="18" t="s">
        <v>37</v>
      </c>
      <c r="J36" s="18"/>
      <c r="L36" s="18" t="s">
        <v>248</v>
      </c>
    </row>
    <row r="37" spans="1:24">
      <c r="A37" t="s">
        <v>116</v>
      </c>
      <c r="B37" t="s">
        <v>159</v>
      </c>
      <c r="G37" s="18" t="s">
        <v>245</v>
      </c>
      <c r="H37" s="18" t="s">
        <v>217</v>
      </c>
      <c r="I37" s="18" t="s">
        <v>37</v>
      </c>
      <c r="J37" s="18"/>
      <c r="L37" s="18" t="s">
        <v>248</v>
      </c>
    </row>
    <row r="38" spans="1:24">
      <c r="A38" t="s">
        <v>117</v>
      </c>
      <c r="B38" t="s">
        <v>159</v>
      </c>
      <c r="G38" s="18" t="s">
        <v>245</v>
      </c>
      <c r="H38" s="18" t="s">
        <v>217</v>
      </c>
      <c r="I38" s="18" t="s">
        <v>37</v>
      </c>
      <c r="J38" s="18"/>
      <c r="L38" s="18" t="s">
        <v>248</v>
      </c>
    </row>
    <row r="39" spans="1:24">
      <c r="A39" t="s">
        <v>105</v>
      </c>
      <c r="B39" t="s">
        <v>159</v>
      </c>
      <c r="G39" s="18" t="s">
        <v>245</v>
      </c>
      <c r="H39" s="18" t="s">
        <v>217</v>
      </c>
      <c r="I39" s="18" t="s">
        <v>37</v>
      </c>
      <c r="J39" s="18"/>
      <c r="L39" s="18" t="s">
        <v>248</v>
      </c>
      <c r="P39" s="18"/>
      <c r="Q39" s="18"/>
      <c r="R39" s="18"/>
      <c r="S39" s="18"/>
      <c r="T39" s="18"/>
      <c r="U39" s="18"/>
      <c r="V39" s="18"/>
      <c r="W39" s="18"/>
      <c r="X39" s="18"/>
    </row>
    <row r="40" spans="1:24">
      <c r="A40" t="s">
        <v>106</v>
      </c>
      <c r="B40" t="s">
        <v>159</v>
      </c>
      <c r="G40" s="18" t="s">
        <v>245</v>
      </c>
      <c r="H40" s="18" t="s">
        <v>217</v>
      </c>
      <c r="I40" s="18" t="s">
        <v>37</v>
      </c>
      <c r="J40" s="18"/>
      <c r="L40" s="18" t="s">
        <v>249</v>
      </c>
    </row>
    <row r="41" spans="1:24">
      <c r="A41" t="s">
        <v>107</v>
      </c>
      <c r="B41" t="s">
        <v>159</v>
      </c>
      <c r="G41" s="18" t="s">
        <v>245</v>
      </c>
      <c r="H41" s="18" t="s">
        <v>217</v>
      </c>
      <c r="I41" s="18" t="s">
        <v>37</v>
      </c>
      <c r="J41" s="18"/>
      <c r="L41" s="18" t="s">
        <v>249</v>
      </c>
    </row>
    <row r="42" spans="1:24">
      <c r="A42" t="s">
        <v>108</v>
      </c>
      <c r="B42" t="s">
        <v>159</v>
      </c>
      <c r="G42" s="18" t="s">
        <v>245</v>
      </c>
      <c r="H42" s="18" t="s">
        <v>217</v>
      </c>
      <c r="I42" s="18" t="s">
        <v>37</v>
      </c>
      <c r="J42" s="18"/>
      <c r="L42" s="18" t="s">
        <v>250</v>
      </c>
    </row>
    <row r="43" spans="1:24">
      <c r="A43" t="s">
        <v>109</v>
      </c>
      <c r="B43" t="s">
        <v>159</v>
      </c>
      <c r="G43" s="18" t="s">
        <v>245</v>
      </c>
      <c r="H43" s="18" t="s">
        <v>217</v>
      </c>
      <c r="I43" s="18" t="s">
        <v>37</v>
      </c>
      <c r="J43" s="18"/>
      <c r="L43" s="18" t="s">
        <v>248</v>
      </c>
    </row>
    <row r="44" spans="1:24">
      <c r="A44" t="s">
        <v>110</v>
      </c>
      <c r="B44" t="s">
        <v>159</v>
      </c>
      <c r="G44" s="18" t="s">
        <v>245</v>
      </c>
      <c r="H44" s="18" t="s">
        <v>217</v>
      </c>
      <c r="I44" s="18" t="s">
        <v>37</v>
      </c>
      <c r="J44" s="18"/>
      <c r="L44" s="18" t="s">
        <v>248</v>
      </c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t="s">
        <v>125</v>
      </c>
      <c r="B45" t="s">
        <v>159</v>
      </c>
      <c r="G45" s="18" t="s">
        <v>211</v>
      </c>
      <c r="H45" s="18" t="s">
        <v>212</v>
      </c>
      <c r="I45" s="18" t="s">
        <v>151</v>
      </c>
      <c r="J45" s="18" t="s">
        <v>149</v>
      </c>
      <c r="L45" s="18" t="s">
        <v>214</v>
      </c>
      <c r="O45">
        <v>2011</v>
      </c>
      <c r="T45" s="18"/>
      <c r="U45" s="18"/>
      <c r="V45" s="18"/>
      <c r="W45" s="18"/>
      <c r="X45" s="18"/>
    </row>
    <row r="46" spans="1:24">
      <c r="A46" t="s">
        <v>126</v>
      </c>
      <c r="B46" t="s">
        <v>159</v>
      </c>
      <c r="G46" s="18" t="s">
        <v>211</v>
      </c>
      <c r="H46" s="18" t="s">
        <v>212</v>
      </c>
      <c r="I46" s="18" t="s">
        <v>151</v>
      </c>
      <c r="J46" s="18" t="s">
        <v>149</v>
      </c>
      <c r="L46" s="18" t="s">
        <v>214</v>
      </c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t="s">
        <v>160</v>
      </c>
      <c r="B47" t="s">
        <v>159</v>
      </c>
      <c r="G47" s="18" t="s">
        <v>211</v>
      </c>
      <c r="H47" s="18" t="s">
        <v>252</v>
      </c>
      <c r="I47" s="18" t="s">
        <v>151</v>
      </c>
      <c r="J47" s="18" t="s">
        <v>259</v>
      </c>
      <c r="L47" s="18" t="s">
        <v>214</v>
      </c>
    </row>
    <row r="48" spans="1:24">
      <c r="A48" t="s">
        <v>161</v>
      </c>
      <c r="B48" t="s">
        <v>159</v>
      </c>
      <c r="G48" s="18" t="s">
        <v>211</v>
      </c>
      <c r="H48" s="18" t="s">
        <v>212</v>
      </c>
      <c r="I48" s="18" t="s">
        <v>151</v>
      </c>
      <c r="J48" s="18" t="s">
        <v>149</v>
      </c>
      <c r="L48" s="18" t="s">
        <v>214</v>
      </c>
    </row>
    <row r="49" spans="1:24">
      <c r="A49" t="s">
        <v>127</v>
      </c>
      <c r="B49" t="s">
        <v>159</v>
      </c>
      <c r="G49" s="18" t="s">
        <v>211</v>
      </c>
      <c r="H49" s="18" t="s">
        <v>212</v>
      </c>
      <c r="I49" s="18" t="s">
        <v>151</v>
      </c>
      <c r="J49" s="18" t="s">
        <v>149</v>
      </c>
      <c r="L49" s="18" t="s">
        <v>214</v>
      </c>
    </row>
    <row r="50" spans="1:24">
      <c r="A50" t="s">
        <v>128</v>
      </c>
      <c r="B50" t="s">
        <v>159</v>
      </c>
      <c r="G50" s="18" t="s">
        <v>211</v>
      </c>
      <c r="H50" s="18" t="s">
        <v>212</v>
      </c>
      <c r="I50" s="18" t="s">
        <v>151</v>
      </c>
      <c r="J50" s="18" t="s">
        <v>149</v>
      </c>
      <c r="L50" s="18" t="s">
        <v>214</v>
      </c>
      <c r="T50" s="18"/>
      <c r="U50" s="18"/>
      <c r="V50" s="18"/>
      <c r="W50" s="18"/>
      <c r="X50" s="19"/>
    </row>
    <row r="51" spans="1:24">
      <c r="A51" t="s">
        <v>162</v>
      </c>
      <c r="B51" t="s">
        <v>159</v>
      </c>
      <c r="G51" s="18" t="s">
        <v>211</v>
      </c>
      <c r="H51" s="18" t="s">
        <v>212</v>
      </c>
      <c r="I51" s="18" t="s">
        <v>151</v>
      </c>
      <c r="J51" s="18" t="s">
        <v>149</v>
      </c>
      <c r="L51" s="18" t="s">
        <v>216</v>
      </c>
    </row>
    <row r="52" spans="1:24">
      <c r="A52" t="s">
        <v>124</v>
      </c>
      <c r="B52" t="s">
        <v>159</v>
      </c>
      <c r="G52" s="18" t="s">
        <v>211</v>
      </c>
      <c r="H52" s="18" t="s">
        <v>212</v>
      </c>
      <c r="I52" s="18" t="s">
        <v>151</v>
      </c>
      <c r="J52" s="18" t="s">
        <v>149</v>
      </c>
      <c r="L52" s="18" t="s">
        <v>214</v>
      </c>
    </row>
    <row r="53" spans="1:24">
      <c r="A53" t="s">
        <v>129</v>
      </c>
      <c r="B53" t="s">
        <v>159</v>
      </c>
      <c r="G53" s="18" t="s">
        <v>211</v>
      </c>
      <c r="H53" s="18" t="s">
        <v>212</v>
      </c>
      <c r="I53" s="18" t="s">
        <v>151</v>
      </c>
      <c r="J53" s="18" t="s">
        <v>149</v>
      </c>
      <c r="L53" s="18" t="s">
        <v>214</v>
      </c>
      <c r="T53" s="18"/>
      <c r="U53" s="18"/>
      <c r="V53" s="18"/>
      <c r="W53" s="18"/>
      <c r="X53" s="19"/>
    </row>
    <row r="54" spans="1:24">
      <c r="A54" t="s">
        <v>163</v>
      </c>
      <c r="B54" t="s">
        <v>159</v>
      </c>
      <c r="G54" s="18" t="s">
        <v>211</v>
      </c>
      <c r="H54" s="18" t="s">
        <v>217</v>
      </c>
      <c r="I54" s="18" t="s">
        <v>37</v>
      </c>
      <c r="J54" s="18"/>
      <c r="L54" s="18" t="s">
        <v>214</v>
      </c>
      <c r="P54" s="18"/>
      <c r="Q54" s="18"/>
      <c r="R54" s="18"/>
      <c r="S54" s="18"/>
      <c r="T54" s="18"/>
      <c r="U54" s="18"/>
      <c r="V54" s="18"/>
      <c r="W54" s="18"/>
      <c r="X54" s="18"/>
    </row>
    <row r="55" spans="1:24">
      <c r="A55" t="s">
        <v>164</v>
      </c>
      <c r="B55" t="s">
        <v>159</v>
      </c>
      <c r="G55" s="18" t="s">
        <v>211</v>
      </c>
      <c r="H55" s="18" t="s">
        <v>217</v>
      </c>
      <c r="I55" s="18" t="s">
        <v>37</v>
      </c>
      <c r="J55" s="18"/>
      <c r="L55" s="18" t="s">
        <v>219</v>
      </c>
    </row>
    <row r="56" spans="1:24">
      <c r="A56" t="s">
        <v>165</v>
      </c>
      <c r="B56" t="s">
        <v>159</v>
      </c>
      <c r="G56" s="18" t="s">
        <v>211</v>
      </c>
      <c r="H56" s="18" t="s">
        <v>217</v>
      </c>
      <c r="I56" s="18" t="s">
        <v>37</v>
      </c>
      <c r="J56" s="18"/>
      <c r="L56" s="18" t="s">
        <v>219</v>
      </c>
    </row>
    <row r="57" spans="1:24">
      <c r="A57" t="s">
        <v>166</v>
      </c>
      <c r="B57" t="s">
        <v>159</v>
      </c>
      <c r="G57" s="18" t="s">
        <v>211</v>
      </c>
      <c r="H57" s="18" t="s">
        <v>212</v>
      </c>
      <c r="I57" s="18" t="s">
        <v>151</v>
      </c>
      <c r="J57" s="18" t="s">
        <v>149</v>
      </c>
      <c r="L57" s="18" t="s">
        <v>219</v>
      </c>
    </row>
    <row r="58" spans="1:24">
      <c r="A58" t="s">
        <v>167</v>
      </c>
      <c r="B58" t="s">
        <v>159</v>
      </c>
      <c r="G58" s="18" t="s">
        <v>211</v>
      </c>
      <c r="H58" s="18" t="s">
        <v>212</v>
      </c>
      <c r="I58" s="18" t="s">
        <v>151</v>
      </c>
      <c r="J58" s="18" t="s">
        <v>149</v>
      </c>
      <c r="L58" s="18" t="s">
        <v>219</v>
      </c>
    </row>
    <row r="59" spans="1:24">
      <c r="A59" t="s">
        <v>136</v>
      </c>
      <c r="B59" t="s">
        <v>159</v>
      </c>
      <c r="G59" s="18" t="s">
        <v>211</v>
      </c>
      <c r="H59" s="18" t="s">
        <v>212</v>
      </c>
      <c r="I59" s="18" t="s">
        <v>151</v>
      </c>
      <c r="J59" s="18" t="s">
        <v>149</v>
      </c>
      <c r="L59" s="18" t="s">
        <v>219</v>
      </c>
    </row>
    <row r="60" spans="1:24">
      <c r="A60" t="s">
        <v>137</v>
      </c>
      <c r="B60" t="s">
        <v>159</v>
      </c>
      <c r="G60" s="18" t="s">
        <v>211</v>
      </c>
      <c r="H60" s="18" t="s">
        <v>220</v>
      </c>
      <c r="I60" s="18" t="s">
        <v>148</v>
      </c>
      <c r="J60" s="18" t="s">
        <v>147</v>
      </c>
      <c r="L60" s="18" t="s">
        <v>221</v>
      </c>
      <c r="O60" s="18"/>
    </row>
    <row r="61" spans="1:24">
      <c r="A61" t="s">
        <v>168</v>
      </c>
      <c r="B61" t="s">
        <v>159</v>
      </c>
      <c r="G61" s="18" t="s">
        <v>211</v>
      </c>
      <c r="H61" s="18" t="s">
        <v>220</v>
      </c>
      <c r="I61" s="18" t="s">
        <v>148</v>
      </c>
      <c r="J61" s="18" t="s">
        <v>147</v>
      </c>
      <c r="L61" s="18" t="s">
        <v>221</v>
      </c>
    </row>
    <row r="62" spans="1:24">
      <c r="A62" t="s">
        <v>169</v>
      </c>
      <c r="B62" t="s">
        <v>159</v>
      </c>
      <c r="G62" s="18" t="s">
        <v>211</v>
      </c>
      <c r="H62" s="18" t="s">
        <v>217</v>
      </c>
      <c r="I62" s="18" t="s">
        <v>37</v>
      </c>
      <c r="J62" s="18"/>
      <c r="L62" s="18" t="s">
        <v>221</v>
      </c>
    </row>
    <row r="63" spans="1:24">
      <c r="A63" t="s">
        <v>170</v>
      </c>
      <c r="B63" t="s">
        <v>159</v>
      </c>
      <c r="G63" s="18" t="s">
        <v>211</v>
      </c>
      <c r="H63" s="18" t="s">
        <v>220</v>
      </c>
      <c r="I63" s="18" t="s">
        <v>148</v>
      </c>
      <c r="J63" s="18" t="s">
        <v>147</v>
      </c>
      <c r="L63" s="18" t="s">
        <v>221</v>
      </c>
    </row>
    <row r="64" spans="1:24">
      <c r="A64" t="s">
        <v>171</v>
      </c>
      <c r="B64" t="s">
        <v>159</v>
      </c>
      <c r="G64" s="18" t="s">
        <v>211</v>
      </c>
      <c r="H64" s="18" t="s">
        <v>217</v>
      </c>
      <c r="I64" s="18" t="s">
        <v>37</v>
      </c>
      <c r="J64" s="18"/>
      <c r="L64" s="18" t="s">
        <v>221</v>
      </c>
    </row>
    <row r="65" spans="1:24">
      <c r="A65" t="s">
        <v>131</v>
      </c>
      <c r="B65" t="s">
        <v>159</v>
      </c>
      <c r="G65" s="18" t="s">
        <v>211</v>
      </c>
      <c r="H65" s="18" t="s">
        <v>220</v>
      </c>
      <c r="I65" s="18" t="s">
        <v>148</v>
      </c>
      <c r="J65" s="18" t="s">
        <v>147</v>
      </c>
      <c r="L65" s="18" t="s">
        <v>222</v>
      </c>
    </row>
    <row r="66" spans="1:24">
      <c r="A66" t="s">
        <v>172</v>
      </c>
      <c r="B66" t="s">
        <v>159</v>
      </c>
      <c r="G66" s="18" t="s">
        <v>211</v>
      </c>
      <c r="H66" s="18" t="s">
        <v>212</v>
      </c>
      <c r="I66" s="18" t="s">
        <v>151</v>
      </c>
      <c r="J66" s="18" t="s">
        <v>149</v>
      </c>
      <c r="L66" s="18" t="s">
        <v>222</v>
      </c>
    </row>
    <row r="67" spans="1:24">
      <c r="A67" t="s">
        <v>173</v>
      </c>
      <c r="B67" t="s">
        <v>159</v>
      </c>
      <c r="G67" s="18" t="s">
        <v>211</v>
      </c>
      <c r="H67" s="18" t="s">
        <v>212</v>
      </c>
      <c r="I67" s="18" t="s">
        <v>151</v>
      </c>
      <c r="J67" s="18" t="s">
        <v>149</v>
      </c>
      <c r="L67" s="18" t="s">
        <v>216</v>
      </c>
    </row>
    <row r="68" spans="1:24">
      <c r="A68" t="s">
        <v>174</v>
      </c>
      <c r="B68" t="s">
        <v>159</v>
      </c>
      <c r="G68" s="18" t="s">
        <v>211</v>
      </c>
      <c r="H68" s="18" t="s">
        <v>217</v>
      </c>
      <c r="I68" s="18" t="s">
        <v>37</v>
      </c>
      <c r="J68" s="18"/>
      <c r="L68" s="18" t="s">
        <v>216</v>
      </c>
    </row>
    <row r="69" spans="1:24">
      <c r="A69" t="s">
        <v>175</v>
      </c>
      <c r="B69" t="s">
        <v>159</v>
      </c>
      <c r="G69" s="18" t="s">
        <v>211</v>
      </c>
      <c r="H69" s="18" t="s">
        <v>217</v>
      </c>
      <c r="I69" s="18" t="s">
        <v>37</v>
      </c>
      <c r="J69" s="18"/>
      <c r="L69" s="18" t="s">
        <v>216</v>
      </c>
    </row>
    <row r="70" spans="1:24">
      <c r="A70" t="s">
        <v>176</v>
      </c>
      <c r="B70" t="s">
        <v>159</v>
      </c>
      <c r="G70" s="18" t="s">
        <v>211</v>
      </c>
      <c r="H70" s="18" t="s">
        <v>217</v>
      </c>
      <c r="I70" s="18" t="s">
        <v>37</v>
      </c>
      <c r="J70" s="18"/>
      <c r="L70" s="18" t="s">
        <v>222</v>
      </c>
    </row>
    <row r="71" spans="1:24">
      <c r="A71" t="s">
        <v>138</v>
      </c>
      <c r="B71" t="s">
        <v>159</v>
      </c>
      <c r="G71" s="18" t="s">
        <v>211</v>
      </c>
      <c r="H71" s="18" t="s">
        <v>220</v>
      </c>
      <c r="I71" s="18" t="s">
        <v>148</v>
      </c>
      <c r="J71" s="18" t="s">
        <v>147</v>
      </c>
      <c r="L71" s="18" t="s">
        <v>222</v>
      </c>
    </row>
    <row r="72" spans="1:24">
      <c r="A72" t="s">
        <v>177</v>
      </c>
      <c r="B72" t="s">
        <v>159</v>
      </c>
      <c r="G72" s="18" t="s">
        <v>211</v>
      </c>
      <c r="H72" s="18" t="s">
        <v>217</v>
      </c>
      <c r="I72" s="18" t="s">
        <v>37</v>
      </c>
      <c r="J72" s="18"/>
      <c r="L72" s="18" t="s">
        <v>222</v>
      </c>
      <c r="P72" s="18"/>
      <c r="Q72" s="18"/>
      <c r="R72" s="18"/>
      <c r="S72" s="18"/>
      <c r="T72" s="18"/>
      <c r="U72" s="18"/>
      <c r="V72" s="18"/>
      <c r="W72" s="18"/>
      <c r="X72" s="18"/>
    </row>
    <row r="73" spans="1:24">
      <c r="A73" t="s">
        <v>178</v>
      </c>
      <c r="B73" t="s">
        <v>159</v>
      </c>
      <c r="G73" s="18" t="s">
        <v>211</v>
      </c>
      <c r="H73" s="18" t="s">
        <v>217</v>
      </c>
      <c r="I73" s="18" t="s">
        <v>37</v>
      </c>
      <c r="J73" s="18"/>
      <c r="L73" s="18" t="s">
        <v>216</v>
      </c>
    </row>
    <row r="74" spans="1:24">
      <c r="A74" t="s">
        <v>179</v>
      </c>
      <c r="B74" t="s">
        <v>159</v>
      </c>
      <c r="G74" s="18" t="s">
        <v>211</v>
      </c>
      <c r="H74" s="18" t="s">
        <v>217</v>
      </c>
      <c r="I74" s="18" t="s">
        <v>37</v>
      </c>
      <c r="J74" s="18"/>
      <c r="L74" s="18" t="s">
        <v>216</v>
      </c>
    </row>
    <row r="75" spans="1:24">
      <c r="A75" t="s">
        <v>130</v>
      </c>
      <c r="B75" t="s">
        <v>159</v>
      </c>
      <c r="G75" s="18" t="s">
        <v>211</v>
      </c>
      <c r="H75" s="18" t="s">
        <v>212</v>
      </c>
      <c r="I75" s="18" t="s">
        <v>151</v>
      </c>
      <c r="J75" s="18" t="s">
        <v>149</v>
      </c>
      <c r="L75" s="18" t="s">
        <v>216</v>
      </c>
    </row>
    <row r="76" spans="1:24">
      <c r="A76" t="s">
        <v>180</v>
      </c>
      <c r="B76" t="s">
        <v>159</v>
      </c>
      <c r="G76" s="18" t="s">
        <v>211</v>
      </c>
      <c r="H76" s="18" t="s">
        <v>217</v>
      </c>
      <c r="I76" s="18" t="s">
        <v>37</v>
      </c>
      <c r="J76" s="18"/>
      <c r="L76" s="18"/>
    </row>
    <row r="77" spans="1:24">
      <c r="A77" t="s">
        <v>181</v>
      </c>
      <c r="B77" t="s">
        <v>159</v>
      </c>
      <c r="G77" s="18" t="s">
        <v>211</v>
      </c>
      <c r="H77" s="18" t="s">
        <v>212</v>
      </c>
      <c r="I77" s="18" t="s">
        <v>151</v>
      </c>
      <c r="J77" s="18" t="s">
        <v>149</v>
      </c>
      <c r="L77" s="18" t="s">
        <v>223</v>
      </c>
    </row>
    <row r="78" spans="1:24">
      <c r="A78" t="s">
        <v>182</v>
      </c>
      <c r="B78" t="s">
        <v>159</v>
      </c>
      <c r="G78" s="18" t="s">
        <v>211</v>
      </c>
      <c r="H78" s="18" t="s">
        <v>217</v>
      </c>
      <c r="I78" s="18" t="s">
        <v>37</v>
      </c>
      <c r="J78" s="18"/>
      <c r="L78" s="18"/>
    </row>
    <row r="79" spans="1:24">
      <c r="A79" t="s">
        <v>183</v>
      </c>
      <c r="B79" t="s">
        <v>159</v>
      </c>
      <c r="G79" s="18" t="s">
        <v>211</v>
      </c>
      <c r="H79" s="18" t="s">
        <v>217</v>
      </c>
      <c r="I79" s="18" t="s">
        <v>37</v>
      </c>
      <c r="J79" s="18"/>
      <c r="L79" s="18"/>
    </row>
    <row r="80" spans="1:24">
      <c r="A80" t="s">
        <v>184</v>
      </c>
      <c r="B80" t="s">
        <v>159</v>
      </c>
      <c r="G80" s="18" t="s">
        <v>211</v>
      </c>
      <c r="H80" s="18" t="s">
        <v>217</v>
      </c>
      <c r="I80" s="18" t="s">
        <v>37</v>
      </c>
      <c r="J80" s="18"/>
      <c r="L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15">
      <c r="A81" t="s">
        <v>123</v>
      </c>
      <c r="B81" t="s">
        <v>159</v>
      </c>
      <c r="G81" s="18" t="s">
        <v>211</v>
      </c>
      <c r="H81" s="18" t="s">
        <v>212</v>
      </c>
      <c r="I81" s="18" t="s">
        <v>151</v>
      </c>
      <c r="J81" s="18" t="s">
        <v>149</v>
      </c>
      <c r="L81" s="18"/>
    </row>
    <row r="82" spans="1:15">
      <c r="A82" t="s">
        <v>185</v>
      </c>
      <c r="B82" t="s">
        <v>159</v>
      </c>
      <c r="G82" s="18" t="s">
        <v>211</v>
      </c>
      <c r="H82" s="18" t="s">
        <v>212</v>
      </c>
      <c r="I82" s="18" t="s">
        <v>151</v>
      </c>
      <c r="J82" s="18" t="s">
        <v>149</v>
      </c>
      <c r="L82" s="18"/>
      <c r="O82" s="18"/>
    </row>
    <row r="83" spans="1:15">
      <c r="A83" t="s">
        <v>139</v>
      </c>
      <c r="B83" t="s">
        <v>159</v>
      </c>
      <c r="G83" s="18" t="s">
        <v>211</v>
      </c>
      <c r="H83" s="18" t="s">
        <v>217</v>
      </c>
      <c r="I83" s="18" t="s">
        <v>37</v>
      </c>
      <c r="J83" s="18"/>
      <c r="L83" s="18" t="s">
        <v>224</v>
      </c>
    </row>
    <row r="84" spans="1:15">
      <c r="A84" t="s">
        <v>134</v>
      </c>
      <c r="B84" t="s">
        <v>159</v>
      </c>
      <c r="G84" s="18" t="s">
        <v>211</v>
      </c>
      <c r="H84" s="18" t="s">
        <v>217</v>
      </c>
      <c r="I84" s="18" t="s">
        <v>37</v>
      </c>
      <c r="J84" s="18"/>
      <c r="L84" s="18" t="s">
        <v>224</v>
      </c>
    </row>
    <row r="85" spans="1:15">
      <c r="A85" t="s">
        <v>186</v>
      </c>
      <c r="B85" t="s">
        <v>159</v>
      </c>
      <c r="G85" s="18" t="s">
        <v>211</v>
      </c>
      <c r="H85" s="18" t="s">
        <v>217</v>
      </c>
      <c r="I85" s="18" t="s">
        <v>37</v>
      </c>
      <c r="J85" s="18"/>
      <c r="L85" s="18" t="s">
        <v>224</v>
      </c>
    </row>
    <row r="86" spans="1:15">
      <c r="A86" t="s">
        <v>187</v>
      </c>
      <c r="B86" t="s">
        <v>159</v>
      </c>
      <c r="G86" s="18" t="s">
        <v>211</v>
      </c>
      <c r="H86" s="18" t="s">
        <v>217</v>
      </c>
      <c r="I86" s="18" t="s">
        <v>37</v>
      </c>
      <c r="J86" s="18"/>
      <c r="L86" s="18" t="s">
        <v>224</v>
      </c>
    </row>
    <row r="87" spans="1:15">
      <c r="A87" t="s">
        <v>188</v>
      </c>
      <c r="B87" t="s">
        <v>159</v>
      </c>
      <c r="G87" s="18" t="s">
        <v>211</v>
      </c>
      <c r="H87" s="18" t="s">
        <v>212</v>
      </c>
      <c r="I87" s="18" t="s">
        <v>151</v>
      </c>
      <c r="J87" s="18" t="s">
        <v>149</v>
      </c>
      <c r="L87" s="18" t="s">
        <v>226</v>
      </c>
      <c r="O87" s="18"/>
    </row>
    <row r="88" spans="1:15">
      <c r="A88" t="s">
        <v>189</v>
      </c>
      <c r="B88" t="s">
        <v>159</v>
      </c>
      <c r="G88" s="18" t="s">
        <v>211</v>
      </c>
      <c r="H88" s="18" t="s">
        <v>212</v>
      </c>
      <c r="I88" s="18" t="s">
        <v>151</v>
      </c>
      <c r="J88" s="18" t="s">
        <v>149</v>
      </c>
      <c r="L88" s="18" t="s">
        <v>223</v>
      </c>
    </row>
    <row r="89" spans="1:15">
      <c r="A89" t="s">
        <v>142</v>
      </c>
      <c r="B89" t="s">
        <v>159</v>
      </c>
      <c r="G89" s="18" t="s">
        <v>211</v>
      </c>
      <c r="H89" s="18" t="s">
        <v>217</v>
      </c>
      <c r="I89" s="18" t="s">
        <v>37</v>
      </c>
      <c r="J89" s="18"/>
      <c r="L89" s="18" t="s">
        <v>232</v>
      </c>
    </row>
    <row r="90" spans="1:15">
      <c r="A90" t="s">
        <v>194</v>
      </c>
      <c r="B90" t="s">
        <v>159</v>
      </c>
      <c r="G90" s="18" t="s">
        <v>211</v>
      </c>
      <c r="H90" s="18" t="s">
        <v>217</v>
      </c>
      <c r="I90" s="18" t="s">
        <v>37</v>
      </c>
      <c r="J90" s="18"/>
      <c r="L90" s="18" t="s">
        <v>232</v>
      </c>
    </row>
    <row r="91" spans="1:15">
      <c r="A91" t="s">
        <v>143</v>
      </c>
      <c r="B91" t="s">
        <v>159</v>
      </c>
      <c r="G91" s="18" t="s">
        <v>211</v>
      </c>
      <c r="H91" s="18" t="s">
        <v>220</v>
      </c>
      <c r="I91" s="18" t="s">
        <v>148</v>
      </c>
      <c r="J91" s="18" t="s">
        <v>147</v>
      </c>
      <c r="L91" s="18" t="s">
        <v>232</v>
      </c>
    </row>
    <row r="92" spans="1:15">
      <c r="A92" t="s">
        <v>135</v>
      </c>
      <c r="B92" t="s">
        <v>159</v>
      </c>
      <c r="G92" s="18" t="s">
        <v>238</v>
      </c>
      <c r="H92" s="18" t="s">
        <v>212</v>
      </c>
      <c r="I92" s="18" t="s">
        <v>151</v>
      </c>
      <c r="J92" s="18" t="s">
        <v>149</v>
      </c>
      <c r="L92" s="18"/>
    </row>
    <row r="93" spans="1:15">
      <c r="A93" t="s">
        <v>196</v>
      </c>
      <c r="B93" t="s">
        <v>159</v>
      </c>
      <c r="G93" s="18" t="s">
        <v>238</v>
      </c>
      <c r="H93" s="18" t="s">
        <v>212</v>
      </c>
      <c r="I93" s="18" t="s">
        <v>151</v>
      </c>
      <c r="J93" s="18" t="s">
        <v>149</v>
      </c>
      <c r="L93" s="18"/>
    </row>
    <row r="94" spans="1:15">
      <c r="A94" t="s">
        <v>198</v>
      </c>
      <c r="B94" t="s">
        <v>159</v>
      </c>
      <c r="G94" s="18" t="s">
        <v>211</v>
      </c>
      <c r="H94" s="18" t="s">
        <v>212</v>
      </c>
      <c r="I94" s="18" t="s">
        <v>151</v>
      </c>
      <c r="J94" s="18" t="s">
        <v>149</v>
      </c>
      <c r="L94" s="18" t="s">
        <v>243</v>
      </c>
      <c r="O94" s="18"/>
    </row>
    <row r="95" spans="1:15">
      <c r="A95" t="s">
        <v>199</v>
      </c>
      <c r="B95" t="s">
        <v>159</v>
      </c>
      <c r="G95" s="18" t="s">
        <v>211</v>
      </c>
      <c r="H95" s="18" t="s">
        <v>217</v>
      </c>
      <c r="I95" s="18" t="s">
        <v>37</v>
      </c>
      <c r="J95" s="18"/>
      <c r="L95" s="18" t="s">
        <v>243</v>
      </c>
    </row>
    <row r="96" spans="1:15">
      <c r="A96" t="s">
        <v>200</v>
      </c>
      <c r="B96" t="s">
        <v>159</v>
      </c>
      <c r="G96" s="18" t="s">
        <v>211</v>
      </c>
      <c r="H96" s="18" t="s">
        <v>244</v>
      </c>
      <c r="I96" s="18" t="s">
        <v>257</v>
      </c>
      <c r="J96" s="18" t="s">
        <v>258</v>
      </c>
      <c r="L96" s="18" t="s">
        <v>243</v>
      </c>
    </row>
    <row r="97" spans="1:12">
      <c r="A97" t="s">
        <v>201</v>
      </c>
      <c r="B97" t="s">
        <v>159</v>
      </c>
      <c r="G97" s="18" t="s">
        <v>211</v>
      </c>
      <c r="H97" s="18" t="s">
        <v>220</v>
      </c>
      <c r="I97" s="18" t="s">
        <v>148</v>
      </c>
      <c r="J97" s="18" t="s">
        <v>147</v>
      </c>
      <c r="L97" s="18" t="s">
        <v>243</v>
      </c>
    </row>
    <row r="98" spans="1:12">
      <c r="A98" t="s">
        <v>202</v>
      </c>
      <c r="B98" t="s">
        <v>159</v>
      </c>
      <c r="G98" s="18" t="s">
        <v>238</v>
      </c>
      <c r="H98" s="18" t="s">
        <v>217</v>
      </c>
      <c r="I98" s="18" t="s">
        <v>37</v>
      </c>
      <c r="J98" s="18"/>
      <c r="L98" s="18" t="s">
        <v>243</v>
      </c>
    </row>
    <row r="99" spans="1:12">
      <c r="A99" t="s">
        <v>133</v>
      </c>
      <c r="B99" t="s">
        <v>159</v>
      </c>
      <c r="G99" s="18" t="s">
        <v>238</v>
      </c>
      <c r="H99" s="18" t="s">
        <v>212</v>
      </c>
      <c r="I99" s="18" t="s">
        <v>151</v>
      </c>
      <c r="J99" s="18" t="s">
        <v>149</v>
      </c>
      <c r="L99" s="18"/>
    </row>
    <row r="100" spans="1:12">
      <c r="A100" t="s">
        <v>203</v>
      </c>
      <c r="B100" t="s">
        <v>159</v>
      </c>
      <c r="G100" s="18" t="s">
        <v>238</v>
      </c>
      <c r="H100" s="18" t="s">
        <v>212</v>
      </c>
      <c r="I100" s="18" t="s">
        <v>151</v>
      </c>
      <c r="J100" s="18" t="s">
        <v>149</v>
      </c>
      <c r="L100" s="18"/>
    </row>
  </sheetData>
  <sortState xmlns:xlrd2="http://schemas.microsoft.com/office/spreadsheetml/2017/richdata2" ref="A2:O100">
    <sortCondition ref="N2:N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Joan Judd</dc:creator>
  <cp:lastModifiedBy>Emily Joan Judd</cp:lastModifiedBy>
  <dcterms:created xsi:type="dcterms:W3CDTF">2024-05-26T22:50:18Z</dcterms:created>
  <dcterms:modified xsi:type="dcterms:W3CDTF">2024-05-28T02:23:45Z</dcterms:modified>
</cp:coreProperties>
</file>