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aswa\Downloads\"/>
    </mc:Choice>
  </mc:AlternateContent>
  <xr:revisionPtr revIDLastSave="0" documentId="13_ncr:1_{0B1028F3-E167-4683-94C4-720AAAA8BA1B}" xr6:coauthVersionLast="47" xr6:coauthVersionMax="47" xr10:uidLastSave="{00000000-0000-0000-0000-000000000000}"/>
  <bookViews>
    <workbookView xWindow="-108" yWindow="-108" windowWidth="23256" windowHeight="12456" xr2:uid="{310C418E-0EAA-42B1-924C-4EAED3C3334A}"/>
  </bookViews>
  <sheets>
    <sheet name="sum-2" sheetId="1" r:id="rId1"/>
    <sheet name="sum-3" sheetId="2" r:id="rId2"/>
    <sheet name="sum-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3" l="1"/>
  <c r="F36" i="3"/>
  <c r="E36" i="3"/>
  <c r="F35" i="3"/>
  <c r="E35" i="3"/>
  <c r="G35" i="3" s="1"/>
  <c r="F34" i="3"/>
  <c r="E34" i="3"/>
  <c r="G34" i="3" s="1"/>
  <c r="F29" i="3"/>
  <c r="E29" i="3"/>
  <c r="G28" i="3"/>
  <c r="H16" i="3"/>
  <c r="F41" i="3" s="1"/>
  <c r="G41" i="3" s="1"/>
  <c r="G16" i="3"/>
  <c r="F40" i="3" s="1"/>
  <c r="G40" i="3" s="1"/>
  <c r="H15" i="3"/>
  <c r="E41" i="3" s="1"/>
  <c r="G15" i="3"/>
  <c r="E40" i="3" s="1"/>
  <c r="AC36" i="2"/>
  <c r="O37" i="2" s="1"/>
  <c r="AC31" i="2"/>
  <c r="W32" i="2" s="1"/>
  <c r="AC26" i="2"/>
  <c r="AA27" i="2" s="1"/>
  <c r="AC21" i="2"/>
  <c r="AA22" i="2" s="1"/>
  <c r="W24" i="2" s="1"/>
  <c r="S28" i="2" s="1"/>
  <c r="T27" i="2" s="1"/>
  <c r="E18" i="2"/>
  <c r="E19" i="2" s="1"/>
  <c r="AC16" i="2"/>
  <c r="W17" i="2" s="1"/>
  <c r="B16" i="2"/>
  <c r="E15" i="2"/>
  <c r="E16" i="2" s="1"/>
  <c r="E12" i="2"/>
  <c r="E13" i="2" s="1"/>
  <c r="B12" i="2"/>
  <c r="AC11" i="2"/>
  <c r="AA12" i="2" s="1"/>
  <c r="W9" i="2" s="1"/>
  <c r="E10" i="2"/>
  <c r="E9" i="2"/>
  <c r="AA7" i="2"/>
  <c r="AC6" i="2"/>
  <c r="H1005" i="1"/>
  <c r="G1005" i="1"/>
  <c r="F1005" i="1"/>
  <c r="I1005" i="1" s="1"/>
  <c r="H1004" i="1"/>
  <c r="G1004" i="1"/>
  <c r="F1004" i="1"/>
  <c r="H1003" i="1"/>
  <c r="G1003" i="1"/>
  <c r="F1003" i="1"/>
  <c r="I1003" i="1" s="1"/>
  <c r="H1002" i="1"/>
  <c r="G1002" i="1"/>
  <c r="F1002" i="1"/>
  <c r="I1002" i="1" s="1"/>
  <c r="H1001" i="1"/>
  <c r="G1001" i="1"/>
  <c r="F1001" i="1"/>
  <c r="I1001" i="1" s="1"/>
  <c r="H1000" i="1"/>
  <c r="G1000" i="1"/>
  <c r="F1000" i="1"/>
  <c r="I1000" i="1" s="1"/>
  <c r="H999" i="1"/>
  <c r="G999" i="1"/>
  <c r="F999" i="1"/>
  <c r="I999" i="1" s="1"/>
  <c r="H998" i="1"/>
  <c r="G998" i="1"/>
  <c r="F998" i="1"/>
  <c r="I998" i="1" s="1"/>
  <c r="H997" i="1"/>
  <c r="G997" i="1"/>
  <c r="F997" i="1"/>
  <c r="I997" i="1" s="1"/>
  <c r="H996" i="1"/>
  <c r="G996" i="1"/>
  <c r="F996" i="1"/>
  <c r="I996" i="1" s="1"/>
  <c r="H995" i="1"/>
  <c r="G995" i="1"/>
  <c r="F995" i="1"/>
  <c r="I995" i="1" s="1"/>
  <c r="H994" i="1"/>
  <c r="G994" i="1"/>
  <c r="F994" i="1"/>
  <c r="I994" i="1" s="1"/>
  <c r="H993" i="1"/>
  <c r="G993" i="1"/>
  <c r="F993" i="1"/>
  <c r="I993" i="1" s="1"/>
  <c r="H992" i="1"/>
  <c r="G992" i="1"/>
  <c r="F992" i="1"/>
  <c r="I992" i="1" s="1"/>
  <c r="H991" i="1"/>
  <c r="G991" i="1"/>
  <c r="F991" i="1"/>
  <c r="I991" i="1" s="1"/>
  <c r="H990" i="1"/>
  <c r="G990" i="1"/>
  <c r="F990" i="1"/>
  <c r="I990" i="1" s="1"/>
  <c r="H989" i="1"/>
  <c r="G989" i="1"/>
  <c r="F989" i="1"/>
  <c r="I989" i="1" s="1"/>
  <c r="H988" i="1"/>
  <c r="G988" i="1"/>
  <c r="F988" i="1"/>
  <c r="I988" i="1" s="1"/>
  <c r="H987" i="1"/>
  <c r="G987" i="1"/>
  <c r="F987" i="1"/>
  <c r="I987" i="1" s="1"/>
  <c r="H986" i="1"/>
  <c r="G986" i="1"/>
  <c r="F986" i="1"/>
  <c r="I986" i="1" s="1"/>
  <c r="H985" i="1"/>
  <c r="G985" i="1"/>
  <c r="F985" i="1"/>
  <c r="I985" i="1" s="1"/>
  <c r="H984" i="1"/>
  <c r="G984" i="1"/>
  <c r="F984" i="1"/>
  <c r="I984" i="1" s="1"/>
  <c r="H983" i="1"/>
  <c r="G983" i="1"/>
  <c r="F983" i="1"/>
  <c r="I983" i="1" s="1"/>
  <c r="H982" i="1"/>
  <c r="G982" i="1"/>
  <c r="F982" i="1"/>
  <c r="I982" i="1" s="1"/>
  <c r="H981" i="1"/>
  <c r="G981" i="1"/>
  <c r="F981" i="1"/>
  <c r="I981" i="1" s="1"/>
  <c r="H980" i="1"/>
  <c r="G980" i="1"/>
  <c r="F980" i="1"/>
  <c r="I980" i="1" s="1"/>
  <c r="H979" i="1"/>
  <c r="G979" i="1"/>
  <c r="F979" i="1"/>
  <c r="I979" i="1" s="1"/>
  <c r="H978" i="1"/>
  <c r="G978" i="1"/>
  <c r="F978" i="1"/>
  <c r="I978" i="1" s="1"/>
  <c r="H977" i="1"/>
  <c r="G977" i="1"/>
  <c r="F977" i="1"/>
  <c r="I977" i="1" s="1"/>
  <c r="H976" i="1"/>
  <c r="G976" i="1"/>
  <c r="F976" i="1"/>
  <c r="I976" i="1" s="1"/>
  <c r="H975" i="1"/>
  <c r="G975" i="1"/>
  <c r="F975" i="1"/>
  <c r="I975" i="1" s="1"/>
  <c r="H974" i="1"/>
  <c r="G974" i="1"/>
  <c r="F974" i="1"/>
  <c r="I974" i="1" s="1"/>
  <c r="H973" i="1"/>
  <c r="G973" i="1"/>
  <c r="F973" i="1"/>
  <c r="I973" i="1" s="1"/>
  <c r="H972" i="1"/>
  <c r="G972" i="1"/>
  <c r="F972" i="1"/>
  <c r="I972" i="1" s="1"/>
  <c r="H971" i="1"/>
  <c r="G971" i="1"/>
  <c r="F971" i="1"/>
  <c r="I971" i="1" s="1"/>
  <c r="H970" i="1"/>
  <c r="G970" i="1"/>
  <c r="F970" i="1"/>
  <c r="I970" i="1" s="1"/>
  <c r="H969" i="1"/>
  <c r="G969" i="1"/>
  <c r="F969" i="1"/>
  <c r="I969" i="1" s="1"/>
  <c r="H968" i="1"/>
  <c r="G968" i="1"/>
  <c r="F968" i="1"/>
  <c r="I968" i="1" s="1"/>
  <c r="H967" i="1"/>
  <c r="G967" i="1"/>
  <c r="F967" i="1"/>
  <c r="I967" i="1" s="1"/>
  <c r="H966" i="1"/>
  <c r="G966" i="1"/>
  <c r="F966" i="1"/>
  <c r="I966" i="1" s="1"/>
  <c r="H965" i="1"/>
  <c r="G965" i="1"/>
  <c r="F965" i="1"/>
  <c r="I965" i="1" s="1"/>
  <c r="H964" i="1"/>
  <c r="G964" i="1"/>
  <c r="F964" i="1"/>
  <c r="I964" i="1" s="1"/>
  <c r="H963" i="1"/>
  <c r="G963" i="1"/>
  <c r="F963" i="1"/>
  <c r="I963" i="1" s="1"/>
  <c r="H962" i="1"/>
  <c r="G962" i="1"/>
  <c r="F962" i="1"/>
  <c r="I962" i="1" s="1"/>
  <c r="H961" i="1"/>
  <c r="G961" i="1"/>
  <c r="F961" i="1"/>
  <c r="I961" i="1" s="1"/>
  <c r="H960" i="1"/>
  <c r="G960" i="1"/>
  <c r="F960" i="1"/>
  <c r="I960" i="1" s="1"/>
  <c r="H959" i="1"/>
  <c r="G959" i="1"/>
  <c r="F959" i="1"/>
  <c r="I959" i="1" s="1"/>
  <c r="H958" i="1"/>
  <c r="G958" i="1"/>
  <c r="F958" i="1"/>
  <c r="I958" i="1" s="1"/>
  <c r="H957" i="1"/>
  <c r="G957" i="1"/>
  <c r="F957" i="1"/>
  <c r="I957" i="1" s="1"/>
  <c r="H956" i="1"/>
  <c r="G956" i="1"/>
  <c r="F956" i="1"/>
  <c r="I956" i="1" s="1"/>
  <c r="H955" i="1"/>
  <c r="G955" i="1"/>
  <c r="F955" i="1"/>
  <c r="I955" i="1" s="1"/>
  <c r="H954" i="1"/>
  <c r="G954" i="1"/>
  <c r="F954" i="1"/>
  <c r="I954" i="1" s="1"/>
  <c r="H953" i="1"/>
  <c r="G953" i="1"/>
  <c r="F953" i="1"/>
  <c r="I953" i="1" s="1"/>
  <c r="H952" i="1"/>
  <c r="G952" i="1"/>
  <c r="F952" i="1"/>
  <c r="I952" i="1" s="1"/>
  <c r="H951" i="1"/>
  <c r="G951" i="1"/>
  <c r="F951" i="1"/>
  <c r="I951" i="1" s="1"/>
  <c r="H950" i="1"/>
  <c r="G950" i="1"/>
  <c r="F950" i="1"/>
  <c r="I950" i="1" s="1"/>
  <c r="H949" i="1"/>
  <c r="G949" i="1"/>
  <c r="F949" i="1"/>
  <c r="I949" i="1" s="1"/>
  <c r="H948" i="1"/>
  <c r="G948" i="1"/>
  <c r="F948" i="1"/>
  <c r="I948" i="1" s="1"/>
  <c r="H947" i="1"/>
  <c r="G947" i="1"/>
  <c r="F947" i="1"/>
  <c r="I947" i="1" s="1"/>
  <c r="H946" i="1"/>
  <c r="G946" i="1"/>
  <c r="F946" i="1"/>
  <c r="I946" i="1" s="1"/>
  <c r="H945" i="1"/>
  <c r="G945" i="1"/>
  <c r="F945" i="1"/>
  <c r="I945" i="1" s="1"/>
  <c r="H944" i="1"/>
  <c r="G944" i="1"/>
  <c r="F944" i="1"/>
  <c r="I944" i="1" s="1"/>
  <c r="H943" i="1"/>
  <c r="G943" i="1"/>
  <c r="F943" i="1"/>
  <c r="I943" i="1" s="1"/>
  <c r="H942" i="1"/>
  <c r="G942" i="1"/>
  <c r="F942" i="1"/>
  <c r="I942" i="1" s="1"/>
  <c r="H941" i="1"/>
  <c r="G941" i="1"/>
  <c r="F941" i="1"/>
  <c r="I941" i="1" s="1"/>
  <c r="H940" i="1"/>
  <c r="G940" i="1"/>
  <c r="F940" i="1"/>
  <c r="I940" i="1" s="1"/>
  <c r="H939" i="1"/>
  <c r="G939" i="1"/>
  <c r="F939" i="1"/>
  <c r="I939" i="1" s="1"/>
  <c r="H938" i="1"/>
  <c r="G938" i="1"/>
  <c r="F938" i="1"/>
  <c r="I938" i="1" s="1"/>
  <c r="H937" i="1"/>
  <c r="G937" i="1"/>
  <c r="F937" i="1"/>
  <c r="I937" i="1" s="1"/>
  <c r="H936" i="1"/>
  <c r="G936" i="1"/>
  <c r="F936" i="1"/>
  <c r="H935" i="1"/>
  <c r="G935" i="1"/>
  <c r="F935" i="1"/>
  <c r="I935" i="1" s="1"/>
  <c r="H934" i="1"/>
  <c r="G934" i="1"/>
  <c r="F934" i="1"/>
  <c r="I934" i="1" s="1"/>
  <c r="H933" i="1"/>
  <c r="G933" i="1"/>
  <c r="F933" i="1"/>
  <c r="I933" i="1" s="1"/>
  <c r="H932" i="1"/>
  <c r="G932" i="1"/>
  <c r="F932" i="1"/>
  <c r="I932" i="1" s="1"/>
  <c r="H931" i="1"/>
  <c r="G931" i="1"/>
  <c r="F931" i="1"/>
  <c r="I931" i="1" s="1"/>
  <c r="H930" i="1"/>
  <c r="G930" i="1"/>
  <c r="F930" i="1"/>
  <c r="I930" i="1" s="1"/>
  <c r="H929" i="1"/>
  <c r="G929" i="1"/>
  <c r="F929" i="1"/>
  <c r="I929" i="1" s="1"/>
  <c r="H928" i="1"/>
  <c r="G928" i="1"/>
  <c r="F928" i="1"/>
  <c r="I928" i="1" s="1"/>
  <c r="H927" i="1"/>
  <c r="G927" i="1"/>
  <c r="F927" i="1"/>
  <c r="I927" i="1" s="1"/>
  <c r="H926" i="1"/>
  <c r="G926" i="1"/>
  <c r="F926" i="1"/>
  <c r="I926" i="1" s="1"/>
  <c r="H925" i="1"/>
  <c r="G925" i="1"/>
  <c r="F925" i="1"/>
  <c r="I925" i="1" s="1"/>
  <c r="H924" i="1"/>
  <c r="G924" i="1"/>
  <c r="F924" i="1"/>
  <c r="I924" i="1" s="1"/>
  <c r="H923" i="1"/>
  <c r="G923" i="1"/>
  <c r="F923" i="1"/>
  <c r="I923" i="1" s="1"/>
  <c r="H922" i="1"/>
  <c r="G922" i="1"/>
  <c r="F922" i="1"/>
  <c r="I922" i="1" s="1"/>
  <c r="H921" i="1"/>
  <c r="G921" i="1"/>
  <c r="F921" i="1"/>
  <c r="I921" i="1" s="1"/>
  <c r="H920" i="1"/>
  <c r="G920" i="1"/>
  <c r="F920" i="1"/>
  <c r="I920" i="1" s="1"/>
  <c r="H919" i="1"/>
  <c r="G919" i="1"/>
  <c r="F919" i="1"/>
  <c r="I919" i="1" s="1"/>
  <c r="H918" i="1"/>
  <c r="G918" i="1"/>
  <c r="F918" i="1"/>
  <c r="H917" i="1"/>
  <c r="G917" i="1"/>
  <c r="F917" i="1"/>
  <c r="I917" i="1" s="1"/>
  <c r="H916" i="1"/>
  <c r="G916" i="1"/>
  <c r="F916" i="1"/>
  <c r="I916" i="1" s="1"/>
  <c r="H915" i="1"/>
  <c r="G915" i="1"/>
  <c r="F915" i="1"/>
  <c r="I915" i="1" s="1"/>
  <c r="H914" i="1"/>
  <c r="G914" i="1"/>
  <c r="F914" i="1"/>
  <c r="I914" i="1" s="1"/>
  <c r="H913" i="1"/>
  <c r="G913" i="1"/>
  <c r="F913" i="1"/>
  <c r="I913" i="1" s="1"/>
  <c r="H912" i="1"/>
  <c r="G912" i="1"/>
  <c r="F912" i="1"/>
  <c r="I912" i="1" s="1"/>
  <c r="H911" i="1"/>
  <c r="G911" i="1"/>
  <c r="F911" i="1"/>
  <c r="I911" i="1" s="1"/>
  <c r="H910" i="1"/>
  <c r="G910" i="1"/>
  <c r="F910" i="1"/>
  <c r="I910" i="1" s="1"/>
  <c r="H909" i="1"/>
  <c r="G909" i="1"/>
  <c r="F909" i="1"/>
  <c r="I909" i="1" s="1"/>
  <c r="H908" i="1"/>
  <c r="G908" i="1"/>
  <c r="F908" i="1"/>
  <c r="I908" i="1" s="1"/>
  <c r="H907" i="1"/>
  <c r="G907" i="1"/>
  <c r="F907" i="1"/>
  <c r="I907" i="1" s="1"/>
  <c r="H906" i="1"/>
  <c r="G906" i="1"/>
  <c r="F906" i="1"/>
  <c r="I906" i="1" s="1"/>
  <c r="H905" i="1"/>
  <c r="G905" i="1"/>
  <c r="F905" i="1"/>
  <c r="I905" i="1" s="1"/>
  <c r="H904" i="1"/>
  <c r="G904" i="1"/>
  <c r="F904" i="1"/>
  <c r="I904" i="1" s="1"/>
  <c r="H903" i="1"/>
  <c r="G903" i="1"/>
  <c r="F903" i="1"/>
  <c r="I903" i="1" s="1"/>
  <c r="H902" i="1"/>
  <c r="G902" i="1"/>
  <c r="F902" i="1"/>
  <c r="H901" i="1"/>
  <c r="G901" i="1"/>
  <c r="F901" i="1"/>
  <c r="I901" i="1" s="1"/>
  <c r="H900" i="1"/>
  <c r="G900" i="1"/>
  <c r="F900" i="1"/>
  <c r="I900" i="1" s="1"/>
  <c r="H899" i="1"/>
  <c r="G899" i="1"/>
  <c r="F899" i="1"/>
  <c r="I899" i="1" s="1"/>
  <c r="H898" i="1"/>
  <c r="G898" i="1"/>
  <c r="F898" i="1"/>
  <c r="I898" i="1" s="1"/>
  <c r="H897" i="1"/>
  <c r="G897" i="1"/>
  <c r="F897" i="1"/>
  <c r="I897" i="1" s="1"/>
  <c r="H896" i="1"/>
  <c r="G896" i="1"/>
  <c r="F896" i="1"/>
  <c r="I896" i="1" s="1"/>
  <c r="H895" i="1"/>
  <c r="G895" i="1"/>
  <c r="F895" i="1"/>
  <c r="I895" i="1" s="1"/>
  <c r="H894" i="1"/>
  <c r="G894" i="1"/>
  <c r="F894" i="1"/>
  <c r="I894" i="1" s="1"/>
  <c r="H893" i="1"/>
  <c r="G893" i="1"/>
  <c r="F893" i="1"/>
  <c r="I893" i="1" s="1"/>
  <c r="H892" i="1"/>
  <c r="G892" i="1"/>
  <c r="F892" i="1"/>
  <c r="I892" i="1" s="1"/>
  <c r="H891" i="1"/>
  <c r="G891" i="1"/>
  <c r="F891" i="1"/>
  <c r="I891" i="1" s="1"/>
  <c r="H890" i="1"/>
  <c r="G890" i="1"/>
  <c r="F890" i="1"/>
  <c r="I890" i="1" s="1"/>
  <c r="H889" i="1"/>
  <c r="G889" i="1"/>
  <c r="F889" i="1"/>
  <c r="I889" i="1" s="1"/>
  <c r="H888" i="1"/>
  <c r="G888" i="1"/>
  <c r="F888" i="1"/>
  <c r="H887" i="1"/>
  <c r="G887" i="1"/>
  <c r="F887" i="1"/>
  <c r="I887" i="1" s="1"/>
  <c r="H886" i="1"/>
  <c r="G886" i="1"/>
  <c r="F886" i="1"/>
  <c r="I886" i="1" s="1"/>
  <c r="H885" i="1"/>
  <c r="G885" i="1"/>
  <c r="F885" i="1"/>
  <c r="I885" i="1" s="1"/>
  <c r="H884" i="1"/>
  <c r="G884" i="1"/>
  <c r="F884" i="1"/>
  <c r="I884" i="1" s="1"/>
  <c r="H883" i="1"/>
  <c r="G883" i="1"/>
  <c r="F883" i="1"/>
  <c r="I883" i="1" s="1"/>
  <c r="H882" i="1"/>
  <c r="G882" i="1"/>
  <c r="F882" i="1"/>
  <c r="I882" i="1" s="1"/>
  <c r="H881" i="1"/>
  <c r="G881" i="1"/>
  <c r="F881" i="1"/>
  <c r="I881" i="1" s="1"/>
  <c r="H880" i="1"/>
  <c r="G880" i="1"/>
  <c r="F880" i="1"/>
  <c r="H879" i="1"/>
  <c r="G879" i="1"/>
  <c r="F879" i="1"/>
  <c r="I879" i="1" s="1"/>
  <c r="H878" i="1"/>
  <c r="G878" i="1"/>
  <c r="F878" i="1"/>
  <c r="I878" i="1" s="1"/>
  <c r="H877" i="1"/>
  <c r="G877" i="1"/>
  <c r="F877" i="1"/>
  <c r="I877" i="1" s="1"/>
  <c r="H876" i="1"/>
  <c r="G876" i="1"/>
  <c r="F876" i="1"/>
  <c r="I876" i="1" s="1"/>
  <c r="H875" i="1"/>
  <c r="G875" i="1"/>
  <c r="F875" i="1"/>
  <c r="I875" i="1" s="1"/>
  <c r="H874" i="1"/>
  <c r="G874" i="1"/>
  <c r="F874" i="1"/>
  <c r="I874" i="1" s="1"/>
  <c r="H873" i="1"/>
  <c r="G873" i="1"/>
  <c r="F873" i="1"/>
  <c r="I873" i="1" s="1"/>
  <c r="H872" i="1"/>
  <c r="G872" i="1"/>
  <c r="F872" i="1"/>
  <c r="H871" i="1"/>
  <c r="G871" i="1"/>
  <c r="F871" i="1"/>
  <c r="I871" i="1" s="1"/>
  <c r="H870" i="1"/>
  <c r="G870" i="1"/>
  <c r="F870" i="1"/>
  <c r="I870" i="1" s="1"/>
  <c r="H869" i="1"/>
  <c r="G869" i="1"/>
  <c r="F869" i="1"/>
  <c r="I869" i="1" s="1"/>
  <c r="H868" i="1"/>
  <c r="G868" i="1"/>
  <c r="F868" i="1"/>
  <c r="I868" i="1" s="1"/>
  <c r="H867" i="1"/>
  <c r="G867" i="1"/>
  <c r="F867" i="1"/>
  <c r="I867" i="1" s="1"/>
  <c r="H866" i="1"/>
  <c r="G866" i="1"/>
  <c r="F866" i="1"/>
  <c r="I866" i="1" s="1"/>
  <c r="H865" i="1"/>
  <c r="G865" i="1"/>
  <c r="F865" i="1"/>
  <c r="I865" i="1" s="1"/>
  <c r="H864" i="1"/>
  <c r="G864" i="1"/>
  <c r="F864" i="1"/>
  <c r="H863" i="1"/>
  <c r="G863" i="1"/>
  <c r="F863" i="1"/>
  <c r="I863" i="1" s="1"/>
  <c r="H862" i="1"/>
  <c r="G862" i="1"/>
  <c r="F862" i="1"/>
  <c r="I862" i="1" s="1"/>
  <c r="H861" i="1"/>
  <c r="G861" i="1"/>
  <c r="F861" i="1"/>
  <c r="I861" i="1" s="1"/>
  <c r="H860" i="1"/>
  <c r="G860" i="1"/>
  <c r="F860" i="1"/>
  <c r="I860" i="1" s="1"/>
  <c r="H859" i="1"/>
  <c r="G859" i="1"/>
  <c r="F859" i="1"/>
  <c r="I859" i="1" s="1"/>
  <c r="H858" i="1"/>
  <c r="G858" i="1"/>
  <c r="F858" i="1"/>
  <c r="I858" i="1" s="1"/>
  <c r="H857" i="1"/>
  <c r="G857" i="1"/>
  <c r="F857" i="1"/>
  <c r="I857" i="1" s="1"/>
  <c r="H856" i="1"/>
  <c r="G856" i="1"/>
  <c r="F856" i="1"/>
  <c r="H855" i="1"/>
  <c r="G855" i="1"/>
  <c r="F855" i="1"/>
  <c r="I855" i="1" s="1"/>
  <c r="H854" i="1"/>
  <c r="G854" i="1"/>
  <c r="F854" i="1"/>
  <c r="I854" i="1" s="1"/>
  <c r="H853" i="1"/>
  <c r="G853" i="1"/>
  <c r="F853" i="1"/>
  <c r="I853" i="1" s="1"/>
  <c r="H852" i="1"/>
  <c r="G852" i="1"/>
  <c r="F852" i="1"/>
  <c r="I852" i="1" s="1"/>
  <c r="H851" i="1"/>
  <c r="G851" i="1"/>
  <c r="F851" i="1"/>
  <c r="I851" i="1" s="1"/>
  <c r="H850" i="1"/>
  <c r="G850" i="1"/>
  <c r="F850" i="1"/>
  <c r="I850" i="1" s="1"/>
  <c r="H849" i="1"/>
  <c r="G849" i="1"/>
  <c r="F849" i="1"/>
  <c r="I849" i="1" s="1"/>
  <c r="H848" i="1"/>
  <c r="G848" i="1"/>
  <c r="F848" i="1"/>
  <c r="I848" i="1" s="1"/>
  <c r="H847" i="1"/>
  <c r="G847" i="1"/>
  <c r="F847" i="1"/>
  <c r="I847" i="1" s="1"/>
  <c r="H846" i="1"/>
  <c r="G846" i="1"/>
  <c r="F846" i="1"/>
  <c r="I846" i="1" s="1"/>
  <c r="H845" i="1"/>
  <c r="G845" i="1"/>
  <c r="F845" i="1"/>
  <c r="H844" i="1"/>
  <c r="G844" i="1"/>
  <c r="F844" i="1"/>
  <c r="I844" i="1" s="1"/>
  <c r="H843" i="1"/>
  <c r="G843" i="1"/>
  <c r="F843" i="1"/>
  <c r="I843" i="1" s="1"/>
  <c r="H842" i="1"/>
  <c r="G842" i="1"/>
  <c r="F842" i="1"/>
  <c r="I842" i="1" s="1"/>
  <c r="H841" i="1"/>
  <c r="G841" i="1"/>
  <c r="F841" i="1"/>
  <c r="I841" i="1" s="1"/>
  <c r="H840" i="1"/>
  <c r="G840" i="1"/>
  <c r="F840" i="1"/>
  <c r="I840" i="1" s="1"/>
  <c r="H839" i="1"/>
  <c r="G839" i="1"/>
  <c r="F839" i="1"/>
  <c r="I839" i="1" s="1"/>
  <c r="H838" i="1"/>
  <c r="G838" i="1"/>
  <c r="F838" i="1"/>
  <c r="I838" i="1" s="1"/>
  <c r="H837" i="1"/>
  <c r="G837" i="1"/>
  <c r="F837" i="1"/>
  <c r="I837" i="1" s="1"/>
  <c r="H836" i="1"/>
  <c r="G836" i="1"/>
  <c r="F836" i="1"/>
  <c r="I836" i="1" s="1"/>
  <c r="H835" i="1"/>
  <c r="G835" i="1"/>
  <c r="F835" i="1"/>
  <c r="I835" i="1" s="1"/>
  <c r="H834" i="1"/>
  <c r="G834" i="1"/>
  <c r="F834" i="1"/>
  <c r="I834" i="1" s="1"/>
  <c r="H833" i="1"/>
  <c r="G833" i="1"/>
  <c r="F833" i="1"/>
  <c r="H832" i="1"/>
  <c r="G832" i="1"/>
  <c r="F832" i="1"/>
  <c r="I832" i="1" s="1"/>
  <c r="H831" i="1"/>
  <c r="G831" i="1"/>
  <c r="F831" i="1"/>
  <c r="I831" i="1" s="1"/>
  <c r="H830" i="1"/>
  <c r="G830" i="1"/>
  <c r="F830" i="1"/>
  <c r="I830" i="1" s="1"/>
  <c r="H829" i="1"/>
  <c r="G829" i="1"/>
  <c r="F829" i="1"/>
  <c r="I829" i="1" s="1"/>
  <c r="H828" i="1"/>
  <c r="G828" i="1"/>
  <c r="F828" i="1"/>
  <c r="I828" i="1" s="1"/>
  <c r="H827" i="1"/>
  <c r="G827" i="1"/>
  <c r="F827" i="1"/>
  <c r="I827" i="1" s="1"/>
  <c r="H826" i="1"/>
  <c r="G826" i="1"/>
  <c r="F826" i="1"/>
  <c r="I826" i="1" s="1"/>
  <c r="H825" i="1"/>
  <c r="G825" i="1"/>
  <c r="F825" i="1"/>
  <c r="I825" i="1" s="1"/>
  <c r="H824" i="1"/>
  <c r="G824" i="1"/>
  <c r="F824" i="1"/>
  <c r="I824" i="1" s="1"/>
  <c r="H823" i="1"/>
  <c r="G823" i="1"/>
  <c r="F823" i="1"/>
  <c r="I823" i="1" s="1"/>
  <c r="H822" i="1"/>
  <c r="G822" i="1"/>
  <c r="F822" i="1"/>
  <c r="I822" i="1" s="1"/>
  <c r="H821" i="1"/>
  <c r="G821" i="1"/>
  <c r="F821" i="1"/>
  <c r="I821" i="1" s="1"/>
  <c r="H820" i="1"/>
  <c r="G820" i="1"/>
  <c r="F820" i="1"/>
  <c r="I820" i="1" s="1"/>
  <c r="H819" i="1"/>
  <c r="G819" i="1"/>
  <c r="F819" i="1"/>
  <c r="I819" i="1" s="1"/>
  <c r="H818" i="1"/>
  <c r="G818" i="1"/>
  <c r="F818" i="1"/>
  <c r="I818" i="1" s="1"/>
  <c r="H817" i="1"/>
  <c r="G817" i="1"/>
  <c r="F817" i="1"/>
  <c r="H816" i="1"/>
  <c r="G816" i="1"/>
  <c r="F816" i="1"/>
  <c r="I816" i="1" s="1"/>
  <c r="H815" i="1"/>
  <c r="G815" i="1"/>
  <c r="F815" i="1"/>
  <c r="I815" i="1" s="1"/>
  <c r="H814" i="1"/>
  <c r="G814" i="1"/>
  <c r="F814" i="1"/>
  <c r="I814" i="1" s="1"/>
  <c r="H813" i="1"/>
  <c r="G813" i="1"/>
  <c r="F813" i="1"/>
  <c r="I813" i="1" s="1"/>
  <c r="H812" i="1"/>
  <c r="G812" i="1"/>
  <c r="F812" i="1"/>
  <c r="I812" i="1" s="1"/>
  <c r="H811" i="1"/>
  <c r="G811" i="1"/>
  <c r="F811" i="1"/>
  <c r="I811" i="1" s="1"/>
  <c r="H810" i="1"/>
  <c r="G810" i="1"/>
  <c r="F810" i="1"/>
  <c r="I810" i="1" s="1"/>
  <c r="H809" i="1"/>
  <c r="G809" i="1"/>
  <c r="F809" i="1"/>
  <c r="I809" i="1" s="1"/>
  <c r="H808" i="1"/>
  <c r="G808" i="1"/>
  <c r="F808" i="1"/>
  <c r="I808" i="1" s="1"/>
  <c r="H807" i="1"/>
  <c r="G807" i="1"/>
  <c r="F807" i="1"/>
  <c r="H806" i="1"/>
  <c r="G806" i="1"/>
  <c r="F806" i="1"/>
  <c r="I806" i="1" s="1"/>
  <c r="H805" i="1"/>
  <c r="G805" i="1"/>
  <c r="F805" i="1"/>
  <c r="I805" i="1" s="1"/>
  <c r="H804" i="1"/>
  <c r="G804" i="1"/>
  <c r="F804" i="1"/>
  <c r="I804" i="1" s="1"/>
  <c r="H803" i="1"/>
  <c r="G803" i="1"/>
  <c r="F803" i="1"/>
  <c r="I803" i="1" s="1"/>
  <c r="H802" i="1"/>
  <c r="G802" i="1"/>
  <c r="F802" i="1"/>
  <c r="I802" i="1" s="1"/>
  <c r="H801" i="1"/>
  <c r="G801" i="1"/>
  <c r="F801" i="1"/>
  <c r="I801" i="1" s="1"/>
  <c r="H800" i="1"/>
  <c r="G800" i="1"/>
  <c r="F800" i="1"/>
  <c r="I800" i="1" s="1"/>
  <c r="H799" i="1"/>
  <c r="G799" i="1"/>
  <c r="F799" i="1"/>
  <c r="H798" i="1"/>
  <c r="G798" i="1"/>
  <c r="F798" i="1"/>
  <c r="I798" i="1" s="1"/>
  <c r="H797" i="1"/>
  <c r="G797" i="1"/>
  <c r="F797" i="1"/>
  <c r="I797" i="1" s="1"/>
  <c r="H796" i="1"/>
  <c r="G796" i="1"/>
  <c r="F796" i="1"/>
  <c r="I796" i="1" s="1"/>
  <c r="H795" i="1"/>
  <c r="G795" i="1"/>
  <c r="F795" i="1"/>
  <c r="I795" i="1" s="1"/>
  <c r="H794" i="1"/>
  <c r="G794" i="1"/>
  <c r="F794" i="1"/>
  <c r="I794" i="1" s="1"/>
  <c r="H793" i="1"/>
  <c r="G793" i="1"/>
  <c r="F793" i="1"/>
  <c r="I793" i="1" s="1"/>
  <c r="H792" i="1"/>
  <c r="G792" i="1"/>
  <c r="F792" i="1"/>
  <c r="I792" i="1" s="1"/>
  <c r="H791" i="1"/>
  <c r="G791" i="1"/>
  <c r="F791" i="1"/>
  <c r="H790" i="1"/>
  <c r="G790" i="1"/>
  <c r="F790" i="1"/>
  <c r="I790" i="1" s="1"/>
  <c r="H789" i="1"/>
  <c r="G789" i="1"/>
  <c r="F789" i="1"/>
  <c r="I789" i="1" s="1"/>
  <c r="H788" i="1"/>
  <c r="G788" i="1"/>
  <c r="F788" i="1"/>
  <c r="I788" i="1" s="1"/>
  <c r="H787" i="1"/>
  <c r="G787" i="1"/>
  <c r="F787" i="1"/>
  <c r="I787" i="1" s="1"/>
  <c r="H786" i="1"/>
  <c r="G786" i="1"/>
  <c r="F786" i="1"/>
  <c r="I786" i="1" s="1"/>
  <c r="H785" i="1"/>
  <c r="G785" i="1"/>
  <c r="F785" i="1"/>
  <c r="I785" i="1" s="1"/>
  <c r="H784" i="1"/>
  <c r="G784" i="1"/>
  <c r="F784" i="1"/>
  <c r="I784" i="1" s="1"/>
  <c r="H783" i="1"/>
  <c r="G783" i="1"/>
  <c r="F783" i="1"/>
  <c r="I783" i="1" s="1"/>
  <c r="H782" i="1"/>
  <c r="G782" i="1"/>
  <c r="F782" i="1"/>
  <c r="I782" i="1" s="1"/>
  <c r="H781" i="1"/>
  <c r="G781" i="1"/>
  <c r="F781" i="1"/>
  <c r="I781" i="1" s="1"/>
  <c r="H780" i="1"/>
  <c r="G780" i="1"/>
  <c r="F780" i="1"/>
  <c r="I780" i="1" s="1"/>
  <c r="H779" i="1"/>
  <c r="G779" i="1"/>
  <c r="F779" i="1"/>
  <c r="I779" i="1" s="1"/>
  <c r="H778" i="1"/>
  <c r="G778" i="1"/>
  <c r="F778" i="1"/>
  <c r="I778" i="1" s="1"/>
  <c r="H777" i="1"/>
  <c r="G777" i="1"/>
  <c r="F777" i="1"/>
  <c r="I777" i="1" s="1"/>
  <c r="H776" i="1"/>
  <c r="G776" i="1"/>
  <c r="F776" i="1"/>
  <c r="I776" i="1" s="1"/>
  <c r="H775" i="1"/>
  <c r="G775" i="1"/>
  <c r="F775" i="1"/>
  <c r="I775" i="1" s="1"/>
  <c r="H774" i="1"/>
  <c r="G774" i="1"/>
  <c r="F774" i="1"/>
  <c r="I774" i="1" s="1"/>
  <c r="H773" i="1"/>
  <c r="G773" i="1"/>
  <c r="F773" i="1"/>
  <c r="I773" i="1" s="1"/>
  <c r="H772" i="1"/>
  <c r="G772" i="1"/>
  <c r="F772" i="1"/>
  <c r="I772" i="1" s="1"/>
  <c r="H771" i="1"/>
  <c r="G771" i="1"/>
  <c r="F771" i="1"/>
  <c r="I771" i="1" s="1"/>
  <c r="H770" i="1"/>
  <c r="G770" i="1"/>
  <c r="F770" i="1"/>
  <c r="I770" i="1" s="1"/>
  <c r="H769" i="1"/>
  <c r="G769" i="1"/>
  <c r="F769" i="1"/>
  <c r="I769" i="1" s="1"/>
  <c r="H768" i="1"/>
  <c r="G768" i="1"/>
  <c r="F768" i="1"/>
  <c r="I768" i="1" s="1"/>
  <c r="H767" i="1"/>
  <c r="G767" i="1"/>
  <c r="F767" i="1"/>
  <c r="I767" i="1" s="1"/>
  <c r="H766" i="1"/>
  <c r="G766" i="1"/>
  <c r="F766" i="1"/>
  <c r="I766" i="1" s="1"/>
  <c r="H765" i="1"/>
  <c r="G765" i="1"/>
  <c r="F765" i="1"/>
  <c r="I765" i="1" s="1"/>
  <c r="H764" i="1"/>
  <c r="G764" i="1"/>
  <c r="F764" i="1"/>
  <c r="I764" i="1" s="1"/>
  <c r="H763" i="1"/>
  <c r="G763" i="1"/>
  <c r="F763" i="1"/>
  <c r="I763" i="1" s="1"/>
  <c r="H762" i="1"/>
  <c r="G762" i="1"/>
  <c r="F762" i="1"/>
  <c r="I762" i="1" s="1"/>
  <c r="H761" i="1"/>
  <c r="G761" i="1"/>
  <c r="F761" i="1"/>
  <c r="I761" i="1" s="1"/>
  <c r="H760" i="1"/>
  <c r="G760" i="1"/>
  <c r="F760" i="1"/>
  <c r="I760" i="1" s="1"/>
  <c r="H759" i="1"/>
  <c r="G759" i="1"/>
  <c r="F759" i="1"/>
  <c r="H758" i="1"/>
  <c r="G758" i="1"/>
  <c r="F758" i="1"/>
  <c r="H757" i="1"/>
  <c r="G757" i="1"/>
  <c r="F757" i="1"/>
  <c r="I757" i="1" s="1"/>
  <c r="H756" i="1"/>
  <c r="G756" i="1"/>
  <c r="F756" i="1"/>
  <c r="I756" i="1" s="1"/>
  <c r="H755" i="1"/>
  <c r="G755" i="1"/>
  <c r="F755" i="1"/>
  <c r="I755" i="1" s="1"/>
  <c r="H754" i="1"/>
  <c r="G754" i="1"/>
  <c r="F754" i="1"/>
  <c r="I754" i="1" s="1"/>
  <c r="H753" i="1"/>
  <c r="G753" i="1"/>
  <c r="F753" i="1"/>
  <c r="I753" i="1" s="1"/>
  <c r="H752" i="1"/>
  <c r="G752" i="1"/>
  <c r="F752" i="1"/>
  <c r="I752" i="1" s="1"/>
  <c r="H751" i="1"/>
  <c r="G751" i="1"/>
  <c r="F751" i="1"/>
  <c r="H750" i="1"/>
  <c r="G750" i="1"/>
  <c r="F750" i="1"/>
  <c r="I750" i="1" s="1"/>
  <c r="H749" i="1"/>
  <c r="G749" i="1"/>
  <c r="F749" i="1"/>
  <c r="I749" i="1" s="1"/>
  <c r="H748" i="1"/>
  <c r="G748" i="1"/>
  <c r="F748" i="1"/>
  <c r="I748" i="1" s="1"/>
  <c r="H747" i="1"/>
  <c r="G747" i="1"/>
  <c r="F747" i="1"/>
  <c r="I747" i="1" s="1"/>
  <c r="H746" i="1"/>
  <c r="G746" i="1"/>
  <c r="F746" i="1"/>
  <c r="I746" i="1" s="1"/>
  <c r="H745" i="1"/>
  <c r="G745" i="1"/>
  <c r="F745" i="1"/>
  <c r="I745" i="1" s="1"/>
  <c r="H744" i="1"/>
  <c r="G744" i="1"/>
  <c r="F744" i="1"/>
  <c r="I744" i="1" s="1"/>
  <c r="H743" i="1"/>
  <c r="G743" i="1"/>
  <c r="F743" i="1"/>
  <c r="H742" i="1"/>
  <c r="G742" i="1"/>
  <c r="F742" i="1"/>
  <c r="H741" i="1"/>
  <c r="G741" i="1"/>
  <c r="F741" i="1"/>
  <c r="I741" i="1" s="1"/>
  <c r="H740" i="1"/>
  <c r="G740" i="1"/>
  <c r="F740" i="1"/>
  <c r="I740" i="1" s="1"/>
  <c r="H739" i="1"/>
  <c r="G739" i="1"/>
  <c r="F739" i="1"/>
  <c r="I739" i="1" s="1"/>
  <c r="H738" i="1"/>
  <c r="G738" i="1"/>
  <c r="F738" i="1"/>
  <c r="I738" i="1" s="1"/>
  <c r="H737" i="1"/>
  <c r="G737" i="1"/>
  <c r="F737" i="1"/>
  <c r="H736" i="1"/>
  <c r="G736" i="1"/>
  <c r="F736" i="1"/>
  <c r="I736" i="1" s="1"/>
  <c r="H735" i="1"/>
  <c r="G735" i="1"/>
  <c r="F735" i="1"/>
  <c r="I735" i="1" s="1"/>
  <c r="H734" i="1"/>
  <c r="G734" i="1"/>
  <c r="F734" i="1"/>
  <c r="I734" i="1" s="1"/>
  <c r="H733" i="1"/>
  <c r="G733" i="1"/>
  <c r="F733" i="1"/>
  <c r="I733" i="1" s="1"/>
  <c r="H732" i="1"/>
  <c r="G732" i="1"/>
  <c r="F732" i="1"/>
  <c r="I732" i="1" s="1"/>
  <c r="H731" i="1"/>
  <c r="G731" i="1"/>
  <c r="F731" i="1"/>
  <c r="I731" i="1" s="1"/>
  <c r="H730" i="1"/>
  <c r="G730" i="1"/>
  <c r="F730" i="1"/>
  <c r="I730" i="1" s="1"/>
  <c r="H729" i="1"/>
  <c r="G729" i="1"/>
  <c r="F729" i="1"/>
  <c r="H728" i="1"/>
  <c r="G728" i="1"/>
  <c r="F728" i="1"/>
  <c r="I728" i="1" s="1"/>
  <c r="H727" i="1"/>
  <c r="G727" i="1"/>
  <c r="F727" i="1"/>
  <c r="I727" i="1" s="1"/>
  <c r="H726" i="1"/>
  <c r="G726" i="1"/>
  <c r="F726" i="1"/>
  <c r="I726" i="1" s="1"/>
  <c r="H725" i="1"/>
  <c r="G725" i="1"/>
  <c r="F725" i="1"/>
  <c r="I725" i="1" s="1"/>
  <c r="H724" i="1"/>
  <c r="G724" i="1"/>
  <c r="F724" i="1"/>
  <c r="I724" i="1" s="1"/>
  <c r="H723" i="1"/>
  <c r="G723" i="1"/>
  <c r="F723" i="1"/>
  <c r="I723" i="1" s="1"/>
  <c r="H722" i="1"/>
  <c r="G722" i="1"/>
  <c r="F722" i="1"/>
  <c r="I722" i="1" s="1"/>
  <c r="H721" i="1"/>
  <c r="G721" i="1"/>
  <c r="F721" i="1"/>
  <c r="H720" i="1"/>
  <c r="G720" i="1"/>
  <c r="F720" i="1"/>
  <c r="I720" i="1" s="1"/>
  <c r="H719" i="1"/>
  <c r="G719" i="1"/>
  <c r="F719" i="1"/>
  <c r="I719" i="1" s="1"/>
  <c r="H718" i="1"/>
  <c r="G718" i="1"/>
  <c r="F718" i="1"/>
  <c r="I718" i="1" s="1"/>
  <c r="H717" i="1"/>
  <c r="G717" i="1"/>
  <c r="F717" i="1"/>
  <c r="I717" i="1" s="1"/>
  <c r="H716" i="1"/>
  <c r="G716" i="1"/>
  <c r="F716" i="1"/>
  <c r="I716" i="1" s="1"/>
  <c r="H715" i="1"/>
  <c r="G715" i="1"/>
  <c r="F715" i="1"/>
  <c r="I715" i="1" s="1"/>
  <c r="H714" i="1"/>
  <c r="G714" i="1"/>
  <c r="F714" i="1"/>
  <c r="I714" i="1" s="1"/>
  <c r="H713" i="1"/>
  <c r="G713" i="1"/>
  <c r="F713" i="1"/>
  <c r="H712" i="1"/>
  <c r="G712" i="1"/>
  <c r="F712" i="1"/>
  <c r="I712" i="1" s="1"/>
  <c r="H711" i="1"/>
  <c r="G711" i="1"/>
  <c r="F711" i="1"/>
  <c r="I711" i="1" s="1"/>
  <c r="H710" i="1"/>
  <c r="G710" i="1"/>
  <c r="F710" i="1"/>
  <c r="I710" i="1" s="1"/>
  <c r="H709" i="1"/>
  <c r="G709" i="1"/>
  <c r="F709" i="1"/>
  <c r="I709" i="1" s="1"/>
  <c r="H708" i="1"/>
  <c r="G708" i="1"/>
  <c r="F708" i="1"/>
  <c r="I708" i="1" s="1"/>
  <c r="H707" i="1"/>
  <c r="G707" i="1"/>
  <c r="F707" i="1"/>
  <c r="I707" i="1" s="1"/>
  <c r="H706" i="1"/>
  <c r="G706" i="1"/>
  <c r="F706" i="1"/>
  <c r="I706" i="1" s="1"/>
  <c r="H705" i="1"/>
  <c r="G705" i="1"/>
  <c r="F705" i="1"/>
  <c r="H704" i="1"/>
  <c r="G704" i="1"/>
  <c r="F704" i="1"/>
  <c r="I704" i="1" s="1"/>
  <c r="H703" i="1"/>
  <c r="G703" i="1"/>
  <c r="F703" i="1"/>
  <c r="I703" i="1" s="1"/>
  <c r="H702" i="1"/>
  <c r="G702" i="1"/>
  <c r="F702" i="1"/>
  <c r="I702" i="1" s="1"/>
  <c r="H701" i="1"/>
  <c r="G701" i="1"/>
  <c r="F701" i="1"/>
  <c r="I701" i="1" s="1"/>
  <c r="H700" i="1"/>
  <c r="G700" i="1"/>
  <c r="F700" i="1"/>
  <c r="I700" i="1" s="1"/>
  <c r="H699" i="1"/>
  <c r="G699" i="1"/>
  <c r="F699" i="1"/>
  <c r="I699" i="1" s="1"/>
  <c r="H698" i="1"/>
  <c r="G698" i="1"/>
  <c r="F698" i="1"/>
  <c r="I698" i="1" s="1"/>
  <c r="H697" i="1"/>
  <c r="G697" i="1"/>
  <c r="F697" i="1"/>
  <c r="H696" i="1"/>
  <c r="G696" i="1"/>
  <c r="F696" i="1"/>
  <c r="I696" i="1" s="1"/>
  <c r="H695" i="1"/>
  <c r="G695" i="1"/>
  <c r="F695" i="1"/>
  <c r="I695" i="1" s="1"/>
  <c r="H694" i="1"/>
  <c r="G694" i="1"/>
  <c r="F694" i="1"/>
  <c r="I694" i="1" s="1"/>
  <c r="H693" i="1"/>
  <c r="G693" i="1"/>
  <c r="F693" i="1"/>
  <c r="I693" i="1" s="1"/>
  <c r="H692" i="1"/>
  <c r="G692" i="1"/>
  <c r="F692" i="1"/>
  <c r="I692" i="1" s="1"/>
  <c r="H691" i="1"/>
  <c r="G691" i="1"/>
  <c r="F691" i="1"/>
  <c r="I691" i="1" s="1"/>
  <c r="H690" i="1"/>
  <c r="G690" i="1"/>
  <c r="F690" i="1"/>
  <c r="I690" i="1" s="1"/>
  <c r="H689" i="1"/>
  <c r="G689" i="1"/>
  <c r="F689" i="1"/>
  <c r="H688" i="1"/>
  <c r="G688" i="1"/>
  <c r="F688" i="1"/>
  <c r="I688" i="1" s="1"/>
  <c r="H687" i="1"/>
  <c r="G687" i="1"/>
  <c r="F687" i="1"/>
  <c r="I687" i="1" s="1"/>
  <c r="H686" i="1"/>
  <c r="G686" i="1"/>
  <c r="F686" i="1"/>
  <c r="I686" i="1" s="1"/>
  <c r="H685" i="1"/>
  <c r="G685" i="1"/>
  <c r="F685" i="1"/>
  <c r="I685" i="1" s="1"/>
  <c r="H684" i="1"/>
  <c r="G684" i="1"/>
  <c r="F684" i="1"/>
  <c r="I684" i="1" s="1"/>
  <c r="H683" i="1"/>
  <c r="G683" i="1"/>
  <c r="F683" i="1"/>
  <c r="I683" i="1" s="1"/>
  <c r="H682" i="1"/>
  <c r="G682" i="1"/>
  <c r="F682" i="1"/>
  <c r="I682" i="1" s="1"/>
  <c r="H681" i="1"/>
  <c r="G681" i="1"/>
  <c r="F681" i="1"/>
  <c r="H680" i="1"/>
  <c r="G680" i="1"/>
  <c r="F680" i="1"/>
  <c r="I680" i="1" s="1"/>
  <c r="H679" i="1"/>
  <c r="G679" i="1"/>
  <c r="F679" i="1"/>
  <c r="I679" i="1" s="1"/>
  <c r="H678" i="1"/>
  <c r="G678" i="1"/>
  <c r="F678" i="1"/>
  <c r="I678" i="1" s="1"/>
  <c r="H677" i="1"/>
  <c r="G677" i="1"/>
  <c r="F677" i="1"/>
  <c r="H676" i="1"/>
  <c r="G676" i="1"/>
  <c r="F676" i="1"/>
  <c r="I676" i="1" s="1"/>
  <c r="H675" i="1"/>
  <c r="G675" i="1"/>
  <c r="F675" i="1"/>
  <c r="I675" i="1" s="1"/>
  <c r="H674" i="1"/>
  <c r="G674" i="1"/>
  <c r="F674" i="1"/>
  <c r="I674" i="1" s="1"/>
  <c r="H673" i="1"/>
  <c r="G673" i="1"/>
  <c r="F673" i="1"/>
  <c r="I673" i="1" s="1"/>
  <c r="H672" i="1"/>
  <c r="G672" i="1"/>
  <c r="F672" i="1"/>
  <c r="I672" i="1" s="1"/>
  <c r="H671" i="1"/>
  <c r="G671" i="1"/>
  <c r="F671" i="1"/>
  <c r="I671" i="1" s="1"/>
  <c r="H670" i="1"/>
  <c r="G670" i="1"/>
  <c r="F670" i="1"/>
  <c r="I670" i="1" s="1"/>
  <c r="H669" i="1"/>
  <c r="G669" i="1"/>
  <c r="F669" i="1"/>
  <c r="H668" i="1"/>
  <c r="G668" i="1"/>
  <c r="F668" i="1"/>
  <c r="I668" i="1" s="1"/>
  <c r="H667" i="1"/>
  <c r="G667" i="1"/>
  <c r="F667" i="1"/>
  <c r="I667" i="1" s="1"/>
  <c r="H666" i="1"/>
  <c r="G666" i="1"/>
  <c r="F666" i="1"/>
  <c r="I666" i="1" s="1"/>
  <c r="H665" i="1"/>
  <c r="G665" i="1"/>
  <c r="F665" i="1"/>
  <c r="I665" i="1" s="1"/>
  <c r="H664" i="1"/>
  <c r="G664" i="1"/>
  <c r="F664" i="1"/>
  <c r="I664" i="1" s="1"/>
  <c r="H663" i="1"/>
  <c r="G663" i="1"/>
  <c r="F663" i="1"/>
  <c r="I663" i="1" s="1"/>
  <c r="H662" i="1"/>
  <c r="G662" i="1"/>
  <c r="F662" i="1"/>
  <c r="I662" i="1" s="1"/>
  <c r="H661" i="1"/>
  <c r="G661" i="1"/>
  <c r="F661" i="1"/>
  <c r="I661" i="1" s="1"/>
  <c r="H660" i="1"/>
  <c r="G660" i="1"/>
  <c r="F660" i="1"/>
  <c r="I660" i="1" s="1"/>
  <c r="H659" i="1"/>
  <c r="G659" i="1"/>
  <c r="F659" i="1"/>
  <c r="I659" i="1" s="1"/>
  <c r="H658" i="1"/>
  <c r="G658" i="1"/>
  <c r="F658" i="1"/>
  <c r="I658" i="1" s="1"/>
  <c r="H657" i="1"/>
  <c r="G657" i="1"/>
  <c r="F657" i="1"/>
  <c r="H656" i="1"/>
  <c r="G656" i="1"/>
  <c r="F656" i="1"/>
  <c r="H655" i="1"/>
  <c r="G655" i="1"/>
  <c r="F655" i="1"/>
  <c r="I655" i="1" s="1"/>
  <c r="H654" i="1"/>
  <c r="G654" i="1"/>
  <c r="F654" i="1"/>
  <c r="I654" i="1" s="1"/>
  <c r="H653" i="1"/>
  <c r="G653" i="1"/>
  <c r="F653" i="1"/>
  <c r="I653" i="1" s="1"/>
  <c r="H652" i="1"/>
  <c r="G652" i="1"/>
  <c r="F652" i="1"/>
  <c r="I652" i="1" s="1"/>
  <c r="H651" i="1"/>
  <c r="G651" i="1"/>
  <c r="F651" i="1"/>
  <c r="I651" i="1" s="1"/>
  <c r="H650" i="1"/>
  <c r="G650" i="1"/>
  <c r="F650" i="1"/>
  <c r="I650" i="1" s="1"/>
  <c r="H649" i="1"/>
  <c r="G649" i="1"/>
  <c r="F649" i="1"/>
  <c r="I649" i="1" s="1"/>
  <c r="H648" i="1"/>
  <c r="G648" i="1"/>
  <c r="F648" i="1"/>
  <c r="I648" i="1" s="1"/>
  <c r="H647" i="1"/>
  <c r="G647" i="1"/>
  <c r="F647" i="1"/>
  <c r="I647" i="1" s="1"/>
  <c r="H646" i="1"/>
  <c r="G646" i="1"/>
  <c r="F646" i="1"/>
  <c r="I646" i="1" s="1"/>
  <c r="H645" i="1"/>
  <c r="G645" i="1"/>
  <c r="F645" i="1"/>
  <c r="I645" i="1" s="1"/>
  <c r="H644" i="1"/>
  <c r="G644" i="1"/>
  <c r="F644" i="1"/>
  <c r="I644" i="1" s="1"/>
  <c r="H643" i="1"/>
  <c r="G643" i="1"/>
  <c r="F643" i="1"/>
  <c r="I643" i="1" s="1"/>
  <c r="H642" i="1"/>
  <c r="G642" i="1"/>
  <c r="F642" i="1"/>
  <c r="I642" i="1" s="1"/>
  <c r="H641" i="1"/>
  <c r="G641" i="1"/>
  <c r="F641" i="1"/>
  <c r="I641" i="1" s="1"/>
  <c r="H640" i="1"/>
  <c r="G640" i="1"/>
  <c r="F640" i="1"/>
  <c r="I640" i="1" s="1"/>
  <c r="H639" i="1"/>
  <c r="G639" i="1"/>
  <c r="F639" i="1"/>
  <c r="I639" i="1" s="1"/>
  <c r="H638" i="1"/>
  <c r="G638" i="1"/>
  <c r="F638" i="1"/>
  <c r="I638" i="1" s="1"/>
  <c r="H637" i="1"/>
  <c r="G637" i="1"/>
  <c r="F637" i="1"/>
  <c r="I637" i="1" s="1"/>
  <c r="H636" i="1"/>
  <c r="G636" i="1"/>
  <c r="F636" i="1"/>
  <c r="I636" i="1" s="1"/>
  <c r="H635" i="1"/>
  <c r="G635" i="1"/>
  <c r="F635" i="1"/>
  <c r="I635" i="1" s="1"/>
  <c r="H634" i="1"/>
  <c r="G634" i="1"/>
  <c r="F634" i="1"/>
  <c r="I634" i="1" s="1"/>
  <c r="H633" i="1"/>
  <c r="G633" i="1"/>
  <c r="F633" i="1"/>
  <c r="I633" i="1" s="1"/>
  <c r="H632" i="1"/>
  <c r="G632" i="1"/>
  <c r="F632" i="1"/>
  <c r="I632" i="1" s="1"/>
  <c r="H631" i="1"/>
  <c r="G631" i="1"/>
  <c r="F631" i="1"/>
  <c r="I631" i="1" s="1"/>
  <c r="H630" i="1"/>
  <c r="G630" i="1"/>
  <c r="F630" i="1"/>
  <c r="I630" i="1" s="1"/>
  <c r="H629" i="1"/>
  <c r="G629" i="1"/>
  <c r="F629" i="1"/>
  <c r="I629" i="1" s="1"/>
  <c r="H628" i="1"/>
  <c r="G628" i="1"/>
  <c r="F628" i="1"/>
  <c r="I628" i="1" s="1"/>
  <c r="H627" i="1"/>
  <c r="G627" i="1"/>
  <c r="F627" i="1"/>
  <c r="I627" i="1" s="1"/>
  <c r="H626" i="1"/>
  <c r="G626" i="1"/>
  <c r="F626" i="1"/>
  <c r="I626" i="1" s="1"/>
  <c r="H625" i="1"/>
  <c r="G625" i="1"/>
  <c r="F625" i="1"/>
  <c r="I625" i="1" s="1"/>
  <c r="H624" i="1"/>
  <c r="G624" i="1"/>
  <c r="F624" i="1"/>
  <c r="I624" i="1" s="1"/>
  <c r="H623" i="1"/>
  <c r="G623" i="1"/>
  <c r="F623" i="1"/>
  <c r="I623" i="1" s="1"/>
  <c r="H622" i="1"/>
  <c r="G622" i="1"/>
  <c r="F622" i="1"/>
  <c r="I622" i="1" s="1"/>
  <c r="H621" i="1"/>
  <c r="G621" i="1"/>
  <c r="F621" i="1"/>
  <c r="I621" i="1" s="1"/>
  <c r="H620" i="1"/>
  <c r="G620" i="1"/>
  <c r="F620" i="1"/>
  <c r="I620" i="1" s="1"/>
  <c r="H619" i="1"/>
  <c r="G619" i="1"/>
  <c r="F619" i="1"/>
  <c r="I619" i="1" s="1"/>
  <c r="H618" i="1"/>
  <c r="G618" i="1"/>
  <c r="F618" i="1"/>
  <c r="I618" i="1" s="1"/>
  <c r="H617" i="1"/>
  <c r="G617" i="1"/>
  <c r="F617" i="1"/>
  <c r="I617" i="1" s="1"/>
  <c r="H616" i="1"/>
  <c r="G616" i="1"/>
  <c r="F616" i="1"/>
  <c r="I616" i="1" s="1"/>
  <c r="H615" i="1"/>
  <c r="G615" i="1"/>
  <c r="F615" i="1"/>
  <c r="I615" i="1" s="1"/>
  <c r="H614" i="1"/>
  <c r="G614" i="1"/>
  <c r="F614" i="1"/>
  <c r="I614" i="1" s="1"/>
  <c r="H613" i="1"/>
  <c r="G613" i="1"/>
  <c r="F613" i="1"/>
  <c r="H612" i="1"/>
  <c r="G612" i="1"/>
  <c r="F612" i="1"/>
  <c r="I612" i="1" s="1"/>
  <c r="H611" i="1"/>
  <c r="G611" i="1"/>
  <c r="F611" i="1"/>
  <c r="I611" i="1" s="1"/>
  <c r="H610" i="1"/>
  <c r="G610" i="1"/>
  <c r="F610" i="1"/>
  <c r="I610" i="1" s="1"/>
  <c r="H609" i="1"/>
  <c r="G609" i="1"/>
  <c r="F609" i="1"/>
  <c r="I609" i="1" s="1"/>
  <c r="H608" i="1"/>
  <c r="G608" i="1"/>
  <c r="F608" i="1"/>
  <c r="I608" i="1" s="1"/>
  <c r="H607" i="1"/>
  <c r="G607" i="1"/>
  <c r="F607" i="1"/>
  <c r="I607" i="1" s="1"/>
  <c r="H606" i="1"/>
  <c r="G606" i="1"/>
  <c r="F606" i="1"/>
  <c r="I606" i="1" s="1"/>
  <c r="H605" i="1"/>
  <c r="G605" i="1"/>
  <c r="F605" i="1"/>
  <c r="I605" i="1" s="1"/>
  <c r="H604" i="1"/>
  <c r="G604" i="1"/>
  <c r="F604" i="1"/>
  <c r="I604" i="1" s="1"/>
  <c r="H603" i="1"/>
  <c r="G603" i="1"/>
  <c r="F603" i="1"/>
  <c r="I603" i="1" s="1"/>
  <c r="H602" i="1"/>
  <c r="G602" i="1"/>
  <c r="F602" i="1"/>
  <c r="I602" i="1" s="1"/>
  <c r="H601" i="1"/>
  <c r="G601" i="1"/>
  <c r="F601" i="1"/>
  <c r="I601" i="1" s="1"/>
  <c r="H600" i="1"/>
  <c r="G600" i="1"/>
  <c r="F600" i="1"/>
  <c r="I600" i="1" s="1"/>
  <c r="H599" i="1"/>
  <c r="G599" i="1"/>
  <c r="F599" i="1"/>
  <c r="I599" i="1" s="1"/>
  <c r="H598" i="1"/>
  <c r="G598" i="1"/>
  <c r="F598" i="1"/>
  <c r="I598" i="1" s="1"/>
  <c r="H597" i="1"/>
  <c r="G597" i="1"/>
  <c r="F597" i="1"/>
  <c r="I597" i="1" s="1"/>
  <c r="H596" i="1"/>
  <c r="G596" i="1"/>
  <c r="F596" i="1"/>
  <c r="I596" i="1" s="1"/>
  <c r="H595" i="1"/>
  <c r="G595" i="1"/>
  <c r="F595" i="1"/>
  <c r="I595" i="1" s="1"/>
  <c r="H594" i="1"/>
  <c r="G594" i="1"/>
  <c r="F594" i="1"/>
  <c r="I594" i="1" s="1"/>
  <c r="H593" i="1"/>
  <c r="G593" i="1"/>
  <c r="F593" i="1"/>
  <c r="I593" i="1" s="1"/>
  <c r="H592" i="1"/>
  <c r="G592" i="1"/>
  <c r="F592" i="1"/>
  <c r="I592" i="1" s="1"/>
  <c r="H591" i="1"/>
  <c r="G591" i="1"/>
  <c r="F591" i="1"/>
  <c r="I591" i="1" s="1"/>
  <c r="H590" i="1"/>
  <c r="G590" i="1"/>
  <c r="F590" i="1"/>
  <c r="I590" i="1" s="1"/>
  <c r="H589" i="1"/>
  <c r="G589" i="1"/>
  <c r="F589" i="1"/>
  <c r="I589" i="1" s="1"/>
  <c r="H588" i="1"/>
  <c r="G588" i="1"/>
  <c r="F588" i="1"/>
  <c r="I588" i="1" s="1"/>
  <c r="H587" i="1"/>
  <c r="G587" i="1"/>
  <c r="F587" i="1"/>
  <c r="I587" i="1" s="1"/>
  <c r="H586" i="1"/>
  <c r="G586" i="1"/>
  <c r="F586" i="1"/>
  <c r="I586" i="1" s="1"/>
  <c r="H585" i="1"/>
  <c r="G585" i="1"/>
  <c r="F585" i="1"/>
  <c r="I585" i="1" s="1"/>
  <c r="H584" i="1"/>
  <c r="G584" i="1"/>
  <c r="F584" i="1"/>
  <c r="I584" i="1" s="1"/>
  <c r="H583" i="1"/>
  <c r="G583" i="1"/>
  <c r="F583" i="1"/>
  <c r="I583" i="1" s="1"/>
  <c r="H582" i="1"/>
  <c r="G582" i="1"/>
  <c r="F582" i="1"/>
  <c r="I582" i="1" s="1"/>
  <c r="H581" i="1"/>
  <c r="G581" i="1"/>
  <c r="F581" i="1"/>
  <c r="I581" i="1" s="1"/>
  <c r="H580" i="1"/>
  <c r="G580" i="1"/>
  <c r="F580" i="1"/>
  <c r="I580" i="1" s="1"/>
  <c r="H579" i="1"/>
  <c r="G579" i="1"/>
  <c r="F579" i="1"/>
  <c r="I579" i="1" s="1"/>
  <c r="H578" i="1"/>
  <c r="G578" i="1"/>
  <c r="F578" i="1"/>
  <c r="I578" i="1" s="1"/>
  <c r="H577" i="1"/>
  <c r="G577" i="1"/>
  <c r="F577" i="1"/>
  <c r="I577" i="1" s="1"/>
  <c r="H576" i="1"/>
  <c r="G576" i="1"/>
  <c r="F576" i="1"/>
  <c r="I576" i="1" s="1"/>
  <c r="H575" i="1"/>
  <c r="G575" i="1"/>
  <c r="F575" i="1"/>
  <c r="I575" i="1" s="1"/>
  <c r="H574" i="1"/>
  <c r="G574" i="1"/>
  <c r="F574" i="1"/>
  <c r="I574" i="1" s="1"/>
  <c r="H573" i="1"/>
  <c r="G573" i="1"/>
  <c r="F573" i="1"/>
  <c r="I573" i="1" s="1"/>
  <c r="H572" i="1"/>
  <c r="G572" i="1"/>
  <c r="F572" i="1"/>
  <c r="I572" i="1" s="1"/>
  <c r="H571" i="1"/>
  <c r="G571" i="1"/>
  <c r="F571" i="1"/>
  <c r="I571" i="1" s="1"/>
  <c r="H570" i="1"/>
  <c r="G570" i="1"/>
  <c r="F570" i="1"/>
  <c r="I570" i="1" s="1"/>
  <c r="H569" i="1"/>
  <c r="G569" i="1"/>
  <c r="F569" i="1"/>
  <c r="I569" i="1" s="1"/>
  <c r="H568" i="1"/>
  <c r="G568" i="1"/>
  <c r="F568" i="1"/>
  <c r="I568" i="1" s="1"/>
  <c r="H567" i="1"/>
  <c r="G567" i="1"/>
  <c r="F567" i="1"/>
  <c r="I567" i="1" s="1"/>
  <c r="H566" i="1"/>
  <c r="G566" i="1"/>
  <c r="F566" i="1"/>
  <c r="I566" i="1" s="1"/>
  <c r="H565" i="1"/>
  <c r="G565" i="1"/>
  <c r="F565" i="1"/>
  <c r="I565" i="1" s="1"/>
  <c r="H564" i="1"/>
  <c r="G564" i="1"/>
  <c r="F564" i="1"/>
  <c r="I564" i="1" s="1"/>
  <c r="H563" i="1"/>
  <c r="G563" i="1"/>
  <c r="F563" i="1"/>
  <c r="I563" i="1" s="1"/>
  <c r="H562" i="1"/>
  <c r="G562" i="1"/>
  <c r="F562" i="1"/>
  <c r="I562" i="1" s="1"/>
  <c r="H561" i="1"/>
  <c r="G561" i="1"/>
  <c r="F561" i="1"/>
  <c r="I561" i="1" s="1"/>
  <c r="H560" i="1"/>
  <c r="G560" i="1"/>
  <c r="F560" i="1"/>
  <c r="I560" i="1" s="1"/>
  <c r="H559" i="1"/>
  <c r="G559" i="1"/>
  <c r="F559" i="1"/>
  <c r="I559" i="1" s="1"/>
  <c r="H558" i="1"/>
  <c r="G558" i="1"/>
  <c r="F558" i="1"/>
  <c r="I558" i="1" s="1"/>
  <c r="H557" i="1"/>
  <c r="G557" i="1"/>
  <c r="F557" i="1"/>
  <c r="I557" i="1" s="1"/>
  <c r="H556" i="1"/>
  <c r="G556" i="1"/>
  <c r="F556" i="1"/>
  <c r="I556" i="1" s="1"/>
  <c r="H555" i="1"/>
  <c r="G555" i="1"/>
  <c r="F555" i="1"/>
  <c r="I555" i="1" s="1"/>
  <c r="H554" i="1"/>
  <c r="G554" i="1"/>
  <c r="F554" i="1"/>
  <c r="I554" i="1" s="1"/>
  <c r="H553" i="1"/>
  <c r="G553" i="1"/>
  <c r="F553" i="1"/>
  <c r="H552" i="1"/>
  <c r="G552" i="1"/>
  <c r="F552" i="1"/>
  <c r="I552" i="1" s="1"/>
  <c r="H551" i="1"/>
  <c r="G551" i="1"/>
  <c r="F551" i="1"/>
  <c r="I551" i="1" s="1"/>
  <c r="H550" i="1"/>
  <c r="G550" i="1"/>
  <c r="F550" i="1"/>
  <c r="I550" i="1" s="1"/>
  <c r="H549" i="1"/>
  <c r="G549" i="1"/>
  <c r="F549" i="1"/>
  <c r="I549" i="1" s="1"/>
  <c r="H548" i="1"/>
  <c r="G548" i="1"/>
  <c r="F548" i="1"/>
  <c r="I548" i="1" s="1"/>
  <c r="H547" i="1"/>
  <c r="G547" i="1"/>
  <c r="F547" i="1"/>
  <c r="I547" i="1" s="1"/>
  <c r="H546" i="1"/>
  <c r="G546" i="1"/>
  <c r="F546" i="1"/>
  <c r="I546" i="1" s="1"/>
  <c r="H545" i="1"/>
  <c r="G545" i="1"/>
  <c r="F545" i="1"/>
  <c r="H544" i="1"/>
  <c r="G544" i="1"/>
  <c r="F544" i="1"/>
  <c r="I544" i="1" s="1"/>
  <c r="H543" i="1"/>
  <c r="G543" i="1"/>
  <c r="F543" i="1"/>
  <c r="I543" i="1" s="1"/>
  <c r="H542" i="1"/>
  <c r="G542" i="1"/>
  <c r="F542" i="1"/>
  <c r="I542" i="1" s="1"/>
  <c r="H541" i="1"/>
  <c r="G541" i="1"/>
  <c r="F541" i="1"/>
  <c r="I541" i="1" s="1"/>
  <c r="H540" i="1"/>
  <c r="G540" i="1"/>
  <c r="F540" i="1"/>
  <c r="I540" i="1" s="1"/>
  <c r="H539" i="1"/>
  <c r="G539" i="1"/>
  <c r="F539" i="1"/>
  <c r="I539" i="1" s="1"/>
  <c r="H538" i="1"/>
  <c r="G538" i="1"/>
  <c r="F538" i="1"/>
  <c r="I538" i="1" s="1"/>
  <c r="H537" i="1"/>
  <c r="G537" i="1"/>
  <c r="F537" i="1"/>
  <c r="I537" i="1" s="1"/>
  <c r="H536" i="1"/>
  <c r="G536" i="1"/>
  <c r="F536" i="1"/>
  <c r="I536" i="1" s="1"/>
  <c r="H535" i="1"/>
  <c r="G535" i="1"/>
  <c r="F535" i="1"/>
  <c r="I535" i="1" s="1"/>
  <c r="H534" i="1"/>
  <c r="G534" i="1"/>
  <c r="F534" i="1"/>
  <c r="I534" i="1" s="1"/>
  <c r="H533" i="1"/>
  <c r="G533" i="1"/>
  <c r="F533" i="1"/>
  <c r="I533" i="1" s="1"/>
  <c r="H532" i="1"/>
  <c r="G532" i="1"/>
  <c r="F532" i="1"/>
  <c r="I532" i="1" s="1"/>
  <c r="H531" i="1"/>
  <c r="G531" i="1"/>
  <c r="F531" i="1"/>
  <c r="I531" i="1" s="1"/>
  <c r="H530" i="1"/>
  <c r="G530" i="1"/>
  <c r="F530" i="1"/>
  <c r="I530" i="1" s="1"/>
  <c r="H529" i="1"/>
  <c r="G529" i="1"/>
  <c r="F529" i="1"/>
  <c r="I529" i="1" s="1"/>
  <c r="H528" i="1"/>
  <c r="G528" i="1"/>
  <c r="F528" i="1"/>
  <c r="I528" i="1" s="1"/>
  <c r="H527" i="1"/>
  <c r="G527" i="1"/>
  <c r="F527" i="1"/>
  <c r="I527" i="1" s="1"/>
  <c r="H526" i="1"/>
  <c r="G526" i="1"/>
  <c r="F526" i="1"/>
  <c r="I526" i="1" s="1"/>
  <c r="H525" i="1"/>
  <c r="G525" i="1"/>
  <c r="F525" i="1"/>
  <c r="H524" i="1"/>
  <c r="G524" i="1"/>
  <c r="F524" i="1"/>
  <c r="I524" i="1" s="1"/>
  <c r="H523" i="1"/>
  <c r="G523" i="1"/>
  <c r="F523" i="1"/>
  <c r="I523" i="1" s="1"/>
  <c r="H522" i="1"/>
  <c r="G522" i="1"/>
  <c r="F522" i="1"/>
  <c r="I522" i="1" s="1"/>
  <c r="H521" i="1"/>
  <c r="G521" i="1"/>
  <c r="F521" i="1"/>
  <c r="I521" i="1" s="1"/>
  <c r="H520" i="1"/>
  <c r="G520" i="1"/>
  <c r="F520" i="1"/>
  <c r="I520" i="1" s="1"/>
  <c r="H519" i="1"/>
  <c r="G519" i="1"/>
  <c r="F519" i="1"/>
  <c r="I519" i="1" s="1"/>
  <c r="H518" i="1"/>
  <c r="G518" i="1"/>
  <c r="F518" i="1"/>
  <c r="I518" i="1" s="1"/>
  <c r="H517" i="1"/>
  <c r="G517" i="1"/>
  <c r="F517" i="1"/>
  <c r="H516" i="1"/>
  <c r="G516" i="1"/>
  <c r="F516" i="1"/>
  <c r="I516" i="1" s="1"/>
  <c r="H515" i="1"/>
  <c r="G515" i="1"/>
  <c r="F515" i="1"/>
  <c r="I515" i="1" s="1"/>
  <c r="H514" i="1"/>
  <c r="G514" i="1"/>
  <c r="F514" i="1"/>
  <c r="I514" i="1" s="1"/>
  <c r="H513" i="1"/>
  <c r="G513" i="1"/>
  <c r="F513" i="1"/>
  <c r="I513" i="1" s="1"/>
  <c r="H512" i="1"/>
  <c r="G512" i="1"/>
  <c r="F512" i="1"/>
  <c r="I512" i="1" s="1"/>
  <c r="H511" i="1"/>
  <c r="G511" i="1"/>
  <c r="F511" i="1"/>
  <c r="I511" i="1" s="1"/>
  <c r="H510" i="1"/>
  <c r="G510" i="1"/>
  <c r="F510" i="1"/>
  <c r="I510" i="1" s="1"/>
  <c r="H509" i="1"/>
  <c r="G509" i="1"/>
  <c r="F509" i="1"/>
  <c r="I509" i="1" s="1"/>
  <c r="H508" i="1"/>
  <c r="G508" i="1"/>
  <c r="F508" i="1"/>
  <c r="I508" i="1" s="1"/>
  <c r="H507" i="1"/>
  <c r="G507" i="1"/>
  <c r="F507" i="1"/>
  <c r="H506" i="1"/>
  <c r="G506" i="1"/>
  <c r="F506" i="1"/>
  <c r="I506" i="1" s="1"/>
  <c r="H505" i="1"/>
  <c r="G505" i="1"/>
  <c r="F505" i="1"/>
  <c r="I505" i="1" s="1"/>
  <c r="H504" i="1"/>
  <c r="G504" i="1"/>
  <c r="F504" i="1"/>
  <c r="I504" i="1" s="1"/>
  <c r="H503" i="1"/>
  <c r="G503" i="1"/>
  <c r="F503" i="1"/>
  <c r="I503" i="1" s="1"/>
  <c r="H502" i="1"/>
  <c r="G502" i="1"/>
  <c r="F502" i="1"/>
  <c r="I502" i="1" s="1"/>
  <c r="H501" i="1"/>
  <c r="G501" i="1"/>
  <c r="F501" i="1"/>
  <c r="I501" i="1" s="1"/>
  <c r="H500" i="1"/>
  <c r="G500" i="1"/>
  <c r="F500" i="1"/>
  <c r="I500" i="1" s="1"/>
  <c r="H499" i="1"/>
  <c r="G499" i="1"/>
  <c r="F499" i="1"/>
  <c r="I499" i="1" s="1"/>
  <c r="H498" i="1"/>
  <c r="G498" i="1"/>
  <c r="F498" i="1"/>
  <c r="I498" i="1" s="1"/>
  <c r="H497" i="1"/>
  <c r="G497" i="1"/>
  <c r="F497" i="1"/>
  <c r="I497" i="1" s="1"/>
  <c r="H496" i="1"/>
  <c r="G496" i="1"/>
  <c r="F496" i="1"/>
  <c r="I496" i="1" s="1"/>
  <c r="H495" i="1"/>
  <c r="G495" i="1"/>
  <c r="F495" i="1"/>
  <c r="I495" i="1" s="1"/>
  <c r="H494" i="1"/>
  <c r="G494" i="1"/>
  <c r="F494" i="1"/>
  <c r="I494" i="1" s="1"/>
  <c r="H493" i="1"/>
  <c r="G493" i="1"/>
  <c r="F493" i="1"/>
  <c r="I493" i="1" s="1"/>
  <c r="H492" i="1"/>
  <c r="G492" i="1"/>
  <c r="F492" i="1"/>
  <c r="I492" i="1" s="1"/>
  <c r="H491" i="1"/>
  <c r="G491" i="1"/>
  <c r="F491" i="1"/>
  <c r="I491" i="1" s="1"/>
  <c r="H490" i="1"/>
  <c r="G490" i="1"/>
  <c r="F490" i="1"/>
  <c r="I490" i="1" s="1"/>
  <c r="H489" i="1"/>
  <c r="G489" i="1"/>
  <c r="F489" i="1"/>
  <c r="I489" i="1" s="1"/>
  <c r="H488" i="1"/>
  <c r="G488" i="1"/>
  <c r="F488" i="1"/>
  <c r="I488" i="1" s="1"/>
  <c r="H487" i="1"/>
  <c r="G487" i="1"/>
  <c r="F487" i="1"/>
  <c r="I487" i="1" s="1"/>
  <c r="H486" i="1"/>
  <c r="G486" i="1"/>
  <c r="F486" i="1"/>
  <c r="I486" i="1" s="1"/>
  <c r="H485" i="1"/>
  <c r="G485" i="1"/>
  <c r="F485" i="1"/>
  <c r="I485" i="1" s="1"/>
  <c r="H484" i="1"/>
  <c r="G484" i="1"/>
  <c r="F484" i="1"/>
  <c r="I484" i="1" s="1"/>
  <c r="H483" i="1"/>
  <c r="G483" i="1"/>
  <c r="F483" i="1"/>
  <c r="I483" i="1" s="1"/>
  <c r="H482" i="1"/>
  <c r="G482" i="1"/>
  <c r="F482" i="1"/>
  <c r="I482" i="1" s="1"/>
  <c r="H481" i="1"/>
  <c r="G481" i="1"/>
  <c r="F481" i="1"/>
  <c r="I481" i="1" s="1"/>
  <c r="H480" i="1"/>
  <c r="G480" i="1"/>
  <c r="F480" i="1"/>
  <c r="I480" i="1" s="1"/>
  <c r="H479" i="1"/>
  <c r="G479" i="1"/>
  <c r="F479" i="1"/>
  <c r="I479" i="1" s="1"/>
  <c r="H478" i="1"/>
  <c r="G478" i="1"/>
  <c r="F478" i="1"/>
  <c r="I478" i="1" s="1"/>
  <c r="H477" i="1"/>
  <c r="G477" i="1"/>
  <c r="F477" i="1"/>
  <c r="I477" i="1" s="1"/>
  <c r="H476" i="1"/>
  <c r="G476" i="1"/>
  <c r="F476" i="1"/>
  <c r="I476" i="1" s="1"/>
  <c r="H475" i="1"/>
  <c r="G475" i="1"/>
  <c r="F475" i="1"/>
  <c r="I475" i="1" s="1"/>
  <c r="H474" i="1"/>
  <c r="G474" i="1"/>
  <c r="F474" i="1"/>
  <c r="I474" i="1" s="1"/>
  <c r="H473" i="1"/>
  <c r="G473" i="1"/>
  <c r="F473" i="1"/>
  <c r="I473" i="1" s="1"/>
  <c r="H472" i="1"/>
  <c r="G472" i="1"/>
  <c r="F472" i="1"/>
  <c r="I472" i="1" s="1"/>
  <c r="H471" i="1"/>
  <c r="G471" i="1"/>
  <c r="F471" i="1"/>
  <c r="I471" i="1" s="1"/>
  <c r="H470" i="1"/>
  <c r="G470" i="1"/>
  <c r="F470" i="1"/>
  <c r="I470" i="1" s="1"/>
  <c r="H469" i="1"/>
  <c r="G469" i="1"/>
  <c r="F469" i="1"/>
  <c r="I469" i="1" s="1"/>
  <c r="H468" i="1"/>
  <c r="G468" i="1"/>
  <c r="F468" i="1"/>
  <c r="I468" i="1" s="1"/>
  <c r="H467" i="1"/>
  <c r="G467" i="1"/>
  <c r="F467" i="1"/>
  <c r="I467" i="1" s="1"/>
  <c r="H466" i="1"/>
  <c r="G466" i="1"/>
  <c r="F466" i="1"/>
  <c r="I466" i="1" s="1"/>
  <c r="H465" i="1"/>
  <c r="G465" i="1"/>
  <c r="F465" i="1"/>
  <c r="I465" i="1" s="1"/>
  <c r="H464" i="1"/>
  <c r="G464" i="1"/>
  <c r="F464" i="1"/>
  <c r="I464" i="1" s="1"/>
  <c r="H463" i="1"/>
  <c r="G463" i="1"/>
  <c r="F463" i="1"/>
  <c r="I463" i="1" s="1"/>
  <c r="H462" i="1"/>
  <c r="G462" i="1"/>
  <c r="F462" i="1"/>
  <c r="I462" i="1" s="1"/>
  <c r="H461" i="1"/>
  <c r="G461" i="1"/>
  <c r="F461" i="1"/>
  <c r="I461" i="1" s="1"/>
  <c r="H460" i="1"/>
  <c r="G460" i="1"/>
  <c r="F460" i="1"/>
  <c r="I460" i="1" s="1"/>
  <c r="H459" i="1"/>
  <c r="G459" i="1"/>
  <c r="F459" i="1"/>
  <c r="I459" i="1" s="1"/>
  <c r="H458" i="1"/>
  <c r="G458" i="1"/>
  <c r="F458" i="1"/>
  <c r="I458" i="1" s="1"/>
  <c r="H457" i="1"/>
  <c r="G457" i="1"/>
  <c r="F457" i="1"/>
  <c r="I457" i="1" s="1"/>
  <c r="H456" i="1"/>
  <c r="G456" i="1"/>
  <c r="F456" i="1"/>
  <c r="I456" i="1" s="1"/>
  <c r="H455" i="1"/>
  <c r="G455" i="1"/>
  <c r="F455" i="1"/>
  <c r="I455" i="1" s="1"/>
  <c r="H454" i="1"/>
  <c r="G454" i="1"/>
  <c r="F454" i="1"/>
  <c r="I454" i="1" s="1"/>
  <c r="H453" i="1"/>
  <c r="G453" i="1"/>
  <c r="F453" i="1"/>
  <c r="I453" i="1" s="1"/>
  <c r="H452" i="1"/>
  <c r="G452" i="1"/>
  <c r="F452" i="1"/>
  <c r="I452" i="1" s="1"/>
  <c r="H451" i="1"/>
  <c r="G451" i="1"/>
  <c r="F451" i="1"/>
  <c r="I451" i="1" s="1"/>
  <c r="H450" i="1"/>
  <c r="G450" i="1"/>
  <c r="F450" i="1"/>
  <c r="I450" i="1" s="1"/>
  <c r="H449" i="1"/>
  <c r="G449" i="1"/>
  <c r="F449" i="1"/>
  <c r="I449" i="1" s="1"/>
  <c r="H448" i="1"/>
  <c r="G448" i="1"/>
  <c r="F448" i="1"/>
  <c r="I448" i="1" s="1"/>
  <c r="H447" i="1"/>
  <c r="G447" i="1"/>
  <c r="F447" i="1"/>
  <c r="I447" i="1" s="1"/>
  <c r="H446" i="1"/>
  <c r="G446" i="1"/>
  <c r="F446" i="1"/>
  <c r="I446" i="1" s="1"/>
  <c r="H445" i="1"/>
  <c r="G445" i="1"/>
  <c r="F445" i="1"/>
  <c r="I445" i="1" s="1"/>
  <c r="H444" i="1"/>
  <c r="G444" i="1"/>
  <c r="F444" i="1"/>
  <c r="I444" i="1" s="1"/>
  <c r="H443" i="1"/>
  <c r="G443" i="1"/>
  <c r="F443" i="1"/>
  <c r="I443" i="1" s="1"/>
  <c r="H442" i="1"/>
  <c r="G442" i="1"/>
  <c r="F442" i="1"/>
  <c r="I442" i="1" s="1"/>
  <c r="H441" i="1"/>
  <c r="G441" i="1"/>
  <c r="F441" i="1"/>
  <c r="I441" i="1" s="1"/>
  <c r="H440" i="1"/>
  <c r="G440" i="1"/>
  <c r="F440" i="1"/>
  <c r="I440" i="1" s="1"/>
  <c r="H439" i="1"/>
  <c r="G439" i="1"/>
  <c r="F439" i="1"/>
  <c r="I439" i="1" s="1"/>
  <c r="H438" i="1"/>
  <c r="G438" i="1"/>
  <c r="F438" i="1"/>
  <c r="I438" i="1" s="1"/>
  <c r="H437" i="1"/>
  <c r="G437" i="1"/>
  <c r="F437" i="1"/>
  <c r="I437" i="1" s="1"/>
  <c r="H436" i="1"/>
  <c r="G436" i="1"/>
  <c r="F436" i="1"/>
  <c r="I436" i="1" s="1"/>
  <c r="H435" i="1"/>
  <c r="G435" i="1"/>
  <c r="F435" i="1"/>
  <c r="I435" i="1" s="1"/>
  <c r="H434" i="1"/>
  <c r="G434" i="1"/>
  <c r="F434" i="1"/>
  <c r="I434" i="1" s="1"/>
  <c r="H433" i="1"/>
  <c r="G433" i="1"/>
  <c r="F433" i="1"/>
  <c r="I433" i="1" s="1"/>
  <c r="H432" i="1"/>
  <c r="G432" i="1"/>
  <c r="F432" i="1"/>
  <c r="I432" i="1" s="1"/>
  <c r="H431" i="1"/>
  <c r="G431" i="1"/>
  <c r="F431" i="1"/>
  <c r="I431" i="1" s="1"/>
  <c r="H430" i="1"/>
  <c r="G430" i="1"/>
  <c r="F430" i="1"/>
  <c r="I430" i="1" s="1"/>
  <c r="H429" i="1"/>
  <c r="G429" i="1"/>
  <c r="F429" i="1"/>
  <c r="I429" i="1" s="1"/>
  <c r="H428" i="1"/>
  <c r="G428" i="1"/>
  <c r="F428" i="1"/>
  <c r="I428" i="1" s="1"/>
  <c r="H427" i="1"/>
  <c r="G427" i="1"/>
  <c r="F427" i="1"/>
  <c r="I427" i="1" s="1"/>
  <c r="H426" i="1"/>
  <c r="G426" i="1"/>
  <c r="F426" i="1"/>
  <c r="I426" i="1" s="1"/>
  <c r="H425" i="1"/>
  <c r="G425" i="1"/>
  <c r="F425" i="1"/>
  <c r="I425" i="1" s="1"/>
  <c r="H424" i="1"/>
  <c r="G424" i="1"/>
  <c r="F424" i="1"/>
  <c r="I424" i="1" s="1"/>
  <c r="H423" i="1"/>
  <c r="G423" i="1"/>
  <c r="F423" i="1"/>
  <c r="I423" i="1" s="1"/>
  <c r="H422" i="1"/>
  <c r="G422" i="1"/>
  <c r="F422" i="1"/>
  <c r="I422" i="1" s="1"/>
  <c r="H421" i="1"/>
  <c r="G421" i="1"/>
  <c r="F421" i="1"/>
  <c r="I421" i="1" s="1"/>
  <c r="H420" i="1"/>
  <c r="G420" i="1"/>
  <c r="F420" i="1"/>
  <c r="I420" i="1" s="1"/>
  <c r="H419" i="1"/>
  <c r="G419" i="1"/>
  <c r="F419" i="1"/>
  <c r="I419" i="1" s="1"/>
  <c r="H418" i="1"/>
  <c r="G418" i="1"/>
  <c r="F418" i="1"/>
  <c r="I418" i="1" s="1"/>
  <c r="H417" i="1"/>
  <c r="G417" i="1"/>
  <c r="F417" i="1"/>
  <c r="I417" i="1" s="1"/>
  <c r="H416" i="1"/>
  <c r="G416" i="1"/>
  <c r="F416" i="1"/>
  <c r="I416" i="1" s="1"/>
  <c r="H415" i="1"/>
  <c r="G415" i="1"/>
  <c r="F415" i="1"/>
  <c r="I415" i="1" s="1"/>
  <c r="H414" i="1"/>
  <c r="G414" i="1"/>
  <c r="F414" i="1"/>
  <c r="I414" i="1" s="1"/>
  <c r="H413" i="1"/>
  <c r="G413" i="1"/>
  <c r="F413" i="1"/>
  <c r="I413" i="1" s="1"/>
  <c r="H412" i="1"/>
  <c r="G412" i="1"/>
  <c r="F412" i="1"/>
  <c r="I412" i="1" s="1"/>
  <c r="H411" i="1"/>
  <c r="G411" i="1"/>
  <c r="F411" i="1"/>
  <c r="I411" i="1" s="1"/>
  <c r="H410" i="1"/>
  <c r="G410" i="1"/>
  <c r="F410" i="1"/>
  <c r="I410" i="1" s="1"/>
  <c r="H409" i="1"/>
  <c r="G409" i="1"/>
  <c r="F409" i="1"/>
  <c r="I409" i="1" s="1"/>
  <c r="H408" i="1"/>
  <c r="G408" i="1"/>
  <c r="F408" i="1"/>
  <c r="I408" i="1" s="1"/>
  <c r="H407" i="1"/>
  <c r="G407" i="1"/>
  <c r="F407" i="1"/>
  <c r="I407" i="1" s="1"/>
  <c r="H406" i="1"/>
  <c r="G406" i="1"/>
  <c r="F406" i="1"/>
  <c r="I406" i="1" s="1"/>
  <c r="H405" i="1"/>
  <c r="G405" i="1"/>
  <c r="F405" i="1"/>
  <c r="I405" i="1" s="1"/>
  <c r="H404" i="1"/>
  <c r="G404" i="1"/>
  <c r="F404" i="1"/>
  <c r="I404" i="1" s="1"/>
  <c r="H403" i="1"/>
  <c r="G403" i="1"/>
  <c r="F403" i="1"/>
  <c r="I403" i="1" s="1"/>
  <c r="H402" i="1"/>
  <c r="G402" i="1"/>
  <c r="F402" i="1"/>
  <c r="I402" i="1" s="1"/>
  <c r="H401" i="1"/>
  <c r="G401" i="1"/>
  <c r="F401" i="1"/>
  <c r="I401" i="1" s="1"/>
  <c r="H400" i="1"/>
  <c r="G400" i="1"/>
  <c r="F400" i="1"/>
  <c r="I400" i="1" s="1"/>
  <c r="H399" i="1"/>
  <c r="G399" i="1"/>
  <c r="F399" i="1"/>
  <c r="I399" i="1" s="1"/>
  <c r="H398" i="1"/>
  <c r="G398" i="1"/>
  <c r="F398" i="1"/>
  <c r="I398" i="1" s="1"/>
  <c r="H397" i="1"/>
  <c r="G397" i="1"/>
  <c r="F397" i="1"/>
  <c r="I397" i="1" s="1"/>
  <c r="H396" i="1"/>
  <c r="G396" i="1"/>
  <c r="F396" i="1"/>
  <c r="I396" i="1" s="1"/>
  <c r="H395" i="1"/>
  <c r="G395" i="1"/>
  <c r="F395" i="1"/>
  <c r="I395" i="1" s="1"/>
  <c r="H394" i="1"/>
  <c r="G394" i="1"/>
  <c r="F394" i="1"/>
  <c r="I394" i="1" s="1"/>
  <c r="H393" i="1"/>
  <c r="G393" i="1"/>
  <c r="F393" i="1"/>
  <c r="I393" i="1" s="1"/>
  <c r="H392" i="1"/>
  <c r="G392" i="1"/>
  <c r="F392" i="1"/>
  <c r="I392" i="1" s="1"/>
  <c r="H391" i="1"/>
  <c r="G391" i="1"/>
  <c r="F391" i="1"/>
  <c r="I391" i="1" s="1"/>
  <c r="H390" i="1"/>
  <c r="G390" i="1"/>
  <c r="F390" i="1"/>
  <c r="I390" i="1" s="1"/>
  <c r="H389" i="1"/>
  <c r="G389" i="1"/>
  <c r="F389" i="1"/>
  <c r="I389" i="1" s="1"/>
  <c r="H388" i="1"/>
  <c r="G388" i="1"/>
  <c r="F388" i="1"/>
  <c r="I388" i="1" s="1"/>
  <c r="H387" i="1"/>
  <c r="G387" i="1"/>
  <c r="F387" i="1"/>
  <c r="I387" i="1" s="1"/>
  <c r="H386" i="1"/>
  <c r="G386" i="1"/>
  <c r="F386" i="1"/>
  <c r="I386" i="1" s="1"/>
  <c r="H385" i="1"/>
  <c r="G385" i="1"/>
  <c r="F385" i="1"/>
  <c r="I385" i="1" s="1"/>
  <c r="H384" i="1"/>
  <c r="G384" i="1"/>
  <c r="F384" i="1"/>
  <c r="I384" i="1" s="1"/>
  <c r="H383" i="1"/>
  <c r="G383" i="1"/>
  <c r="F383" i="1"/>
  <c r="I383" i="1" s="1"/>
  <c r="H382" i="1"/>
  <c r="G382" i="1"/>
  <c r="F382" i="1"/>
  <c r="I382" i="1" s="1"/>
  <c r="H381" i="1"/>
  <c r="G381" i="1"/>
  <c r="F381" i="1"/>
  <c r="I381" i="1" s="1"/>
  <c r="H380" i="1"/>
  <c r="G380" i="1"/>
  <c r="F380" i="1"/>
  <c r="I380" i="1" s="1"/>
  <c r="H379" i="1"/>
  <c r="G379" i="1"/>
  <c r="F379" i="1"/>
  <c r="I379" i="1" s="1"/>
  <c r="H378" i="1"/>
  <c r="G378" i="1"/>
  <c r="F378" i="1"/>
  <c r="I378" i="1" s="1"/>
  <c r="H377" i="1"/>
  <c r="G377" i="1"/>
  <c r="F377" i="1"/>
  <c r="I377" i="1" s="1"/>
  <c r="H376" i="1"/>
  <c r="G376" i="1"/>
  <c r="F376" i="1"/>
  <c r="I376" i="1" s="1"/>
  <c r="H375" i="1"/>
  <c r="G375" i="1"/>
  <c r="F375" i="1"/>
  <c r="I375" i="1" s="1"/>
  <c r="H374" i="1"/>
  <c r="G374" i="1"/>
  <c r="F374" i="1"/>
  <c r="I374" i="1" s="1"/>
  <c r="H373" i="1"/>
  <c r="G373" i="1"/>
  <c r="F373" i="1"/>
  <c r="I373" i="1" s="1"/>
  <c r="H372" i="1"/>
  <c r="G372" i="1"/>
  <c r="F372" i="1"/>
  <c r="H371" i="1"/>
  <c r="G371" i="1"/>
  <c r="F371" i="1"/>
  <c r="I371" i="1" s="1"/>
  <c r="H370" i="1"/>
  <c r="G370" i="1"/>
  <c r="F370" i="1"/>
  <c r="I370" i="1" s="1"/>
  <c r="H369" i="1"/>
  <c r="G369" i="1"/>
  <c r="F369" i="1"/>
  <c r="I369" i="1" s="1"/>
  <c r="H368" i="1"/>
  <c r="G368" i="1"/>
  <c r="F368" i="1"/>
  <c r="I368" i="1" s="1"/>
  <c r="H367" i="1"/>
  <c r="G367" i="1"/>
  <c r="F367" i="1"/>
  <c r="I367" i="1" s="1"/>
  <c r="H366" i="1"/>
  <c r="G366" i="1"/>
  <c r="F366" i="1"/>
  <c r="H365" i="1"/>
  <c r="G365" i="1"/>
  <c r="F365" i="1"/>
  <c r="I365" i="1" s="1"/>
  <c r="H364" i="1"/>
  <c r="G364" i="1"/>
  <c r="F364" i="1"/>
  <c r="I364" i="1" s="1"/>
  <c r="H363" i="1"/>
  <c r="G363" i="1"/>
  <c r="F363" i="1"/>
  <c r="I363" i="1" s="1"/>
  <c r="H362" i="1"/>
  <c r="G362" i="1"/>
  <c r="F362" i="1"/>
  <c r="I362" i="1" s="1"/>
  <c r="H361" i="1"/>
  <c r="G361" i="1"/>
  <c r="F361" i="1"/>
  <c r="I361" i="1" s="1"/>
  <c r="H360" i="1"/>
  <c r="G360" i="1"/>
  <c r="F360" i="1"/>
  <c r="I360" i="1" s="1"/>
  <c r="H359" i="1"/>
  <c r="G359" i="1"/>
  <c r="F359" i="1"/>
  <c r="I359" i="1" s="1"/>
  <c r="H358" i="1"/>
  <c r="G358" i="1"/>
  <c r="F358" i="1"/>
  <c r="I358" i="1" s="1"/>
  <c r="H357" i="1"/>
  <c r="G357" i="1"/>
  <c r="F357" i="1"/>
  <c r="I357" i="1" s="1"/>
  <c r="H356" i="1"/>
  <c r="G356" i="1"/>
  <c r="F356" i="1"/>
  <c r="I356" i="1" s="1"/>
  <c r="H355" i="1"/>
  <c r="G355" i="1"/>
  <c r="F355" i="1"/>
  <c r="I355" i="1" s="1"/>
  <c r="H354" i="1"/>
  <c r="G354" i="1"/>
  <c r="F354" i="1"/>
  <c r="H353" i="1"/>
  <c r="G353" i="1"/>
  <c r="F353" i="1"/>
  <c r="I353" i="1" s="1"/>
  <c r="H352" i="1"/>
  <c r="G352" i="1"/>
  <c r="F352" i="1"/>
  <c r="I352" i="1" s="1"/>
  <c r="H351" i="1"/>
  <c r="G351" i="1"/>
  <c r="F351" i="1"/>
  <c r="I351" i="1" s="1"/>
  <c r="H350" i="1"/>
  <c r="G350" i="1"/>
  <c r="F350" i="1"/>
  <c r="I350" i="1" s="1"/>
  <c r="H349" i="1"/>
  <c r="G349" i="1"/>
  <c r="F349" i="1"/>
  <c r="I349" i="1" s="1"/>
  <c r="H348" i="1"/>
  <c r="G348" i="1"/>
  <c r="F348" i="1"/>
  <c r="I348" i="1" s="1"/>
  <c r="H347" i="1"/>
  <c r="G347" i="1"/>
  <c r="F347" i="1"/>
  <c r="I347" i="1" s="1"/>
  <c r="H346" i="1"/>
  <c r="G346" i="1"/>
  <c r="F346" i="1"/>
  <c r="H345" i="1"/>
  <c r="G345" i="1"/>
  <c r="F345" i="1"/>
  <c r="I345" i="1" s="1"/>
  <c r="H344" i="1"/>
  <c r="G344" i="1"/>
  <c r="F344" i="1"/>
  <c r="I344" i="1" s="1"/>
  <c r="H343" i="1"/>
  <c r="G343" i="1"/>
  <c r="F343" i="1"/>
  <c r="I343" i="1" s="1"/>
  <c r="H342" i="1"/>
  <c r="G342" i="1"/>
  <c r="F342" i="1"/>
  <c r="I342" i="1" s="1"/>
  <c r="H341" i="1"/>
  <c r="G341" i="1"/>
  <c r="F341" i="1"/>
  <c r="I341" i="1" s="1"/>
  <c r="H340" i="1"/>
  <c r="G340" i="1"/>
  <c r="F340" i="1"/>
  <c r="I340" i="1" s="1"/>
  <c r="H339" i="1"/>
  <c r="G339" i="1"/>
  <c r="F339" i="1"/>
  <c r="I339" i="1" s="1"/>
  <c r="H338" i="1"/>
  <c r="G338" i="1"/>
  <c r="F338" i="1"/>
  <c r="H337" i="1"/>
  <c r="G337" i="1"/>
  <c r="F337" i="1"/>
  <c r="I337" i="1" s="1"/>
  <c r="H336" i="1"/>
  <c r="G336" i="1"/>
  <c r="F336" i="1"/>
  <c r="I336" i="1" s="1"/>
  <c r="H335" i="1"/>
  <c r="G335" i="1"/>
  <c r="F335" i="1"/>
  <c r="I335" i="1" s="1"/>
  <c r="H334" i="1"/>
  <c r="G334" i="1"/>
  <c r="F334" i="1"/>
  <c r="I334" i="1" s="1"/>
  <c r="H333" i="1"/>
  <c r="G333" i="1"/>
  <c r="F333" i="1"/>
  <c r="I333" i="1" s="1"/>
  <c r="H332" i="1"/>
  <c r="G332" i="1"/>
  <c r="F332" i="1"/>
  <c r="I332" i="1" s="1"/>
  <c r="H331" i="1"/>
  <c r="G331" i="1"/>
  <c r="F331" i="1"/>
  <c r="I331" i="1" s="1"/>
  <c r="H330" i="1"/>
  <c r="G330" i="1"/>
  <c r="F330" i="1"/>
  <c r="H329" i="1"/>
  <c r="G329" i="1"/>
  <c r="F329" i="1"/>
  <c r="I329" i="1" s="1"/>
  <c r="H328" i="1"/>
  <c r="G328" i="1"/>
  <c r="F328" i="1"/>
  <c r="I328" i="1" s="1"/>
  <c r="H327" i="1"/>
  <c r="G327" i="1"/>
  <c r="F327" i="1"/>
  <c r="I327" i="1" s="1"/>
  <c r="H326" i="1"/>
  <c r="G326" i="1"/>
  <c r="F326" i="1"/>
  <c r="I326" i="1" s="1"/>
  <c r="H325" i="1"/>
  <c r="G325" i="1"/>
  <c r="F325" i="1"/>
  <c r="I325" i="1" s="1"/>
  <c r="H324" i="1"/>
  <c r="G324" i="1"/>
  <c r="F324" i="1"/>
  <c r="I324" i="1" s="1"/>
  <c r="H323" i="1"/>
  <c r="G323" i="1"/>
  <c r="F323" i="1"/>
  <c r="I323" i="1" s="1"/>
  <c r="H322" i="1"/>
  <c r="G322" i="1"/>
  <c r="F322" i="1"/>
  <c r="H321" i="1"/>
  <c r="G321" i="1"/>
  <c r="F321" i="1"/>
  <c r="I321" i="1" s="1"/>
  <c r="H320" i="1"/>
  <c r="G320" i="1"/>
  <c r="F320" i="1"/>
  <c r="I320" i="1" s="1"/>
  <c r="H319" i="1"/>
  <c r="G319" i="1"/>
  <c r="F319" i="1"/>
  <c r="I319" i="1" s="1"/>
  <c r="H318" i="1"/>
  <c r="G318" i="1"/>
  <c r="F318" i="1"/>
  <c r="I318" i="1" s="1"/>
  <c r="H317" i="1"/>
  <c r="G317" i="1"/>
  <c r="F317" i="1"/>
  <c r="I317" i="1" s="1"/>
  <c r="H316" i="1"/>
  <c r="G316" i="1"/>
  <c r="F316" i="1"/>
  <c r="I316" i="1" s="1"/>
  <c r="H315" i="1"/>
  <c r="G315" i="1"/>
  <c r="F315" i="1"/>
  <c r="I315" i="1" s="1"/>
  <c r="H314" i="1"/>
  <c r="G314" i="1"/>
  <c r="F314" i="1"/>
  <c r="H313" i="1"/>
  <c r="G313" i="1"/>
  <c r="F313" i="1"/>
  <c r="I313" i="1" s="1"/>
  <c r="H312" i="1"/>
  <c r="G312" i="1"/>
  <c r="F312" i="1"/>
  <c r="I312" i="1" s="1"/>
  <c r="H311" i="1"/>
  <c r="G311" i="1"/>
  <c r="F311" i="1"/>
  <c r="I311" i="1" s="1"/>
  <c r="H310" i="1"/>
  <c r="G310" i="1"/>
  <c r="F310" i="1"/>
  <c r="I310" i="1" s="1"/>
  <c r="H309" i="1"/>
  <c r="G309" i="1"/>
  <c r="F309" i="1"/>
  <c r="I309" i="1" s="1"/>
  <c r="H308" i="1"/>
  <c r="G308" i="1"/>
  <c r="F308" i="1"/>
  <c r="I308" i="1" s="1"/>
  <c r="H307" i="1"/>
  <c r="G307" i="1"/>
  <c r="F307" i="1"/>
  <c r="I307" i="1" s="1"/>
  <c r="H306" i="1"/>
  <c r="G306" i="1"/>
  <c r="F306" i="1"/>
  <c r="H305" i="1"/>
  <c r="G305" i="1"/>
  <c r="F305" i="1"/>
  <c r="I305" i="1" s="1"/>
  <c r="H304" i="1"/>
  <c r="G304" i="1"/>
  <c r="F304" i="1"/>
  <c r="I304" i="1" s="1"/>
  <c r="H303" i="1"/>
  <c r="G303" i="1"/>
  <c r="F303" i="1"/>
  <c r="I303" i="1" s="1"/>
  <c r="H302" i="1"/>
  <c r="G302" i="1"/>
  <c r="F302" i="1"/>
  <c r="I302" i="1" s="1"/>
  <c r="H301" i="1"/>
  <c r="G301" i="1"/>
  <c r="F301" i="1"/>
  <c r="I301" i="1" s="1"/>
  <c r="H300" i="1"/>
  <c r="G300" i="1"/>
  <c r="F300" i="1"/>
  <c r="I300" i="1" s="1"/>
  <c r="H299" i="1"/>
  <c r="G299" i="1"/>
  <c r="F299" i="1"/>
  <c r="I299" i="1" s="1"/>
  <c r="H298" i="1"/>
  <c r="G298" i="1"/>
  <c r="F298" i="1"/>
  <c r="H297" i="1"/>
  <c r="G297" i="1"/>
  <c r="F297" i="1"/>
  <c r="I297" i="1" s="1"/>
  <c r="H296" i="1"/>
  <c r="G296" i="1"/>
  <c r="F296" i="1"/>
  <c r="I296" i="1" s="1"/>
  <c r="H295" i="1"/>
  <c r="G295" i="1"/>
  <c r="F295" i="1"/>
  <c r="I295" i="1" s="1"/>
  <c r="H294" i="1"/>
  <c r="G294" i="1"/>
  <c r="F294" i="1"/>
  <c r="I294" i="1" s="1"/>
  <c r="H293" i="1"/>
  <c r="G293" i="1"/>
  <c r="F293" i="1"/>
  <c r="I293" i="1" s="1"/>
  <c r="H292" i="1"/>
  <c r="G292" i="1"/>
  <c r="F292" i="1"/>
  <c r="I292" i="1" s="1"/>
  <c r="H291" i="1"/>
  <c r="G291" i="1"/>
  <c r="F291" i="1"/>
  <c r="I291" i="1" s="1"/>
  <c r="H290" i="1"/>
  <c r="G290" i="1"/>
  <c r="F290" i="1"/>
  <c r="H289" i="1"/>
  <c r="G289" i="1"/>
  <c r="F289" i="1"/>
  <c r="I289" i="1" s="1"/>
  <c r="H288" i="1"/>
  <c r="G288" i="1"/>
  <c r="F288" i="1"/>
  <c r="I288" i="1" s="1"/>
  <c r="H287" i="1"/>
  <c r="G287" i="1"/>
  <c r="F287" i="1"/>
  <c r="I287" i="1" s="1"/>
  <c r="H286" i="1"/>
  <c r="G286" i="1"/>
  <c r="F286" i="1"/>
  <c r="I286" i="1" s="1"/>
  <c r="H285" i="1"/>
  <c r="G285" i="1"/>
  <c r="F285" i="1"/>
  <c r="I285" i="1" s="1"/>
  <c r="H284" i="1"/>
  <c r="G284" i="1"/>
  <c r="F284" i="1"/>
  <c r="I284" i="1" s="1"/>
  <c r="H283" i="1"/>
  <c r="G283" i="1"/>
  <c r="F283" i="1"/>
  <c r="I283" i="1" s="1"/>
  <c r="H282" i="1"/>
  <c r="G282" i="1"/>
  <c r="F282" i="1"/>
  <c r="H281" i="1"/>
  <c r="G281" i="1"/>
  <c r="F281" i="1"/>
  <c r="I281" i="1" s="1"/>
  <c r="H280" i="1"/>
  <c r="G280" i="1"/>
  <c r="F280" i="1"/>
  <c r="I280" i="1" s="1"/>
  <c r="H279" i="1"/>
  <c r="G279" i="1"/>
  <c r="F279" i="1"/>
  <c r="I279" i="1" s="1"/>
  <c r="H278" i="1"/>
  <c r="G278" i="1"/>
  <c r="F278" i="1"/>
  <c r="I278" i="1" s="1"/>
  <c r="H277" i="1"/>
  <c r="G277" i="1"/>
  <c r="F277" i="1"/>
  <c r="I277" i="1" s="1"/>
  <c r="H276" i="1"/>
  <c r="G276" i="1"/>
  <c r="F276" i="1"/>
  <c r="I276" i="1" s="1"/>
  <c r="H275" i="1"/>
  <c r="G275" i="1"/>
  <c r="F275" i="1"/>
  <c r="I275" i="1" s="1"/>
  <c r="H274" i="1"/>
  <c r="G274" i="1"/>
  <c r="F274" i="1"/>
  <c r="H273" i="1"/>
  <c r="G273" i="1"/>
  <c r="F273" i="1"/>
  <c r="I273" i="1" s="1"/>
  <c r="H272" i="1"/>
  <c r="G272" i="1"/>
  <c r="F272" i="1"/>
  <c r="I272" i="1" s="1"/>
  <c r="H271" i="1"/>
  <c r="G271" i="1"/>
  <c r="F271" i="1"/>
  <c r="I271" i="1" s="1"/>
  <c r="H270" i="1"/>
  <c r="G270" i="1"/>
  <c r="F270" i="1"/>
  <c r="I270" i="1" s="1"/>
  <c r="H269" i="1"/>
  <c r="G269" i="1"/>
  <c r="F269" i="1"/>
  <c r="I269" i="1" s="1"/>
  <c r="H268" i="1"/>
  <c r="G268" i="1"/>
  <c r="F268" i="1"/>
  <c r="I268" i="1" s="1"/>
  <c r="H267" i="1"/>
  <c r="G267" i="1"/>
  <c r="F267" i="1"/>
  <c r="I267" i="1" s="1"/>
  <c r="H266" i="1"/>
  <c r="G266" i="1"/>
  <c r="F266" i="1"/>
  <c r="I266" i="1" s="1"/>
  <c r="H265" i="1"/>
  <c r="G265" i="1"/>
  <c r="F265" i="1"/>
  <c r="I265" i="1" s="1"/>
  <c r="H264" i="1"/>
  <c r="G264" i="1"/>
  <c r="F264" i="1"/>
  <c r="I264" i="1" s="1"/>
  <c r="H263" i="1"/>
  <c r="G263" i="1"/>
  <c r="F263" i="1"/>
  <c r="I263" i="1" s="1"/>
  <c r="H262" i="1"/>
  <c r="G262" i="1"/>
  <c r="F262" i="1"/>
  <c r="H261" i="1"/>
  <c r="G261" i="1"/>
  <c r="F261" i="1"/>
  <c r="I261" i="1" s="1"/>
  <c r="H260" i="1"/>
  <c r="G260" i="1"/>
  <c r="F260" i="1"/>
  <c r="I260" i="1" s="1"/>
  <c r="H259" i="1"/>
  <c r="G259" i="1"/>
  <c r="F259" i="1"/>
  <c r="I259" i="1" s="1"/>
  <c r="H258" i="1"/>
  <c r="G258" i="1"/>
  <c r="F258" i="1"/>
  <c r="I258" i="1" s="1"/>
  <c r="H257" i="1"/>
  <c r="G257" i="1"/>
  <c r="F257" i="1"/>
  <c r="I257" i="1" s="1"/>
  <c r="H256" i="1"/>
  <c r="G256" i="1"/>
  <c r="F256" i="1"/>
  <c r="I256" i="1" s="1"/>
  <c r="H255" i="1"/>
  <c r="G255" i="1"/>
  <c r="F255" i="1"/>
  <c r="I255" i="1" s="1"/>
  <c r="H254" i="1"/>
  <c r="G254" i="1"/>
  <c r="F254" i="1"/>
  <c r="I254" i="1" s="1"/>
  <c r="H253" i="1"/>
  <c r="G253" i="1"/>
  <c r="F253" i="1"/>
  <c r="I253" i="1" s="1"/>
  <c r="H252" i="1"/>
  <c r="G252" i="1"/>
  <c r="F252" i="1"/>
  <c r="I252" i="1" s="1"/>
  <c r="H251" i="1"/>
  <c r="G251" i="1"/>
  <c r="F251" i="1"/>
  <c r="I251" i="1" s="1"/>
  <c r="H250" i="1"/>
  <c r="G250" i="1"/>
  <c r="F250" i="1"/>
  <c r="I250" i="1" s="1"/>
  <c r="H249" i="1"/>
  <c r="G249" i="1"/>
  <c r="F249" i="1"/>
  <c r="I249" i="1" s="1"/>
  <c r="H248" i="1"/>
  <c r="G248" i="1"/>
  <c r="F248" i="1"/>
  <c r="I248" i="1" s="1"/>
  <c r="H247" i="1"/>
  <c r="G247" i="1"/>
  <c r="F247" i="1"/>
  <c r="I247" i="1" s="1"/>
  <c r="H246" i="1"/>
  <c r="G246" i="1"/>
  <c r="F246" i="1"/>
  <c r="I246" i="1" s="1"/>
  <c r="H245" i="1"/>
  <c r="G245" i="1"/>
  <c r="F245" i="1"/>
  <c r="I245" i="1" s="1"/>
  <c r="H244" i="1"/>
  <c r="G244" i="1"/>
  <c r="F244" i="1"/>
  <c r="I244" i="1" s="1"/>
  <c r="H243" i="1"/>
  <c r="G243" i="1"/>
  <c r="F243" i="1"/>
  <c r="I243" i="1" s="1"/>
  <c r="H242" i="1"/>
  <c r="G242" i="1"/>
  <c r="F242" i="1"/>
  <c r="I242" i="1" s="1"/>
  <c r="H241" i="1"/>
  <c r="G241" i="1"/>
  <c r="F241" i="1"/>
  <c r="I241" i="1" s="1"/>
  <c r="H240" i="1"/>
  <c r="G240" i="1"/>
  <c r="F240" i="1"/>
  <c r="I240" i="1" s="1"/>
  <c r="H239" i="1"/>
  <c r="G239" i="1"/>
  <c r="F239" i="1"/>
  <c r="I239" i="1" s="1"/>
  <c r="H238" i="1"/>
  <c r="G238" i="1"/>
  <c r="F238" i="1"/>
  <c r="I238" i="1" s="1"/>
  <c r="H237" i="1"/>
  <c r="G237" i="1"/>
  <c r="F237" i="1"/>
  <c r="I237" i="1" s="1"/>
  <c r="H236" i="1"/>
  <c r="G236" i="1"/>
  <c r="F236" i="1"/>
  <c r="I236" i="1" s="1"/>
  <c r="H235" i="1"/>
  <c r="G235" i="1"/>
  <c r="F235" i="1"/>
  <c r="I235" i="1" s="1"/>
  <c r="H234" i="1"/>
  <c r="G234" i="1"/>
  <c r="F234" i="1"/>
  <c r="I234" i="1" s="1"/>
  <c r="H233" i="1"/>
  <c r="G233" i="1"/>
  <c r="F233" i="1"/>
  <c r="I233" i="1" s="1"/>
  <c r="H232" i="1"/>
  <c r="G232" i="1"/>
  <c r="F232" i="1"/>
  <c r="I232" i="1" s="1"/>
  <c r="H231" i="1"/>
  <c r="G231" i="1"/>
  <c r="F231" i="1"/>
  <c r="I231" i="1" s="1"/>
  <c r="H230" i="1"/>
  <c r="G230" i="1"/>
  <c r="F230" i="1"/>
  <c r="I230" i="1" s="1"/>
  <c r="H229" i="1"/>
  <c r="G229" i="1"/>
  <c r="F229" i="1"/>
  <c r="I229" i="1" s="1"/>
  <c r="H228" i="1"/>
  <c r="G228" i="1"/>
  <c r="F228" i="1"/>
  <c r="I228" i="1" s="1"/>
  <c r="H227" i="1"/>
  <c r="G227" i="1"/>
  <c r="F227" i="1"/>
  <c r="I227" i="1" s="1"/>
  <c r="H226" i="1"/>
  <c r="G226" i="1"/>
  <c r="F226" i="1"/>
  <c r="I226" i="1" s="1"/>
  <c r="H225" i="1"/>
  <c r="G225" i="1"/>
  <c r="F225" i="1"/>
  <c r="I225" i="1" s="1"/>
  <c r="H224" i="1"/>
  <c r="G224" i="1"/>
  <c r="F224" i="1"/>
  <c r="I224" i="1" s="1"/>
  <c r="H223" i="1"/>
  <c r="G223" i="1"/>
  <c r="F223" i="1"/>
  <c r="I223" i="1" s="1"/>
  <c r="H222" i="1"/>
  <c r="G222" i="1"/>
  <c r="F222" i="1"/>
  <c r="I222" i="1" s="1"/>
  <c r="H221" i="1"/>
  <c r="G221" i="1"/>
  <c r="F221" i="1"/>
  <c r="I221" i="1" s="1"/>
  <c r="H220" i="1"/>
  <c r="G220" i="1"/>
  <c r="F220" i="1"/>
  <c r="I220" i="1" s="1"/>
  <c r="H219" i="1"/>
  <c r="G219" i="1"/>
  <c r="F219" i="1"/>
  <c r="I219" i="1" s="1"/>
  <c r="H218" i="1"/>
  <c r="G218" i="1"/>
  <c r="F218" i="1"/>
  <c r="I218" i="1" s="1"/>
  <c r="H217" i="1"/>
  <c r="G217" i="1"/>
  <c r="F217" i="1"/>
  <c r="I217" i="1" s="1"/>
  <c r="H216" i="1"/>
  <c r="G216" i="1"/>
  <c r="F216" i="1"/>
  <c r="I216" i="1" s="1"/>
  <c r="H215" i="1"/>
  <c r="G215" i="1"/>
  <c r="F215" i="1"/>
  <c r="I215" i="1" s="1"/>
  <c r="H214" i="1"/>
  <c r="G214" i="1"/>
  <c r="F214" i="1"/>
  <c r="H213" i="1"/>
  <c r="G213" i="1"/>
  <c r="F213" i="1"/>
  <c r="I213" i="1" s="1"/>
  <c r="H212" i="1"/>
  <c r="G212" i="1"/>
  <c r="F212" i="1"/>
  <c r="I212" i="1" s="1"/>
  <c r="H211" i="1"/>
  <c r="G211" i="1"/>
  <c r="F211" i="1"/>
  <c r="I211" i="1" s="1"/>
  <c r="H210" i="1"/>
  <c r="G210" i="1"/>
  <c r="F210" i="1"/>
  <c r="I210" i="1" s="1"/>
  <c r="H209" i="1"/>
  <c r="G209" i="1"/>
  <c r="F209" i="1"/>
  <c r="I209" i="1" s="1"/>
  <c r="H208" i="1"/>
  <c r="G208" i="1"/>
  <c r="F208" i="1"/>
  <c r="I208" i="1" s="1"/>
  <c r="H207" i="1"/>
  <c r="G207" i="1"/>
  <c r="F207" i="1"/>
  <c r="I207" i="1" s="1"/>
  <c r="H206" i="1"/>
  <c r="G206" i="1"/>
  <c r="F206" i="1"/>
  <c r="I206" i="1" s="1"/>
  <c r="H205" i="1"/>
  <c r="G205" i="1"/>
  <c r="F205" i="1"/>
  <c r="I205" i="1" s="1"/>
  <c r="H204" i="1"/>
  <c r="G204" i="1"/>
  <c r="F204" i="1"/>
  <c r="I204" i="1" s="1"/>
  <c r="H203" i="1"/>
  <c r="G203" i="1"/>
  <c r="F203" i="1"/>
  <c r="I203" i="1" s="1"/>
  <c r="H202" i="1"/>
  <c r="G202" i="1"/>
  <c r="F202" i="1"/>
  <c r="I202" i="1" s="1"/>
  <c r="H201" i="1"/>
  <c r="G201" i="1"/>
  <c r="F201" i="1"/>
  <c r="H200" i="1"/>
  <c r="G200" i="1"/>
  <c r="F200" i="1"/>
  <c r="I200" i="1" s="1"/>
  <c r="H199" i="1"/>
  <c r="G199" i="1"/>
  <c r="F199" i="1"/>
  <c r="I199" i="1" s="1"/>
  <c r="H198" i="1"/>
  <c r="G198" i="1"/>
  <c r="F198" i="1"/>
  <c r="H197" i="1"/>
  <c r="G197" i="1"/>
  <c r="F197" i="1"/>
  <c r="I197" i="1" s="1"/>
  <c r="H196" i="1"/>
  <c r="G196" i="1"/>
  <c r="F196" i="1"/>
  <c r="I196" i="1" s="1"/>
  <c r="H195" i="1"/>
  <c r="G195" i="1"/>
  <c r="F195" i="1"/>
  <c r="I195" i="1" s="1"/>
  <c r="H194" i="1"/>
  <c r="G194" i="1"/>
  <c r="F194" i="1"/>
  <c r="I194" i="1" s="1"/>
  <c r="H193" i="1"/>
  <c r="G193" i="1"/>
  <c r="F193" i="1"/>
  <c r="I193" i="1" s="1"/>
  <c r="H192" i="1"/>
  <c r="G192" i="1"/>
  <c r="F192" i="1"/>
  <c r="I192" i="1" s="1"/>
  <c r="H191" i="1"/>
  <c r="G191" i="1"/>
  <c r="F191" i="1"/>
  <c r="I191" i="1" s="1"/>
  <c r="H190" i="1"/>
  <c r="G190" i="1"/>
  <c r="F190" i="1"/>
  <c r="H189" i="1"/>
  <c r="G189" i="1"/>
  <c r="F189" i="1"/>
  <c r="I189" i="1" s="1"/>
  <c r="H188" i="1"/>
  <c r="G188" i="1"/>
  <c r="F188" i="1"/>
  <c r="I188" i="1" s="1"/>
  <c r="H187" i="1"/>
  <c r="G187" i="1"/>
  <c r="F187" i="1"/>
  <c r="I187" i="1" s="1"/>
  <c r="H186" i="1"/>
  <c r="G186" i="1"/>
  <c r="F186" i="1"/>
  <c r="I186" i="1" s="1"/>
  <c r="H185" i="1"/>
  <c r="G185" i="1"/>
  <c r="F185" i="1"/>
  <c r="I185" i="1" s="1"/>
  <c r="H184" i="1"/>
  <c r="G184" i="1"/>
  <c r="F184" i="1"/>
  <c r="I184" i="1" s="1"/>
  <c r="H183" i="1"/>
  <c r="G183" i="1"/>
  <c r="F183" i="1"/>
  <c r="I183" i="1" s="1"/>
  <c r="H182" i="1"/>
  <c r="G182" i="1"/>
  <c r="F182" i="1"/>
  <c r="I182" i="1" s="1"/>
  <c r="H181" i="1"/>
  <c r="G181" i="1"/>
  <c r="F181" i="1"/>
  <c r="I181" i="1" s="1"/>
  <c r="H180" i="1"/>
  <c r="G180" i="1"/>
  <c r="F180" i="1"/>
  <c r="I180" i="1" s="1"/>
  <c r="H179" i="1"/>
  <c r="G179" i="1"/>
  <c r="F179" i="1"/>
  <c r="I179" i="1" s="1"/>
  <c r="H178" i="1"/>
  <c r="G178" i="1"/>
  <c r="F178" i="1"/>
  <c r="I178" i="1" s="1"/>
  <c r="H177" i="1"/>
  <c r="G177" i="1"/>
  <c r="F177" i="1"/>
  <c r="I177" i="1" s="1"/>
  <c r="H176" i="1"/>
  <c r="G176" i="1"/>
  <c r="F176" i="1"/>
  <c r="I176" i="1" s="1"/>
  <c r="H175" i="1"/>
  <c r="G175" i="1"/>
  <c r="F175" i="1"/>
  <c r="I175" i="1" s="1"/>
  <c r="H174" i="1"/>
  <c r="G174" i="1"/>
  <c r="F174" i="1"/>
  <c r="I174" i="1" s="1"/>
  <c r="H173" i="1"/>
  <c r="G173" i="1"/>
  <c r="F173" i="1"/>
  <c r="I173" i="1" s="1"/>
  <c r="H172" i="1"/>
  <c r="G172" i="1"/>
  <c r="F172" i="1"/>
  <c r="I172" i="1" s="1"/>
  <c r="H171" i="1"/>
  <c r="G171" i="1"/>
  <c r="F171" i="1"/>
  <c r="I171" i="1" s="1"/>
  <c r="H170" i="1"/>
  <c r="G170" i="1"/>
  <c r="F170" i="1"/>
  <c r="I170" i="1" s="1"/>
  <c r="H169" i="1"/>
  <c r="G169" i="1"/>
  <c r="F169" i="1"/>
  <c r="I169" i="1" s="1"/>
  <c r="H168" i="1"/>
  <c r="G168" i="1"/>
  <c r="F168" i="1"/>
  <c r="I168" i="1" s="1"/>
  <c r="H167" i="1"/>
  <c r="G167" i="1"/>
  <c r="F167" i="1"/>
  <c r="I167" i="1" s="1"/>
  <c r="H166" i="1"/>
  <c r="G166" i="1"/>
  <c r="F166" i="1"/>
  <c r="I166" i="1" s="1"/>
  <c r="H165" i="1"/>
  <c r="G165" i="1"/>
  <c r="F165" i="1"/>
  <c r="I165" i="1" s="1"/>
  <c r="H164" i="1"/>
  <c r="G164" i="1"/>
  <c r="F164" i="1"/>
  <c r="I164" i="1" s="1"/>
  <c r="H163" i="1"/>
  <c r="G163" i="1"/>
  <c r="F163" i="1"/>
  <c r="I163" i="1" s="1"/>
  <c r="H162" i="1"/>
  <c r="G162" i="1"/>
  <c r="F162" i="1"/>
  <c r="I162" i="1" s="1"/>
  <c r="H161" i="1"/>
  <c r="G161" i="1"/>
  <c r="F161" i="1"/>
  <c r="I161" i="1" s="1"/>
  <c r="H160" i="1"/>
  <c r="G160" i="1"/>
  <c r="F160" i="1"/>
  <c r="I160" i="1" s="1"/>
  <c r="H159" i="1"/>
  <c r="G159" i="1"/>
  <c r="F159" i="1"/>
  <c r="I159" i="1" s="1"/>
  <c r="H158" i="1"/>
  <c r="G158" i="1"/>
  <c r="F158" i="1"/>
  <c r="I158" i="1" s="1"/>
  <c r="H157" i="1"/>
  <c r="G157" i="1"/>
  <c r="F157" i="1"/>
  <c r="I157" i="1" s="1"/>
  <c r="H156" i="1"/>
  <c r="G156" i="1"/>
  <c r="F156" i="1"/>
  <c r="I156" i="1" s="1"/>
  <c r="H155" i="1"/>
  <c r="G155" i="1"/>
  <c r="F155" i="1"/>
  <c r="I155" i="1" s="1"/>
  <c r="H154" i="1"/>
  <c r="G154" i="1"/>
  <c r="F154" i="1"/>
  <c r="I154" i="1" s="1"/>
  <c r="H153" i="1"/>
  <c r="G153" i="1"/>
  <c r="F153" i="1"/>
  <c r="I153" i="1" s="1"/>
  <c r="H152" i="1"/>
  <c r="G152" i="1"/>
  <c r="F152" i="1"/>
  <c r="I152" i="1" s="1"/>
  <c r="H151" i="1"/>
  <c r="G151" i="1"/>
  <c r="F151" i="1"/>
  <c r="I151" i="1" s="1"/>
  <c r="H150" i="1"/>
  <c r="G150" i="1"/>
  <c r="F150" i="1"/>
  <c r="I150" i="1" s="1"/>
  <c r="H149" i="1"/>
  <c r="G149" i="1"/>
  <c r="F149" i="1"/>
  <c r="I149" i="1" s="1"/>
  <c r="H148" i="1"/>
  <c r="G148" i="1"/>
  <c r="F148" i="1"/>
  <c r="I148" i="1" s="1"/>
  <c r="H147" i="1"/>
  <c r="G147" i="1"/>
  <c r="F147" i="1"/>
  <c r="I147" i="1" s="1"/>
  <c r="H146" i="1"/>
  <c r="G146" i="1"/>
  <c r="F146" i="1"/>
  <c r="I146" i="1" s="1"/>
  <c r="H145" i="1"/>
  <c r="G145" i="1"/>
  <c r="F145" i="1"/>
  <c r="I145" i="1" s="1"/>
  <c r="H144" i="1"/>
  <c r="G144" i="1"/>
  <c r="F144" i="1"/>
  <c r="H143" i="1"/>
  <c r="G143" i="1"/>
  <c r="F143" i="1"/>
  <c r="H142" i="1"/>
  <c r="G142" i="1"/>
  <c r="F142" i="1"/>
  <c r="I142" i="1" s="1"/>
  <c r="H141" i="1"/>
  <c r="G141" i="1"/>
  <c r="F141" i="1"/>
  <c r="I141" i="1" s="1"/>
  <c r="H140" i="1"/>
  <c r="G140" i="1"/>
  <c r="F140" i="1"/>
  <c r="I140" i="1" s="1"/>
  <c r="H139" i="1"/>
  <c r="G139" i="1"/>
  <c r="F139" i="1"/>
  <c r="I139" i="1" s="1"/>
  <c r="H138" i="1"/>
  <c r="G138" i="1"/>
  <c r="F138" i="1"/>
  <c r="I138" i="1" s="1"/>
  <c r="H137" i="1"/>
  <c r="G137" i="1"/>
  <c r="F137" i="1"/>
  <c r="I137" i="1" s="1"/>
  <c r="H136" i="1"/>
  <c r="G136" i="1"/>
  <c r="F136" i="1"/>
  <c r="I136" i="1" s="1"/>
  <c r="H135" i="1"/>
  <c r="G135" i="1"/>
  <c r="F135" i="1"/>
  <c r="I135" i="1" s="1"/>
  <c r="H134" i="1"/>
  <c r="G134" i="1"/>
  <c r="F134" i="1"/>
  <c r="H133" i="1"/>
  <c r="G133" i="1"/>
  <c r="F133" i="1"/>
  <c r="I133" i="1" s="1"/>
  <c r="H132" i="1"/>
  <c r="G132" i="1"/>
  <c r="F132" i="1"/>
  <c r="I132" i="1" s="1"/>
  <c r="H131" i="1"/>
  <c r="G131" i="1"/>
  <c r="F131" i="1"/>
  <c r="I131" i="1" s="1"/>
  <c r="H130" i="1"/>
  <c r="G130" i="1"/>
  <c r="F130" i="1"/>
  <c r="I130" i="1" s="1"/>
  <c r="H129" i="1"/>
  <c r="G129" i="1"/>
  <c r="F129" i="1"/>
  <c r="I129" i="1" s="1"/>
  <c r="H128" i="1"/>
  <c r="G128" i="1"/>
  <c r="F128" i="1"/>
  <c r="I128" i="1" s="1"/>
  <c r="H127" i="1"/>
  <c r="G127" i="1"/>
  <c r="F127" i="1"/>
  <c r="I127" i="1" s="1"/>
  <c r="H126" i="1"/>
  <c r="G126" i="1"/>
  <c r="F126" i="1"/>
  <c r="H125" i="1"/>
  <c r="G125" i="1"/>
  <c r="F125" i="1"/>
  <c r="I125" i="1" s="1"/>
  <c r="H124" i="1"/>
  <c r="G124" i="1"/>
  <c r="F124" i="1"/>
  <c r="I124" i="1" s="1"/>
  <c r="H123" i="1"/>
  <c r="G123" i="1"/>
  <c r="F123" i="1"/>
  <c r="I123" i="1" s="1"/>
  <c r="H122" i="1"/>
  <c r="G122" i="1"/>
  <c r="F122" i="1"/>
  <c r="I122" i="1" s="1"/>
  <c r="H121" i="1"/>
  <c r="G121" i="1"/>
  <c r="F121" i="1"/>
  <c r="I121" i="1" s="1"/>
  <c r="H120" i="1"/>
  <c r="G120" i="1"/>
  <c r="F120" i="1"/>
  <c r="I120" i="1" s="1"/>
  <c r="H119" i="1"/>
  <c r="G119" i="1"/>
  <c r="F119" i="1"/>
  <c r="I119" i="1" s="1"/>
  <c r="H118" i="1"/>
  <c r="G118" i="1"/>
  <c r="F118" i="1"/>
  <c r="H117" i="1"/>
  <c r="G117" i="1"/>
  <c r="F117" i="1"/>
  <c r="I117" i="1" s="1"/>
  <c r="H116" i="1"/>
  <c r="G116" i="1"/>
  <c r="F116" i="1"/>
  <c r="I116" i="1" s="1"/>
  <c r="H115" i="1"/>
  <c r="G115" i="1"/>
  <c r="F115" i="1"/>
  <c r="I115" i="1" s="1"/>
  <c r="H114" i="1"/>
  <c r="G114" i="1"/>
  <c r="F114" i="1"/>
  <c r="I114" i="1" s="1"/>
  <c r="H113" i="1"/>
  <c r="G113" i="1"/>
  <c r="F113" i="1"/>
  <c r="I113" i="1" s="1"/>
  <c r="H112" i="1"/>
  <c r="G112" i="1"/>
  <c r="F112" i="1"/>
  <c r="I112" i="1" s="1"/>
  <c r="H111" i="1"/>
  <c r="G111" i="1"/>
  <c r="F111" i="1"/>
  <c r="I111" i="1" s="1"/>
  <c r="H110" i="1"/>
  <c r="G110" i="1"/>
  <c r="F110" i="1"/>
  <c r="H109" i="1"/>
  <c r="G109" i="1"/>
  <c r="F109" i="1"/>
  <c r="I109" i="1" s="1"/>
  <c r="H108" i="1"/>
  <c r="G108" i="1"/>
  <c r="F108" i="1"/>
  <c r="I108" i="1" s="1"/>
  <c r="H107" i="1"/>
  <c r="G107" i="1"/>
  <c r="F107" i="1"/>
  <c r="I107" i="1" s="1"/>
  <c r="H106" i="1"/>
  <c r="G106" i="1"/>
  <c r="F106" i="1"/>
  <c r="I106" i="1" s="1"/>
  <c r="H105" i="1"/>
  <c r="G105" i="1"/>
  <c r="F105" i="1"/>
  <c r="I105" i="1" s="1"/>
  <c r="H104" i="1"/>
  <c r="G104" i="1"/>
  <c r="F104" i="1"/>
  <c r="I104" i="1" s="1"/>
  <c r="H103" i="1"/>
  <c r="G103" i="1"/>
  <c r="F103" i="1"/>
  <c r="I103" i="1" s="1"/>
  <c r="H102" i="1"/>
  <c r="G102" i="1"/>
  <c r="F102" i="1"/>
  <c r="H101" i="1"/>
  <c r="G101" i="1"/>
  <c r="F101" i="1"/>
  <c r="I101" i="1" s="1"/>
  <c r="H100" i="1"/>
  <c r="G100" i="1"/>
  <c r="F100" i="1"/>
  <c r="I100" i="1" s="1"/>
  <c r="H99" i="1"/>
  <c r="G99" i="1"/>
  <c r="F99" i="1"/>
  <c r="I99" i="1" s="1"/>
  <c r="H98" i="1"/>
  <c r="G98" i="1"/>
  <c r="F98" i="1"/>
  <c r="I98" i="1" s="1"/>
  <c r="H97" i="1"/>
  <c r="G97" i="1"/>
  <c r="F97" i="1"/>
  <c r="I97" i="1" s="1"/>
  <c r="H96" i="1"/>
  <c r="G96" i="1"/>
  <c r="F96" i="1"/>
  <c r="I96" i="1" s="1"/>
  <c r="H95" i="1"/>
  <c r="G95" i="1"/>
  <c r="F95" i="1"/>
  <c r="I95" i="1" s="1"/>
  <c r="H94" i="1"/>
  <c r="G94" i="1"/>
  <c r="F94" i="1"/>
  <c r="H93" i="1"/>
  <c r="G93" i="1"/>
  <c r="F93" i="1"/>
  <c r="I93" i="1" s="1"/>
  <c r="H92" i="1"/>
  <c r="G92" i="1"/>
  <c r="F92" i="1"/>
  <c r="I92" i="1" s="1"/>
  <c r="H91" i="1"/>
  <c r="G91" i="1"/>
  <c r="F91" i="1"/>
  <c r="I91" i="1" s="1"/>
  <c r="H90" i="1"/>
  <c r="G90" i="1"/>
  <c r="F90" i="1"/>
  <c r="I90" i="1" s="1"/>
  <c r="H89" i="1"/>
  <c r="G89" i="1"/>
  <c r="F89" i="1"/>
  <c r="I89" i="1" s="1"/>
  <c r="H88" i="1"/>
  <c r="G88" i="1"/>
  <c r="F88" i="1"/>
  <c r="I88" i="1" s="1"/>
  <c r="H87" i="1"/>
  <c r="G87" i="1"/>
  <c r="F87" i="1"/>
  <c r="I87" i="1" s="1"/>
  <c r="H86" i="1"/>
  <c r="G86" i="1"/>
  <c r="F86" i="1"/>
  <c r="H85" i="1"/>
  <c r="G85" i="1"/>
  <c r="F85" i="1"/>
  <c r="I85" i="1" s="1"/>
  <c r="H84" i="1"/>
  <c r="G84" i="1"/>
  <c r="F84" i="1"/>
  <c r="I84" i="1" s="1"/>
  <c r="H83" i="1"/>
  <c r="G83" i="1"/>
  <c r="F83" i="1"/>
  <c r="I83" i="1" s="1"/>
  <c r="H82" i="1"/>
  <c r="G82" i="1"/>
  <c r="F82" i="1"/>
  <c r="I82" i="1" s="1"/>
  <c r="H81" i="1"/>
  <c r="G81" i="1"/>
  <c r="F81" i="1"/>
  <c r="I81" i="1" s="1"/>
  <c r="H80" i="1"/>
  <c r="G80" i="1"/>
  <c r="F80" i="1"/>
  <c r="I80" i="1" s="1"/>
  <c r="H79" i="1"/>
  <c r="G79" i="1"/>
  <c r="F79" i="1"/>
  <c r="I79" i="1" s="1"/>
  <c r="H78" i="1"/>
  <c r="G78" i="1"/>
  <c r="F78" i="1"/>
  <c r="H77" i="1"/>
  <c r="G77" i="1"/>
  <c r="F77" i="1"/>
  <c r="I77" i="1" s="1"/>
  <c r="H76" i="1"/>
  <c r="G76" i="1"/>
  <c r="F76" i="1"/>
  <c r="I76" i="1" s="1"/>
  <c r="H75" i="1"/>
  <c r="G75" i="1"/>
  <c r="F75" i="1"/>
  <c r="I75" i="1" s="1"/>
  <c r="H74" i="1"/>
  <c r="G74" i="1"/>
  <c r="F74" i="1"/>
  <c r="I74" i="1" s="1"/>
  <c r="H73" i="1"/>
  <c r="G73" i="1"/>
  <c r="F73" i="1"/>
  <c r="I73" i="1" s="1"/>
  <c r="H72" i="1"/>
  <c r="G72" i="1"/>
  <c r="F72" i="1"/>
  <c r="I72" i="1" s="1"/>
  <c r="H71" i="1"/>
  <c r="G71" i="1"/>
  <c r="F71" i="1"/>
  <c r="I71" i="1" s="1"/>
  <c r="H70" i="1"/>
  <c r="G70" i="1"/>
  <c r="F70" i="1"/>
  <c r="H69" i="1"/>
  <c r="G69" i="1"/>
  <c r="F69" i="1"/>
  <c r="I69" i="1" s="1"/>
  <c r="H68" i="1"/>
  <c r="G68" i="1"/>
  <c r="F68" i="1"/>
  <c r="I68" i="1" s="1"/>
  <c r="H67" i="1"/>
  <c r="G67" i="1"/>
  <c r="F67" i="1"/>
  <c r="I67" i="1" s="1"/>
  <c r="H66" i="1"/>
  <c r="G66" i="1"/>
  <c r="F66" i="1"/>
  <c r="I66" i="1" s="1"/>
  <c r="H65" i="1"/>
  <c r="G65" i="1"/>
  <c r="F65" i="1"/>
  <c r="I65" i="1" s="1"/>
  <c r="H64" i="1"/>
  <c r="G64" i="1"/>
  <c r="F64" i="1"/>
  <c r="I64" i="1" s="1"/>
  <c r="H63" i="1"/>
  <c r="G63" i="1"/>
  <c r="F63" i="1"/>
  <c r="I63" i="1" s="1"/>
  <c r="H62" i="1"/>
  <c r="G62" i="1"/>
  <c r="F62" i="1"/>
  <c r="H61" i="1"/>
  <c r="G61" i="1"/>
  <c r="F61" i="1"/>
  <c r="I61" i="1" s="1"/>
  <c r="H60" i="1"/>
  <c r="G60" i="1"/>
  <c r="F60" i="1"/>
  <c r="I60" i="1" s="1"/>
  <c r="H59" i="1"/>
  <c r="G59" i="1"/>
  <c r="F59" i="1"/>
  <c r="I59" i="1" s="1"/>
  <c r="H58" i="1"/>
  <c r="G58" i="1"/>
  <c r="F58" i="1"/>
  <c r="I58" i="1" s="1"/>
  <c r="H57" i="1"/>
  <c r="G57" i="1"/>
  <c r="F57" i="1"/>
  <c r="I57" i="1" s="1"/>
  <c r="H56" i="1"/>
  <c r="G56" i="1"/>
  <c r="F56" i="1"/>
  <c r="I56" i="1" s="1"/>
  <c r="H55" i="1"/>
  <c r="G55" i="1"/>
  <c r="F55" i="1"/>
  <c r="I55" i="1" s="1"/>
  <c r="H54" i="1"/>
  <c r="G54" i="1"/>
  <c r="F54" i="1"/>
  <c r="H53" i="1"/>
  <c r="G53" i="1"/>
  <c r="F53" i="1"/>
  <c r="I53" i="1" s="1"/>
  <c r="H52" i="1"/>
  <c r="G52" i="1"/>
  <c r="F52" i="1"/>
  <c r="I52" i="1" s="1"/>
  <c r="H51" i="1"/>
  <c r="G51" i="1"/>
  <c r="F51" i="1"/>
  <c r="I51" i="1" s="1"/>
  <c r="H50" i="1"/>
  <c r="G50" i="1"/>
  <c r="F50" i="1"/>
  <c r="I50" i="1" s="1"/>
  <c r="H49" i="1"/>
  <c r="G49" i="1"/>
  <c r="F49" i="1"/>
  <c r="I49" i="1" s="1"/>
  <c r="H48" i="1"/>
  <c r="G48" i="1"/>
  <c r="F48" i="1"/>
  <c r="I48" i="1" s="1"/>
  <c r="H47" i="1"/>
  <c r="G47" i="1"/>
  <c r="F47" i="1"/>
  <c r="I47" i="1" s="1"/>
  <c r="H46" i="1"/>
  <c r="G46" i="1"/>
  <c r="F46" i="1"/>
  <c r="H45" i="1"/>
  <c r="G45" i="1"/>
  <c r="F45" i="1"/>
  <c r="I45" i="1" s="1"/>
  <c r="H44" i="1"/>
  <c r="G44" i="1"/>
  <c r="F44" i="1"/>
  <c r="I44" i="1" s="1"/>
  <c r="H43" i="1"/>
  <c r="G43" i="1"/>
  <c r="F43" i="1"/>
  <c r="I43" i="1" s="1"/>
  <c r="H42" i="1"/>
  <c r="G42" i="1"/>
  <c r="F42" i="1"/>
  <c r="I42" i="1" s="1"/>
  <c r="H41" i="1"/>
  <c r="G41" i="1"/>
  <c r="F41" i="1"/>
  <c r="I41" i="1" s="1"/>
  <c r="H40" i="1"/>
  <c r="G40" i="1"/>
  <c r="F40" i="1"/>
  <c r="I40" i="1" s="1"/>
  <c r="H39" i="1"/>
  <c r="G39" i="1"/>
  <c r="F39" i="1"/>
  <c r="I39" i="1" s="1"/>
  <c r="H38" i="1"/>
  <c r="G38" i="1"/>
  <c r="F38" i="1"/>
  <c r="H37" i="1"/>
  <c r="G37" i="1"/>
  <c r="F37" i="1"/>
  <c r="I37" i="1" s="1"/>
  <c r="H36" i="1"/>
  <c r="G36" i="1"/>
  <c r="F36" i="1"/>
  <c r="I36" i="1" s="1"/>
  <c r="H35" i="1"/>
  <c r="G35" i="1"/>
  <c r="F35" i="1"/>
  <c r="I35" i="1" s="1"/>
  <c r="H34" i="1"/>
  <c r="G34" i="1"/>
  <c r="F34" i="1"/>
  <c r="I34" i="1" s="1"/>
  <c r="H33" i="1"/>
  <c r="G33" i="1"/>
  <c r="F33" i="1"/>
  <c r="I33" i="1" s="1"/>
  <c r="H32" i="1"/>
  <c r="G32" i="1"/>
  <c r="F32" i="1"/>
  <c r="I32" i="1" s="1"/>
  <c r="H31" i="1"/>
  <c r="G31" i="1"/>
  <c r="F31" i="1"/>
  <c r="I31" i="1" s="1"/>
  <c r="H30" i="1"/>
  <c r="G30" i="1"/>
  <c r="F30" i="1"/>
  <c r="H29" i="1"/>
  <c r="G29" i="1"/>
  <c r="F29" i="1"/>
  <c r="I29" i="1" s="1"/>
  <c r="H28" i="1"/>
  <c r="G28" i="1"/>
  <c r="F28" i="1"/>
  <c r="I28" i="1" s="1"/>
  <c r="H27" i="1"/>
  <c r="G27" i="1"/>
  <c r="F27" i="1"/>
  <c r="I27" i="1" s="1"/>
  <c r="H26" i="1"/>
  <c r="G26" i="1"/>
  <c r="F26" i="1"/>
  <c r="I26" i="1" s="1"/>
  <c r="H25" i="1"/>
  <c r="G25" i="1"/>
  <c r="F25" i="1"/>
  <c r="I25" i="1" s="1"/>
  <c r="H24" i="1"/>
  <c r="G24" i="1"/>
  <c r="F24" i="1"/>
  <c r="H23" i="1"/>
  <c r="G23" i="1"/>
  <c r="F23" i="1"/>
  <c r="I23" i="1" s="1"/>
  <c r="H22" i="1"/>
  <c r="G22" i="1"/>
  <c r="F22" i="1"/>
  <c r="I22" i="1" s="1"/>
  <c r="H21" i="1"/>
  <c r="G21" i="1"/>
  <c r="F21" i="1"/>
  <c r="I21" i="1" s="1"/>
  <c r="H20" i="1"/>
  <c r="G20" i="1"/>
  <c r="F20" i="1"/>
  <c r="I20" i="1" s="1"/>
  <c r="H19" i="1"/>
  <c r="G19" i="1"/>
  <c r="F19" i="1"/>
  <c r="I19" i="1" s="1"/>
  <c r="H18" i="1"/>
  <c r="G18" i="1"/>
  <c r="F18" i="1"/>
  <c r="I18" i="1" s="1"/>
  <c r="H17" i="1"/>
  <c r="G17" i="1"/>
  <c r="F17" i="1"/>
  <c r="H16" i="1"/>
  <c r="G16" i="1"/>
  <c r="F16" i="1"/>
  <c r="I16" i="1" s="1"/>
  <c r="H15" i="1"/>
  <c r="G15" i="1"/>
  <c r="F15" i="1"/>
  <c r="I15" i="1" s="1"/>
  <c r="H14" i="1"/>
  <c r="G14" i="1"/>
  <c r="F14" i="1"/>
  <c r="I14" i="1" s="1"/>
  <c r="C14" i="1"/>
  <c r="H13" i="1"/>
  <c r="G13" i="1"/>
  <c r="F13" i="1"/>
  <c r="I13" i="1" s="1"/>
  <c r="H12" i="1"/>
  <c r="G12" i="1"/>
  <c r="F12" i="1"/>
  <c r="I12" i="1" s="1"/>
  <c r="C12" i="1"/>
  <c r="H11" i="1"/>
  <c r="G11" i="1"/>
  <c r="F11" i="1"/>
  <c r="H10" i="1"/>
  <c r="G10" i="1"/>
  <c r="F10" i="1"/>
  <c r="I10" i="1" s="1"/>
  <c r="H9" i="1"/>
  <c r="G9" i="1"/>
  <c r="F9" i="1"/>
  <c r="I9" i="1" s="1"/>
  <c r="H8" i="1"/>
  <c r="G8" i="1"/>
  <c r="F8" i="1"/>
  <c r="I8" i="1" s="1"/>
  <c r="H7" i="1"/>
  <c r="G7" i="1"/>
  <c r="F7" i="1"/>
  <c r="I7" i="1" s="1"/>
  <c r="H6" i="1"/>
  <c r="G6" i="1"/>
  <c r="F6" i="1"/>
  <c r="I6" i="1" s="1"/>
  <c r="C6" i="1"/>
  <c r="G42" i="3" l="1"/>
  <c r="E52" i="3" s="1"/>
  <c r="S13" i="2"/>
  <c r="J452" i="1"/>
  <c r="J174" i="1"/>
  <c r="M571" i="1"/>
  <c r="L578" i="1"/>
  <c r="M355" i="1"/>
  <c r="M37" i="1"/>
  <c r="M844" i="1"/>
  <c r="J860" i="1"/>
  <c r="K753" i="1"/>
  <c r="M714" i="1"/>
  <c r="M983" i="1"/>
  <c r="M991" i="1"/>
  <c r="J63" i="1"/>
  <c r="J884" i="1"/>
  <c r="J598" i="1"/>
  <c r="L359" i="1"/>
  <c r="J404" i="1"/>
  <c r="L104" i="1"/>
  <c r="J136" i="1"/>
  <c r="K476" i="1"/>
  <c r="K823" i="1"/>
  <c r="K73" i="1"/>
  <c r="L360" i="1"/>
  <c r="M378" i="1"/>
  <c r="J437" i="1"/>
  <c r="K564" i="1"/>
  <c r="J361" i="1"/>
  <c r="K911" i="1"/>
  <c r="J204" i="1"/>
  <c r="L308" i="1"/>
  <c r="M385" i="1"/>
  <c r="L427" i="1"/>
  <c r="M917" i="1"/>
  <c r="M949" i="1"/>
  <c r="M242" i="1"/>
  <c r="J362" i="1"/>
  <c r="L648" i="1"/>
  <c r="K846" i="1"/>
  <c r="K39" i="1"/>
  <c r="K225" i="1"/>
  <c r="M383" i="1"/>
  <c r="L602" i="1"/>
  <c r="K691" i="1"/>
  <c r="M725" i="1"/>
  <c r="L814" i="1"/>
  <c r="M29" i="1"/>
  <c r="K294" i="1"/>
  <c r="J676" i="1"/>
  <c r="M19" i="1"/>
  <c r="M179" i="1"/>
  <c r="M199" i="1"/>
  <c r="M303" i="1"/>
  <c r="M311" i="1"/>
  <c r="J558" i="1"/>
  <c r="L744" i="1"/>
  <c r="K775" i="1"/>
  <c r="K965" i="1"/>
  <c r="K244" i="1"/>
  <c r="L252" i="1"/>
  <c r="L395" i="1"/>
  <c r="J534" i="1"/>
  <c r="J590" i="1"/>
  <c r="J605" i="1"/>
  <c r="K692" i="1"/>
  <c r="J757" i="1"/>
  <c r="L800" i="1"/>
  <c r="L808" i="1"/>
  <c r="L926" i="1"/>
  <c r="J64" i="1"/>
  <c r="J72" i="1"/>
  <c r="J771" i="1"/>
  <c r="L96" i="1"/>
  <c r="M159" i="1"/>
  <c r="M167" i="1"/>
  <c r="K349" i="1"/>
  <c r="J485" i="1"/>
  <c r="M569" i="1"/>
  <c r="M638" i="1"/>
  <c r="M739" i="1"/>
  <c r="K766" i="1"/>
  <c r="K782" i="1"/>
  <c r="K847" i="1"/>
  <c r="L895" i="1"/>
  <c r="L940" i="1"/>
  <c r="L948" i="1"/>
  <c r="J104" i="1"/>
  <c r="K208" i="1"/>
  <c r="L232" i="1"/>
  <c r="L299" i="1"/>
  <c r="L307" i="1"/>
  <c r="L315" i="1"/>
  <c r="K443" i="1"/>
  <c r="J445" i="1"/>
  <c r="M756" i="1"/>
  <c r="M95" i="1"/>
  <c r="K113" i="1"/>
  <c r="K135" i="1"/>
  <c r="M191" i="1"/>
  <c r="J208" i="1"/>
  <c r="J250" i="1"/>
  <c r="L300" i="1"/>
  <c r="J334" i="1"/>
  <c r="J410" i="1"/>
  <c r="L535" i="1"/>
  <c r="M547" i="1"/>
  <c r="M573" i="1"/>
  <c r="L664" i="1"/>
  <c r="L753" i="1"/>
  <c r="M766" i="1"/>
  <c r="L781" i="1"/>
  <c r="M808" i="1"/>
  <c r="M828" i="1"/>
  <c r="M957" i="1"/>
  <c r="M208" i="1"/>
  <c r="K385" i="1"/>
  <c r="K388" i="1"/>
  <c r="K403" i="1"/>
  <c r="L408" i="1"/>
  <c r="M426" i="1"/>
  <c r="L540" i="1"/>
  <c r="K620" i="1"/>
  <c r="J926" i="1"/>
  <c r="L235" i="1"/>
  <c r="M258" i="1"/>
  <c r="J266" i="1"/>
  <c r="K411" i="1"/>
  <c r="J429" i="1"/>
  <c r="K540" i="1"/>
  <c r="L581" i="1"/>
  <c r="L683" i="1"/>
  <c r="M898" i="1"/>
  <c r="J903" i="1"/>
  <c r="K905" i="1"/>
  <c r="J911" i="1"/>
  <c r="J943" i="1"/>
  <c r="M973" i="1"/>
  <c r="K41" i="1"/>
  <c r="J151" i="1"/>
  <c r="L174" i="1"/>
  <c r="M197" i="1"/>
  <c r="J205" i="1"/>
  <c r="J325" i="1"/>
  <c r="K452" i="1"/>
  <c r="K468" i="1"/>
  <c r="L554" i="1"/>
  <c r="L571" i="1"/>
  <c r="M610" i="1"/>
  <c r="K621" i="1"/>
  <c r="M670" i="1"/>
  <c r="L760" i="1"/>
  <c r="J951" i="1"/>
  <c r="L958" i="1"/>
  <c r="M989" i="1"/>
  <c r="L136" i="1"/>
  <c r="K348" i="1"/>
  <c r="J582" i="1"/>
  <c r="J724" i="1"/>
  <c r="K793" i="1"/>
  <c r="K933" i="1"/>
  <c r="L964" i="1"/>
  <c r="K20" i="1"/>
  <c r="L25" i="1"/>
  <c r="M127" i="1"/>
  <c r="M182" i="1"/>
  <c r="L228" i="1"/>
  <c r="L241" i="1"/>
  <c r="M275" i="1"/>
  <c r="J302" i="1"/>
  <c r="J323" i="1"/>
  <c r="L401" i="1"/>
  <c r="M458" i="1"/>
  <c r="K629" i="1"/>
  <c r="M666" i="1"/>
  <c r="J684" i="1"/>
  <c r="K848" i="1"/>
  <c r="J920" i="1"/>
  <c r="K959" i="1"/>
  <c r="J55" i="1"/>
  <c r="K65" i="1"/>
  <c r="J95" i="1"/>
  <c r="M125" i="1"/>
  <c r="K137" i="1"/>
  <c r="M142" i="1"/>
  <c r="K191" i="1"/>
  <c r="K228" i="1"/>
  <c r="M239" i="1"/>
  <c r="M310" i="1"/>
  <c r="J339" i="1"/>
  <c r="K377" i="1"/>
  <c r="J389" i="1"/>
  <c r="M482" i="1"/>
  <c r="J542" i="1"/>
  <c r="J565" i="1"/>
  <c r="J622" i="1"/>
  <c r="L627" i="1"/>
  <c r="J630" i="1"/>
  <c r="L635" i="1"/>
  <c r="M653" i="1"/>
  <c r="M704" i="1"/>
  <c r="L761" i="1"/>
  <c r="J775" i="1"/>
  <c r="M830" i="1"/>
  <c r="K957" i="1"/>
  <c r="J975" i="1"/>
  <c r="L988" i="1"/>
  <c r="M61" i="1"/>
  <c r="L260" i="1"/>
  <c r="M295" i="1"/>
  <c r="J326" i="1"/>
  <c r="M685" i="1"/>
  <c r="M738" i="1"/>
  <c r="J160" i="1"/>
  <c r="L160" i="1"/>
  <c r="K160" i="1"/>
  <c r="M31" i="1"/>
  <c r="J48" i="1"/>
  <c r="M93" i="1"/>
  <c r="L224" i="1"/>
  <c r="M224" i="1"/>
  <c r="K224" i="1"/>
  <c r="J224" i="1"/>
  <c r="L316" i="1"/>
  <c r="K395" i="1"/>
  <c r="L723" i="1"/>
  <c r="K332" i="1"/>
  <c r="M10" i="1"/>
  <c r="K997" i="1"/>
  <c r="M997" i="1"/>
  <c r="L534" i="1"/>
  <c r="L72" i="1"/>
  <c r="L323" i="1"/>
  <c r="L443" i="1"/>
  <c r="J717" i="1"/>
  <c r="K760" i="1"/>
  <c r="M12" i="1"/>
  <c r="J25" i="1"/>
  <c r="K105" i="1"/>
  <c r="L133" i="1"/>
  <c r="L153" i="1"/>
  <c r="L156" i="1"/>
  <c r="L164" i="1"/>
  <c r="M188" i="1"/>
  <c r="J191" i="1"/>
  <c r="K242" i="1"/>
  <c r="J278" i="1"/>
  <c r="L374" i="1"/>
  <c r="J425" i="1"/>
  <c r="M448" i="1"/>
  <c r="M451" i="1"/>
  <c r="K460" i="1"/>
  <c r="L489" i="1"/>
  <c r="M555" i="1"/>
  <c r="L565" i="1"/>
  <c r="J580" i="1"/>
  <c r="M582" i="1"/>
  <c r="M655" i="1"/>
  <c r="M676" i="1"/>
  <c r="K683" i="1"/>
  <c r="L733" i="1"/>
  <c r="M740" i="1"/>
  <c r="M774" i="1"/>
  <c r="L776" i="1"/>
  <c r="J794" i="1"/>
  <c r="L806" i="1"/>
  <c r="J811" i="1"/>
  <c r="L825" i="1"/>
  <c r="K840" i="1"/>
  <c r="K859" i="1"/>
  <c r="M876" i="1"/>
  <c r="M884" i="1"/>
  <c r="M932" i="1"/>
  <c r="L947" i="1"/>
  <c r="L957" i="1"/>
  <c r="J967" i="1"/>
  <c r="L972" i="1"/>
  <c r="J31" i="1"/>
  <c r="M665" i="1"/>
  <c r="M717" i="1"/>
  <c r="J894" i="1"/>
  <c r="J18" i="1"/>
  <c r="M133" i="1"/>
  <c r="J142" i="1"/>
  <c r="L154" i="1"/>
  <c r="M156" i="1"/>
  <c r="J194" i="1"/>
  <c r="J209" i="1"/>
  <c r="J258" i="1"/>
  <c r="M271" i="1"/>
  <c r="L276" i="1"/>
  <c r="K286" i="1"/>
  <c r="L332" i="1"/>
  <c r="L358" i="1"/>
  <c r="M360" i="1"/>
  <c r="M362" i="1"/>
  <c r="L384" i="1"/>
  <c r="J394" i="1"/>
  <c r="L410" i="1"/>
  <c r="K428" i="1"/>
  <c r="J449" i="1"/>
  <c r="M480" i="1"/>
  <c r="L483" i="1"/>
  <c r="K523" i="1"/>
  <c r="M533" i="1"/>
  <c r="M614" i="1"/>
  <c r="L633" i="1"/>
  <c r="L650" i="1"/>
  <c r="M668" i="1"/>
  <c r="M672" i="1"/>
  <c r="M688" i="1"/>
  <c r="M728" i="1"/>
  <c r="M736" i="1"/>
  <c r="J750" i="1"/>
  <c r="M768" i="1"/>
  <c r="J825" i="1"/>
  <c r="M911" i="1"/>
  <c r="K923" i="1"/>
  <c r="K943" i="1"/>
  <c r="L950" i="1"/>
  <c r="J1001" i="1"/>
  <c r="K270" i="1"/>
  <c r="K536" i="1"/>
  <c r="L572" i="1"/>
  <c r="K913" i="1"/>
  <c r="L32" i="1"/>
  <c r="L40" i="1"/>
  <c r="L64" i="1"/>
  <c r="J69" i="1"/>
  <c r="M108" i="1"/>
  <c r="J127" i="1"/>
  <c r="J170" i="1"/>
  <c r="K175" i="1"/>
  <c r="L184" i="1"/>
  <c r="L221" i="1"/>
  <c r="J225" i="1"/>
  <c r="L233" i="1"/>
  <c r="M250" i="1"/>
  <c r="M279" i="1"/>
  <c r="M287" i="1"/>
  <c r="K318" i="1"/>
  <c r="M323" i="1"/>
  <c r="J347" i="1"/>
  <c r="J413" i="1"/>
  <c r="L458" i="1"/>
  <c r="M539" i="1"/>
  <c r="L556" i="1"/>
  <c r="L564" i="1"/>
  <c r="M595" i="1"/>
  <c r="M605" i="1"/>
  <c r="L610" i="1"/>
  <c r="M612" i="1"/>
  <c r="J668" i="1"/>
  <c r="L691" i="1"/>
  <c r="J693" i="1"/>
  <c r="M701" i="1"/>
  <c r="J800" i="1"/>
  <c r="L885" i="1"/>
  <c r="J892" i="1"/>
  <c r="J928" i="1"/>
  <c r="K953" i="1"/>
  <c r="L955" i="1"/>
  <c r="K973" i="1"/>
  <c r="J101" i="1"/>
  <c r="J176" i="1"/>
  <c r="M616" i="1"/>
  <c r="M903" i="1"/>
  <c r="M982" i="1"/>
  <c r="M76" i="1"/>
  <c r="K127" i="1"/>
  <c r="M140" i="1"/>
  <c r="M205" i="1"/>
  <c r="J221" i="1"/>
  <c r="M299" i="1"/>
  <c r="J421" i="1"/>
  <c r="J573" i="1"/>
  <c r="L586" i="1"/>
  <c r="M625" i="1"/>
  <c r="M639" i="1"/>
  <c r="K668" i="1"/>
  <c r="L675" i="1"/>
  <c r="M682" i="1"/>
  <c r="M709" i="1"/>
  <c r="K724" i="1"/>
  <c r="J741" i="1"/>
  <c r="M788" i="1"/>
  <c r="M800" i="1"/>
  <c r="M829" i="1"/>
  <c r="K839" i="1"/>
  <c r="M842" i="1"/>
  <c r="L890" i="1"/>
  <c r="J919" i="1"/>
  <c r="L956" i="1"/>
  <c r="L973" i="1"/>
  <c r="J995" i="1"/>
  <c r="L167" i="1"/>
  <c r="M546" i="1"/>
  <c r="J857" i="1"/>
  <c r="K26" i="1"/>
  <c r="K81" i="1"/>
  <c r="K95" i="1"/>
  <c r="L109" i="1"/>
  <c r="M171" i="1"/>
  <c r="K182" i="1"/>
  <c r="K185" i="1"/>
  <c r="M210" i="1"/>
  <c r="M221" i="1"/>
  <c r="K252" i="1"/>
  <c r="L264" i="1"/>
  <c r="K277" i="1"/>
  <c r="L292" i="1"/>
  <c r="M349" i="1"/>
  <c r="M363" i="1"/>
  <c r="K383" i="1"/>
  <c r="M401" i="1"/>
  <c r="L416" i="1"/>
  <c r="J434" i="1"/>
  <c r="J441" i="1"/>
  <c r="K457" i="1"/>
  <c r="J461" i="1"/>
  <c r="L526" i="1"/>
  <c r="J550" i="1"/>
  <c r="M598" i="1"/>
  <c r="L618" i="1"/>
  <c r="K648" i="1"/>
  <c r="M654" i="1"/>
  <c r="K667" i="1"/>
  <c r="K699" i="1"/>
  <c r="L801" i="1"/>
  <c r="K893" i="1"/>
  <c r="L910" i="1"/>
  <c r="K951" i="1"/>
  <c r="L966" i="1"/>
  <c r="J976" i="1"/>
  <c r="K49" i="1"/>
  <c r="M959" i="1"/>
  <c r="M16" i="1"/>
  <c r="L77" i="1"/>
  <c r="L128" i="1"/>
  <c r="L158" i="1"/>
  <c r="K183" i="1"/>
  <c r="L208" i="1"/>
  <c r="L234" i="1"/>
  <c r="K257" i="1"/>
  <c r="L275" i="1"/>
  <c r="K333" i="1"/>
  <c r="K378" i="1"/>
  <c r="K404" i="1"/>
  <c r="J409" i="1"/>
  <c r="K417" i="1"/>
  <c r="K427" i="1"/>
  <c r="M436" i="1"/>
  <c r="J477" i="1"/>
  <c r="M499" i="1"/>
  <c r="L562" i="1"/>
  <c r="K589" i="1"/>
  <c r="M628" i="1"/>
  <c r="M680" i="1"/>
  <c r="L682" i="1"/>
  <c r="J692" i="1"/>
  <c r="L793" i="1"/>
  <c r="K810" i="1"/>
  <c r="K875" i="1"/>
  <c r="L907" i="1"/>
  <c r="J914" i="1"/>
  <c r="L963" i="1"/>
  <c r="K991" i="1"/>
  <c r="L996" i="1"/>
  <c r="M56" i="1"/>
  <c r="L56" i="1"/>
  <c r="J56" i="1"/>
  <c r="L71" i="1"/>
  <c r="M71" i="1"/>
  <c r="L202" i="1"/>
  <c r="M202" i="1"/>
  <c r="K202" i="1"/>
  <c r="J202" i="1"/>
  <c r="K291" i="1"/>
  <c r="M291" i="1"/>
  <c r="J87" i="1"/>
  <c r="M87" i="1"/>
  <c r="J162" i="1"/>
  <c r="M223" i="1"/>
  <c r="K223" i="1"/>
  <c r="M251" i="1"/>
  <c r="M554" i="1"/>
  <c r="M597" i="1"/>
  <c r="M23" i="1"/>
  <c r="K31" i="1"/>
  <c r="M33" i="1"/>
  <c r="J47" i="1"/>
  <c r="L69" i="1"/>
  <c r="J77" i="1"/>
  <c r="M77" i="1"/>
  <c r="K87" i="1"/>
  <c r="K89" i="1"/>
  <c r="L111" i="1"/>
  <c r="M111" i="1"/>
  <c r="K111" i="1"/>
  <c r="M129" i="1"/>
  <c r="L159" i="1"/>
  <c r="L176" i="1"/>
  <c r="L195" i="1"/>
  <c r="K209" i="1"/>
  <c r="M227" i="1"/>
  <c r="L227" i="1"/>
  <c r="J227" i="1"/>
  <c r="M231" i="1"/>
  <c r="J333" i="1"/>
  <c r="L411" i="1"/>
  <c r="M419" i="1"/>
  <c r="K419" i="1"/>
  <c r="L426" i="1"/>
  <c r="K556" i="1"/>
  <c r="L881" i="1"/>
  <c r="M881" i="1"/>
  <c r="J881" i="1"/>
  <c r="L896" i="1"/>
  <c r="M80" i="1"/>
  <c r="L80" i="1"/>
  <c r="J340" i="1"/>
  <c r="L340" i="1"/>
  <c r="K340" i="1"/>
  <c r="L597" i="1"/>
  <c r="K597" i="1"/>
  <c r="J597" i="1"/>
  <c r="L47" i="1"/>
  <c r="M47" i="1"/>
  <c r="K47" i="1"/>
  <c r="J96" i="1"/>
  <c r="J109" i="1"/>
  <c r="M109" i="1"/>
  <c r="K119" i="1"/>
  <c r="K193" i="1"/>
  <c r="M459" i="1"/>
  <c r="K459" i="1"/>
  <c r="J19" i="1"/>
  <c r="J32" i="1"/>
  <c r="K71" i="1"/>
  <c r="J80" i="1"/>
  <c r="L103" i="1"/>
  <c r="M103" i="1"/>
  <c r="K141" i="1"/>
  <c r="K159" i="1"/>
  <c r="M200" i="1"/>
  <c r="L204" i="1"/>
  <c r="K210" i="1"/>
  <c r="L222" i="1"/>
  <c r="J234" i="1"/>
  <c r="L236" i="1"/>
  <c r="L243" i="1"/>
  <c r="M247" i="1"/>
  <c r="M376" i="1"/>
  <c r="J376" i="1"/>
  <c r="J400" i="1"/>
  <c r="J444" i="1"/>
  <c r="K444" i="1"/>
  <c r="J581" i="1"/>
  <c r="K684" i="1"/>
  <c r="L706" i="1"/>
  <c r="M706" i="1"/>
  <c r="K874" i="1"/>
  <c r="L874" i="1"/>
  <c r="M145" i="1"/>
  <c r="K145" i="1"/>
  <c r="J145" i="1"/>
  <c r="K331" i="1"/>
  <c r="M331" i="1"/>
  <c r="L868" i="1"/>
  <c r="J868" i="1"/>
  <c r="L935" i="1"/>
  <c r="K935" i="1"/>
  <c r="J71" i="1"/>
  <c r="L291" i="1"/>
  <c r="L331" i="1"/>
  <c r="M402" i="1"/>
  <c r="L402" i="1"/>
  <c r="J402" i="1"/>
  <c r="J457" i="1"/>
  <c r="J792" i="1"/>
  <c r="M792" i="1"/>
  <c r="L18" i="1"/>
  <c r="M69" i="1"/>
  <c r="M112" i="1"/>
  <c r="L112" i="1"/>
  <c r="K6" i="1"/>
  <c r="J12" i="1"/>
  <c r="L19" i="1"/>
  <c r="L37" i="1"/>
  <c r="J40" i="1"/>
  <c r="M45" i="1"/>
  <c r="K55" i="1"/>
  <c r="K63" i="1"/>
  <c r="M65" i="1"/>
  <c r="J79" i="1"/>
  <c r="M88" i="1"/>
  <c r="L88" i="1"/>
  <c r="J88" i="1"/>
  <c r="K97" i="1"/>
  <c r="J103" i="1"/>
  <c r="J128" i="1"/>
  <c r="L141" i="1"/>
  <c r="M141" i="1"/>
  <c r="M168" i="1"/>
  <c r="K173" i="1"/>
  <c r="M203" i="1"/>
  <c r="L203" i="1"/>
  <c r="J203" i="1"/>
  <c r="K220" i="1"/>
  <c r="M222" i="1"/>
  <c r="K234" i="1"/>
  <c r="J243" i="1"/>
  <c r="J259" i="1"/>
  <c r="L271" i="1"/>
  <c r="K284" i="1"/>
  <c r="L284" i="1"/>
  <c r="K350" i="1"/>
  <c r="J350" i="1"/>
  <c r="J358" i="1"/>
  <c r="I372" i="1"/>
  <c r="K372" i="1" s="1"/>
  <c r="J532" i="1"/>
  <c r="J579" i="1"/>
  <c r="M579" i="1"/>
  <c r="K581" i="1"/>
  <c r="I613" i="1"/>
  <c r="M613" i="1" s="1"/>
  <c r="J119" i="1"/>
  <c r="M119" i="1"/>
  <c r="J588" i="1"/>
  <c r="L588" i="1"/>
  <c r="L16" i="1"/>
  <c r="J159" i="1"/>
  <c r="L249" i="1"/>
  <c r="M315" i="1"/>
  <c r="L12" i="1"/>
  <c r="K18" i="1"/>
  <c r="L39" i="1"/>
  <c r="M39" i="1"/>
  <c r="M48" i="1"/>
  <c r="L48" i="1"/>
  <c r="K57" i="1"/>
  <c r="M63" i="1"/>
  <c r="M101" i="1"/>
  <c r="K103" i="1"/>
  <c r="J112" i="1"/>
  <c r="L135" i="1"/>
  <c r="M135" i="1"/>
  <c r="K149" i="1"/>
  <c r="M175" i="1"/>
  <c r="J184" i="1"/>
  <c r="M207" i="1"/>
  <c r="K207" i="1"/>
  <c r="M211" i="1"/>
  <c r="M235" i="1"/>
  <c r="J235" i="1"/>
  <c r="K261" i="1"/>
  <c r="K563" i="1"/>
  <c r="L563" i="1"/>
  <c r="J574" i="1"/>
  <c r="L651" i="1"/>
  <c r="J251" i="1"/>
  <c r="L251" i="1"/>
  <c r="L324" i="1"/>
  <c r="K324" i="1"/>
  <c r="K121" i="1"/>
  <c r="J186" i="1"/>
  <c r="M206" i="1"/>
  <c r="M381" i="1"/>
  <c r="J381" i="1"/>
  <c r="K658" i="1"/>
  <c r="L658" i="1"/>
  <c r="J658" i="1"/>
  <c r="L45" i="1"/>
  <c r="K13" i="1"/>
  <c r="M18" i="1"/>
  <c r="K33" i="1"/>
  <c r="J39" i="1"/>
  <c r="M55" i="1"/>
  <c r="L79" i="1"/>
  <c r="M79" i="1"/>
  <c r="K79" i="1"/>
  <c r="M97" i="1"/>
  <c r="J111" i="1"/>
  <c r="M120" i="1"/>
  <c r="L120" i="1"/>
  <c r="J120" i="1"/>
  <c r="K129" i="1"/>
  <c r="J135" i="1"/>
  <c r="L211" i="1"/>
  <c r="J211" i="1"/>
  <c r="M342" i="1"/>
  <c r="J342" i="1"/>
  <c r="J435" i="1"/>
  <c r="L435" i="1"/>
  <c r="K435" i="1"/>
  <c r="J500" i="1"/>
  <c r="K500" i="1"/>
  <c r="M558" i="1"/>
  <c r="J606" i="1"/>
  <c r="L53" i="1"/>
  <c r="M60" i="1"/>
  <c r="L85" i="1"/>
  <c r="M92" i="1"/>
  <c r="L117" i="1"/>
  <c r="M124" i="1"/>
  <c r="J158" i="1"/>
  <c r="K169" i="1"/>
  <c r="M181" i="1"/>
  <c r="K189" i="1"/>
  <c r="M192" i="1"/>
  <c r="M226" i="1"/>
  <c r="M255" i="1"/>
  <c r="L279" i="1"/>
  <c r="M351" i="1"/>
  <c r="J356" i="1"/>
  <c r="L356" i="1"/>
  <c r="K356" i="1"/>
  <c r="J379" i="1"/>
  <c r="L379" i="1"/>
  <c r="K379" i="1"/>
  <c r="M407" i="1"/>
  <c r="L409" i="1"/>
  <c r="M409" i="1"/>
  <c r="J417" i="1"/>
  <c r="L433" i="1"/>
  <c r="M433" i="1"/>
  <c r="M467" i="1"/>
  <c r="J469" i="1"/>
  <c r="K474" i="1"/>
  <c r="M474" i="1"/>
  <c r="J493" i="1"/>
  <c r="M501" i="1"/>
  <c r="J501" i="1"/>
  <c r="M550" i="1"/>
  <c r="I751" i="1"/>
  <c r="M751" i="1" s="1"/>
  <c r="M755" i="1"/>
  <c r="L755" i="1"/>
  <c r="K785" i="1"/>
  <c r="K882" i="1"/>
  <c r="L882" i="1"/>
  <c r="L10" i="1"/>
  <c r="M20" i="1"/>
  <c r="M32" i="1"/>
  <c r="L55" i="1"/>
  <c r="M64" i="1"/>
  <c r="J85" i="1"/>
  <c r="L87" i="1"/>
  <c r="M96" i="1"/>
  <c r="J117" i="1"/>
  <c r="L119" i="1"/>
  <c r="M128" i="1"/>
  <c r="M147" i="1"/>
  <c r="J156" i="1"/>
  <c r="M158" i="1"/>
  <c r="K161" i="1"/>
  <c r="M165" i="1"/>
  <c r="M174" i="1"/>
  <c r="L191" i="1"/>
  <c r="L209" i="1"/>
  <c r="L225" i="1"/>
  <c r="L240" i="1"/>
  <c r="L242" i="1"/>
  <c r="M267" i="1"/>
  <c r="M302" i="1"/>
  <c r="M307" i="1"/>
  <c r="M325" i="1"/>
  <c r="K347" i="1"/>
  <c r="M347" i="1"/>
  <c r="L347" i="1"/>
  <c r="K363" i="1"/>
  <c r="M384" i="1"/>
  <c r="K386" i="1"/>
  <c r="M386" i="1"/>
  <c r="L386" i="1"/>
  <c r="J467" i="1"/>
  <c r="L467" i="1"/>
  <c r="K467" i="1"/>
  <c r="M491" i="1"/>
  <c r="K491" i="1"/>
  <c r="K499" i="1"/>
  <c r="K518" i="1"/>
  <c r="M518" i="1"/>
  <c r="L518" i="1"/>
  <c r="J518" i="1"/>
  <c r="J533" i="1"/>
  <c r="L548" i="1"/>
  <c r="M580" i="1"/>
  <c r="K580" i="1"/>
  <c r="M621" i="1"/>
  <c r="K628" i="1"/>
  <c r="L999" i="1"/>
  <c r="K999" i="1"/>
  <c r="M15" i="1"/>
  <c r="M25" i="1"/>
  <c r="L29" i="1"/>
  <c r="L61" i="1"/>
  <c r="L93" i="1"/>
  <c r="K125" i="1"/>
  <c r="K142" i="1"/>
  <c r="M150" i="1"/>
  <c r="M163" i="1"/>
  <c r="J175" i="1"/>
  <c r="J192" i="1"/>
  <c r="J206" i="1"/>
  <c r="J210" i="1"/>
  <c r="J222" i="1"/>
  <c r="J226" i="1"/>
  <c r="K236" i="1"/>
  <c r="J242" i="1"/>
  <c r="L283" i="1"/>
  <c r="M283" i="1"/>
  <c r="K325" i="1"/>
  <c r="J355" i="1"/>
  <c r="L355" i="1"/>
  <c r="M359" i="1"/>
  <c r="K387" i="1"/>
  <c r="K394" i="1"/>
  <c r="M394" i="1"/>
  <c r="L403" i="1"/>
  <c r="M415" i="1"/>
  <c r="M420" i="1"/>
  <c r="K420" i="1"/>
  <c r="L434" i="1"/>
  <c r="M453" i="1"/>
  <c r="J453" i="1"/>
  <c r="M475" i="1"/>
  <c r="K475" i="1"/>
  <c r="M496" i="1"/>
  <c r="K524" i="1"/>
  <c r="M529" i="1"/>
  <c r="L546" i="1"/>
  <c r="K548" i="1"/>
  <c r="J619" i="1"/>
  <c r="L767" i="1"/>
  <c r="M767" i="1"/>
  <c r="L31" i="1"/>
  <c r="M40" i="1"/>
  <c r="M49" i="1"/>
  <c r="M53" i="1"/>
  <c r="L63" i="1"/>
  <c r="M72" i="1"/>
  <c r="M81" i="1"/>
  <c r="M85" i="1"/>
  <c r="J93" i="1"/>
  <c r="L95" i="1"/>
  <c r="M104" i="1"/>
  <c r="M113" i="1"/>
  <c r="M117" i="1"/>
  <c r="L125" i="1"/>
  <c r="L127" i="1"/>
  <c r="M136" i="1"/>
  <c r="L142" i="1"/>
  <c r="M148" i="1"/>
  <c r="K155" i="1"/>
  <c r="M160" i="1"/>
  <c r="M166" i="1"/>
  <c r="L182" i="1"/>
  <c r="M189" i="1"/>
  <c r="L192" i="1"/>
  <c r="K226" i="1"/>
  <c r="M234" i="1"/>
  <c r="L244" i="1"/>
  <c r="M248" i="1"/>
  <c r="L250" i="1"/>
  <c r="K250" i="1"/>
  <c r="K275" i="1"/>
  <c r="K293" i="1"/>
  <c r="L295" i="1"/>
  <c r="K334" i="1"/>
  <c r="K339" i="1"/>
  <c r="M339" i="1"/>
  <c r="L339" i="1"/>
  <c r="K359" i="1"/>
  <c r="M361" i="1"/>
  <c r="J392" i="1"/>
  <c r="L394" i="1"/>
  <c r="J420" i="1"/>
  <c r="M449" i="1"/>
  <c r="K451" i="1"/>
  <c r="M470" i="1"/>
  <c r="M484" i="1"/>
  <c r="J499" i="1"/>
  <c r="L499" i="1"/>
  <c r="M531" i="1"/>
  <c r="J531" i="1"/>
  <c r="M542" i="1"/>
  <c r="M578" i="1"/>
  <c r="M581" i="1"/>
  <c r="J587" i="1"/>
  <c r="L587" i="1"/>
  <c r="M589" i="1"/>
  <c r="L594" i="1"/>
  <c r="M594" i="1"/>
  <c r="J614" i="1"/>
  <c r="M733" i="1"/>
  <c r="L919" i="1"/>
  <c r="L101" i="1"/>
  <c r="K133" i="1"/>
  <c r="L146" i="1"/>
  <c r="M151" i="1"/>
  <c r="M164" i="1"/>
  <c r="J197" i="1"/>
  <c r="M243" i="1"/>
  <c r="J286" i="1"/>
  <c r="J331" i="1"/>
  <c r="M350" i="1"/>
  <c r="M373" i="1"/>
  <c r="J373" i="1"/>
  <c r="M399" i="1"/>
  <c r="K418" i="1"/>
  <c r="M418" i="1"/>
  <c r="J426" i="1"/>
  <c r="J450" i="1"/>
  <c r="M450" i="1"/>
  <c r="J476" i="1"/>
  <c r="I507" i="1"/>
  <c r="J507" i="1" s="1"/>
  <c r="K573" i="1"/>
  <c r="M587" i="1"/>
  <c r="J589" i="1"/>
  <c r="K605" i="1"/>
  <c r="K612" i="1"/>
  <c r="M693" i="1"/>
  <c r="K715" i="1"/>
  <c r="L715" i="1"/>
  <c r="J910" i="1"/>
  <c r="J912" i="1"/>
  <c r="M919" i="1"/>
  <c r="M286" i="1"/>
  <c r="K308" i="1"/>
  <c r="K310" i="1"/>
  <c r="K315" i="1"/>
  <c r="K317" i="1"/>
  <c r="M319" i="1"/>
  <c r="K342" i="1"/>
  <c r="J348" i="1"/>
  <c r="K361" i="1"/>
  <c r="K373" i="1"/>
  <c r="M403" i="1"/>
  <c r="K409" i="1"/>
  <c r="L441" i="1"/>
  <c r="L449" i="1"/>
  <c r="J451" i="1"/>
  <c r="M468" i="1"/>
  <c r="J484" i="1"/>
  <c r="K490" i="1"/>
  <c r="M502" i="1"/>
  <c r="M504" i="1"/>
  <c r="M506" i="1"/>
  <c r="M510" i="1"/>
  <c r="L515" i="1"/>
  <c r="M534" i="1"/>
  <c r="K546" i="1"/>
  <c r="K554" i="1"/>
  <c r="K565" i="1"/>
  <c r="L570" i="1"/>
  <c r="J572" i="1"/>
  <c r="L589" i="1"/>
  <c r="J595" i="1"/>
  <c r="M601" i="1"/>
  <c r="L621" i="1"/>
  <c r="J621" i="1"/>
  <c r="K625" i="1"/>
  <c r="K673" i="1"/>
  <c r="K675" i="1"/>
  <c r="K723" i="1"/>
  <c r="L725" i="1"/>
  <c r="J725" i="1"/>
  <c r="M730" i="1"/>
  <c r="L730" i="1"/>
  <c r="K744" i="1"/>
  <c r="L768" i="1"/>
  <c r="M780" i="1"/>
  <c r="L824" i="1"/>
  <c r="K824" i="1"/>
  <c r="L850" i="1"/>
  <c r="L866" i="1"/>
  <c r="K258" i="1"/>
  <c r="K267" i="1"/>
  <c r="M278" i="1"/>
  <c r="K300" i="1"/>
  <c r="K302" i="1"/>
  <c r="K307" i="1"/>
  <c r="K309" i="1"/>
  <c r="L311" i="1"/>
  <c r="J318" i="1"/>
  <c r="J324" i="1"/>
  <c r="J341" i="1"/>
  <c r="L348" i="1"/>
  <c r="M358" i="1"/>
  <c r="M400" i="1"/>
  <c r="K402" i="1"/>
  <c r="J411" i="1"/>
  <c r="L417" i="1"/>
  <c r="J419" i="1"/>
  <c r="K434" i="1"/>
  <c r="K436" i="1"/>
  <c r="L451" i="1"/>
  <c r="J459" i="1"/>
  <c r="M461" i="1"/>
  <c r="M469" i="1"/>
  <c r="J473" i="1"/>
  <c r="J475" i="1"/>
  <c r="M483" i="1"/>
  <c r="J491" i="1"/>
  <c r="M493" i="1"/>
  <c r="K527" i="1"/>
  <c r="M561" i="1"/>
  <c r="K571" i="1"/>
  <c r="K626" i="1"/>
  <c r="M626" i="1"/>
  <c r="M635" i="1"/>
  <c r="L667" i="1"/>
  <c r="M722" i="1"/>
  <c r="L722" i="1"/>
  <c r="J733" i="1"/>
  <c r="M752" i="1"/>
  <c r="K752" i="1"/>
  <c r="K776" i="1"/>
  <c r="K778" i="1"/>
  <c r="J778" i="1"/>
  <c r="K783" i="1"/>
  <c r="J783" i="1"/>
  <c r="M865" i="1"/>
  <c r="J865" i="1"/>
  <c r="K867" i="1"/>
  <c r="M894" i="1"/>
  <c r="K903" i="1"/>
  <c r="M939" i="1"/>
  <c r="K276" i="1"/>
  <c r="K278" i="1"/>
  <c r="K283" i="1"/>
  <c r="K285" i="1"/>
  <c r="L287" i="1"/>
  <c r="J294" i="1"/>
  <c r="M318" i="1"/>
  <c r="M326" i="1"/>
  <c r="M335" i="1"/>
  <c r="J349" i="1"/>
  <c r="K355" i="1"/>
  <c r="M370" i="1"/>
  <c r="K401" i="1"/>
  <c r="M410" i="1"/>
  <c r="M417" i="1"/>
  <c r="K425" i="1"/>
  <c r="M444" i="1"/>
  <c r="K450" i="1"/>
  <c r="J458" i="1"/>
  <c r="L473" i="1"/>
  <c r="M477" i="1"/>
  <c r="J483" i="1"/>
  <c r="M485" i="1"/>
  <c r="J489" i="1"/>
  <c r="L503" i="1"/>
  <c r="M505" i="1"/>
  <c r="L523" i="1"/>
  <c r="J563" i="1"/>
  <c r="K586" i="1"/>
  <c r="K594" i="1"/>
  <c r="K602" i="1"/>
  <c r="K660" i="1"/>
  <c r="M678" i="1"/>
  <c r="L701" i="1"/>
  <c r="J701" i="1"/>
  <c r="J754" i="1"/>
  <c r="M754" i="1"/>
  <c r="L756" i="1"/>
  <c r="J779" i="1"/>
  <c r="K784" i="1"/>
  <c r="M784" i="1"/>
  <c r="L784" i="1"/>
  <c r="L858" i="1"/>
  <c r="L894" i="1"/>
  <c r="L925" i="1"/>
  <c r="M925" i="1"/>
  <c r="K968" i="1"/>
  <c r="J968" i="1"/>
  <c r="L258" i="1"/>
  <c r="J261" i="1"/>
  <c r="J270" i="1"/>
  <c r="M294" i="1"/>
  <c r="K316" i="1"/>
  <c r="K323" i="1"/>
  <c r="K326" i="1"/>
  <c r="J332" i="1"/>
  <c r="J401" i="1"/>
  <c r="J408" i="1"/>
  <c r="J418" i="1"/>
  <c r="M421" i="1"/>
  <c r="M427" i="1"/>
  <c r="K433" i="1"/>
  <c r="M443" i="1"/>
  <c r="M532" i="1"/>
  <c r="K579" i="1"/>
  <c r="K587" i="1"/>
  <c r="L603" i="1"/>
  <c r="L605" i="1"/>
  <c r="L629" i="1"/>
  <c r="J629" i="1"/>
  <c r="K690" i="1"/>
  <c r="M690" i="1"/>
  <c r="J731" i="1"/>
  <c r="L731" i="1"/>
  <c r="K731" i="1"/>
  <c r="M770" i="1"/>
  <c r="L792" i="1"/>
  <c r="K892" i="1"/>
  <c r="J935" i="1"/>
  <c r="M981" i="1"/>
  <c r="M270" i="1"/>
  <c r="K292" i="1"/>
  <c r="K299" i="1"/>
  <c r="K301" i="1"/>
  <c r="L303" i="1"/>
  <c r="J310" i="1"/>
  <c r="M334" i="1"/>
  <c r="L376" i="1"/>
  <c r="K412" i="1"/>
  <c r="L419" i="1"/>
  <c r="J427" i="1"/>
  <c r="M435" i="1"/>
  <c r="J436" i="1"/>
  <c r="K441" i="1"/>
  <c r="J443" i="1"/>
  <c r="K449" i="1"/>
  <c r="M452" i="1"/>
  <c r="L459" i="1"/>
  <c r="J468" i="1"/>
  <c r="L475" i="1"/>
  <c r="K483" i="1"/>
  <c r="M490" i="1"/>
  <c r="L491" i="1"/>
  <c r="M523" i="1"/>
  <c r="M526" i="1"/>
  <c r="K539" i="1"/>
  <c r="K547" i="1"/>
  <c r="K555" i="1"/>
  <c r="M562" i="1"/>
  <c r="M563" i="1"/>
  <c r="M565" i="1"/>
  <c r="L573" i="1"/>
  <c r="M590" i="1"/>
  <c r="K595" i="1"/>
  <c r="M618" i="1"/>
  <c r="J627" i="1"/>
  <c r="M629" i="1"/>
  <c r="L690" i="1"/>
  <c r="L714" i="1"/>
  <c r="J763" i="1"/>
  <c r="K774" i="1"/>
  <c r="J802" i="1"/>
  <c r="K802" i="1"/>
  <c r="L873" i="1"/>
  <c r="M873" i="1"/>
  <c r="J873" i="1"/>
  <c r="J897" i="1"/>
  <c r="L920" i="1"/>
  <c r="K925" i="1"/>
  <c r="L942" i="1"/>
  <c r="K984" i="1"/>
  <c r="J984" i="1"/>
  <c r="K617" i="1"/>
  <c r="L626" i="1"/>
  <c r="L634" i="1"/>
  <c r="M647" i="1"/>
  <c r="J699" i="1"/>
  <c r="K701" i="1"/>
  <c r="M712" i="1"/>
  <c r="K722" i="1"/>
  <c r="K755" i="1"/>
  <c r="L770" i="1"/>
  <c r="M778" i="1"/>
  <c r="L802" i="1"/>
  <c r="M804" i="1"/>
  <c r="M827" i="1"/>
  <c r="L857" i="1"/>
  <c r="L865" i="1"/>
  <c r="L884" i="1"/>
  <c r="K890" i="1"/>
  <c r="M892" i="1"/>
  <c r="L915" i="1"/>
  <c r="L923" i="1"/>
  <c r="L933" i="1"/>
  <c r="J953" i="1"/>
  <c r="K976" i="1"/>
  <c r="M999" i="1"/>
  <c r="K1001" i="1"/>
  <c r="M664" i="1"/>
  <c r="L671" i="1"/>
  <c r="K698" i="1"/>
  <c r="J707" i="1"/>
  <c r="L709" i="1"/>
  <c r="M720" i="1"/>
  <c r="M749" i="1"/>
  <c r="L754" i="1"/>
  <c r="L794" i="1"/>
  <c r="M796" i="1"/>
  <c r="K809" i="1"/>
  <c r="K826" i="1"/>
  <c r="J828" i="1"/>
  <c r="K843" i="1"/>
  <c r="M847" i="1"/>
  <c r="L849" i="1"/>
  <c r="M855" i="1"/>
  <c r="L889" i="1"/>
  <c r="J900" i="1"/>
  <c r="M915" i="1"/>
  <c r="L927" i="1"/>
  <c r="L981" i="1"/>
  <c r="M990" i="1"/>
  <c r="M636" i="1"/>
  <c r="J664" i="1"/>
  <c r="I677" i="1"/>
  <c r="M677" i="1" s="1"/>
  <c r="J683" i="1"/>
  <c r="L699" i="1"/>
  <c r="K730" i="1"/>
  <c r="J749" i="1"/>
  <c r="K767" i="1"/>
  <c r="L775" i="1"/>
  <c r="J784" i="1"/>
  <c r="J803" i="1"/>
  <c r="L809" i="1"/>
  <c r="M837" i="1"/>
  <c r="L839" i="1"/>
  <c r="K851" i="1"/>
  <c r="M857" i="1"/>
  <c r="J867" i="1"/>
  <c r="K891" i="1"/>
  <c r="J893" i="1"/>
  <c r="L900" i="1"/>
  <c r="L924" i="1"/>
  <c r="K944" i="1"/>
  <c r="K952" i="1"/>
  <c r="M956" i="1"/>
  <c r="K960" i="1"/>
  <c r="L975" i="1"/>
  <c r="L989" i="1"/>
  <c r="L990" i="1"/>
  <c r="K992" i="1"/>
  <c r="M622" i="1"/>
  <c r="M637" i="1"/>
  <c r="M652" i="1"/>
  <c r="K664" i="1"/>
  <c r="M696" i="1"/>
  <c r="L698" i="1"/>
  <c r="K706" i="1"/>
  <c r="K707" i="1"/>
  <c r="J715" i="1"/>
  <c r="L717" i="1"/>
  <c r="M741" i="1"/>
  <c r="K754" i="1"/>
  <c r="M757" i="1"/>
  <c r="J767" i="1"/>
  <c r="K786" i="1"/>
  <c r="L788" i="1"/>
  <c r="K794" i="1"/>
  <c r="K801" i="1"/>
  <c r="L823" i="1"/>
  <c r="M848" i="1"/>
  <c r="J849" i="1"/>
  <c r="J883" i="1"/>
  <c r="M887" i="1"/>
  <c r="J889" i="1"/>
  <c r="L903" i="1"/>
  <c r="L932" i="1"/>
  <c r="K949" i="1"/>
  <c r="L967" i="1"/>
  <c r="M971" i="1"/>
  <c r="K977" i="1"/>
  <c r="L983" i="1"/>
  <c r="K1000" i="1"/>
  <c r="K635" i="1"/>
  <c r="K665" i="1"/>
  <c r="K676" i="1"/>
  <c r="K682" i="1"/>
  <c r="J691" i="1"/>
  <c r="M698" i="1"/>
  <c r="L707" i="1"/>
  <c r="J709" i="1"/>
  <c r="M746" i="1"/>
  <c r="M750" i="1"/>
  <c r="M762" i="1"/>
  <c r="L783" i="1"/>
  <c r="L786" i="1"/>
  <c r="J795" i="1"/>
  <c r="J808" i="1"/>
  <c r="J810" i="1"/>
  <c r="M825" i="1"/>
  <c r="L826" i="1"/>
  <c r="K831" i="1"/>
  <c r="M849" i="1"/>
  <c r="M860" i="1"/>
  <c r="K883" i="1"/>
  <c r="M889" i="1"/>
  <c r="K897" i="1"/>
  <c r="M899" i="1"/>
  <c r="M901" i="1"/>
  <c r="L911" i="1"/>
  <c r="I936" i="1"/>
  <c r="M936" i="1" s="1"/>
  <c r="J944" i="1"/>
  <c r="J952" i="1"/>
  <c r="J960" i="1"/>
  <c r="L965" i="1"/>
  <c r="K975" i="1"/>
  <c r="J977" i="1"/>
  <c r="K981" i="1"/>
  <c r="J992" i="1"/>
  <c r="L997" i="1"/>
  <c r="K649" i="1"/>
  <c r="K651" i="1"/>
  <c r="K653" i="1"/>
  <c r="J680" i="1"/>
  <c r="J708" i="1"/>
  <c r="K714" i="1"/>
  <c r="J723" i="1"/>
  <c r="L746" i="1"/>
  <c r="J756" i="1"/>
  <c r="L762" i="1"/>
  <c r="L810" i="1"/>
  <c r="M812" i="1"/>
  <c r="K815" i="1"/>
  <c r="M836" i="1"/>
  <c r="J852" i="1"/>
  <c r="K858" i="1"/>
  <c r="K866" i="1"/>
  <c r="M868" i="1"/>
  <c r="J876" i="1"/>
  <c r="M907" i="1"/>
  <c r="K928" i="1"/>
  <c r="L943" i="1"/>
  <c r="M947" i="1"/>
  <c r="L951" i="1"/>
  <c r="M955" i="1"/>
  <c r="L959" i="1"/>
  <c r="M963" i="1"/>
  <c r="K967" i="1"/>
  <c r="L980" i="1"/>
  <c r="K983" i="1"/>
  <c r="K989" i="1"/>
  <c r="L991" i="1"/>
  <c r="J1000" i="1"/>
  <c r="M35" i="1"/>
  <c r="L35" i="1"/>
  <c r="K35" i="1"/>
  <c r="J35" i="1"/>
  <c r="M115" i="1"/>
  <c r="L115" i="1"/>
  <c r="K115" i="1"/>
  <c r="J115" i="1"/>
  <c r="M131" i="1"/>
  <c r="L131" i="1"/>
  <c r="K131" i="1"/>
  <c r="J131" i="1"/>
  <c r="M26" i="1"/>
  <c r="M28" i="1"/>
  <c r="M44" i="1"/>
  <c r="J154" i="1"/>
  <c r="M83" i="1"/>
  <c r="L83" i="1"/>
  <c r="K83" i="1"/>
  <c r="J83" i="1"/>
  <c r="M42" i="1"/>
  <c r="L42" i="1"/>
  <c r="J42" i="1"/>
  <c r="K42" i="1"/>
  <c r="M138" i="1"/>
  <c r="L138" i="1"/>
  <c r="J138" i="1"/>
  <c r="K138" i="1"/>
  <c r="K157" i="1"/>
  <c r="M157" i="1"/>
  <c r="M67" i="1"/>
  <c r="L67" i="1"/>
  <c r="K67" i="1"/>
  <c r="J67" i="1"/>
  <c r="M21" i="1"/>
  <c r="J21" i="1"/>
  <c r="L21" i="1"/>
  <c r="K21" i="1"/>
  <c r="M27" i="1"/>
  <c r="L27" i="1"/>
  <c r="K27" i="1"/>
  <c r="J27" i="1"/>
  <c r="M43" i="1"/>
  <c r="L43" i="1"/>
  <c r="K43" i="1"/>
  <c r="J43" i="1"/>
  <c r="M59" i="1"/>
  <c r="L59" i="1"/>
  <c r="K59" i="1"/>
  <c r="J59" i="1"/>
  <c r="M75" i="1"/>
  <c r="L75" i="1"/>
  <c r="K75" i="1"/>
  <c r="J75" i="1"/>
  <c r="M91" i="1"/>
  <c r="L91" i="1"/>
  <c r="K91" i="1"/>
  <c r="J91" i="1"/>
  <c r="M107" i="1"/>
  <c r="L107" i="1"/>
  <c r="K107" i="1"/>
  <c r="J107" i="1"/>
  <c r="M123" i="1"/>
  <c r="L123" i="1"/>
  <c r="K123" i="1"/>
  <c r="J123" i="1"/>
  <c r="M139" i="1"/>
  <c r="L139" i="1"/>
  <c r="K139" i="1"/>
  <c r="J139" i="1"/>
  <c r="L157" i="1"/>
  <c r="M14" i="1"/>
  <c r="L14" i="1"/>
  <c r="K14" i="1"/>
  <c r="J14" i="1"/>
  <c r="M36" i="1"/>
  <c r="M52" i="1"/>
  <c r="M68" i="1"/>
  <c r="M84" i="1"/>
  <c r="M100" i="1"/>
  <c r="M116" i="1"/>
  <c r="M132" i="1"/>
  <c r="M155" i="1"/>
  <c r="M51" i="1"/>
  <c r="L51" i="1"/>
  <c r="K51" i="1"/>
  <c r="J51" i="1"/>
  <c r="M9" i="1"/>
  <c r="J58" i="1"/>
  <c r="M58" i="1"/>
  <c r="L58" i="1"/>
  <c r="K58" i="1"/>
  <c r="M74" i="1"/>
  <c r="J74" i="1"/>
  <c r="L74" i="1"/>
  <c r="K74" i="1"/>
  <c r="M90" i="1"/>
  <c r="J90" i="1"/>
  <c r="L90" i="1"/>
  <c r="K90" i="1"/>
  <c r="M106" i="1"/>
  <c r="J106" i="1"/>
  <c r="L106" i="1"/>
  <c r="K106" i="1"/>
  <c r="M122" i="1"/>
  <c r="J122" i="1"/>
  <c r="L122" i="1"/>
  <c r="K122" i="1"/>
  <c r="M8" i="1"/>
  <c r="L8" i="1"/>
  <c r="K8" i="1"/>
  <c r="J8" i="1"/>
  <c r="M13" i="1"/>
  <c r="M22" i="1"/>
  <c r="L22" i="1"/>
  <c r="K22" i="1"/>
  <c r="J22" i="1"/>
  <c r="M34" i="1"/>
  <c r="J34" i="1"/>
  <c r="L34" i="1"/>
  <c r="K34" i="1"/>
  <c r="M41" i="1"/>
  <c r="M50" i="1"/>
  <c r="J50" i="1"/>
  <c r="L50" i="1"/>
  <c r="K50" i="1"/>
  <c r="M57" i="1"/>
  <c r="M66" i="1"/>
  <c r="J66" i="1"/>
  <c r="L66" i="1"/>
  <c r="K66" i="1"/>
  <c r="M73" i="1"/>
  <c r="J82" i="1"/>
  <c r="M82" i="1"/>
  <c r="L82" i="1"/>
  <c r="K82" i="1"/>
  <c r="M89" i="1"/>
  <c r="J98" i="1"/>
  <c r="M98" i="1"/>
  <c r="L98" i="1"/>
  <c r="K98" i="1"/>
  <c r="M105" i="1"/>
  <c r="M114" i="1"/>
  <c r="L114" i="1"/>
  <c r="J114" i="1"/>
  <c r="K114" i="1"/>
  <c r="M121" i="1"/>
  <c r="M130" i="1"/>
  <c r="L130" i="1"/>
  <c r="J130" i="1"/>
  <c r="K130" i="1"/>
  <c r="M137" i="1"/>
  <c r="M149" i="1"/>
  <c r="M99" i="1"/>
  <c r="L99" i="1"/>
  <c r="K99" i="1"/>
  <c r="J99" i="1"/>
  <c r="J7" i="1"/>
  <c r="M7" i="1"/>
  <c r="L7" i="1"/>
  <c r="K7" i="1"/>
  <c r="M6" i="1"/>
  <c r="M152" i="1"/>
  <c r="M178" i="1"/>
  <c r="L178" i="1"/>
  <c r="K178" i="1"/>
  <c r="K213" i="1"/>
  <c r="J213" i="1"/>
  <c r="M213" i="1"/>
  <c r="M272" i="1"/>
  <c r="L272" i="1"/>
  <c r="K272" i="1"/>
  <c r="J272" i="1"/>
  <c r="J6" i="1"/>
  <c r="K12" i="1"/>
  <c r="J13" i="1"/>
  <c r="K19" i="1"/>
  <c r="J20" i="1"/>
  <c r="K25" i="1"/>
  <c r="J26" i="1"/>
  <c r="K32" i="1"/>
  <c r="J33" i="1"/>
  <c r="K40" i="1"/>
  <c r="J41" i="1"/>
  <c r="K48" i="1"/>
  <c r="J49" i="1"/>
  <c r="K56" i="1"/>
  <c r="J57" i="1"/>
  <c r="K64" i="1"/>
  <c r="J65" i="1"/>
  <c r="K72" i="1"/>
  <c r="J73" i="1"/>
  <c r="K80" i="1"/>
  <c r="J81" i="1"/>
  <c r="K88" i="1"/>
  <c r="J89" i="1"/>
  <c r="K96" i="1"/>
  <c r="J97" i="1"/>
  <c r="K104" i="1"/>
  <c r="J105" i="1"/>
  <c r="K112" i="1"/>
  <c r="J113" i="1"/>
  <c r="K120" i="1"/>
  <c r="J121" i="1"/>
  <c r="K128" i="1"/>
  <c r="J129" i="1"/>
  <c r="K136" i="1"/>
  <c r="J137" i="1"/>
  <c r="K148" i="1"/>
  <c r="J150" i="1"/>
  <c r="M162" i="1"/>
  <c r="L162" i="1"/>
  <c r="K162" i="1"/>
  <c r="M169" i="1"/>
  <c r="L169" i="1"/>
  <c r="J173" i="1"/>
  <c r="K174" i="1"/>
  <c r="J178" i="1"/>
  <c r="J181" i="1"/>
  <c r="J182" i="1"/>
  <c r="J183" i="1"/>
  <c r="M186" i="1"/>
  <c r="L186" i="1"/>
  <c r="K186" i="1"/>
  <c r="L189" i="1"/>
  <c r="J220" i="1"/>
  <c r="M220" i="1"/>
  <c r="L220" i="1"/>
  <c r="I262" i="1"/>
  <c r="K262" i="1" s="1"/>
  <c r="M312" i="1"/>
  <c r="L312" i="1"/>
  <c r="K312" i="1"/>
  <c r="J312" i="1"/>
  <c r="J357" i="1"/>
  <c r="K357" i="1"/>
  <c r="L6" i="1"/>
  <c r="L13" i="1"/>
  <c r="L20" i="1"/>
  <c r="L26" i="1"/>
  <c r="L33" i="1"/>
  <c r="L41" i="1"/>
  <c r="L49" i="1"/>
  <c r="L57" i="1"/>
  <c r="L65" i="1"/>
  <c r="L73" i="1"/>
  <c r="L81" i="1"/>
  <c r="L89" i="1"/>
  <c r="L97" i="1"/>
  <c r="L105" i="1"/>
  <c r="L113" i="1"/>
  <c r="L121" i="1"/>
  <c r="L129" i="1"/>
  <c r="L137" i="1"/>
  <c r="M146" i="1"/>
  <c r="K146" i="1"/>
  <c r="L148" i="1"/>
  <c r="L149" i="1"/>
  <c r="L150" i="1"/>
  <c r="K151" i="1"/>
  <c r="K152" i="1"/>
  <c r="K153" i="1"/>
  <c r="M161" i="1"/>
  <c r="L161" i="1"/>
  <c r="J165" i="1"/>
  <c r="J166" i="1"/>
  <c r="J169" i="1"/>
  <c r="K172" i="1"/>
  <c r="J172" i="1"/>
  <c r="L173" i="1"/>
  <c r="M177" i="1"/>
  <c r="L177" i="1"/>
  <c r="J177" i="1"/>
  <c r="K180" i="1"/>
  <c r="J180" i="1"/>
  <c r="K181" i="1"/>
  <c r="M183" i="1"/>
  <c r="I190" i="1"/>
  <c r="J190" i="1" s="1"/>
  <c r="I198" i="1"/>
  <c r="J198" i="1" s="1"/>
  <c r="L200" i="1"/>
  <c r="K200" i="1"/>
  <c r="L212" i="1"/>
  <c r="K212" i="1"/>
  <c r="J148" i="1"/>
  <c r="K150" i="1"/>
  <c r="J152" i="1"/>
  <c r="J153" i="1"/>
  <c r="I214" i="1"/>
  <c r="M214" i="1" s="1"/>
  <c r="M218" i="1"/>
  <c r="K218" i="1"/>
  <c r="M288" i="1"/>
  <c r="L288" i="1"/>
  <c r="K288" i="1"/>
  <c r="J288" i="1"/>
  <c r="J9" i="1"/>
  <c r="J15" i="1"/>
  <c r="J23" i="1"/>
  <c r="J28" i="1"/>
  <c r="J36" i="1"/>
  <c r="J44" i="1"/>
  <c r="J52" i="1"/>
  <c r="J60" i="1"/>
  <c r="J68" i="1"/>
  <c r="J76" i="1"/>
  <c r="J84" i="1"/>
  <c r="J92" i="1"/>
  <c r="J100" i="1"/>
  <c r="J108" i="1"/>
  <c r="J116" i="1"/>
  <c r="J124" i="1"/>
  <c r="J132" i="1"/>
  <c r="J140" i="1"/>
  <c r="L145" i="1"/>
  <c r="K147" i="1"/>
  <c r="L151" i="1"/>
  <c r="L152" i="1"/>
  <c r="M153" i="1"/>
  <c r="J157" i="1"/>
  <c r="K165" i="1"/>
  <c r="K166" i="1"/>
  <c r="J167" i="1"/>
  <c r="J168" i="1"/>
  <c r="L172" i="1"/>
  <c r="M173" i="1"/>
  <c r="K179" i="1"/>
  <c r="L180" i="1"/>
  <c r="L181" i="1"/>
  <c r="M185" i="1"/>
  <c r="L185" i="1"/>
  <c r="J185" i="1"/>
  <c r="K187" i="1"/>
  <c r="M187" i="1"/>
  <c r="M194" i="1"/>
  <c r="L194" i="1"/>
  <c r="K194" i="1"/>
  <c r="K196" i="1"/>
  <c r="J196" i="1"/>
  <c r="M196" i="1"/>
  <c r="L196" i="1"/>
  <c r="M217" i="1"/>
  <c r="L217" i="1"/>
  <c r="K217" i="1"/>
  <c r="J217" i="1"/>
  <c r="M219" i="1"/>
  <c r="L219" i="1"/>
  <c r="J219" i="1"/>
  <c r="M304" i="1"/>
  <c r="L304" i="1"/>
  <c r="K304" i="1"/>
  <c r="J304" i="1"/>
  <c r="M337" i="1"/>
  <c r="L337" i="1"/>
  <c r="K337" i="1"/>
  <c r="J337" i="1"/>
  <c r="J149" i="1"/>
  <c r="K188" i="1"/>
  <c r="J188" i="1"/>
  <c r="L188" i="1"/>
  <c r="L216" i="1"/>
  <c r="K216" i="1"/>
  <c r="J216" i="1"/>
  <c r="M216" i="1"/>
  <c r="I354" i="1"/>
  <c r="L354" i="1" s="1"/>
  <c r="K9" i="1"/>
  <c r="J10" i="1"/>
  <c r="I11" i="1"/>
  <c r="K15" i="1"/>
  <c r="J16" i="1"/>
  <c r="I17" i="1"/>
  <c r="K23" i="1"/>
  <c r="I24" i="1"/>
  <c r="K28" i="1"/>
  <c r="J29" i="1"/>
  <c r="I30" i="1"/>
  <c r="M30" i="1" s="1"/>
  <c r="K36" i="1"/>
  <c r="J37" i="1"/>
  <c r="I38" i="1"/>
  <c r="K44" i="1"/>
  <c r="J45" i="1"/>
  <c r="I46" i="1"/>
  <c r="J46" i="1" s="1"/>
  <c r="K52" i="1"/>
  <c r="J53" i="1"/>
  <c r="I54" i="1"/>
  <c r="J54" i="1" s="1"/>
  <c r="K60" i="1"/>
  <c r="J61" i="1"/>
  <c r="I62" i="1"/>
  <c r="K68" i="1"/>
  <c r="I70" i="1"/>
  <c r="J70" i="1" s="1"/>
  <c r="K76" i="1"/>
  <c r="I78" i="1"/>
  <c r="M78" i="1" s="1"/>
  <c r="K84" i="1"/>
  <c r="I86" i="1"/>
  <c r="K92" i="1"/>
  <c r="I94" i="1"/>
  <c r="M94" i="1" s="1"/>
  <c r="K100" i="1"/>
  <c r="I102" i="1"/>
  <c r="M102" i="1" s="1"/>
  <c r="K108" i="1"/>
  <c r="I110" i="1"/>
  <c r="M110" i="1" s="1"/>
  <c r="K116" i="1"/>
  <c r="I118" i="1"/>
  <c r="K124" i="1"/>
  <c r="J125" i="1"/>
  <c r="I126" i="1"/>
  <c r="K132" i="1"/>
  <c r="J133" i="1"/>
  <c r="I134" i="1"/>
  <c r="K140" i="1"/>
  <c r="J141" i="1"/>
  <c r="I143" i="1"/>
  <c r="J143" i="1" s="1"/>
  <c r="I144" i="1"/>
  <c r="J144" i="1" s="1"/>
  <c r="J146" i="1"/>
  <c r="K156" i="1"/>
  <c r="J161" i="1"/>
  <c r="K164" i="1"/>
  <c r="J164" i="1"/>
  <c r="L165" i="1"/>
  <c r="L166" i="1"/>
  <c r="K167" i="1"/>
  <c r="K168" i="1"/>
  <c r="L171" i="1"/>
  <c r="K171" i="1"/>
  <c r="J171" i="1"/>
  <c r="M172" i="1"/>
  <c r="L175" i="1"/>
  <c r="M176" i="1"/>
  <c r="K176" i="1"/>
  <c r="K177" i="1"/>
  <c r="L179" i="1"/>
  <c r="M180" i="1"/>
  <c r="L187" i="1"/>
  <c r="J200" i="1"/>
  <c r="M265" i="1"/>
  <c r="L265" i="1"/>
  <c r="J265" i="1"/>
  <c r="K265" i="1"/>
  <c r="M280" i="1"/>
  <c r="L280" i="1"/>
  <c r="K280" i="1"/>
  <c r="J280" i="1"/>
  <c r="L9" i="1"/>
  <c r="L15" i="1"/>
  <c r="L23" i="1"/>
  <c r="L28" i="1"/>
  <c r="K29" i="1"/>
  <c r="L36" i="1"/>
  <c r="K37" i="1"/>
  <c r="L44" i="1"/>
  <c r="K45" i="1"/>
  <c r="L52" i="1"/>
  <c r="K53" i="1"/>
  <c r="L60" i="1"/>
  <c r="K61" i="1"/>
  <c r="L68" i="1"/>
  <c r="K69" i="1"/>
  <c r="L76" i="1"/>
  <c r="K77" i="1"/>
  <c r="L84" i="1"/>
  <c r="K85" i="1"/>
  <c r="L92" i="1"/>
  <c r="K93" i="1"/>
  <c r="L100" i="1"/>
  <c r="K101" i="1"/>
  <c r="L108" i="1"/>
  <c r="K109" i="1"/>
  <c r="L116" i="1"/>
  <c r="K117" i="1"/>
  <c r="L124" i="1"/>
  <c r="L132" i="1"/>
  <c r="L140" i="1"/>
  <c r="L155" i="1"/>
  <c r="J155" i="1"/>
  <c r="K158" i="1"/>
  <c r="L168" i="1"/>
  <c r="M184" i="1"/>
  <c r="K184" i="1"/>
  <c r="L263" i="1"/>
  <c r="K263" i="1"/>
  <c r="J263" i="1"/>
  <c r="M263" i="1"/>
  <c r="M320" i="1"/>
  <c r="L320" i="1"/>
  <c r="K320" i="1"/>
  <c r="J320" i="1"/>
  <c r="M365" i="1"/>
  <c r="K365" i="1"/>
  <c r="J365" i="1"/>
  <c r="M375" i="1"/>
  <c r="K375" i="1"/>
  <c r="L147" i="1"/>
  <c r="J147" i="1"/>
  <c r="K10" i="1"/>
  <c r="K16" i="1"/>
  <c r="M154" i="1"/>
  <c r="K154" i="1"/>
  <c r="L163" i="1"/>
  <c r="K163" i="1"/>
  <c r="J163" i="1"/>
  <c r="M170" i="1"/>
  <c r="L170" i="1"/>
  <c r="K170" i="1"/>
  <c r="L183" i="1"/>
  <c r="J189" i="1"/>
  <c r="M193" i="1"/>
  <c r="K195" i="1"/>
  <c r="M195" i="1"/>
  <c r="L197" i="1"/>
  <c r="K197" i="1"/>
  <c r="L199" i="1"/>
  <c r="K199" i="1"/>
  <c r="I201" i="1"/>
  <c r="J201" i="1" s="1"/>
  <c r="J215" i="1"/>
  <c r="L215" i="1"/>
  <c r="K215" i="1"/>
  <c r="M215" i="1"/>
  <c r="J218" i="1"/>
  <c r="M296" i="1"/>
  <c r="L296" i="1"/>
  <c r="K296" i="1"/>
  <c r="J296" i="1"/>
  <c r="M204" i="1"/>
  <c r="L205" i="1"/>
  <c r="K206" i="1"/>
  <c r="J207" i="1"/>
  <c r="K222" i="1"/>
  <c r="J223" i="1"/>
  <c r="M230" i="1"/>
  <c r="L230" i="1"/>
  <c r="M238" i="1"/>
  <c r="L238" i="1"/>
  <c r="M246" i="1"/>
  <c r="L246" i="1"/>
  <c r="M254" i="1"/>
  <c r="L254" i="1"/>
  <c r="M336" i="1"/>
  <c r="L336" i="1"/>
  <c r="K336" i="1"/>
  <c r="J336" i="1"/>
  <c r="M353" i="1"/>
  <c r="L353" i="1"/>
  <c r="K353" i="1"/>
  <c r="J353" i="1"/>
  <c r="M367" i="1"/>
  <c r="L367" i="1"/>
  <c r="K367" i="1"/>
  <c r="L391" i="1"/>
  <c r="K391" i="1"/>
  <c r="J391" i="1"/>
  <c r="M391" i="1"/>
  <c r="M509" i="1"/>
  <c r="L509" i="1"/>
  <c r="K509" i="1"/>
  <c r="J509" i="1"/>
  <c r="M514" i="1"/>
  <c r="K514" i="1"/>
  <c r="I517" i="1"/>
  <c r="L517" i="1" s="1"/>
  <c r="K230" i="1"/>
  <c r="M233" i="1"/>
  <c r="J233" i="1"/>
  <c r="K238" i="1"/>
  <c r="M241" i="1"/>
  <c r="J241" i="1"/>
  <c r="K246" i="1"/>
  <c r="M249" i="1"/>
  <c r="J249" i="1"/>
  <c r="K254" i="1"/>
  <c r="J260" i="1"/>
  <c r="M260" i="1"/>
  <c r="K268" i="1"/>
  <c r="J268" i="1"/>
  <c r="M268" i="1"/>
  <c r="M327" i="1"/>
  <c r="I330" i="1"/>
  <c r="J330" i="1" s="1"/>
  <c r="M369" i="1"/>
  <c r="K369" i="1"/>
  <c r="M371" i="1"/>
  <c r="L371" i="1"/>
  <c r="M380" i="1"/>
  <c r="L380" i="1"/>
  <c r="K380" i="1"/>
  <c r="J380" i="1"/>
  <c r="L466" i="1"/>
  <c r="J466" i="1"/>
  <c r="M466" i="1"/>
  <c r="L498" i="1"/>
  <c r="J498" i="1"/>
  <c r="M498" i="1"/>
  <c r="K192" i="1"/>
  <c r="J193" i="1"/>
  <c r="K203" i="1"/>
  <c r="K204" i="1"/>
  <c r="K205" i="1"/>
  <c r="L206" i="1"/>
  <c r="L207" i="1"/>
  <c r="L218" i="1"/>
  <c r="K219" i="1"/>
  <c r="K221" i="1"/>
  <c r="L223" i="1"/>
  <c r="J230" i="1"/>
  <c r="K233" i="1"/>
  <c r="J238" i="1"/>
  <c r="K241" i="1"/>
  <c r="J246" i="1"/>
  <c r="K249" i="1"/>
  <c r="J254" i="1"/>
  <c r="K259" i="1"/>
  <c r="K260" i="1"/>
  <c r="L268" i="1"/>
  <c r="M333" i="1"/>
  <c r="M344" i="1"/>
  <c r="L344" i="1"/>
  <c r="K344" i="1"/>
  <c r="J344" i="1"/>
  <c r="M357" i="1"/>
  <c r="J492" i="1"/>
  <c r="K492" i="1"/>
  <c r="L528" i="1"/>
  <c r="M528" i="1"/>
  <c r="K528" i="1"/>
  <c r="J528" i="1"/>
  <c r="M229" i="1"/>
  <c r="L229" i="1"/>
  <c r="M237" i="1"/>
  <c r="L237" i="1"/>
  <c r="M245" i="1"/>
  <c r="L245" i="1"/>
  <c r="M253" i="1"/>
  <c r="L253" i="1"/>
  <c r="M256" i="1"/>
  <c r="K256" i="1"/>
  <c r="J256" i="1"/>
  <c r="M273" i="1"/>
  <c r="L273" i="1"/>
  <c r="K273" i="1"/>
  <c r="J273" i="1"/>
  <c r="M281" i="1"/>
  <c r="L281" i="1"/>
  <c r="K281" i="1"/>
  <c r="J281" i="1"/>
  <c r="M289" i="1"/>
  <c r="L289" i="1"/>
  <c r="K289" i="1"/>
  <c r="J289" i="1"/>
  <c r="M297" i="1"/>
  <c r="L297" i="1"/>
  <c r="K297" i="1"/>
  <c r="J297" i="1"/>
  <c r="M305" i="1"/>
  <c r="L305" i="1"/>
  <c r="K305" i="1"/>
  <c r="J305" i="1"/>
  <c r="M313" i="1"/>
  <c r="L313" i="1"/>
  <c r="K313" i="1"/>
  <c r="J313" i="1"/>
  <c r="M321" i="1"/>
  <c r="L321" i="1"/>
  <c r="K321" i="1"/>
  <c r="J321" i="1"/>
  <c r="I338" i="1"/>
  <c r="L338" i="1" s="1"/>
  <c r="M377" i="1"/>
  <c r="J442" i="1"/>
  <c r="M442" i="1"/>
  <c r="L442" i="1"/>
  <c r="J179" i="1"/>
  <c r="J187" i="1"/>
  <c r="L193" i="1"/>
  <c r="J195" i="1"/>
  <c r="L213" i="1"/>
  <c r="J229" i="1"/>
  <c r="K232" i="1"/>
  <c r="J232" i="1"/>
  <c r="J237" i="1"/>
  <c r="K240" i="1"/>
  <c r="J240" i="1"/>
  <c r="J245" i="1"/>
  <c r="K248" i="1"/>
  <c r="J248" i="1"/>
  <c r="J253" i="1"/>
  <c r="L256" i="1"/>
  <c r="L259" i="1"/>
  <c r="M266" i="1"/>
  <c r="K266" i="1"/>
  <c r="L267" i="1"/>
  <c r="J267" i="1"/>
  <c r="J269" i="1"/>
  <c r="J277" i="1"/>
  <c r="J285" i="1"/>
  <c r="J293" i="1"/>
  <c r="J301" i="1"/>
  <c r="J309" i="1"/>
  <c r="J317" i="1"/>
  <c r="M328" i="1"/>
  <c r="L328" i="1"/>
  <c r="K328" i="1"/>
  <c r="J328" i="1"/>
  <c r="M345" i="1"/>
  <c r="L345" i="1"/>
  <c r="K345" i="1"/>
  <c r="J345" i="1"/>
  <c r="M368" i="1"/>
  <c r="L368" i="1"/>
  <c r="K368" i="1"/>
  <c r="J368" i="1"/>
  <c r="M393" i="1"/>
  <c r="K393" i="1"/>
  <c r="L488" i="1"/>
  <c r="J488" i="1"/>
  <c r="J199" i="1"/>
  <c r="M209" i="1"/>
  <c r="J212" i="1"/>
  <c r="M212" i="1"/>
  <c r="M225" i="1"/>
  <c r="J228" i="1"/>
  <c r="M228" i="1"/>
  <c r="K229" i="1"/>
  <c r="J236" i="1"/>
  <c r="M236" i="1"/>
  <c r="K237" i="1"/>
  <c r="J244" i="1"/>
  <c r="M244" i="1"/>
  <c r="K245" i="1"/>
  <c r="L248" i="1"/>
  <c r="J252" i="1"/>
  <c r="M252" i="1"/>
  <c r="K253" i="1"/>
  <c r="M259" i="1"/>
  <c r="M269" i="1"/>
  <c r="I274" i="1"/>
  <c r="J274" i="1" s="1"/>
  <c r="M277" i="1"/>
  <c r="I282" i="1"/>
  <c r="L282" i="1" s="1"/>
  <c r="M285" i="1"/>
  <c r="I290" i="1"/>
  <c r="M293" i="1"/>
  <c r="I298" i="1"/>
  <c r="J298" i="1" s="1"/>
  <c r="M301" i="1"/>
  <c r="I306" i="1"/>
  <c r="L306" i="1" s="1"/>
  <c r="M309" i="1"/>
  <c r="I314" i="1"/>
  <c r="M317" i="1"/>
  <c r="I322" i="1"/>
  <c r="L322" i="1" s="1"/>
  <c r="M341" i="1"/>
  <c r="M352" i="1"/>
  <c r="L352" i="1"/>
  <c r="K352" i="1"/>
  <c r="J352" i="1"/>
  <c r="L364" i="1"/>
  <c r="K364" i="1"/>
  <c r="M397" i="1"/>
  <c r="K397" i="1"/>
  <c r="J397" i="1"/>
  <c r="L210" i="1"/>
  <c r="K211" i="1"/>
  <c r="L226" i="1"/>
  <c r="K227" i="1"/>
  <c r="L231" i="1"/>
  <c r="K231" i="1"/>
  <c r="J231" i="1"/>
  <c r="M232" i="1"/>
  <c r="K235" i="1"/>
  <c r="L239" i="1"/>
  <c r="K239" i="1"/>
  <c r="J239" i="1"/>
  <c r="M240" i="1"/>
  <c r="K243" i="1"/>
  <c r="L247" i="1"/>
  <c r="K247" i="1"/>
  <c r="J247" i="1"/>
  <c r="K251" i="1"/>
  <c r="L255" i="1"/>
  <c r="K255" i="1"/>
  <c r="J255" i="1"/>
  <c r="M257" i="1"/>
  <c r="L257" i="1"/>
  <c r="J257" i="1"/>
  <c r="M261" i="1"/>
  <c r="M264" i="1"/>
  <c r="K264" i="1"/>
  <c r="J264" i="1"/>
  <c r="L266" i="1"/>
  <c r="K269" i="1"/>
  <c r="M329" i="1"/>
  <c r="L329" i="1"/>
  <c r="K329" i="1"/>
  <c r="J329" i="1"/>
  <c r="K341" i="1"/>
  <c r="M343" i="1"/>
  <c r="I346" i="1"/>
  <c r="L346" i="1" s="1"/>
  <c r="J369" i="1"/>
  <c r="K371" i="1"/>
  <c r="L440" i="1"/>
  <c r="J440" i="1"/>
  <c r="M481" i="1"/>
  <c r="K481" i="1"/>
  <c r="L261" i="1"/>
  <c r="L269" i="1"/>
  <c r="J271" i="1"/>
  <c r="M276" i="1"/>
  <c r="L277" i="1"/>
  <c r="J279" i="1"/>
  <c r="M284" i="1"/>
  <c r="L285" i="1"/>
  <c r="J287" i="1"/>
  <c r="M292" i="1"/>
  <c r="L293" i="1"/>
  <c r="J295" i="1"/>
  <c r="M300" i="1"/>
  <c r="L301" i="1"/>
  <c r="J303" i="1"/>
  <c r="M308" i="1"/>
  <c r="L309" i="1"/>
  <c r="J311" i="1"/>
  <c r="M316" i="1"/>
  <c r="L317" i="1"/>
  <c r="J319" i="1"/>
  <c r="M324" i="1"/>
  <c r="L325" i="1"/>
  <c r="J327" i="1"/>
  <c r="M332" i="1"/>
  <c r="L333" i="1"/>
  <c r="J335" i="1"/>
  <c r="M340" i="1"/>
  <c r="L341" i="1"/>
  <c r="J343" i="1"/>
  <c r="M348" i="1"/>
  <c r="L349" i="1"/>
  <c r="J351" i="1"/>
  <c r="M356" i="1"/>
  <c r="L365" i="1"/>
  <c r="J367" i="1"/>
  <c r="J370" i="1"/>
  <c r="L375" i="1"/>
  <c r="J375" i="1"/>
  <c r="M379" i="1"/>
  <c r="J384" i="1"/>
  <c r="M388" i="1"/>
  <c r="L388" i="1"/>
  <c r="J393" i="1"/>
  <c r="L397" i="1"/>
  <c r="L400" i="1"/>
  <c r="J403" i="1"/>
  <c r="M406" i="1"/>
  <c r="L406" i="1"/>
  <c r="K406" i="1"/>
  <c r="J406" i="1"/>
  <c r="L415" i="1"/>
  <c r="K415" i="1"/>
  <c r="J415" i="1"/>
  <c r="L418" i="1"/>
  <c r="M423" i="1"/>
  <c r="L423" i="1"/>
  <c r="K423" i="1"/>
  <c r="J423" i="1"/>
  <c r="L425" i="1"/>
  <c r="M428" i="1"/>
  <c r="M438" i="1"/>
  <c r="L438" i="1"/>
  <c r="K438" i="1"/>
  <c r="J438" i="1"/>
  <c r="M440" i="1"/>
  <c r="M445" i="1"/>
  <c r="L450" i="1"/>
  <c r="M455" i="1"/>
  <c r="L455" i="1"/>
  <c r="K455" i="1"/>
  <c r="J455" i="1"/>
  <c r="L457" i="1"/>
  <c r="M460" i="1"/>
  <c r="M471" i="1"/>
  <c r="L471" i="1"/>
  <c r="K471" i="1"/>
  <c r="J471" i="1"/>
  <c r="J481" i="1"/>
  <c r="K484" i="1"/>
  <c r="M486" i="1"/>
  <c r="M488" i="1"/>
  <c r="J529" i="1"/>
  <c r="L270" i="1"/>
  <c r="K271" i="1"/>
  <c r="L278" i="1"/>
  <c r="K279" i="1"/>
  <c r="L286" i="1"/>
  <c r="K287" i="1"/>
  <c r="L294" i="1"/>
  <c r="K295" i="1"/>
  <c r="L302" i="1"/>
  <c r="K303" i="1"/>
  <c r="L310" i="1"/>
  <c r="K311" i="1"/>
  <c r="L318" i="1"/>
  <c r="K319" i="1"/>
  <c r="L326" i="1"/>
  <c r="K327" i="1"/>
  <c r="L334" i="1"/>
  <c r="K335" i="1"/>
  <c r="L342" i="1"/>
  <c r="K343" i="1"/>
  <c r="L350" i="1"/>
  <c r="K351" i="1"/>
  <c r="M364" i="1"/>
  <c r="I366" i="1"/>
  <c r="J366" i="1" s="1"/>
  <c r="L370" i="1"/>
  <c r="L383" i="1"/>
  <c r="J383" i="1"/>
  <c r="M387" i="1"/>
  <c r="J388" i="1"/>
  <c r="L393" i="1"/>
  <c r="M412" i="1"/>
  <c r="L412" i="1"/>
  <c r="M425" i="1"/>
  <c r="J428" i="1"/>
  <c r="L432" i="1"/>
  <c r="J432" i="1"/>
  <c r="K442" i="1"/>
  <c r="M457" i="1"/>
  <c r="J460" i="1"/>
  <c r="L464" i="1"/>
  <c r="J464" i="1"/>
  <c r="K466" i="1"/>
  <c r="L474" i="1"/>
  <c r="J474" i="1"/>
  <c r="L481" i="1"/>
  <c r="M489" i="1"/>
  <c r="K489" i="1"/>
  <c r="M492" i="1"/>
  <c r="L496" i="1"/>
  <c r="J496" i="1"/>
  <c r="K498" i="1"/>
  <c r="J508" i="1"/>
  <c r="M512" i="1"/>
  <c r="J512" i="1"/>
  <c r="L529" i="1"/>
  <c r="K538" i="1"/>
  <c r="J538" i="1"/>
  <c r="M538" i="1"/>
  <c r="L538" i="1"/>
  <c r="I656" i="1"/>
  <c r="K656" i="1" s="1"/>
  <c r="L319" i="1"/>
  <c r="L327" i="1"/>
  <c r="L335" i="1"/>
  <c r="L343" i="1"/>
  <c r="L351" i="1"/>
  <c r="L361" i="1"/>
  <c r="K362" i="1"/>
  <c r="J363" i="1"/>
  <c r="J364" i="1"/>
  <c r="M374" i="1"/>
  <c r="K374" i="1"/>
  <c r="J374" i="1"/>
  <c r="J387" i="1"/>
  <c r="M390" i="1"/>
  <c r="L390" i="1"/>
  <c r="K390" i="1"/>
  <c r="J390" i="1"/>
  <c r="L399" i="1"/>
  <c r="K399" i="1"/>
  <c r="J399" i="1"/>
  <c r="M405" i="1"/>
  <c r="L405" i="1"/>
  <c r="K405" i="1"/>
  <c r="M408" i="1"/>
  <c r="M411" i="1"/>
  <c r="J412" i="1"/>
  <c r="M430" i="1"/>
  <c r="L430" i="1"/>
  <c r="K430" i="1"/>
  <c r="J430" i="1"/>
  <c r="M432" i="1"/>
  <c r="M437" i="1"/>
  <c r="M447" i="1"/>
  <c r="L447" i="1"/>
  <c r="K447" i="1"/>
  <c r="J447" i="1"/>
  <c r="M462" i="1"/>
  <c r="M464" i="1"/>
  <c r="M479" i="1"/>
  <c r="L479" i="1"/>
  <c r="K479" i="1"/>
  <c r="J479" i="1"/>
  <c r="M494" i="1"/>
  <c r="L510" i="1"/>
  <c r="J510" i="1"/>
  <c r="M515" i="1"/>
  <c r="K515" i="1"/>
  <c r="L519" i="1"/>
  <c r="J519" i="1"/>
  <c r="M521" i="1"/>
  <c r="J521" i="1"/>
  <c r="I525" i="1"/>
  <c r="L525" i="1" s="1"/>
  <c r="J377" i="1"/>
  <c r="M382" i="1"/>
  <c r="K382" i="1"/>
  <c r="J382" i="1"/>
  <c r="M396" i="1"/>
  <c r="L396" i="1"/>
  <c r="M414" i="1"/>
  <c r="L414" i="1"/>
  <c r="K414" i="1"/>
  <c r="J414" i="1"/>
  <c r="L424" i="1"/>
  <c r="J424" i="1"/>
  <c r="L456" i="1"/>
  <c r="J456" i="1"/>
  <c r="M465" i="1"/>
  <c r="K465" i="1"/>
  <c r="L472" i="1"/>
  <c r="J472" i="1"/>
  <c r="L482" i="1"/>
  <c r="J482" i="1"/>
  <c r="M497" i="1"/>
  <c r="K497" i="1"/>
  <c r="I545" i="1"/>
  <c r="I553" i="1"/>
  <c r="J553" i="1" s="1"/>
  <c r="J566" i="1"/>
  <c r="M568" i="1"/>
  <c r="L568" i="1"/>
  <c r="K568" i="1"/>
  <c r="J568" i="1"/>
  <c r="M583" i="1"/>
  <c r="L583" i="1"/>
  <c r="K583" i="1"/>
  <c r="J583" i="1"/>
  <c r="J275" i="1"/>
  <c r="J283" i="1"/>
  <c r="J291" i="1"/>
  <c r="J299" i="1"/>
  <c r="J307" i="1"/>
  <c r="J315" i="1"/>
  <c r="L357" i="1"/>
  <c r="K358" i="1"/>
  <c r="J359" i="1"/>
  <c r="J360" i="1"/>
  <c r="L373" i="1"/>
  <c r="L377" i="1"/>
  <c r="J378" i="1"/>
  <c r="K381" i="1"/>
  <c r="J385" i="1"/>
  <c r="M389" i="1"/>
  <c r="K389" i="1"/>
  <c r="M392" i="1"/>
  <c r="M395" i="1"/>
  <c r="J396" i="1"/>
  <c r="J416" i="1"/>
  <c r="M422" i="1"/>
  <c r="L422" i="1"/>
  <c r="K422" i="1"/>
  <c r="J422" i="1"/>
  <c r="M424" i="1"/>
  <c r="M429" i="1"/>
  <c r="M439" i="1"/>
  <c r="L439" i="1"/>
  <c r="K439" i="1"/>
  <c r="J439" i="1"/>
  <c r="M454" i="1"/>
  <c r="L454" i="1"/>
  <c r="K454" i="1"/>
  <c r="J454" i="1"/>
  <c r="M456" i="1"/>
  <c r="J465" i="1"/>
  <c r="M472" i="1"/>
  <c r="M487" i="1"/>
  <c r="L487" i="1"/>
  <c r="K487" i="1"/>
  <c r="J487" i="1"/>
  <c r="J497" i="1"/>
  <c r="M508" i="1"/>
  <c r="L508" i="1"/>
  <c r="K508" i="1"/>
  <c r="M513" i="1"/>
  <c r="J513" i="1"/>
  <c r="M541" i="1"/>
  <c r="K541" i="1"/>
  <c r="J541" i="1"/>
  <c r="M549" i="1"/>
  <c r="K549" i="1"/>
  <c r="J549" i="1"/>
  <c r="M557" i="1"/>
  <c r="K557" i="1"/>
  <c r="J557" i="1"/>
  <c r="J596" i="1"/>
  <c r="L596" i="1"/>
  <c r="K596" i="1"/>
  <c r="J276" i="1"/>
  <c r="J284" i="1"/>
  <c r="J292" i="1"/>
  <c r="J300" i="1"/>
  <c r="J308" i="1"/>
  <c r="J316" i="1"/>
  <c r="K360" i="1"/>
  <c r="L362" i="1"/>
  <c r="L363" i="1"/>
  <c r="L378" i="1"/>
  <c r="L381" i="1"/>
  <c r="L382" i="1"/>
  <c r="L385" i="1"/>
  <c r="J386" i="1"/>
  <c r="L387" i="1"/>
  <c r="L389" i="1"/>
  <c r="L392" i="1"/>
  <c r="J395" i="1"/>
  <c r="K396" i="1"/>
  <c r="M398" i="1"/>
  <c r="L398" i="1"/>
  <c r="K398" i="1"/>
  <c r="J398" i="1"/>
  <c r="J405" i="1"/>
  <c r="L407" i="1"/>
  <c r="K407" i="1"/>
  <c r="J407" i="1"/>
  <c r="K410" i="1"/>
  <c r="M413" i="1"/>
  <c r="L413" i="1"/>
  <c r="K413" i="1"/>
  <c r="M416" i="1"/>
  <c r="K426" i="1"/>
  <c r="J433" i="1"/>
  <c r="M434" i="1"/>
  <c r="M441" i="1"/>
  <c r="L448" i="1"/>
  <c r="J448" i="1"/>
  <c r="K458" i="1"/>
  <c r="L465" i="1"/>
  <c r="M473" i="1"/>
  <c r="K473" i="1"/>
  <c r="M476" i="1"/>
  <c r="L480" i="1"/>
  <c r="J480" i="1"/>
  <c r="K482" i="1"/>
  <c r="L490" i="1"/>
  <c r="J490" i="1"/>
  <c r="L497" i="1"/>
  <c r="M516" i="1"/>
  <c r="L516" i="1"/>
  <c r="K516" i="1"/>
  <c r="J516" i="1"/>
  <c r="L537" i="1"/>
  <c r="M537" i="1"/>
  <c r="J537" i="1"/>
  <c r="K611" i="1"/>
  <c r="M611" i="1"/>
  <c r="L611" i="1"/>
  <c r="M644" i="1"/>
  <c r="L644" i="1"/>
  <c r="K644" i="1"/>
  <c r="J644" i="1"/>
  <c r="L369" i="1"/>
  <c r="K370" i="1"/>
  <c r="J371" i="1"/>
  <c r="M404" i="1"/>
  <c r="L404" i="1"/>
  <c r="M431" i="1"/>
  <c r="L431" i="1"/>
  <c r="K431" i="1"/>
  <c r="J431" i="1"/>
  <c r="M446" i="1"/>
  <c r="L446" i="1"/>
  <c r="K446" i="1"/>
  <c r="J446" i="1"/>
  <c r="M463" i="1"/>
  <c r="L463" i="1"/>
  <c r="K463" i="1"/>
  <c r="J463" i="1"/>
  <c r="M478" i="1"/>
  <c r="M495" i="1"/>
  <c r="L495" i="1"/>
  <c r="K495" i="1"/>
  <c r="J495" i="1"/>
  <c r="L511" i="1"/>
  <c r="J511" i="1"/>
  <c r="M520" i="1"/>
  <c r="J520" i="1"/>
  <c r="M522" i="1"/>
  <c r="K522" i="1"/>
  <c r="M530" i="1"/>
  <c r="M543" i="1"/>
  <c r="K543" i="1"/>
  <c r="J543" i="1"/>
  <c r="L543" i="1"/>
  <c r="M551" i="1"/>
  <c r="K551" i="1"/>
  <c r="J551" i="1"/>
  <c r="L551" i="1"/>
  <c r="M559" i="1"/>
  <c r="K559" i="1"/>
  <c r="J559" i="1"/>
  <c r="L559" i="1"/>
  <c r="L420" i="1"/>
  <c r="K421" i="1"/>
  <c r="L428" i="1"/>
  <c r="K429" i="1"/>
  <c r="L436" i="1"/>
  <c r="K437" i="1"/>
  <c r="L444" i="1"/>
  <c r="K445" i="1"/>
  <c r="L452" i="1"/>
  <c r="K453" i="1"/>
  <c r="L460" i="1"/>
  <c r="K461" i="1"/>
  <c r="J462" i="1"/>
  <c r="L468" i="1"/>
  <c r="K469" i="1"/>
  <c r="J470" i="1"/>
  <c r="L476" i="1"/>
  <c r="K477" i="1"/>
  <c r="J478" i="1"/>
  <c r="L484" i="1"/>
  <c r="K485" i="1"/>
  <c r="J486" i="1"/>
  <c r="L492" i="1"/>
  <c r="K493" i="1"/>
  <c r="J494" i="1"/>
  <c r="L500" i="1"/>
  <c r="K501" i="1"/>
  <c r="J502" i="1"/>
  <c r="J503" i="1"/>
  <c r="J504" i="1"/>
  <c r="J505" i="1"/>
  <c r="K506" i="1"/>
  <c r="M511" i="1"/>
  <c r="L512" i="1"/>
  <c r="K513" i="1"/>
  <c r="J514" i="1"/>
  <c r="M524" i="1"/>
  <c r="M527" i="1"/>
  <c r="J527" i="1"/>
  <c r="K530" i="1"/>
  <c r="K531" i="1"/>
  <c r="K532" i="1"/>
  <c r="K533" i="1"/>
  <c r="K537" i="1"/>
  <c r="L539" i="1"/>
  <c r="L547" i="1"/>
  <c r="L555" i="1"/>
  <c r="L561" i="1"/>
  <c r="J561" i="1"/>
  <c r="K570" i="1"/>
  <c r="M577" i="1"/>
  <c r="L577" i="1"/>
  <c r="J577" i="1"/>
  <c r="M592" i="1"/>
  <c r="L592" i="1"/>
  <c r="K592" i="1"/>
  <c r="J592" i="1"/>
  <c r="M596" i="1"/>
  <c r="K601" i="1"/>
  <c r="J603" i="1"/>
  <c r="M609" i="1"/>
  <c r="K619" i="1"/>
  <c r="M619" i="1"/>
  <c r="M624" i="1"/>
  <c r="K634" i="1"/>
  <c r="J716" i="1"/>
  <c r="K716" i="1"/>
  <c r="L421" i="1"/>
  <c r="L429" i="1"/>
  <c r="L437" i="1"/>
  <c r="L445" i="1"/>
  <c r="L453" i="1"/>
  <c r="L461" i="1"/>
  <c r="K462" i="1"/>
  <c r="L469" i="1"/>
  <c r="K470" i="1"/>
  <c r="L477" i="1"/>
  <c r="K478" i="1"/>
  <c r="L485" i="1"/>
  <c r="K486" i="1"/>
  <c r="L493" i="1"/>
  <c r="K494" i="1"/>
  <c r="M500" i="1"/>
  <c r="L501" i="1"/>
  <c r="K502" i="1"/>
  <c r="K503" i="1"/>
  <c r="K504" i="1"/>
  <c r="L505" i="1"/>
  <c r="L506" i="1"/>
  <c r="J515" i="1"/>
  <c r="K526" i="1"/>
  <c r="L530" i="1"/>
  <c r="L531" i="1"/>
  <c r="L532" i="1"/>
  <c r="L542" i="1"/>
  <c r="K542" i="1"/>
  <c r="L550" i="1"/>
  <c r="K550" i="1"/>
  <c r="L558" i="1"/>
  <c r="K558" i="1"/>
  <c r="K561" i="1"/>
  <c r="M564" i="1"/>
  <c r="M570" i="1"/>
  <c r="M572" i="1"/>
  <c r="K577" i="1"/>
  <c r="L580" i="1"/>
  <c r="M599" i="1"/>
  <c r="L599" i="1"/>
  <c r="K599" i="1"/>
  <c r="J599" i="1"/>
  <c r="K609" i="1"/>
  <c r="J611" i="1"/>
  <c r="M617" i="1"/>
  <c r="K627" i="1"/>
  <c r="M627" i="1"/>
  <c r="M630" i="1"/>
  <c r="M632" i="1"/>
  <c r="M634" i="1"/>
  <c r="K640" i="1"/>
  <c r="K645" i="1"/>
  <c r="J649" i="1"/>
  <c r="M686" i="1"/>
  <c r="L686" i="1"/>
  <c r="K686" i="1"/>
  <c r="J686" i="1"/>
  <c r="I713" i="1"/>
  <c r="M713" i="1" s="1"/>
  <c r="L462" i="1"/>
  <c r="L470" i="1"/>
  <c r="L478" i="1"/>
  <c r="L486" i="1"/>
  <c r="L494" i="1"/>
  <c r="L502" i="1"/>
  <c r="M519" i="1"/>
  <c r="L520" i="1"/>
  <c r="K521" i="1"/>
  <c r="J522" i="1"/>
  <c r="M536" i="1"/>
  <c r="L536" i="1"/>
  <c r="L541" i="1"/>
  <c r="L549" i="1"/>
  <c r="L557" i="1"/>
  <c r="L569" i="1"/>
  <c r="J569" i="1"/>
  <c r="M575" i="1"/>
  <c r="L575" i="1"/>
  <c r="K575" i="1"/>
  <c r="J575" i="1"/>
  <c r="M593" i="1"/>
  <c r="L593" i="1"/>
  <c r="J593" i="1"/>
  <c r="J604" i="1"/>
  <c r="L604" i="1"/>
  <c r="M607" i="1"/>
  <c r="L607" i="1"/>
  <c r="K607" i="1"/>
  <c r="J607" i="1"/>
  <c r="L643" i="1"/>
  <c r="K643" i="1"/>
  <c r="K376" i="1"/>
  <c r="K384" i="1"/>
  <c r="K392" i="1"/>
  <c r="K400" i="1"/>
  <c r="K408" i="1"/>
  <c r="K416" i="1"/>
  <c r="K424" i="1"/>
  <c r="K432" i="1"/>
  <c r="K440" i="1"/>
  <c r="K448" i="1"/>
  <c r="K456" i="1"/>
  <c r="K464" i="1"/>
  <c r="K472" i="1"/>
  <c r="K480" i="1"/>
  <c r="K488" i="1"/>
  <c r="K496" i="1"/>
  <c r="K510" i="1"/>
  <c r="K511" i="1"/>
  <c r="K512" i="1"/>
  <c r="L513" i="1"/>
  <c r="L514" i="1"/>
  <c r="J523" i="1"/>
  <c r="J524" i="1"/>
  <c r="J526" i="1"/>
  <c r="L527" i="1"/>
  <c r="J536" i="1"/>
  <c r="M540" i="1"/>
  <c r="M548" i="1"/>
  <c r="M556" i="1"/>
  <c r="J564" i="1"/>
  <c r="M567" i="1"/>
  <c r="L567" i="1"/>
  <c r="K567" i="1"/>
  <c r="J567" i="1"/>
  <c r="K569" i="1"/>
  <c r="K572" i="1"/>
  <c r="L579" i="1"/>
  <c r="M584" i="1"/>
  <c r="L584" i="1"/>
  <c r="K584" i="1"/>
  <c r="J584" i="1"/>
  <c r="M586" i="1"/>
  <c r="M588" i="1"/>
  <c r="K593" i="1"/>
  <c r="M604" i="1"/>
  <c r="J612" i="1"/>
  <c r="L612" i="1"/>
  <c r="M615" i="1"/>
  <c r="L615" i="1"/>
  <c r="K615" i="1"/>
  <c r="J615" i="1"/>
  <c r="L619" i="1"/>
  <c r="M633" i="1"/>
  <c r="M645" i="1"/>
  <c r="J645" i="1"/>
  <c r="M661" i="1"/>
  <c r="J661" i="1"/>
  <c r="M535" i="1"/>
  <c r="J535" i="1"/>
  <c r="M544" i="1"/>
  <c r="L544" i="1"/>
  <c r="J544" i="1"/>
  <c r="M552" i="1"/>
  <c r="L552" i="1"/>
  <c r="J552" i="1"/>
  <c r="M560" i="1"/>
  <c r="L560" i="1"/>
  <c r="J560" i="1"/>
  <c r="M591" i="1"/>
  <c r="L591" i="1"/>
  <c r="K591" i="1"/>
  <c r="J591" i="1"/>
  <c r="J620" i="1"/>
  <c r="L620" i="1"/>
  <c r="M623" i="1"/>
  <c r="L623" i="1"/>
  <c r="K623" i="1"/>
  <c r="J623" i="1"/>
  <c r="M641" i="1"/>
  <c r="K641" i="1"/>
  <c r="J641" i="1"/>
  <c r="J650" i="1"/>
  <c r="M650" i="1"/>
  <c r="L663" i="1"/>
  <c r="K663" i="1"/>
  <c r="J700" i="1"/>
  <c r="K700" i="1"/>
  <c r="K519" i="1"/>
  <c r="K520" i="1"/>
  <c r="L521" i="1"/>
  <c r="L522" i="1"/>
  <c r="L524" i="1"/>
  <c r="L533" i="1"/>
  <c r="K534" i="1"/>
  <c r="J540" i="1"/>
  <c r="K544" i="1"/>
  <c r="J548" i="1"/>
  <c r="K552" i="1"/>
  <c r="J556" i="1"/>
  <c r="K560" i="1"/>
  <c r="J571" i="1"/>
  <c r="M574" i="1"/>
  <c r="K578" i="1"/>
  <c r="M585" i="1"/>
  <c r="L585" i="1"/>
  <c r="J585" i="1"/>
  <c r="K588" i="1"/>
  <c r="N588" i="1" s="1"/>
  <c r="L595" i="1"/>
  <c r="M600" i="1"/>
  <c r="L600" i="1"/>
  <c r="K600" i="1"/>
  <c r="J600" i="1"/>
  <c r="M602" i="1"/>
  <c r="K604" i="1"/>
  <c r="K610" i="1"/>
  <c r="M620" i="1"/>
  <c r="J628" i="1"/>
  <c r="L628" i="1"/>
  <c r="M631" i="1"/>
  <c r="L631" i="1"/>
  <c r="K631" i="1"/>
  <c r="J631" i="1"/>
  <c r="K637" i="1"/>
  <c r="J659" i="1"/>
  <c r="M659" i="1"/>
  <c r="L659" i="1"/>
  <c r="K659" i="1"/>
  <c r="M674" i="1"/>
  <c r="L674" i="1"/>
  <c r="I697" i="1"/>
  <c r="M697" i="1" s="1"/>
  <c r="J732" i="1"/>
  <c r="K732" i="1"/>
  <c r="M503" i="1"/>
  <c r="L504" i="1"/>
  <c r="K505" i="1"/>
  <c r="J506" i="1"/>
  <c r="K529" i="1"/>
  <c r="J530" i="1"/>
  <c r="K535" i="1"/>
  <c r="J539" i="1"/>
  <c r="J547" i="1"/>
  <c r="J555" i="1"/>
  <c r="K562" i="1"/>
  <c r="M566" i="1"/>
  <c r="L566" i="1"/>
  <c r="K566" i="1"/>
  <c r="M576" i="1"/>
  <c r="L576" i="1"/>
  <c r="K576" i="1"/>
  <c r="J576" i="1"/>
  <c r="K585" i="1"/>
  <c r="K603" i="1"/>
  <c r="M603" i="1"/>
  <c r="M606" i="1"/>
  <c r="M608" i="1"/>
  <c r="K618" i="1"/>
  <c r="M646" i="1"/>
  <c r="I729" i="1"/>
  <c r="M729" i="1" s="1"/>
  <c r="L641" i="1"/>
  <c r="K642" i="1"/>
  <c r="J643" i="1"/>
  <c r="J646" i="1"/>
  <c r="K647" i="1"/>
  <c r="M649" i="1"/>
  <c r="M651" i="1"/>
  <c r="M663" i="1"/>
  <c r="J663" i="1"/>
  <c r="J667" i="1"/>
  <c r="M667" i="1"/>
  <c r="L673" i="1"/>
  <c r="K680" i="1"/>
  <c r="K693" i="1"/>
  <c r="L732" i="1"/>
  <c r="I743" i="1"/>
  <c r="L743" i="1" s="1"/>
  <c r="I759" i="1"/>
  <c r="L759" i="1" s="1"/>
  <c r="K574" i="1"/>
  <c r="K582" i="1"/>
  <c r="K590" i="1"/>
  <c r="K598" i="1"/>
  <c r="K606" i="1"/>
  <c r="K614" i="1"/>
  <c r="K622" i="1"/>
  <c r="K630" i="1"/>
  <c r="M640" i="1"/>
  <c r="L646" i="1"/>
  <c r="L647" i="1"/>
  <c r="I657" i="1"/>
  <c r="L670" i="1"/>
  <c r="K670" i="1"/>
  <c r="J670" i="1"/>
  <c r="J673" i="1"/>
  <c r="K685" i="1"/>
  <c r="I689" i="1"/>
  <c r="M689" i="1" s="1"/>
  <c r="L693" i="1"/>
  <c r="M700" i="1"/>
  <c r="K704" i="1"/>
  <c r="J704" i="1"/>
  <c r="M716" i="1"/>
  <c r="K720" i="1"/>
  <c r="J720" i="1"/>
  <c r="M732" i="1"/>
  <c r="K736" i="1"/>
  <c r="J736" i="1"/>
  <c r="L745" i="1"/>
  <c r="K745" i="1"/>
  <c r="K747" i="1"/>
  <c r="M747" i="1"/>
  <c r="L747" i="1"/>
  <c r="J747" i="1"/>
  <c r="L574" i="1"/>
  <c r="L582" i="1"/>
  <c r="L590" i="1"/>
  <c r="L598" i="1"/>
  <c r="L606" i="1"/>
  <c r="J608" i="1"/>
  <c r="L614" i="1"/>
  <c r="J616" i="1"/>
  <c r="L622" i="1"/>
  <c r="J624" i="1"/>
  <c r="L630" i="1"/>
  <c r="J632" i="1"/>
  <c r="L637" i="1"/>
  <c r="K638" i="1"/>
  <c r="J639" i="1"/>
  <c r="J640" i="1"/>
  <c r="J642" i="1"/>
  <c r="L653" i="1"/>
  <c r="K654" i="1"/>
  <c r="J655" i="1"/>
  <c r="K661" i="1"/>
  <c r="K662" i="1"/>
  <c r="J662" i="1"/>
  <c r="K666" i="1"/>
  <c r="L672" i="1"/>
  <c r="J672" i="1"/>
  <c r="M673" i="1"/>
  <c r="M679" i="1"/>
  <c r="K679" i="1"/>
  <c r="J679" i="1"/>
  <c r="I681" i="1"/>
  <c r="L681" i="1" s="1"/>
  <c r="L685" i="1"/>
  <c r="M695" i="1"/>
  <c r="L695" i="1"/>
  <c r="K695" i="1"/>
  <c r="J695" i="1"/>
  <c r="M702" i="1"/>
  <c r="M711" i="1"/>
  <c r="L711" i="1"/>
  <c r="K711" i="1"/>
  <c r="J711" i="1"/>
  <c r="M718" i="1"/>
  <c r="M727" i="1"/>
  <c r="L727" i="1"/>
  <c r="K727" i="1"/>
  <c r="J727" i="1"/>
  <c r="M734" i="1"/>
  <c r="J601" i="1"/>
  <c r="K608" i="1"/>
  <c r="J609" i="1"/>
  <c r="K616" i="1"/>
  <c r="J617" i="1"/>
  <c r="K624" i="1"/>
  <c r="J625" i="1"/>
  <c r="K632" i="1"/>
  <c r="J633" i="1"/>
  <c r="L642" i="1"/>
  <c r="L661" i="1"/>
  <c r="M687" i="1"/>
  <c r="L687" i="1"/>
  <c r="K687" i="1"/>
  <c r="J687" i="1"/>
  <c r="I705" i="1"/>
  <c r="M705" i="1" s="1"/>
  <c r="I721" i="1"/>
  <c r="M721" i="1" s="1"/>
  <c r="I737" i="1"/>
  <c r="J737" i="1" s="1"/>
  <c r="L769" i="1"/>
  <c r="K769" i="1"/>
  <c r="J769" i="1"/>
  <c r="J546" i="1"/>
  <c r="J554" i="1"/>
  <c r="J562" i="1"/>
  <c r="J570" i="1"/>
  <c r="J578" i="1"/>
  <c r="J586" i="1"/>
  <c r="J594" i="1"/>
  <c r="J602" i="1"/>
  <c r="L608" i="1"/>
  <c r="J610" i="1"/>
  <c r="L616" i="1"/>
  <c r="J618" i="1"/>
  <c r="L624" i="1"/>
  <c r="J626" i="1"/>
  <c r="L632" i="1"/>
  <c r="K633" i="1"/>
  <c r="J634" i="1"/>
  <c r="J636" i="1"/>
  <c r="J637" i="1"/>
  <c r="J638" i="1"/>
  <c r="K639" i="1"/>
  <c r="L640" i="1"/>
  <c r="M642" i="1"/>
  <c r="M643" i="1"/>
  <c r="L649" i="1"/>
  <c r="K650" i="1"/>
  <c r="J651" i="1"/>
  <c r="J652" i="1"/>
  <c r="J653" i="1"/>
  <c r="J654" i="1"/>
  <c r="K655" i="1"/>
  <c r="M658" i="1"/>
  <c r="L662" i="1"/>
  <c r="L665" i="1"/>
  <c r="L666" i="1"/>
  <c r="I669" i="1"/>
  <c r="M669" i="1" s="1"/>
  <c r="K672" i="1"/>
  <c r="J675" i="1"/>
  <c r="M675" i="1"/>
  <c r="L679" i="1"/>
  <c r="J685" i="1"/>
  <c r="M692" i="1"/>
  <c r="L601" i="1"/>
  <c r="L609" i="1"/>
  <c r="L617" i="1"/>
  <c r="L625" i="1"/>
  <c r="J635" i="1"/>
  <c r="K636" i="1"/>
  <c r="L638" i="1"/>
  <c r="L639" i="1"/>
  <c r="M648" i="1"/>
  <c r="K652" i="1"/>
  <c r="L654" i="1"/>
  <c r="L655" i="1"/>
  <c r="M660" i="1"/>
  <c r="M662" i="1"/>
  <c r="J665" i="1"/>
  <c r="L678" i="1"/>
  <c r="K678" i="1"/>
  <c r="J678" i="1"/>
  <c r="M684" i="1"/>
  <c r="K696" i="1"/>
  <c r="J696" i="1"/>
  <c r="M708" i="1"/>
  <c r="K712" i="1"/>
  <c r="J712" i="1"/>
  <c r="M724" i="1"/>
  <c r="K728" i="1"/>
  <c r="J728" i="1"/>
  <c r="I742" i="1"/>
  <c r="K742" i="1" s="1"/>
  <c r="J748" i="1"/>
  <c r="M748" i="1"/>
  <c r="L748" i="1"/>
  <c r="K748" i="1"/>
  <c r="I758" i="1"/>
  <c r="K758" i="1" s="1"/>
  <c r="M819" i="1"/>
  <c r="L819" i="1"/>
  <c r="K819" i="1"/>
  <c r="J819" i="1"/>
  <c r="L636" i="1"/>
  <c r="L645" i="1"/>
  <c r="K646" i="1"/>
  <c r="J647" i="1"/>
  <c r="J648" i="1"/>
  <c r="L652" i="1"/>
  <c r="J660" i="1"/>
  <c r="M671" i="1"/>
  <c r="K671" i="1"/>
  <c r="J671" i="1"/>
  <c r="K674" i="1"/>
  <c r="K688" i="1"/>
  <c r="J688" i="1"/>
  <c r="M694" i="1"/>
  <c r="L694" i="1"/>
  <c r="K694" i="1"/>
  <c r="J694" i="1"/>
  <c r="M703" i="1"/>
  <c r="L703" i="1"/>
  <c r="K703" i="1"/>
  <c r="J703" i="1"/>
  <c r="K708" i="1"/>
  <c r="M710" i="1"/>
  <c r="M719" i="1"/>
  <c r="L719" i="1"/>
  <c r="K719" i="1"/>
  <c r="J719" i="1"/>
  <c r="M726" i="1"/>
  <c r="M735" i="1"/>
  <c r="L735" i="1"/>
  <c r="K735" i="1"/>
  <c r="J735" i="1"/>
  <c r="J777" i="1"/>
  <c r="M777" i="1"/>
  <c r="L777" i="1"/>
  <c r="K777" i="1"/>
  <c r="L660" i="1"/>
  <c r="L668" i="1"/>
  <c r="L676" i="1"/>
  <c r="M683" i="1"/>
  <c r="L684" i="1"/>
  <c r="M691" i="1"/>
  <c r="L692" i="1"/>
  <c r="M699" i="1"/>
  <c r="L700" i="1"/>
  <c r="J702" i="1"/>
  <c r="M707" i="1"/>
  <c r="L708" i="1"/>
  <c r="K709" i="1"/>
  <c r="J710" i="1"/>
  <c r="M715" i="1"/>
  <c r="L716" i="1"/>
  <c r="K717" i="1"/>
  <c r="J718" i="1"/>
  <c r="M723" i="1"/>
  <c r="L724" i="1"/>
  <c r="K725" i="1"/>
  <c r="J726" i="1"/>
  <c r="M731" i="1"/>
  <c r="K733" i="1"/>
  <c r="J734" i="1"/>
  <c r="M745" i="1"/>
  <c r="K749" i="1"/>
  <c r="K750" i="1"/>
  <c r="L752" i="1"/>
  <c r="M761" i="1"/>
  <c r="M765" i="1"/>
  <c r="K765" i="1"/>
  <c r="J765" i="1"/>
  <c r="M773" i="1"/>
  <c r="K773" i="1"/>
  <c r="J773" i="1"/>
  <c r="L780" i="1"/>
  <c r="K780" i="1"/>
  <c r="J780" i="1"/>
  <c r="M782" i="1"/>
  <c r="L782" i="1"/>
  <c r="J782" i="1"/>
  <c r="M783" i="1"/>
  <c r="I791" i="1"/>
  <c r="I799" i="1"/>
  <c r="I807" i="1"/>
  <c r="J807" i="1" s="1"/>
  <c r="M853" i="1"/>
  <c r="L853" i="1"/>
  <c r="K702" i="1"/>
  <c r="K710" i="1"/>
  <c r="K718" i="1"/>
  <c r="K726" i="1"/>
  <c r="K734" i="1"/>
  <c r="J744" i="1"/>
  <c r="J745" i="1"/>
  <c r="J746" i="1"/>
  <c r="L749" i="1"/>
  <c r="J760" i="1"/>
  <c r="J761" i="1"/>
  <c r="J762" i="1"/>
  <c r="L765" i="1"/>
  <c r="M769" i="1"/>
  <c r="J770" i="1"/>
  <c r="L773" i="1"/>
  <c r="J776" i="1"/>
  <c r="M820" i="1"/>
  <c r="M835" i="1"/>
  <c r="L835" i="1"/>
  <c r="K835" i="1"/>
  <c r="J835" i="1"/>
  <c r="L863" i="1"/>
  <c r="K863" i="1"/>
  <c r="J863" i="1"/>
  <c r="L702" i="1"/>
  <c r="L710" i="1"/>
  <c r="L718" i="1"/>
  <c r="L726" i="1"/>
  <c r="L734" i="1"/>
  <c r="L738" i="1"/>
  <c r="K739" i="1"/>
  <c r="J740" i="1"/>
  <c r="K746" i="1"/>
  <c r="K761" i="1"/>
  <c r="K762" i="1"/>
  <c r="J768" i="1"/>
  <c r="K770" i="1"/>
  <c r="M779" i="1"/>
  <c r="J785" i="1"/>
  <c r="M785" i="1"/>
  <c r="M818" i="1"/>
  <c r="L818" i="1"/>
  <c r="K818" i="1"/>
  <c r="M822" i="1"/>
  <c r="L764" i="1"/>
  <c r="K764" i="1"/>
  <c r="J764" i="1"/>
  <c r="L772" i="1"/>
  <c r="K772" i="1"/>
  <c r="J772" i="1"/>
  <c r="I856" i="1"/>
  <c r="K856" i="1" s="1"/>
  <c r="J666" i="1"/>
  <c r="J674" i="1"/>
  <c r="L680" i="1"/>
  <c r="J682" i="1"/>
  <c r="L688" i="1"/>
  <c r="J690" i="1"/>
  <c r="L696" i="1"/>
  <c r="J698" i="1"/>
  <c r="L704" i="1"/>
  <c r="J706" i="1"/>
  <c r="L712" i="1"/>
  <c r="J714" i="1"/>
  <c r="L720" i="1"/>
  <c r="J722" i="1"/>
  <c r="L728" i="1"/>
  <c r="J730" i="1"/>
  <c r="L736" i="1"/>
  <c r="J738" i="1"/>
  <c r="J739" i="1"/>
  <c r="K740" i="1"/>
  <c r="K741" i="1"/>
  <c r="L750" i="1"/>
  <c r="M753" i="1"/>
  <c r="K757" i="1"/>
  <c r="L766" i="1"/>
  <c r="J766" i="1"/>
  <c r="K768" i="1"/>
  <c r="J774" i="1"/>
  <c r="M776" i="1"/>
  <c r="L778" i="1"/>
  <c r="L785" i="1"/>
  <c r="M787" i="1"/>
  <c r="M789" i="1"/>
  <c r="L789" i="1"/>
  <c r="K789" i="1"/>
  <c r="J789" i="1"/>
  <c r="M795" i="1"/>
  <c r="M797" i="1"/>
  <c r="L797" i="1"/>
  <c r="K797" i="1"/>
  <c r="J797" i="1"/>
  <c r="M803" i="1"/>
  <c r="M805" i="1"/>
  <c r="L805" i="1"/>
  <c r="K805" i="1"/>
  <c r="J805" i="1"/>
  <c r="M811" i="1"/>
  <c r="M813" i="1"/>
  <c r="L813" i="1"/>
  <c r="K813" i="1"/>
  <c r="J813" i="1"/>
  <c r="M816" i="1"/>
  <c r="K816" i="1"/>
  <c r="J816" i="1"/>
  <c r="M834" i="1"/>
  <c r="L834" i="1"/>
  <c r="K834" i="1"/>
  <c r="M838" i="1"/>
  <c r="K738" i="1"/>
  <c r="L739" i="1"/>
  <c r="L740" i="1"/>
  <c r="L741" i="1"/>
  <c r="M742" i="1"/>
  <c r="M744" i="1"/>
  <c r="J752" i="1"/>
  <c r="J753" i="1"/>
  <c r="J755" i="1"/>
  <c r="K756" i="1"/>
  <c r="L757" i="1"/>
  <c r="M760" i="1"/>
  <c r="M763" i="1"/>
  <c r="L763" i="1"/>
  <c r="K763" i="1"/>
  <c r="M764" i="1"/>
  <c r="M771" i="1"/>
  <c r="L771" i="1"/>
  <c r="K771" i="1"/>
  <c r="M772" i="1"/>
  <c r="L774" i="1"/>
  <c r="M775" i="1"/>
  <c r="M781" i="1"/>
  <c r="K781" i="1"/>
  <c r="J781" i="1"/>
  <c r="J787" i="1"/>
  <c r="I888" i="1"/>
  <c r="J786" i="1"/>
  <c r="M786" i="1"/>
  <c r="M790" i="1"/>
  <c r="L790" i="1"/>
  <c r="K790" i="1"/>
  <c r="J790" i="1"/>
  <c r="M798" i="1"/>
  <c r="L798" i="1"/>
  <c r="K798" i="1"/>
  <c r="J798" i="1"/>
  <c r="M806" i="1"/>
  <c r="K806" i="1"/>
  <c r="J806" i="1"/>
  <c r="M814" i="1"/>
  <c r="K814" i="1"/>
  <c r="J814" i="1"/>
  <c r="M821" i="1"/>
  <c r="L832" i="1"/>
  <c r="M832" i="1"/>
  <c r="K832" i="1"/>
  <c r="J832" i="1"/>
  <c r="K779" i="1"/>
  <c r="K787" i="1"/>
  <c r="J788" i="1"/>
  <c r="M793" i="1"/>
  <c r="K795" i="1"/>
  <c r="J796" i="1"/>
  <c r="M801" i="1"/>
  <c r="K803" i="1"/>
  <c r="J804" i="1"/>
  <c r="M809" i="1"/>
  <c r="K811" i="1"/>
  <c r="J812" i="1"/>
  <c r="L816" i="1"/>
  <c r="J818" i="1"/>
  <c r="J820" i="1"/>
  <c r="J821" i="1"/>
  <c r="K822" i="1"/>
  <c r="M824" i="1"/>
  <c r="M826" i="1"/>
  <c r="J834" i="1"/>
  <c r="J836" i="1"/>
  <c r="J837" i="1"/>
  <c r="K838" i="1"/>
  <c r="J843" i="1"/>
  <c r="M843" i="1"/>
  <c r="L843" i="1"/>
  <c r="J847" i="1"/>
  <c r="K850" i="1"/>
  <c r="M852" i="1"/>
  <c r="K852" i="1"/>
  <c r="J859" i="1"/>
  <c r="K861" i="1"/>
  <c r="M863" i="1"/>
  <c r="L876" i="1"/>
  <c r="M878" i="1"/>
  <c r="L878" i="1"/>
  <c r="K878" i="1"/>
  <c r="J878" i="1"/>
  <c r="J891" i="1"/>
  <c r="M931" i="1"/>
  <c r="L931" i="1"/>
  <c r="L779" i="1"/>
  <c r="L787" i="1"/>
  <c r="K788" i="1"/>
  <c r="M794" i="1"/>
  <c r="L795" i="1"/>
  <c r="K796" i="1"/>
  <c r="M802" i="1"/>
  <c r="L803" i="1"/>
  <c r="K804" i="1"/>
  <c r="M810" i="1"/>
  <c r="L811" i="1"/>
  <c r="K812" i="1"/>
  <c r="M815" i="1"/>
  <c r="I817" i="1"/>
  <c r="K817" i="1" s="1"/>
  <c r="K820" i="1"/>
  <c r="L821" i="1"/>
  <c r="L822" i="1"/>
  <c r="M831" i="1"/>
  <c r="I833" i="1"/>
  <c r="K836" i="1"/>
  <c r="L837" i="1"/>
  <c r="L838" i="1"/>
  <c r="L846" i="1"/>
  <c r="J846" i="1"/>
  <c r="L847" i="1"/>
  <c r="L852" i="1"/>
  <c r="M861" i="1"/>
  <c r="L861" i="1"/>
  <c r="I864" i="1"/>
  <c r="J864" i="1" s="1"/>
  <c r="L871" i="1"/>
  <c r="K871" i="1"/>
  <c r="J871" i="1"/>
  <c r="K904" i="1"/>
  <c r="M904" i="1"/>
  <c r="L904" i="1"/>
  <c r="J904" i="1"/>
  <c r="I918" i="1"/>
  <c r="J918" i="1" s="1"/>
  <c r="L796" i="1"/>
  <c r="L804" i="1"/>
  <c r="L812" i="1"/>
  <c r="J815" i="1"/>
  <c r="L828" i="1"/>
  <c r="K829" i="1"/>
  <c r="J830" i="1"/>
  <c r="J831" i="1"/>
  <c r="K842" i="1"/>
  <c r="J842" i="1"/>
  <c r="J848" i="1"/>
  <c r="M854" i="1"/>
  <c r="L854" i="1"/>
  <c r="K854" i="1"/>
  <c r="J854" i="1"/>
  <c r="K869" i="1"/>
  <c r="M871" i="1"/>
  <c r="M886" i="1"/>
  <c r="L886" i="1"/>
  <c r="K886" i="1"/>
  <c r="J886" i="1"/>
  <c r="M895" i="1"/>
  <c r="L901" i="1"/>
  <c r="J901" i="1"/>
  <c r="M909" i="1"/>
  <c r="K909" i="1"/>
  <c r="M840" i="1"/>
  <c r="L840" i="1"/>
  <c r="L841" i="1"/>
  <c r="K841" i="1"/>
  <c r="M869" i="1"/>
  <c r="L869" i="1"/>
  <c r="I872" i="1"/>
  <c r="J872" i="1" s="1"/>
  <c r="L879" i="1"/>
  <c r="K879" i="1"/>
  <c r="J879" i="1"/>
  <c r="M946" i="1"/>
  <c r="L946" i="1"/>
  <c r="K946" i="1"/>
  <c r="J946" i="1"/>
  <c r="L815" i="1"/>
  <c r="K825" i="1"/>
  <c r="J826" i="1"/>
  <c r="J827" i="1"/>
  <c r="J829" i="1"/>
  <c r="K830" i="1"/>
  <c r="L831" i="1"/>
  <c r="L842" i="1"/>
  <c r="K844" i="1"/>
  <c r="I845" i="1"/>
  <c r="K845" i="1" s="1"/>
  <c r="M846" i="1"/>
  <c r="L860" i="1"/>
  <c r="M862" i="1"/>
  <c r="L862" i="1"/>
  <c r="K862" i="1"/>
  <c r="J862" i="1"/>
  <c r="J875" i="1"/>
  <c r="K877" i="1"/>
  <c r="M879" i="1"/>
  <c r="M916" i="1"/>
  <c r="K916" i="1"/>
  <c r="J916" i="1"/>
  <c r="L916" i="1"/>
  <c r="K941" i="1"/>
  <c r="M941" i="1"/>
  <c r="K792" i="1"/>
  <c r="J793" i="1"/>
  <c r="K800" i="1"/>
  <c r="J801" i="1"/>
  <c r="K808" i="1"/>
  <c r="J809" i="1"/>
  <c r="M823" i="1"/>
  <c r="K827" i="1"/>
  <c r="K828" i="1"/>
  <c r="L829" i="1"/>
  <c r="L830" i="1"/>
  <c r="M839" i="1"/>
  <c r="J841" i="1"/>
  <c r="L844" i="1"/>
  <c r="J851" i="1"/>
  <c r="M851" i="1"/>
  <c r="L851" i="1"/>
  <c r="K853" i="1"/>
  <c r="L855" i="1"/>
  <c r="K855" i="1"/>
  <c r="J855" i="1"/>
  <c r="M877" i="1"/>
  <c r="L877" i="1"/>
  <c r="I880" i="1"/>
  <c r="J880" i="1" s="1"/>
  <c r="L887" i="1"/>
  <c r="K887" i="1"/>
  <c r="J887" i="1"/>
  <c r="M922" i="1"/>
  <c r="L922" i="1"/>
  <c r="K922" i="1"/>
  <c r="J922" i="1"/>
  <c r="L820" i="1"/>
  <c r="K821" i="1"/>
  <c r="J822" i="1"/>
  <c r="J823" i="1"/>
  <c r="J824" i="1"/>
  <c r="L827" i="1"/>
  <c r="L836" i="1"/>
  <c r="K837" i="1"/>
  <c r="J838" i="1"/>
  <c r="J839" i="1"/>
  <c r="J840" i="1"/>
  <c r="M841" i="1"/>
  <c r="J844" i="1"/>
  <c r="M870" i="1"/>
  <c r="L870" i="1"/>
  <c r="K870" i="1"/>
  <c r="J870" i="1"/>
  <c r="M885" i="1"/>
  <c r="K896" i="1"/>
  <c r="K974" i="1"/>
  <c r="J974" i="1"/>
  <c r="L974" i="1"/>
  <c r="M850" i="1"/>
  <c r="J853" i="1"/>
  <c r="M858" i="1"/>
  <c r="L859" i="1"/>
  <c r="K860" i="1"/>
  <c r="J861" i="1"/>
  <c r="M866" i="1"/>
  <c r="L867" i="1"/>
  <c r="K868" i="1"/>
  <c r="J869" i="1"/>
  <c r="M874" i="1"/>
  <c r="L875" i="1"/>
  <c r="K876" i="1"/>
  <c r="J877" i="1"/>
  <c r="M882" i="1"/>
  <c r="L883" i="1"/>
  <c r="K884" i="1"/>
  <c r="J885" i="1"/>
  <c r="M890" i="1"/>
  <c r="L891" i="1"/>
  <c r="L892" i="1"/>
  <c r="L893" i="1"/>
  <c r="K894" i="1"/>
  <c r="J895" i="1"/>
  <c r="J896" i="1"/>
  <c r="L909" i="1"/>
  <c r="J909" i="1"/>
  <c r="J913" i="1"/>
  <c r="M924" i="1"/>
  <c r="M926" i="1"/>
  <c r="K926" i="1"/>
  <c r="J927" i="1"/>
  <c r="M927" i="1"/>
  <c r="K929" i="1"/>
  <c r="K931" i="1"/>
  <c r="L941" i="1"/>
  <c r="M954" i="1"/>
  <c r="L954" i="1"/>
  <c r="K954" i="1"/>
  <c r="J954" i="1"/>
  <c r="M964" i="1"/>
  <c r="M987" i="1"/>
  <c r="L987" i="1"/>
  <c r="K987" i="1"/>
  <c r="J987" i="1"/>
  <c r="M996" i="1"/>
  <c r="K998" i="1"/>
  <c r="J998" i="1"/>
  <c r="I1004" i="1"/>
  <c r="M859" i="1"/>
  <c r="M867" i="1"/>
  <c r="M875" i="1"/>
  <c r="M883" i="1"/>
  <c r="K885" i="1"/>
  <c r="M891" i="1"/>
  <c r="M893" i="1"/>
  <c r="K895" i="1"/>
  <c r="I902" i="1"/>
  <c r="J902" i="1" s="1"/>
  <c r="K919" i="1"/>
  <c r="K927" i="1"/>
  <c r="J929" i="1"/>
  <c r="M933" i="1"/>
  <c r="K937" i="1"/>
  <c r="L939" i="1"/>
  <c r="L949" i="1"/>
  <c r="M962" i="1"/>
  <c r="L962" i="1"/>
  <c r="K962" i="1"/>
  <c r="J962" i="1"/>
  <c r="M972" i="1"/>
  <c r="M974" i="1"/>
  <c r="K985" i="1"/>
  <c r="M994" i="1"/>
  <c r="L994" i="1"/>
  <c r="K994" i="1"/>
  <c r="J994" i="1"/>
  <c r="M906" i="1"/>
  <c r="L906" i="1"/>
  <c r="K906" i="1"/>
  <c r="K912" i="1"/>
  <c r="M912" i="1"/>
  <c r="K921" i="1"/>
  <c r="M934" i="1"/>
  <c r="K934" i="1"/>
  <c r="J934" i="1"/>
  <c r="J937" i="1"/>
  <c r="K945" i="1"/>
  <c r="M970" i="1"/>
  <c r="L970" i="1"/>
  <c r="K970" i="1"/>
  <c r="J970" i="1"/>
  <c r="M980" i="1"/>
  <c r="K982" i="1"/>
  <c r="J982" i="1"/>
  <c r="J985" i="1"/>
  <c r="M998" i="1"/>
  <c r="K899" i="1"/>
  <c r="J899" i="1"/>
  <c r="K900" i="1"/>
  <c r="K901" i="1"/>
  <c r="J906" i="1"/>
  <c r="L917" i="1"/>
  <c r="J917" i="1"/>
  <c r="J921" i="1"/>
  <c r="M942" i="1"/>
  <c r="K942" i="1"/>
  <c r="J942" i="1"/>
  <c r="J945" i="1"/>
  <c r="M978" i="1"/>
  <c r="L978" i="1"/>
  <c r="K978" i="1"/>
  <c r="J978" i="1"/>
  <c r="M995" i="1"/>
  <c r="L995" i="1"/>
  <c r="K995" i="1"/>
  <c r="L998" i="1"/>
  <c r="L898" i="1"/>
  <c r="K898" i="1"/>
  <c r="M908" i="1"/>
  <c r="K908" i="1"/>
  <c r="J908" i="1"/>
  <c r="M910" i="1"/>
  <c r="K910" i="1"/>
  <c r="M950" i="1"/>
  <c r="K950" i="1"/>
  <c r="J950" i="1"/>
  <c r="K961" i="1"/>
  <c r="K993" i="1"/>
  <c r="M1002" i="1"/>
  <c r="L1002" i="1"/>
  <c r="K1002" i="1"/>
  <c r="J1002" i="1"/>
  <c r="L848" i="1"/>
  <c r="K849" i="1"/>
  <c r="J850" i="1"/>
  <c r="K857" i="1"/>
  <c r="J858" i="1"/>
  <c r="K865" i="1"/>
  <c r="J866" i="1"/>
  <c r="K873" i="1"/>
  <c r="J874" i="1"/>
  <c r="K881" i="1"/>
  <c r="J882" i="1"/>
  <c r="K889" i="1"/>
  <c r="J890" i="1"/>
  <c r="M897" i="1"/>
  <c r="L897" i="1"/>
  <c r="L899" i="1"/>
  <c r="M900" i="1"/>
  <c r="J905" i="1"/>
  <c r="L908" i="1"/>
  <c r="L912" i="1"/>
  <c r="M914" i="1"/>
  <c r="L914" i="1"/>
  <c r="K914" i="1"/>
  <c r="K917" i="1"/>
  <c r="K920" i="1"/>
  <c r="M920" i="1"/>
  <c r="M923" i="1"/>
  <c r="M930" i="1"/>
  <c r="L930" i="1"/>
  <c r="K930" i="1"/>
  <c r="J930" i="1"/>
  <c r="L934" i="1"/>
  <c r="M940" i="1"/>
  <c r="M958" i="1"/>
  <c r="K958" i="1"/>
  <c r="J958" i="1"/>
  <c r="J961" i="1"/>
  <c r="M965" i="1"/>
  <c r="K969" i="1"/>
  <c r="L971" i="1"/>
  <c r="M979" i="1"/>
  <c r="L979" i="1"/>
  <c r="K979" i="1"/>
  <c r="J979" i="1"/>
  <c r="L982" i="1"/>
  <c r="M988" i="1"/>
  <c r="K990" i="1"/>
  <c r="J990" i="1"/>
  <c r="J993" i="1"/>
  <c r="J1005" i="1"/>
  <c r="M896" i="1"/>
  <c r="J898" i="1"/>
  <c r="M938" i="1"/>
  <c r="L938" i="1"/>
  <c r="K938" i="1"/>
  <c r="J938" i="1"/>
  <c r="M948" i="1"/>
  <c r="M966" i="1"/>
  <c r="K966" i="1"/>
  <c r="J966" i="1"/>
  <c r="J969" i="1"/>
  <c r="M986" i="1"/>
  <c r="L986" i="1"/>
  <c r="K986" i="1"/>
  <c r="J986" i="1"/>
  <c r="M1003" i="1"/>
  <c r="L1003" i="1"/>
  <c r="K1003" i="1"/>
  <c r="J1003" i="1"/>
  <c r="M1005" i="1"/>
  <c r="L928" i="1"/>
  <c r="M935" i="1"/>
  <c r="M943" i="1"/>
  <c r="L944" i="1"/>
  <c r="M951" i="1"/>
  <c r="L952" i="1"/>
  <c r="L960" i="1"/>
  <c r="M967" i="1"/>
  <c r="L968" i="1"/>
  <c r="M975" i="1"/>
  <c r="L976" i="1"/>
  <c r="L984" i="1"/>
  <c r="L992" i="1"/>
  <c r="L1000" i="1"/>
  <c r="L905" i="1"/>
  <c r="J907" i="1"/>
  <c r="L913" i="1"/>
  <c r="J915" i="1"/>
  <c r="L921" i="1"/>
  <c r="J923" i="1"/>
  <c r="M928" i="1"/>
  <c r="L929" i="1"/>
  <c r="J931" i="1"/>
  <c r="L937" i="1"/>
  <c r="J939" i="1"/>
  <c r="M944" i="1"/>
  <c r="L945" i="1"/>
  <c r="J947" i="1"/>
  <c r="M952" i="1"/>
  <c r="L953" i="1"/>
  <c r="J955" i="1"/>
  <c r="M960" i="1"/>
  <c r="L961" i="1"/>
  <c r="J963" i="1"/>
  <c r="M968" i="1"/>
  <c r="L969" i="1"/>
  <c r="J971" i="1"/>
  <c r="M976" i="1"/>
  <c r="L977" i="1"/>
  <c r="M984" i="1"/>
  <c r="L985" i="1"/>
  <c r="M992" i="1"/>
  <c r="L993" i="1"/>
  <c r="M1000" i="1"/>
  <c r="L1001" i="1"/>
  <c r="M905" i="1"/>
  <c r="K907" i="1"/>
  <c r="M913" i="1"/>
  <c r="K915" i="1"/>
  <c r="M921" i="1"/>
  <c r="J924" i="1"/>
  <c r="M929" i="1"/>
  <c r="J932" i="1"/>
  <c r="M937" i="1"/>
  <c r="K939" i="1"/>
  <c r="J940" i="1"/>
  <c r="M945" i="1"/>
  <c r="K947" i="1"/>
  <c r="J948" i="1"/>
  <c r="M953" i="1"/>
  <c r="K955" i="1"/>
  <c r="J956" i="1"/>
  <c r="M961" i="1"/>
  <c r="K963" i="1"/>
  <c r="J964" i="1"/>
  <c r="M969" i="1"/>
  <c r="K971" i="1"/>
  <c r="J972" i="1"/>
  <c r="M977" i="1"/>
  <c r="J980" i="1"/>
  <c r="M985" i="1"/>
  <c r="J988" i="1"/>
  <c r="M993" i="1"/>
  <c r="J996" i="1"/>
  <c r="M1001" i="1"/>
  <c r="K924" i="1"/>
  <c r="J925" i="1"/>
  <c r="K932" i="1"/>
  <c r="J933" i="1"/>
  <c r="K940" i="1"/>
  <c r="J941" i="1"/>
  <c r="K948" i="1"/>
  <c r="J949" i="1"/>
  <c r="K956" i="1"/>
  <c r="J957" i="1"/>
  <c r="K964" i="1"/>
  <c r="J965" i="1"/>
  <c r="K972" i="1"/>
  <c r="J973" i="1"/>
  <c r="K980" i="1"/>
  <c r="J981" i="1"/>
  <c r="K988" i="1"/>
  <c r="J989" i="1"/>
  <c r="K996" i="1"/>
  <c r="J997" i="1"/>
  <c r="K1005" i="1"/>
  <c r="J959" i="1"/>
  <c r="J983" i="1"/>
  <c r="J991" i="1"/>
  <c r="J999" i="1"/>
  <c r="L1005" i="1"/>
  <c r="N959" i="1" l="1"/>
  <c r="L507" i="1"/>
  <c r="K507" i="1"/>
  <c r="N109" i="1"/>
  <c r="N136" i="1"/>
  <c r="N12" i="1"/>
  <c r="N973" i="1"/>
  <c r="N935" i="1"/>
  <c r="N358" i="1"/>
  <c r="N191" i="1"/>
  <c r="N77" i="1"/>
  <c r="N443" i="1"/>
  <c r="N554" i="1"/>
  <c r="N409" i="1"/>
  <c r="M743" i="1"/>
  <c r="L872" i="1"/>
  <c r="N578" i="1"/>
  <c r="N441" i="1"/>
  <c r="N434" i="1"/>
  <c r="L936" i="1"/>
  <c r="M507" i="1"/>
  <c r="N629" i="1"/>
  <c r="N323" i="1"/>
  <c r="N715" i="1"/>
  <c r="N119" i="1"/>
  <c r="K729" i="1"/>
  <c r="N873" i="1"/>
  <c r="N294" i="1"/>
  <c r="N208" i="1"/>
  <c r="N95" i="1"/>
  <c r="N894" i="1"/>
  <c r="N676" i="1"/>
  <c r="N410" i="1"/>
  <c r="N340" i="1"/>
  <c r="T12" i="2"/>
  <c r="O20" i="2"/>
  <c r="K28" i="2" s="1"/>
  <c r="L27" i="2" s="1"/>
  <c r="N792" i="1"/>
  <c r="N420" i="1"/>
  <c r="M372" i="1"/>
  <c r="N315" i="1"/>
  <c r="N326" i="1"/>
  <c r="N356" i="1"/>
  <c r="N88" i="1"/>
  <c r="N127" i="1"/>
  <c r="N957" i="1"/>
  <c r="N808" i="1"/>
  <c r="N683" i="1"/>
  <c r="N348" i="1"/>
  <c r="N427" i="1"/>
  <c r="L372" i="1"/>
  <c r="N723" i="1"/>
  <c r="N436" i="1"/>
  <c r="N316" i="1"/>
  <c r="N210" i="1"/>
  <c r="N174" i="1"/>
  <c r="N483" i="1"/>
  <c r="N881" i="1"/>
  <c r="N800" i="1"/>
  <c r="N668" i="1"/>
  <c r="N145" i="1"/>
  <c r="N286" i="1"/>
  <c r="N810" i="1"/>
  <c r="L553" i="1"/>
  <c r="N149" i="1"/>
  <c r="N749" i="1"/>
  <c r="N990" i="1"/>
  <c r="N931" i="1"/>
  <c r="N627" i="1"/>
  <c r="N809" i="1"/>
  <c r="M856" i="1"/>
  <c r="J697" i="1"/>
  <c r="L758" i="1"/>
  <c r="K553" i="1"/>
  <c r="N926" i="1"/>
  <c r="N824" i="1"/>
  <c r="N563" i="1"/>
  <c r="N160" i="1"/>
  <c r="N911" i="1"/>
  <c r="N597" i="1"/>
  <c r="J322" i="1"/>
  <c r="N250" i="1"/>
  <c r="M759" i="1"/>
  <c r="N407" i="1"/>
  <c r="N300" i="1"/>
  <c r="N361" i="1"/>
  <c r="N211" i="1"/>
  <c r="N158" i="1"/>
  <c r="N159" i="1"/>
  <c r="M758" i="1"/>
  <c r="N724" i="1"/>
  <c r="N635" i="1"/>
  <c r="N175" i="1"/>
  <c r="N72" i="1"/>
  <c r="N573" i="1"/>
  <c r="N451" i="1"/>
  <c r="N125" i="1"/>
  <c r="N965" i="1"/>
  <c r="N933" i="1"/>
  <c r="N897" i="1"/>
  <c r="N919" i="1"/>
  <c r="N825" i="1"/>
  <c r="N707" i="1"/>
  <c r="N526" i="1"/>
  <c r="N225" i="1"/>
  <c r="N187" i="1"/>
  <c r="N254" i="1"/>
  <c r="N221" i="1"/>
  <c r="N249" i="1"/>
  <c r="N101" i="1"/>
  <c r="M190" i="1"/>
  <c r="N164" i="1"/>
  <c r="N334" i="1"/>
  <c r="N270" i="1"/>
  <c r="N64" i="1"/>
  <c r="N359" i="1"/>
  <c r="N858" i="1"/>
  <c r="N884" i="1"/>
  <c r="N755" i="1"/>
  <c r="N717" i="1"/>
  <c r="N299" i="1"/>
  <c r="N184" i="1"/>
  <c r="N182" i="1"/>
  <c r="N999" i="1"/>
  <c r="N857" i="1"/>
  <c r="N794" i="1"/>
  <c r="N745" i="1"/>
  <c r="N582" i="1"/>
  <c r="N468" i="1"/>
  <c r="N333" i="1"/>
  <c r="N156" i="1"/>
  <c r="N956" i="1"/>
  <c r="N953" i="1"/>
  <c r="K759" i="1"/>
  <c r="N748" i="1"/>
  <c r="J759" i="1"/>
  <c r="N506" i="1"/>
  <c r="N533" i="1"/>
  <c r="N404" i="1"/>
  <c r="N205" i="1"/>
  <c r="N621" i="1"/>
  <c r="N242" i="1"/>
  <c r="N103" i="1"/>
  <c r="N605" i="1"/>
  <c r="N419" i="1"/>
  <c r="N903" i="1"/>
  <c r="N347" i="1"/>
  <c r="N224" i="1"/>
  <c r="N867" i="1"/>
  <c r="N852" i="1"/>
  <c r="L742" i="1"/>
  <c r="N257" i="1"/>
  <c r="N968" i="1"/>
  <c r="N418" i="1"/>
  <c r="N339" i="1"/>
  <c r="N518" i="1"/>
  <c r="N666" i="1"/>
  <c r="N651" i="1"/>
  <c r="N637" i="1"/>
  <c r="N590" i="1"/>
  <c r="N153" i="1"/>
  <c r="N39" i="1"/>
  <c r="N577" i="1"/>
  <c r="N437" i="1"/>
  <c r="N900" i="1"/>
  <c r="N438" i="1"/>
  <c r="N313" i="1"/>
  <c r="N297" i="1"/>
  <c r="N281" i="1"/>
  <c r="N71" i="1"/>
  <c r="N928" i="1"/>
  <c r="N739" i="1"/>
  <c r="N680" i="1"/>
  <c r="N660" i="1"/>
  <c r="N574" i="1"/>
  <c r="N445" i="1"/>
  <c r="N455" i="1"/>
  <c r="N337" i="1"/>
  <c r="K214" i="1"/>
  <c r="N139" i="1"/>
  <c r="N951" i="1"/>
  <c r="N691" i="1"/>
  <c r="N849" i="1"/>
  <c r="N975" i="1"/>
  <c r="N784" i="1"/>
  <c r="N664" i="1"/>
  <c r="N778" i="1"/>
  <c r="J751" i="1"/>
  <c r="N467" i="1"/>
  <c r="N79" i="1"/>
  <c r="N235" i="1"/>
  <c r="N135" i="1"/>
  <c r="N977" i="1"/>
  <c r="N910" i="1"/>
  <c r="N995" i="1"/>
  <c r="N876" i="1"/>
  <c r="K751" i="1"/>
  <c r="N835" i="1"/>
  <c r="N780" i="1"/>
  <c r="N444" i="1"/>
  <c r="N474" i="1"/>
  <c r="N349" i="1"/>
  <c r="N277" i="1"/>
  <c r="N253" i="1"/>
  <c r="N155" i="1"/>
  <c r="N992" i="1"/>
  <c r="N967" i="1"/>
  <c r="N151" i="1"/>
  <c r="N394" i="1"/>
  <c r="N142" i="1"/>
  <c r="N580" i="1"/>
  <c r="J936" i="1"/>
  <c r="N379" i="1"/>
  <c r="N120" i="1"/>
  <c r="N688" i="1"/>
  <c r="N619" i="1"/>
  <c r="N400" i="1"/>
  <c r="N342" i="1"/>
  <c r="N278" i="1"/>
  <c r="K198" i="1"/>
  <c r="N207" i="1"/>
  <c r="N69" i="1"/>
  <c r="N56" i="1"/>
  <c r="N589" i="1"/>
  <c r="N491" i="1"/>
  <c r="N87" i="1"/>
  <c r="N435" i="1"/>
  <c r="N251" i="1"/>
  <c r="N912" i="1"/>
  <c r="N890" i="1"/>
  <c r="N618" i="1"/>
  <c r="L669" i="1"/>
  <c r="N614" i="1"/>
  <c r="N515" i="1"/>
  <c r="N485" i="1"/>
  <c r="N345" i="1"/>
  <c r="N170" i="1"/>
  <c r="N131" i="1"/>
  <c r="N35" i="1"/>
  <c r="N565" i="1"/>
  <c r="N499" i="1"/>
  <c r="N85" i="1"/>
  <c r="N18" i="1"/>
  <c r="N781" i="1"/>
  <c r="N562" i="1"/>
  <c r="N672" i="1"/>
  <c r="N611" i="1"/>
  <c r="N386" i="1"/>
  <c r="N378" i="1"/>
  <c r="N307" i="1"/>
  <c r="N195" i="1"/>
  <c r="N336" i="1"/>
  <c r="N197" i="1"/>
  <c r="N258" i="1"/>
  <c r="N450" i="1"/>
  <c r="N331" i="1"/>
  <c r="N402" i="1"/>
  <c r="N204" i="1"/>
  <c r="N96" i="1"/>
  <c r="N162" i="1"/>
  <c r="N924" i="1"/>
  <c r="N920" i="1"/>
  <c r="N862" i="1"/>
  <c r="N756" i="1"/>
  <c r="N722" i="1"/>
  <c r="L751" i="1"/>
  <c r="M656" i="1"/>
  <c r="N598" i="1"/>
  <c r="N376" i="1"/>
  <c r="N487" i="1"/>
  <c r="N396" i="1"/>
  <c r="N568" i="1"/>
  <c r="N423" i="1"/>
  <c r="N406" i="1"/>
  <c r="K366" i="1"/>
  <c r="N295" i="1"/>
  <c r="N213" i="1"/>
  <c r="N802" i="1"/>
  <c r="N459" i="1"/>
  <c r="N411" i="1"/>
  <c r="N484" i="1"/>
  <c r="N63" i="1"/>
  <c r="N47" i="1"/>
  <c r="N111" i="1"/>
  <c r="N31" i="1"/>
  <c r="N927" i="1"/>
  <c r="N895" i="1"/>
  <c r="N883" i="1"/>
  <c r="N841" i="1"/>
  <c r="N878" i="1"/>
  <c r="N750" i="1"/>
  <c r="N709" i="1"/>
  <c r="N684" i="1"/>
  <c r="N534" i="1"/>
  <c r="N291" i="1"/>
  <c r="N243" i="1"/>
  <c r="N117" i="1"/>
  <c r="N104" i="1"/>
  <c r="N40" i="1"/>
  <c r="N401" i="1"/>
  <c r="N581" i="1"/>
  <c r="N55" i="1"/>
  <c r="N980" i="1"/>
  <c r="N960" i="1"/>
  <c r="N942" i="1"/>
  <c r="N929" i="1"/>
  <c r="N892" i="1"/>
  <c r="N860" i="1"/>
  <c r="N801" i="1"/>
  <c r="N812" i="1"/>
  <c r="N690" i="1"/>
  <c r="N733" i="1"/>
  <c r="N699" i="1"/>
  <c r="L656" i="1"/>
  <c r="N602" i="1"/>
  <c r="N546" i="1"/>
  <c r="L713" i="1"/>
  <c r="N576" i="1"/>
  <c r="N600" i="1"/>
  <c r="N523" i="1"/>
  <c r="N429" i="1"/>
  <c r="N516" i="1"/>
  <c r="N433" i="1"/>
  <c r="N381" i="1"/>
  <c r="N373" i="1"/>
  <c r="N447" i="1"/>
  <c r="N387" i="1"/>
  <c r="N332" i="1"/>
  <c r="N261" i="1"/>
  <c r="J346" i="1"/>
  <c r="N148" i="1"/>
  <c r="N128" i="1"/>
  <c r="N32" i="1"/>
  <c r="M54" i="1"/>
  <c r="K936" i="1"/>
  <c r="L613" i="1"/>
  <c r="N587" i="1"/>
  <c r="N469" i="1"/>
  <c r="N815" i="1"/>
  <c r="J689" i="1"/>
  <c r="N556" i="1"/>
  <c r="N497" i="1"/>
  <c r="N508" i="1"/>
  <c r="N457" i="1"/>
  <c r="N248" i="1"/>
  <c r="N206" i="1"/>
  <c r="N61" i="1"/>
  <c r="L856" i="1"/>
  <c r="N916" i="1"/>
  <c r="N658" i="1"/>
  <c r="K713" i="1"/>
  <c r="N350" i="1"/>
  <c r="N268" i="1"/>
  <c r="N97" i="1"/>
  <c r="N989" i="1"/>
  <c r="N925" i="1"/>
  <c r="N1001" i="1"/>
  <c r="N1000" i="1"/>
  <c r="N952" i="1"/>
  <c r="N1003" i="1"/>
  <c r="N874" i="1"/>
  <c r="N978" i="1"/>
  <c r="N840" i="1"/>
  <c r="N822" i="1"/>
  <c r="N811" i="1"/>
  <c r="N788" i="1"/>
  <c r="N814" i="1"/>
  <c r="N775" i="1"/>
  <c r="N753" i="1"/>
  <c r="N789" i="1"/>
  <c r="K807" i="1"/>
  <c r="N731" i="1"/>
  <c r="N692" i="1"/>
  <c r="N678" i="1"/>
  <c r="N594" i="1"/>
  <c r="K689" i="1"/>
  <c r="N670" i="1"/>
  <c r="N547" i="1"/>
  <c r="N579" i="1"/>
  <c r="N408" i="1"/>
  <c r="N558" i="1"/>
  <c r="N532" i="1"/>
  <c r="N501" i="1"/>
  <c r="N551" i="1"/>
  <c r="N426" i="1"/>
  <c r="N292" i="1"/>
  <c r="N422" i="1"/>
  <c r="N283" i="1"/>
  <c r="N479" i="1"/>
  <c r="N399" i="1"/>
  <c r="N374" i="1"/>
  <c r="N428" i="1"/>
  <c r="N310" i="1"/>
  <c r="N403" i="1"/>
  <c r="N227" i="1"/>
  <c r="N230" i="1"/>
  <c r="N93" i="1"/>
  <c r="N171" i="1"/>
  <c r="N172" i="1"/>
  <c r="N82" i="1"/>
  <c r="K613" i="1"/>
  <c r="L677" i="1"/>
  <c r="N730" i="1"/>
  <c r="N596" i="1"/>
  <c r="N229" i="1"/>
  <c r="J677" i="1"/>
  <c r="N893" i="1"/>
  <c r="N655" i="1"/>
  <c r="N557" i="1"/>
  <c r="N318" i="1"/>
  <c r="N267" i="1"/>
  <c r="N200" i="1"/>
  <c r="N33" i="1"/>
  <c r="N767" i="1"/>
  <c r="N972" i="1"/>
  <c r="N930" i="1"/>
  <c r="N914" i="1"/>
  <c r="N950" i="1"/>
  <c r="L880" i="1"/>
  <c r="N839" i="1"/>
  <c r="N829" i="1"/>
  <c r="L864" i="1"/>
  <c r="N831" i="1"/>
  <c r="N786" i="1"/>
  <c r="N752" i="1"/>
  <c r="N714" i="1"/>
  <c r="N682" i="1"/>
  <c r="N783" i="1"/>
  <c r="L721" i="1"/>
  <c r="N626" i="1"/>
  <c r="N586" i="1"/>
  <c r="K669" i="1"/>
  <c r="N622" i="1"/>
  <c r="N646" i="1"/>
  <c r="N539" i="1"/>
  <c r="N540" i="1"/>
  <c r="N572" i="1"/>
  <c r="N531" i="1"/>
  <c r="N500" i="1"/>
  <c r="N477" i="1"/>
  <c r="N453" i="1"/>
  <c r="N421" i="1"/>
  <c r="N458" i="1"/>
  <c r="N284" i="1"/>
  <c r="M553" i="1"/>
  <c r="N389" i="1"/>
  <c r="N275" i="1"/>
  <c r="N325" i="1"/>
  <c r="N341" i="1"/>
  <c r="N226" i="1"/>
  <c r="N259" i="1"/>
  <c r="N203" i="1"/>
  <c r="N215" i="1"/>
  <c r="N161" i="1"/>
  <c r="N133" i="1"/>
  <c r="N28" i="1"/>
  <c r="N25" i="1"/>
  <c r="J110" i="1"/>
  <c r="N14" i="1"/>
  <c r="N417" i="1"/>
  <c r="K677" i="1"/>
  <c r="J372" i="1"/>
  <c r="N889" i="1"/>
  <c r="N610" i="1"/>
  <c r="N997" i="1"/>
  <c r="N882" i="1"/>
  <c r="N855" i="1"/>
  <c r="N634" i="1"/>
  <c r="N308" i="1"/>
  <c r="N141" i="1"/>
  <c r="N991" i="1"/>
  <c r="N981" i="1"/>
  <c r="N949" i="1"/>
  <c r="N948" i="1"/>
  <c r="N923" i="1"/>
  <c r="N984" i="1"/>
  <c r="N944" i="1"/>
  <c r="N966" i="1"/>
  <c r="N866" i="1"/>
  <c r="N1002" i="1"/>
  <c r="N853" i="1"/>
  <c r="N870" i="1"/>
  <c r="N838" i="1"/>
  <c r="N828" i="1"/>
  <c r="N879" i="1"/>
  <c r="N782" i="1"/>
  <c r="N725" i="1"/>
  <c r="K721" i="1"/>
  <c r="N625" i="1"/>
  <c r="N727" i="1"/>
  <c r="N661" i="1"/>
  <c r="N392" i="1"/>
  <c r="N494" i="1"/>
  <c r="N476" i="1"/>
  <c r="N452" i="1"/>
  <c r="N412" i="1"/>
  <c r="N302" i="1"/>
  <c r="N324" i="1"/>
  <c r="N329" i="1"/>
  <c r="N209" i="1"/>
  <c r="N179" i="1"/>
  <c r="N217" i="1"/>
  <c r="N167" i="1"/>
  <c r="N178" i="1"/>
  <c r="N51" i="1"/>
  <c r="N91" i="1"/>
  <c r="N59" i="1"/>
  <c r="N67" i="1"/>
  <c r="N42" i="1"/>
  <c r="N754" i="1"/>
  <c r="N449" i="1"/>
  <c r="N202" i="1"/>
  <c r="N698" i="1"/>
  <c r="N708" i="1"/>
  <c r="N636" i="1"/>
  <c r="N993" i="1"/>
  <c r="J721" i="1"/>
  <c r="J525" i="1"/>
  <c r="N228" i="1"/>
  <c r="N983" i="1"/>
  <c r="N963" i="1"/>
  <c r="N976" i="1"/>
  <c r="N943" i="1"/>
  <c r="N898" i="1"/>
  <c r="N865" i="1"/>
  <c r="N917" i="1"/>
  <c r="N896" i="1"/>
  <c r="N868" i="1"/>
  <c r="N922" i="1"/>
  <c r="N803" i="1"/>
  <c r="N806" i="1"/>
  <c r="N771" i="1"/>
  <c r="N797" i="1"/>
  <c r="N766" i="1"/>
  <c r="N706" i="1"/>
  <c r="N674" i="1"/>
  <c r="N770" i="1"/>
  <c r="N746" i="1"/>
  <c r="N570" i="1"/>
  <c r="L729" i="1"/>
  <c r="N693" i="1"/>
  <c r="N606" i="1"/>
  <c r="J743" i="1"/>
  <c r="N595" i="1"/>
  <c r="N571" i="1"/>
  <c r="N544" i="1"/>
  <c r="N550" i="1"/>
  <c r="N527" i="1"/>
  <c r="N493" i="1"/>
  <c r="N413" i="1"/>
  <c r="N460" i="1"/>
  <c r="N393" i="1"/>
  <c r="N367" i="1"/>
  <c r="N319" i="1"/>
  <c r="N247" i="1"/>
  <c r="N199" i="1"/>
  <c r="N192" i="1"/>
  <c r="N233" i="1"/>
  <c r="N222" i="1"/>
  <c r="N189" i="1"/>
  <c r="N146" i="1"/>
  <c r="N45" i="1"/>
  <c r="N194" i="1"/>
  <c r="N112" i="1"/>
  <c r="N80" i="1"/>
  <c r="N48" i="1"/>
  <c r="N19" i="1"/>
  <c r="N701" i="1"/>
  <c r="N475" i="1"/>
  <c r="N355" i="1"/>
  <c r="J613" i="1"/>
  <c r="N234" i="1"/>
  <c r="K38" i="1"/>
  <c r="L38" i="1"/>
  <c r="J38" i="1"/>
  <c r="M38" i="1"/>
  <c r="N932" i="1"/>
  <c r="N971" i="1"/>
  <c r="N905" i="1"/>
  <c r="N850" i="1"/>
  <c r="N985" i="1"/>
  <c r="N851" i="1"/>
  <c r="N875" i="1"/>
  <c r="N826" i="1"/>
  <c r="N848" i="1"/>
  <c r="N891" i="1"/>
  <c r="M888" i="1"/>
  <c r="K888" i="1"/>
  <c r="M799" i="1"/>
  <c r="L799" i="1"/>
  <c r="K799" i="1"/>
  <c r="N947" i="1"/>
  <c r="N969" i="1"/>
  <c r="N945" i="1"/>
  <c r="N906" i="1"/>
  <c r="N982" i="1"/>
  <c r="N987" i="1"/>
  <c r="N974" i="1"/>
  <c r="N887" i="1"/>
  <c r="M845" i="1"/>
  <c r="L845" i="1"/>
  <c r="N901" i="1"/>
  <c r="N842" i="1"/>
  <c r="N871" i="1"/>
  <c r="M833" i="1"/>
  <c r="L833" i="1"/>
  <c r="J833" i="1"/>
  <c r="L888" i="1"/>
  <c r="N859" i="1"/>
  <c r="N843" i="1"/>
  <c r="J817" i="1"/>
  <c r="N790" i="1"/>
  <c r="J888" i="1"/>
  <c r="N813" i="1"/>
  <c r="N774" i="1"/>
  <c r="N764" i="1"/>
  <c r="J799" i="1"/>
  <c r="N734" i="1"/>
  <c r="N703" i="1"/>
  <c r="N604" i="1"/>
  <c r="L545" i="1"/>
  <c r="M545" i="1"/>
  <c r="J545" i="1"/>
  <c r="K545" i="1"/>
  <c r="L262" i="1"/>
  <c r="J262" i="1"/>
  <c r="M262" i="1"/>
  <c r="N908" i="1"/>
  <c r="M902" i="1"/>
  <c r="L902" i="1"/>
  <c r="K902" i="1"/>
  <c r="N877" i="1"/>
  <c r="N861" i="1"/>
  <c r="N821" i="1"/>
  <c r="N804" i="1"/>
  <c r="N779" i="1"/>
  <c r="M791" i="1"/>
  <c r="L791" i="1"/>
  <c r="K791" i="1"/>
  <c r="N585" i="1"/>
  <c r="N542" i="1"/>
  <c r="N716" i="1"/>
  <c r="N473" i="1"/>
  <c r="N425" i="1"/>
  <c r="M314" i="1"/>
  <c r="K314" i="1"/>
  <c r="J314" i="1"/>
  <c r="L314" i="1"/>
  <c r="K17" i="1"/>
  <c r="L17" i="1"/>
  <c r="M17" i="1"/>
  <c r="J17" i="1"/>
  <c r="N996" i="1"/>
  <c r="N937" i="1"/>
  <c r="M1004" i="1"/>
  <c r="L1004" i="1"/>
  <c r="K1004" i="1"/>
  <c r="N846" i="1"/>
  <c r="N837" i="1"/>
  <c r="N820" i="1"/>
  <c r="N787" i="1"/>
  <c r="N738" i="1"/>
  <c r="J791" i="1"/>
  <c r="N773" i="1"/>
  <c r="N377" i="1"/>
  <c r="N92" i="1"/>
  <c r="N827" i="1"/>
  <c r="N941" i="1"/>
  <c r="N964" i="1"/>
  <c r="N939" i="1"/>
  <c r="N915" i="1"/>
  <c r="N986" i="1"/>
  <c r="N979" i="1"/>
  <c r="N961" i="1"/>
  <c r="N899" i="1"/>
  <c r="N970" i="1"/>
  <c r="N934" i="1"/>
  <c r="J1004" i="1"/>
  <c r="N913" i="1"/>
  <c r="N844" i="1"/>
  <c r="N946" i="1"/>
  <c r="N886" i="1"/>
  <c r="N854" i="1"/>
  <c r="N830" i="1"/>
  <c r="M918" i="1"/>
  <c r="K918" i="1"/>
  <c r="L918" i="1"/>
  <c r="N836" i="1"/>
  <c r="N818" i="1"/>
  <c r="N832" i="1"/>
  <c r="N798" i="1"/>
  <c r="N461" i="1"/>
  <c r="K143" i="1"/>
  <c r="L143" i="1"/>
  <c r="M143" i="1"/>
  <c r="N988" i="1"/>
  <c r="N940" i="1"/>
  <c r="N1005" i="1"/>
  <c r="N958" i="1"/>
  <c r="N962" i="1"/>
  <c r="N909" i="1"/>
  <c r="N823" i="1"/>
  <c r="M880" i="1"/>
  <c r="K880" i="1"/>
  <c r="N793" i="1"/>
  <c r="N904" i="1"/>
  <c r="M864" i="1"/>
  <c r="K864" i="1"/>
  <c r="J845" i="1"/>
  <c r="N834" i="1"/>
  <c r="N796" i="1"/>
  <c r="N768" i="1"/>
  <c r="N744" i="1"/>
  <c r="N712" i="1"/>
  <c r="N630" i="1"/>
  <c r="N955" i="1"/>
  <c r="N907" i="1"/>
  <c r="N938" i="1"/>
  <c r="N921" i="1"/>
  <c r="N994" i="1"/>
  <c r="N998" i="1"/>
  <c r="N954" i="1"/>
  <c r="N885" i="1"/>
  <c r="N869" i="1"/>
  <c r="M872" i="1"/>
  <c r="K872" i="1"/>
  <c r="M817" i="1"/>
  <c r="L817" i="1"/>
  <c r="N847" i="1"/>
  <c r="K833" i="1"/>
  <c r="N795" i="1"/>
  <c r="N763" i="1"/>
  <c r="M737" i="1"/>
  <c r="L737" i="1"/>
  <c r="K737" i="1"/>
  <c r="N176" i="1"/>
  <c r="N186" i="1"/>
  <c r="N718" i="1"/>
  <c r="N702" i="1"/>
  <c r="N819" i="1"/>
  <c r="N685" i="1"/>
  <c r="N687" i="1"/>
  <c r="N633" i="1"/>
  <c r="N601" i="1"/>
  <c r="N711" i="1"/>
  <c r="N720" i="1"/>
  <c r="M657" i="1"/>
  <c r="K657" i="1"/>
  <c r="N530" i="1"/>
  <c r="N700" i="1"/>
  <c r="N623" i="1"/>
  <c r="N552" i="1"/>
  <c r="N564" i="1"/>
  <c r="N524" i="1"/>
  <c r="J657" i="1"/>
  <c r="N575" i="1"/>
  <c r="N686" i="1"/>
  <c r="N599" i="1"/>
  <c r="N561" i="1"/>
  <c r="N478" i="1"/>
  <c r="N495" i="1"/>
  <c r="N644" i="1"/>
  <c r="N456" i="1"/>
  <c r="N414" i="1"/>
  <c r="N430" i="1"/>
  <c r="N362" i="1"/>
  <c r="N512" i="1"/>
  <c r="N464" i="1"/>
  <c r="N370" i="1"/>
  <c r="N343" i="1"/>
  <c r="N279" i="1"/>
  <c r="N255" i="1"/>
  <c r="M298" i="1"/>
  <c r="K298" i="1"/>
  <c r="N488" i="1"/>
  <c r="N328" i="1"/>
  <c r="N293" i="1"/>
  <c r="N237" i="1"/>
  <c r="N344" i="1"/>
  <c r="N260" i="1"/>
  <c r="N509" i="1"/>
  <c r="N223" i="1"/>
  <c r="N163" i="1"/>
  <c r="K126" i="1"/>
  <c r="L126" i="1"/>
  <c r="K24" i="1"/>
  <c r="L24" i="1"/>
  <c r="M354" i="1"/>
  <c r="K354" i="1"/>
  <c r="N304" i="1"/>
  <c r="N108" i="1"/>
  <c r="N44" i="1"/>
  <c r="N288" i="1"/>
  <c r="M24" i="1"/>
  <c r="N99" i="1"/>
  <c r="N114" i="1"/>
  <c r="J24" i="1"/>
  <c r="N123" i="1"/>
  <c r="N632" i="1"/>
  <c r="N631" i="1"/>
  <c r="N615" i="1"/>
  <c r="N446" i="1"/>
  <c r="N490" i="1"/>
  <c r="N541" i="1"/>
  <c r="N454" i="1"/>
  <c r="N416" i="1"/>
  <c r="N521" i="1"/>
  <c r="N383" i="1"/>
  <c r="N440" i="1"/>
  <c r="N264" i="1"/>
  <c r="N239" i="1"/>
  <c r="M274" i="1"/>
  <c r="K274" i="1"/>
  <c r="N285" i="1"/>
  <c r="N232" i="1"/>
  <c r="N466" i="1"/>
  <c r="M330" i="1"/>
  <c r="K330" i="1"/>
  <c r="N280" i="1"/>
  <c r="K144" i="1"/>
  <c r="L144" i="1"/>
  <c r="K94" i="1"/>
  <c r="L94" i="1"/>
  <c r="K62" i="1"/>
  <c r="L62" i="1"/>
  <c r="J354" i="1"/>
  <c r="N196" i="1"/>
  <c r="N185" i="1"/>
  <c r="N168" i="1"/>
  <c r="N100" i="1"/>
  <c r="N36" i="1"/>
  <c r="N152" i="1"/>
  <c r="K190" i="1"/>
  <c r="L190" i="1"/>
  <c r="N173" i="1"/>
  <c r="N137" i="1"/>
  <c r="N105" i="1"/>
  <c r="N73" i="1"/>
  <c r="N41" i="1"/>
  <c r="N13" i="1"/>
  <c r="N130" i="1"/>
  <c r="N98" i="1"/>
  <c r="N106" i="1"/>
  <c r="N74" i="1"/>
  <c r="J102" i="1"/>
  <c r="N43" i="1"/>
  <c r="N138" i="1"/>
  <c r="N83" i="1"/>
  <c r="N648" i="1"/>
  <c r="K681" i="1"/>
  <c r="M681" i="1"/>
  <c r="N624" i="1"/>
  <c r="N667" i="1"/>
  <c r="N643" i="1"/>
  <c r="N593" i="1"/>
  <c r="N522" i="1"/>
  <c r="N603" i="1"/>
  <c r="N470" i="1"/>
  <c r="N472" i="1"/>
  <c r="N519" i="1"/>
  <c r="N335" i="1"/>
  <c r="N271" i="1"/>
  <c r="M290" i="1"/>
  <c r="K290" i="1"/>
  <c r="N244" i="1"/>
  <c r="N269" i="1"/>
  <c r="N442" i="1"/>
  <c r="N193" i="1"/>
  <c r="L298" i="1"/>
  <c r="M201" i="1"/>
  <c r="K201" i="1"/>
  <c r="L201" i="1"/>
  <c r="N365" i="1"/>
  <c r="K118" i="1"/>
  <c r="L118" i="1"/>
  <c r="K86" i="1"/>
  <c r="L86" i="1"/>
  <c r="N37" i="1"/>
  <c r="N16" i="1"/>
  <c r="N216" i="1"/>
  <c r="M144" i="1"/>
  <c r="N84" i="1"/>
  <c r="N23" i="1"/>
  <c r="N129" i="1"/>
  <c r="N65" i="1"/>
  <c r="N6" i="1"/>
  <c r="M70" i="1"/>
  <c r="J94" i="1"/>
  <c r="M62" i="1"/>
  <c r="J62" i="1"/>
  <c r="N757" i="1"/>
  <c r="N762" i="1"/>
  <c r="K743" i="1"/>
  <c r="N726" i="1"/>
  <c r="N710" i="1"/>
  <c r="N719" i="1"/>
  <c r="N647" i="1"/>
  <c r="J742" i="1"/>
  <c r="N665" i="1"/>
  <c r="N675" i="1"/>
  <c r="J705" i="1"/>
  <c r="N617" i="1"/>
  <c r="J681" i="1"/>
  <c r="N642" i="1"/>
  <c r="N736" i="1"/>
  <c r="N704" i="1"/>
  <c r="N673" i="1"/>
  <c r="N663" i="1"/>
  <c r="N555" i="1"/>
  <c r="N548" i="1"/>
  <c r="N650" i="1"/>
  <c r="N645" i="1"/>
  <c r="N567" i="1"/>
  <c r="N569" i="1"/>
  <c r="N649" i="1"/>
  <c r="J669" i="1"/>
  <c r="N505" i="1"/>
  <c r="N520" i="1"/>
  <c r="N395" i="1"/>
  <c r="N513" i="1"/>
  <c r="N360" i="1"/>
  <c r="N538" i="1"/>
  <c r="N496" i="1"/>
  <c r="N384" i="1"/>
  <c r="N311" i="1"/>
  <c r="N369" i="1"/>
  <c r="J290" i="1"/>
  <c r="N212" i="1"/>
  <c r="M338" i="1"/>
  <c r="K338" i="1"/>
  <c r="N256" i="1"/>
  <c r="N492" i="1"/>
  <c r="M517" i="1"/>
  <c r="K517" i="1"/>
  <c r="L290" i="1"/>
  <c r="N218" i="1"/>
  <c r="N263" i="1"/>
  <c r="K54" i="1"/>
  <c r="L54" i="1"/>
  <c r="N140" i="1"/>
  <c r="N76" i="1"/>
  <c r="N15" i="1"/>
  <c r="N180" i="1"/>
  <c r="N169" i="1"/>
  <c r="N357" i="1"/>
  <c r="N183" i="1"/>
  <c r="M86" i="1"/>
  <c r="N34" i="1"/>
  <c r="J118" i="1"/>
  <c r="N21" i="1"/>
  <c r="N816" i="1"/>
  <c r="N805" i="1"/>
  <c r="N761" i="1"/>
  <c r="N777" i="1"/>
  <c r="L705" i="1"/>
  <c r="N654" i="1"/>
  <c r="N769" i="1"/>
  <c r="N695" i="1"/>
  <c r="N679" i="1"/>
  <c r="N662" i="1"/>
  <c r="N640" i="1"/>
  <c r="N616" i="1"/>
  <c r="N641" i="1"/>
  <c r="N620" i="1"/>
  <c r="N560" i="1"/>
  <c r="N584" i="1"/>
  <c r="N536" i="1"/>
  <c r="N607" i="1"/>
  <c r="N504" i="1"/>
  <c r="N486" i="1"/>
  <c r="N463" i="1"/>
  <c r="N431" i="1"/>
  <c r="N371" i="1"/>
  <c r="N424" i="1"/>
  <c r="M366" i="1"/>
  <c r="L366" i="1"/>
  <c r="N481" i="1"/>
  <c r="N351" i="1"/>
  <c r="N287" i="1"/>
  <c r="M306" i="1"/>
  <c r="K306" i="1"/>
  <c r="N317" i="1"/>
  <c r="N245" i="1"/>
  <c r="J338" i="1"/>
  <c r="N246" i="1"/>
  <c r="J517" i="1"/>
  <c r="K134" i="1"/>
  <c r="L134" i="1"/>
  <c r="K110" i="1"/>
  <c r="L110" i="1"/>
  <c r="K78" i="1"/>
  <c r="L78" i="1"/>
  <c r="N53" i="1"/>
  <c r="K30" i="1"/>
  <c r="L30" i="1"/>
  <c r="K11" i="1"/>
  <c r="L11" i="1"/>
  <c r="N157" i="1"/>
  <c r="N132" i="1"/>
  <c r="N68" i="1"/>
  <c r="N9" i="1"/>
  <c r="N166" i="1"/>
  <c r="N312" i="1"/>
  <c r="N121" i="1"/>
  <c r="N89" i="1"/>
  <c r="N57" i="1"/>
  <c r="N26" i="1"/>
  <c r="N272" i="1"/>
  <c r="N50" i="1"/>
  <c r="N8" i="1"/>
  <c r="N122" i="1"/>
  <c r="N90" i="1"/>
  <c r="N107" i="1"/>
  <c r="J856" i="1"/>
  <c r="N740" i="1"/>
  <c r="N863" i="1"/>
  <c r="N760" i="1"/>
  <c r="M807" i="1"/>
  <c r="L807" i="1"/>
  <c r="N765" i="1"/>
  <c r="N694" i="1"/>
  <c r="N671" i="1"/>
  <c r="J758" i="1"/>
  <c r="N728" i="1"/>
  <c r="N696" i="1"/>
  <c r="K705" i="1"/>
  <c r="N653" i="1"/>
  <c r="N609" i="1"/>
  <c r="N639" i="1"/>
  <c r="N747" i="1"/>
  <c r="K697" i="1"/>
  <c r="L657" i="1"/>
  <c r="N535" i="1"/>
  <c r="J713" i="1"/>
  <c r="N514" i="1"/>
  <c r="N503" i="1"/>
  <c r="N462" i="1"/>
  <c r="N559" i="1"/>
  <c r="N543" i="1"/>
  <c r="N511" i="1"/>
  <c r="N480" i="1"/>
  <c r="N405" i="1"/>
  <c r="N276" i="1"/>
  <c r="N549" i="1"/>
  <c r="N439" i="1"/>
  <c r="N583" i="1"/>
  <c r="N566" i="1"/>
  <c r="N390" i="1"/>
  <c r="N364" i="1"/>
  <c r="N471" i="1"/>
  <c r="N375" i="1"/>
  <c r="N327" i="1"/>
  <c r="N231" i="1"/>
  <c r="N397" i="1"/>
  <c r="N352" i="1"/>
  <c r="J306" i="1"/>
  <c r="M282" i="1"/>
  <c r="K282" i="1"/>
  <c r="N236" i="1"/>
  <c r="N309" i="1"/>
  <c r="N266" i="1"/>
  <c r="N240" i="1"/>
  <c r="N321" i="1"/>
  <c r="N305" i="1"/>
  <c r="N289" i="1"/>
  <c r="N273" i="1"/>
  <c r="L330" i="1"/>
  <c r="N498" i="1"/>
  <c r="N380" i="1"/>
  <c r="N353" i="1"/>
  <c r="L274" i="1"/>
  <c r="N296" i="1"/>
  <c r="N320" i="1"/>
  <c r="N265" i="1"/>
  <c r="N29" i="1"/>
  <c r="N10" i="1"/>
  <c r="N124" i="1"/>
  <c r="N60" i="1"/>
  <c r="L198" i="1"/>
  <c r="M198" i="1"/>
  <c r="N177" i="1"/>
  <c r="N165" i="1"/>
  <c r="N220" i="1"/>
  <c r="N181" i="1"/>
  <c r="N7" i="1"/>
  <c r="M118" i="1"/>
  <c r="N66" i="1"/>
  <c r="N58" i="1"/>
  <c r="J86" i="1"/>
  <c r="N27" i="1"/>
  <c r="J126" i="1"/>
  <c r="N741" i="1"/>
  <c r="N772" i="1"/>
  <c r="N785" i="1"/>
  <c r="N776" i="1"/>
  <c r="N735" i="1"/>
  <c r="N652" i="1"/>
  <c r="N638" i="1"/>
  <c r="L689" i="1"/>
  <c r="N608" i="1"/>
  <c r="L697" i="1"/>
  <c r="J729" i="1"/>
  <c r="N732" i="1"/>
  <c r="N659" i="1"/>
  <c r="N628" i="1"/>
  <c r="N591" i="1"/>
  <c r="N612" i="1"/>
  <c r="N592" i="1"/>
  <c r="N502" i="1"/>
  <c r="N537" i="1"/>
  <c r="N448" i="1"/>
  <c r="N398" i="1"/>
  <c r="N465" i="1"/>
  <c r="N385" i="1"/>
  <c r="N482" i="1"/>
  <c r="N382" i="1"/>
  <c r="M525" i="1"/>
  <c r="K525" i="1"/>
  <c r="N510" i="1"/>
  <c r="N363" i="1"/>
  <c r="J656" i="1"/>
  <c r="N489" i="1"/>
  <c r="N432" i="1"/>
  <c r="N388" i="1"/>
  <c r="N529" i="1"/>
  <c r="N415" i="1"/>
  <c r="N303" i="1"/>
  <c r="M346" i="1"/>
  <c r="K346" i="1"/>
  <c r="M322" i="1"/>
  <c r="K322" i="1"/>
  <c r="J282" i="1"/>
  <c r="N252" i="1"/>
  <c r="N368" i="1"/>
  <c r="N301" i="1"/>
  <c r="N528" i="1"/>
  <c r="N238" i="1"/>
  <c r="N241" i="1"/>
  <c r="N391" i="1"/>
  <c r="N147" i="1"/>
  <c r="K102" i="1"/>
  <c r="L102" i="1"/>
  <c r="K70" i="1"/>
  <c r="L70" i="1"/>
  <c r="K46" i="1"/>
  <c r="L46" i="1"/>
  <c r="N188" i="1"/>
  <c r="N219" i="1"/>
  <c r="N116" i="1"/>
  <c r="N52" i="1"/>
  <c r="J214" i="1"/>
  <c r="L214" i="1"/>
  <c r="N150" i="1"/>
  <c r="N113" i="1"/>
  <c r="N81" i="1"/>
  <c r="N49" i="1"/>
  <c r="N20" i="1"/>
  <c r="M134" i="1"/>
  <c r="N22" i="1"/>
  <c r="M46" i="1"/>
  <c r="J30" i="1"/>
  <c r="J134" i="1"/>
  <c r="N75" i="1"/>
  <c r="M126" i="1"/>
  <c r="M11" i="1"/>
  <c r="J78" i="1"/>
  <c r="N154" i="1"/>
  <c r="J11" i="1"/>
  <c r="N115" i="1"/>
  <c r="N507" i="1" l="1"/>
  <c r="N742" i="1"/>
  <c r="N669" i="1"/>
  <c r="N372" i="1"/>
  <c r="N759" i="1"/>
  <c r="N758" i="1"/>
  <c r="N902" i="1"/>
  <c r="N729" i="1"/>
  <c r="N70" i="1"/>
  <c r="N553" i="1"/>
  <c r="N713" i="1"/>
  <c r="N721" i="1"/>
  <c r="N54" i="1"/>
  <c r="N936" i="1"/>
  <c r="N338" i="1"/>
  <c r="N366" i="1"/>
  <c r="N144" i="1"/>
  <c r="N322" i="1"/>
  <c r="N126" i="1"/>
  <c r="N613" i="1"/>
  <c r="N743" i="1"/>
  <c r="N24" i="1"/>
  <c r="N298" i="1"/>
  <c r="N872" i="1"/>
  <c r="N807" i="1"/>
  <c r="N656" i="1"/>
  <c r="N190" i="1"/>
  <c r="N751" i="1"/>
  <c r="N78" i="1"/>
  <c r="N880" i="1"/>
  <c r="N856" i="1"/>
  <c r="N677" i="1"/>
  <c r="N110" i="1"/>
  <c r="N274" i="1"/>
  <c r="N737" i="1"/>
  <c r="N799" i="1"/>
  <c r="N689" i="1"/>
  <c r="N918" i="1"/>
  <c r="N46" i="1"/>
  <c r="N346" i="1"/>
  <c r="N62" i="1"/>
  <c r="N330" i="1"/>
  <c r="N143" i="1"/>
  <c r="N11" i="1"/>
  <c r="N17" i="1"/>
  <c r="N94" i="1"/>
  <c r="N864" i="1"/>
  <c r="N525" i="1"/>
  <c r="N198" i="1"/>
  <c r="N697" i="1"/>
  <c r="N201" i="1"/>
  <c r="N262" i="1"/>
  <c r="N214" i="1"/>
  <c r="N86" i="1"/>
  <c r="N517" i="1"/>
  <c r="N354" i="1"/>
  <c r="N845" i="1"/>
  <c r="N306" i="1"/>
  <c r="N545" i="1"/>
  <c r="N833" i="1"/>
  <c r="N1004" i="1"/>
  <c r="N38" i="1"/>
  <c r="N282" i="1"/>
  <c r="N290" i="1"/>
  <c r="N681" i="1"/>
  <c r="N791" i="1"/>
  <c r="N888" i="1"/>
  <c r="N657" i="1"/>
  <c r="N134" i="1"/>
  <c r="N118" i="1"/>
  <c r="N705" i="1"/>
  <c r="N102" i="1"/>
  <c r="N314" i="1"/>
  <c r="N817" i="1"/>
  <c r="N30" i="1"/>
  <c r="B24" i="1" l="1"/>
  <c r="B25" i="1"/>
  <c r="B27" i="1" s="1"/>
</calcChain>
</file>

<file path=xl/sharedStrings.xml><?xml version="1.0" encoding="utf-8"?>
<sst xmlns="http://schemas.openxmlformats.org/spreadsheetml/2006/main" count="131" uniqueCount="79">
  <si>
    <t xml:space="preserve">2.  A pharma company is developing a new drug and wants to get a (monte-carlo-simulation-based) estimate of its potential profit.  When test subjects are given the drug the probability that the drug will work, and thus be approved for sale, is 80%.  If the drug is approved, it will cost between $3M and $5M (uniformly distributed) to produce.  Advertising for the drug will be a Normally distributed cost with mean $16M and standard deviation $2M.  Once all of this is done, the market share for the drug is estimated to be exponentially distributed with MEAN (not rate) of 10M patients, each of whome will spend $4/year on the medicine.  Development costs are incurred only in the first year, then the company will advertising costs and sales for three more years, after which, the drug will be made genaric and all intellectual property rights will become worthless.
</t>
  </si>
  <si>
    <t>Drug</t>
  </si>
  <si>
    <t>Prop</t>
  </si>
  <si>
    <t>Adv</t>
  </si>
  <si>
    <t>Market share</t>
  </si>
  <si>
    <t>Approve/Not</t>
  </si>
  <si>
    <t>First year</t>
  </si>
  <si>
    <t>2nd</t>
  </si>
  <si>
    <t>3rd</t>
  </si>
  <si>
    <t>4th</t>
  </si>
  <si>
    <t>Potential profit</t>
  </si>
  <si>
    <t>Cost</t>
  </si>
  <si>
    <t>mean</t>
  </si>
  <si>
    <t>SD</t>
  </si>
  <si>
    <t xml:space="preserve">Market </t>
  </si>
  <si>
    <t>λ</t>
  </si>
  <si>
    <t xml:space="preserve">Medicine cost /(year*each) </t>
  </si>
  <si>
    <t>Estimate the mean, standard deviation, and confidence interval for the mean profit</t>
  </si>
  <si>
    <t>Size</t>
  </si>
  <si>
    <t>STD</t>
  </si>
  <si>
    <t>Alpha Value</t>
  </si>
  <si>
    <t>Confident interval</t>
  </si>
  <si>
    <t xml:space="preserve">3.  You are considering an investment project. Phase 1 requires $100,000 outlay, and will produce either $120,000 or $80,000 with equal probabilities.  Once phase 1 is complete, you have the option to invest another $100,000 in phase 2.  At the completion of phase 2, the payout will either be 20% higher than the phase 1 payout, or 10% less, also with equal probabilities.  You may choose to a) not invest; b) invest in phase 1 and then decide later about phase 2; or c) commit to both phases today.
</t>
  </si>
  <si>
    <t>Event 1</t>
  </si>
  <si>
    <t>Phase 1</t>
  </si>
  <si>
    <t>Phase 2</t>
  </si>
  <si>
    <t>Continue</t>
  </si>
  <si>
    <t>Event 2</t>
  </si>
  <si>
    <t>Evenst 1</t>
  </si>
  <si>
    <t>Not Continue</t>
  </si>
  <si>
    <t>Invest</t>
  </si>
  <si>
    <t>What is the best policy?</t>
  </si>
  <si>
    <t>Not invest</t>
  </si>
  <si>
    <t>Decision tree fro Question 2</t>
  </si>
  <si>
    <t>How much would you pay to know the phase 1 outcome if option b) were removed?</t>
  </si>
  <si>
    <t>I will select option c) commit to both phases today (pay 200,000).</t>
  </si>
  <si>
    <t>1.  Acme Alarms has demand for electronic and battery operated smoke detectors rise of 10,000 and 20,000 units resp.  Acme has three departments: fabrication, assembly, and shipping with relevant data in the table below.  Acme can also buy units from a subcontractor who can build 20,000 units and will charge Acme $21.50 per unit (either type).</t>
  </si>
  <si>
    <t>Column1</t>
  </si>
  <si>
    <t>Column2</t>
  </si>
  <si>
    <t>Column3</t>
  </si>
  <si>
    <t>Column4</t>
  </si>
  <si>
    <t>Monthly hrs available</t>
  </si>
  <si>
    <t>Hour/electronic unit</t>
  </si>
  <si>
    <t>Hour/battery unit</t>
  </si>
  <si>
    <t>Fabrication</t>
  </si>
  <si>
    <t>Assembly</t>
  </si>
  <si>
    <t>Shipping</t>
  </si>
  <si>
    <t>Production Cost</t>
  </si>
  <si>
    <t>Price</t>
  </si>
  <si>
    <t>Battery</t>
  </si>
  <si>
    <t>Electronic</t>
  </si>
  <si>
    <t>What is Acme's optimal production and subcontracting strategy?</t>
  </si>
  <si>
    <t>Profit(Acme)</t>
  </si>
  <si>
    <t>Profit(Subcontractor)</t>
  </si>
  <si>
    <t>Subcontractor</t>
  </si>
  <si>
    <t>Hour /Unit</t>
  </si>
  <si>
    <t>Contraints</t>
  </si>
  <si>
    <t>Column5</t>
  </si>
  <si>
    <t>Unit</t>
  </si>
  <si>
    <t>Total Unit</t>
  </si>
  <si>
    <t>Unit available</t>
  </si>
  <si>
    <t>Acme production</t>
  </si>
  <si>
    <t>Demand(Constrant)</t>
  </si>
  <si>
    <t>Total Hour</t>
  </si>
  <si>
    <t>Sum Total Hrs</t>
  </si>
  <si>
    <t>Hrs available</t>
  </si>
  <si>
    <t>Profit</t>
  </si>
  <si>
    <t>Total</t>
  </si>
  <si>
    <t>Acme</t>
  </si>
  <si>
    <t>Total Profit</t>
  </si>
  <si>
    <t>Asnwer</t>
  </si>
  <si>
    <t>Battery Unit</t>
  </si>
  <si>
    <t>Electronic Unit</t>
  </si>
  <si>
    <t xml:space="preserve">Total Profit </t>
  </si>
  <si>
    <t>``</t>
  </si>
  <si>
    <t>The ideal approach is to b) invest in phase 1 and then decide on phase 2.</t>
  </si>
  <si>
    <t xml:space="preserve">If I get 120000 in the first stage, I should proceed to the second. </t>
  </si>
  <si>
    <t>Therefore, if I receive 80000 in the first phase, I should not proceed to the second.</t>
  </si>
  <si>
    <r>
      <rPr>
        <b/>
        <i/>
        <sz val="11"/>
        <color theme="1"/>
        <rFont val="Calibri"/>
        <family val="2"/>
        <scheme val="minor"/>
      </rPr>
      <t>Build a spreadsheet that produces 1000 samples of 4-year proce</t>
    </r>
    <r>
      <rPr>
        <b/>
        <sz val="11"/>
        <color theme="1"/>
        <rFont val="Calibri"/>
        <family val="2"/>
        <scheme val="minor"/>
      </rPr>
      <t>eds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</si>
</sst>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quot;$&quot;* #,##0.00_);_(&quot;$&quot;* \(#,##0.0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sz val="12"/>
      <color theme="1"/>
      <name val="Calibri"/>
      <family val="2"/>
      <scheme val="minor"/>
    </font>
    <font>
      <b/>
      <u/>
      <sz val="12"/>
      <color theme="1"/>
      <name val="Calibri"/>
      <family val="2"/>
      <scheme val="minor"/>
    </font>
  </fonts>
  <fills count="10">
    <fill>
      <patternFill patternType="none"/>
    </fill>
    <fill>
      <patternFill patternType="gray125"/>
    </fill>
    <fill>
      <patternFill patternType="solid">
        <fgColor theme="7" tint="0.39997558519241921"/>
        <bgColor indexed="64"/>
      </patternFill>
    </fill>
    <fill>
      <patternFill patternType="solid">
        <fgColor theme="7" tint="-0.249977111117893"/>
        <bgColor indexed="64"/>
      </patternFill>
    </fill>
    <fill>
      <patternFill patternType="solid">
        <fgColor theme="1" tint="0.34998626667073579"/>
        <bgColor indexed="64"/>
      </patternFill>
    </fill>
    <fill>
      <patternFill patternType="solid">
        <fgColor theme="2"/>
        <bgColor indexed="64"/>
      </patternFill>
    </fill>
    <fill>
      <patternFill patternType="solid">
        <fgColor theme="0"/>
        <bgColor indexed="64"/>
      </patternFill>
    </fill>
    <fill>
      <patternFill patternType="solid">
        <fgColor rgb="FF00B050"/>
        <bgColor indexed="64"/>
      </patternFill>
    </fill>
    <fill>
      <patternFill patternType="solid">
        <fgColor theme="8" tint="-0.249977111117893"/>
        <bgColor indexed="64"/>
      </patternFill>
    </fill>
    <fill>
      <patternFill patternType="solid">
        <fgColor theme="6" tint="-0.249977111117893"/>
        <bgColor indexed="64"/>
      </patternFill>
    </fill>
  </fills>
  <borders count="23">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85">
    <xf numFmtId="0" fontId="0" fillId="0" borderId="0" xfId="0"/>
    <xf numFmtId="0" fontId="0" fillId="0" borderId="0" xfId="0" applyAlignment="1">
      <alignment horizontal="left" vertical="top"/>
    </xf>
    <xf numFmtId="0" fontId="2" fillId="0" borderId="0" xfId="0" applyFont="1"/>
    <xf numFmtId="0" fontId="0" fillId="0" borderId="0" xfId="0" applyAlignment="1">
      <alignment horizontal="center"/>
    </xf>
    <xf numFmtId="0" fontId="2" fillId="2" borderId="0" xfId="0" applyFont="1" applyFill="1"/>
    <xf numFmtId="0" fontId="2" fillId="0" borderId="0" xfId="0" applyFont="1" applyAlignment="1">
      <alignment horizontal="left" vertical="top" wrapText="1"/>
    </xf>
    <xf numFmtId="0" fontId="2" fillId="0" borderId="0" xfId="0" applyFont="1" applyAlignment="1">
      <alignment horizontal="left" vertical="top"/>
    </xf>
    <xf numFmtId="9" fontId="0" fillId="0" borderId="0" xfId="0" applyNumberFormat="1" applyAlignment="1">
      <alignment horizontal="left"/>
    </xf>
    <xf numFmtId="0" fontId="0" fillId="0" borderId="0" xfId="0" applyAlignment="1">
      <alignment horizontal="left"/>
    </xf>
    <xf numFmtId="1" fontId="0" fillId="0" borderId="0" xfId="0" applyNumberFormat="1"/>
    <xf numFmtId="9" fontId="0" fillId="0" borderId="0" xfId="0" applyNumberFormat="1"/>
    <xf numFmtId="49" fontId="3" fillId="0" borderId="0" xfId="0" applyNumberFormat="1" applyFont="1" applyAlignment="1">
      <alignment horizontal="left" wrapText="1"/>
    </xf>
    <xf numFmtId="49" fontId="0" fillId="0" borderId="0" xfId="0" applyNumberFormat="1" applyAlignment="1">
      <alignment horizontal="left" wrapText="1"/>
    </xf>
    <xf numFmtId="0" fontId="2" fillId="0" borderId="0" xfId="0" applyFont="1" applyAlignment="1">
      <alignment horizontal="center"/>
    </xf>
    <xf numFmtId="44" fontId="2" fillId="3" borderId="0" xfId="1" applyFont="1" applyFill="1" applyAlignment="1">
      <alignment horizontal="center"/>
    </xf>
    <xf numFmtId="0" fontId="0" fillId="4" borderId="0" xfId="0" applyFill="1"/>
    <xf numFmtId="0" fontId="0" fillId="4" borderId="0" xfId="0" applyFill="1" applyAlignment="1">
      <alignment horizontal="center"/>
    </xf>
    <xf numFmtId="0" fontId="4" fillId="0" borderId="0" xfId="0" applyFont="1"/>
    <xf numFmtId="0" fontId="2" fillId="0" borderId="0" xfId="0" applyFont="1" applyAlignment="1">
      <alignment vertical="center" wrapText="1"/>
    </xf>
    <xf numFmtId="0" fontId="2" fillId="0" borderId="0" xfId="0" applyFont="1" applyAlignment="1">
      <alignment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44" fontId="2" fillId="3" borderId="5" xfId="1" applyFont="1" applyFill="1" applyBorder="1" applyAlignment="1">
      <alignment horizontal="center"/>
    </xf>
    <xf numFmtId="164" fontId="2" fillId="3" borderId="5" xfId="0" applyNumberFormat="1" applyFont="1" applyFill="1" applyBorder="1" applyAlignment="1">
      <alignment horizontal="center"/>
    </xf>
    <xf numFmtId="164" fontId="2" fillId="3" borderId="6" xfId="0" applyNumberFormat="1" applyFont="1" applyFill="1" applyBorder="1" applyAlignment="1">
      <alignment horizontal="center"/>
    </xf>
    <xf numFmtId="0" fontId="2" fillId="0" borderId="7" xfId="0" applyFont="1" applyBorder="1" applyAlignment="1">
      <alignment horizontal="center"/>
    </xf>
    <xf numFmtId="44" fontId="2" fillId="3" borderId="8" xfId="1" applyFont="1" applyFill="1" applyBorder="1" applyAlignment="1">
      <alignment horizontal="center"/>
    </xf>
    <xf numFmtId="0" fontId="2" fillId="3" borderId="8" xfId="0" applyFont="1" applyFill="1" applyBorder="1"/>
    <xf numFmtId="0" fontId="2" fillId="3" borderId="9" xfId="0" applyFont="1" applyFill="1" applyBorder="1" applyAlignment="1">
      <alignment horizontal="center"/>
    </xf>
    <xf numFmtId="0" fontId="2" fillId="0" borderId="0" xfId="0" applyFont="1" applyAlignment="1">
      <alignment horizontal="right"/>
    </xf>
    <xf numFmtId="164" fontId="2" fillId="0" borderId="0" xfId="0" applyNumberFormat="1" applyFont="1" applyAlignment="1">
      <alignment horizontal="center"/>
    </xf>
    <xf numFmtId="0" fontId="2" fillId="0" borderId="1" xfId="0" applyFont="1" applyBorder="1"/>
    <xf numFmtId="0" fontId="2" fillId="0" borderId="10" xfId="0" applyFont="1" applyBorder="1" applyAlignment="1">
      <alignment horizontal="center"/>
    </xf>
    <xf numFmtId="0" fontId="2" fillId="0" borderId="4" xfId="0" applyFont="1" applyBorder="1"/>
    <xf numFmtId="0" fontId="2" fillId="0" borderId="11" xfId="0" applyFont="1" applyBorder="1" applyAlignment="1">
      <alignment horizontal="center"/>
    </xf>
    <xf numFmtId="0" fontId="2" fillId="5" borderId="0" xfId="0" applyFont="1" applyFill="1" applyAlignment="1">
      <alignment vertical="center" wrapText="1"/>
    </xf>
    <xf numFmtId="0" fontId="2" fillId="3" borderId="5" xfId="0" applyFont="1" applyFill="1" applyBorder="1" applyAlignment="1">
      <alignment horizontal="center"/>
    </xf>
    <xf numFmtId="0" fontId="2" fillId="3" borderId="6" xfId="0" applyFont="1" applyFill="1" applyBorder="1" applyAlignment="1">
      <alignment horizontal="center"/>
    </xf>
    <xf numFmtId="0" fontId="0" fillId="5" borderId="0" xfId="0" applyFill="1"/>
    <xf numFmtId="0" fontId="2" fillId="3" borderId="8" xfId="0" applyFont="1" applyFill="1" applyBorder="1" applyAlignment="1">
      <alignment horizontal="center"/>
    </xf>
    <xf numFmtId="0" fontId="2" fillId="5" borderId="0" xfId="0" applyFont="1" applyFill="1" applyAlignment="1">
      <alignment horizontal="center" vertical="center"/>
    </xf>
    <xf numFmtId="0" fontId="2" fillId="0" borderId="5" xfId="0" applyFont="1" applyBorder="1" applyAlignment="1">
      <alignment horizontal="center"/>
    </xf>
    <xf numFmtId="0" fontId="2" fillId="0" borderId="5" xfId="0" quotePrefix="1" applyFont="1" applyBorder="1" applyAlignment="1">
      <alignment horizontal="center" vertical="center"/>
    </xf>
    <xf numFmtId="0" fontId="2" fillId="0" borderId="5" xfId="0" quotePrefix="1" applyFont="1" applyBorder="1" applyAlignment="1">
      <alignment horizontal="center"/>
    </xf>
    <xf numFmtId="0" fontId="2" fillId="3" borderId="2" xfId="0" applyFont="1" applyFill="1" applyBorder="1" applyAlignment="1">
      <alignment horizontal="center"/>
    </xf>
    <xf numFmtId="0" fontId="2" fillId="0" borderId="12" xfId="0" applyFont="1" applyBorder="1" applyAlignment="1">
      <alignment horizontal="center"/>
    </xf>
    <xf numFmtId="0" fontId="2" fillId="3" borderId="13" xfId="0" applyFont="1" applyFill="1" applyBorder="1" applyAlignment="1">
      <alignment horizontal="center"/>
    </xf>
    <xf numFmtId="0" fontId="2" fillId="3" borderId="14" xfId="0" applyFont="1" applyFill="1" applyBorder="1" applyAlignment="1">
      <alignment horizontal="center"/>
    </xf>
    <xf numFmtId="0" fontId="2" fillId="3" borderId="0" xfId="0" applyFont="1" applyFill="1" applyAlignment="1">
      <alignment horizontal="center"/>
    </xf>
    <xf numFmtId="164" fontId="2" fillId="3" borderId="5" xfId="0" applyNumberFormat="1" applyFont="1" applyFill="1" applyBorder="1"/>
    <xf numFmtId="164" fontId="2" fillId="3" borderId="6" xfId="0" applyNumberFormat="1" applyFont="1" applyFill="1" applyBorder="1"/>
    <xf numFmtId="0" fontId="0" fillId="6" borderId="0" xfId="0" applyFill="1"/>
    <xf numFmtId="0" fontId="2" fillId="0" borderId="7" xfId="0" applyFont="1" applyBorder="1"/>
    <xf numFmtId="0" fontId="2" fillId="0" borderId="8" xfId="0" applyFont="1" applyBorder="1"/>
    <xf numFmtId="164" fontId="2" fillId="7" borderId="9" xfId="0" applyNumberFormat="1" applyFont="1" applyFill="1" applyBorder="1"/>
    <xf numFmtId="0" fontId="2" fillId="6" borderId="0" xfId="0" applyFont="1" applyFill="1"/>
    <xf numFmtId="164" fontId="2" fillId="6" borderId="0" xfId="0" applyNumberFormat="1" applyFont="1" applyFill="1"/>
    <xf numFmtId="0" fontId="5" fillId="0" borderId="15" xfId="0" applyFont="1" applyBorder="1"/>
    <xf numFmtId="0" fontId="0" fillId="0" borderId="16" xfId="0" applyBorder="1"/>
    <xf numFmtId="0" fontId="2" fillId="0" borderId="16" xfId="0" applyFont="1" applyBorder="1"/>
    <xf numFmtId="0" fontId="2" fillId="0" borderId="17" xfId="0" applyFont="1" applyBorder="1"/>
    <xf numFmtId="0" fontId="0" fillId="0" borderId="18" xfId="0" applyBorder="1"/>
    <xf numFmtId="0" fontId="2" fillId="0" borderId="2" xfId="0" applyFont="1" applyBorder="1"/>
    <xf numFmtId="0" fontId="2" fillId="0" borderId="3" xfId="0" applyFont="1" applyBorder="1"/>
    <xf numFmtId="0" fontId="2" fillId="0" borderId="19" xfId="0" applyFont="1" applyBorder="1"/>
    <xf numFmtId="164" fontId="2" fillId="7" borderId="0" xfId="0" applyNumberFormat="1" applyFont="1" applyFill="1"/>
    <xf numFmtId="0" fontId="0" fillId="0" borderId="20" xfId="0" applyBorder="1"/>
    <xf numFmtId="0" fontId="0" fillId="0" borderId="21" xfId="0" applyBorder="1"/>
    <xf numFmtId="0" fontId="0" fillId="0" borderId="22" xfId="0" applyBorder="1"/>
    <xf numFmtId="0" fontId="2" fillId="3" borderId="0" xfId="0" applyFont="1" applyFill="1"/>
    <xf numFmtId="0" fontId="2" fillId="8" borderId="0" xfId="0" applyFont="1" applyFill="1"/>
    <xf numFmtId="0" fontId="2" fillId="9" borderId="6" xfId="0" applyFont="1" applyFill="1" applyBorder="1" applyAlignment="1">
      <alignment horizontal="center"/>
    </xf>
    <xf numFmtId="0" fontId="2" fillId="9" borderId="5" xfId="0" applyFont="1" applyFill="1" applyBorder="1"/>
    <xf numFmtId="0" fontId="2" fillId="9" borderId="0" xfId="0" applyFont="1" applyFill="1"/>
    <xf numFmtId="0" fontId="2" fillId="9" borderId="0" xfId="0" applyFont="1" applyFill="1" applyAlignment="1">
      <alignment horizontal="center"/>
    </xf>
    <xf numFmtId="0" fontId="2" fillId="9" borderId="5" xfId="0" applyFont="1" applyFill="1" applyBorder="1" applyAlignment="1">
      <alignment horizontal="center"/>
    </xf>
    <xf numFmtId="0" fontId="2" fillId="9" borderId="6" xfId="0" applyFont="1" applyFill="1" applyBorder="1"/>
    <xf numFmtId="44" fontId="2" fillId="0" borderId="0" xfId="1" applyFont="1" applyAlignment="1">
      <alignment horizontal="center"/>
    </xf>
    <xf numFmtId="0" fontId="2" fillId="4" borderId="0" xfId="0" applyFont="1" applyFill="1" applyAlignment="1">
      <alignment horizontal="center"/>
    </xf>
    <xf numFmtId="0" fontId="2" fillId="0" borderId="21" xfId="0" applyFont="1" applyBorder="1"/>
    <xf numFmtId="0" fontId="3" fillId="2" borderId="0" xfId="0" applyFont="1" applyFill="1"/>
    <xf numFmtId="2" fontId="2" fillId="2" borderId="0" xfId="0" applyNumberFormat="1" applyFont="1" applyFill="1"/>
    <xf numFmtId="0" fontId="3" fillId="0" borderId="0" xfId="0" applyFont="1"/>
  </cellXfs>
  <cellStyles count="2">
    <cellStyle name="Currency" xfId="1" builtinId="4"/>
    <cellStyle name="Normal" xfId="0" builtinId="0"/>
  </cellStyles>
  <dxfs count="76">
    <dxf>
      <font>
        <b/>
        <i/>
      </font>
    </dxf>
    <dxf>
      <font>
        <b/>
        <i/>
      </font>
    </dxf>
    <dxf>
      <font>
        <b/>
        <i/>
      </font>
    </dxf>
    <dxf>
      <font>
        <b/>
        <i/>
      </font>
    </dxf>
    <dxf>
      <font>
        <b/>
        <i/>
      </font>
    </dxf>
    <dxf>
      <font>
        <b/>
        <i/>
      </font>
    </dxf>
    <dxf>
      <font>
        <b/>
        <i/>
      </font>
    </dxf>
    <dxf>
      <font>
        <b/>
        <i/>
      </font>
    </dxf>
    <dxf>
      <font>
        <b/>
        <i/>
      </font>
    </dxf>
    <dxf>
      <font>
        <b/>
        <i/>
      </font>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font>
    </dxf>
    <dxf>
      <font>
        <b/>
      </font>
    </dxf>
    <dxf>
      <font>
        <b/>
      </font>
    </dxf>
    <dxf>
      <font>
        <b/>
      </font>
    </dxf>
    <dxf>
      <font>
        <b/>
      </font>
      <alignment horizontal="center" vertical="bottom" textRotation="0" wrapText="0" indent="0" justifyLastLine="0" shrinkToFit="0" readingOrder="0"/>
    </dxf>
    <dxf>
      <font>
        <b/>
      </font>
    </dxf>
    <dxf>
      <font>
        <b/>
      </font>
    </dxf>
    <dxf>
      <font>
        <b/>
      </font>
      <alignment horizontal="center" vertical="bottom" textRotation="0" wrapText="0" indent="0" justifyLastLine="0" shrinkToFit="0" readingOrder="0"/>
    </dxf>
    <dxf>
      <font>
        <b/>
        <family val="2"/>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font>
    </dxf>
    <dxf>
      <font>
        <b/>
      </font>
    </dxf>
    <dxf>
      <font>
        <b/>
      </font>
    </dxf>
    <dxf>
      <font>
        <b/>
      </font>
    </dxf>
    <dxf>
      <font>
        <b/>
      </font>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fill>
        <patternFill patternType="solid">
          <fgColor indexed="64"/>
          <bgColor theme="5" tint="0.79998168889431442"/>
        </patternFill>
      </fill>
      <alignment horizontal="center" vertical="bottom" textRotation="0" wrapText="0" indent="0" justifyLastLine="0" shrinkToFit="0" readingOrder="0"/>
      <border diagonalUp="0" diagonalDown="0" outline="0">
        <left/>
        <right/>
        <top style="thin">
          <color indexed="64"/>
        </top>
        <bottom style="thin">
          <color indexed="64"/>
        </bottom>
      </border>
    </dxf>
    <dxf>
      <font>
        <b/>
      </font>
      <alignment horizontal="center" vertical="bottom" textRotation="0" wrapText="0" indent="0" justifyLastLine="0" shrinkToFit="0" readingOrder="0"/>
      <border diagonalUp="0" diagonalDown="0" outline="0">
        <left/>
        <right/>
        <top style="thin">
          <color indexed="64"/>
        </top>
        <bottom style="thin">
          <color indexed="64"/>
        </bottom>
      </border>
    </dxf>
    <dxf>
      <font>
        <b/>
      </font>
      <alignment horizontal="center" vertical="bottom"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indexed="64"/>
        </top>
        <bottom style="thin">
          <color indexed="64"/>
        </bottom>
      </border>
    </dxf>
    <dxf>
      <font>
        <b/>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dxf>
    <dxf>
      <font>
        <b/>
      </font>
    </dxf>
    <dxf>
      <font>
        <b/>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font>
    </dxf>
    <dxf>
      <font>
        <b/>
      </font>
    </dxf>
    <dxf>
      <font>
        <b/>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fill>
        <patternFill patternType="solid">
          <fgColor indexed="64"/>
          <bgColor theme="7" tint="-0.249977111117893"/>
        </patternFill>
      </fill>
      <border diagonalUp="0" diagonalDown="0" outline="0">
        <left/>
        <right style="thin">
          <color indexed="64"/>
        </right>
        <top style="thin">
          <color indexed="64"/>
        </top>
        <bottom style="thin">
          <color indexed="64"/>
        </bottom>
      </border>
    </dxf>
    <dxf>
      <font>
        <b/>
      </font>
      <fill>
        <patternFill patternType="solid">
          <fgColor indexed="64"/>
          <bgColor theme="7" tint="-0.249977111117893"/>
        </patternFill>
      </fill>
      <border diagonalUp="0" diagonalDown="0" outline="0">
        <left/>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7" tint="-0.249977111117893"/>
        </patternFill>
      </fill>
      <alignment horizontal="center" vertical="bottom"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7" tint="-0.249977111117893"/>
        </patternFill>
      </fill>
      <alignment horizontal="center" vertical="bottom"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indexed="64"/>
        </top>
        <bottom style="thin">
          <color indexed="64"/>
        </bottom>
      </border>
    </dxf>
    <dxf>
      <alignment horizontal="center" vertical="bottom"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border outline="0">
        <bottom style="thin">
          <color indexed="64"/>
        </bottom>
      </border>
    </dxf>
    <dxf>
      <font>
        <b/>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440266</xdr:colOff>
      <xdr:row>40</xdr:row>
      <xdr:rowOff>93134</xdr:rowOff>
    </xdr:from>
    <xdr:to>
      <xdr:col>28</xdr:col>
      <xdr:colOff>130211</xdr:colOff>
      <xdr:row>61</xdr:row>
      <xdr:rowOff>167139</xdr:rowOff>
    </xdr:to>
    <xdr:pic>
      <xdr:nvPicPr>
        <xdr:cNvPr id="2" name="Picture 1">
          <a:extLst>
            <a:ext uri="{FF2B5EF4-FFF2-40B4-BE49-F238E27FC236}">
              <a16:creationId xmlns:a16="http://schemas.microsoft.com/office/drawing/2014/main" id="{C6D7A0E2-D69E-4CBB-81DD-8201BCE2F751}"/>
            </a:ext>
          </a:extLst>
        </xdr:cNvPr>
        <xdr:cNvPicPr>
          <a:picLocks noChangeAspect="1"/>
        </xdr:cNvPicPr>
      </xdr:nvPicPr>
      <xdr:blipFill>
        <a:blip xmlns:r="http://schemas.openxmlformats.org/officeDocument/2006/relationships" r:embed="rId1"/>
        <a:stretch>
          <a:fillRect/>
        </a:stretch>
      </xdr:blipFill>
      <xdr:spPr>
        <a:xfrm>
          <a:off x="6040966" y="7492154"/>
          <a:ext cx="7721425" cy="3914485"/>
        </a:xfrm>
        <a:prstGeom prst="rect">
          <a:avLst/>
        </a:prstGeom>
        <a:ln>
          <a:solidFill>
            <a:sysClr val="windowText" lastClr="000000"/>
          </a:solidFill>
        </a:ln>
      </xdr:spPr>
    </xdr:pic>
    <xdr:clientData/>
  </xdr:twoCellAnchor>
  <xdr:twoCellAnchor editAs="oneCell">
    <xdr:from>
      <xdr:col>11</xdr:col>
      <xdr:colOff>0</xdr:colOff>
      <xdr:row>26</xdr:row>
      <xdr:rowOff>0</xdr:rowOff>
    </xdr:from>
    <xdr:to>
      <xdr:col>12</xdr:col>
      <xdr:colOff>8467</xdr:colOff>
      <xdr:row>26</xdr:row>
      <xdr:rowOff>160867</xdr:rowOff>
    </xdr:to>
    <xdr:sp macro="" textlink="">
      <xdr:nvSpPr>
        <xdr:cNvPr id="3" name="Solver_shape$L$27">
          <a:extLst>
            <a:ext uri="{FF2B5EF4-FFF2-40B4-BE49-F238E27FC236}">
              <a16:creationId xmlns:a16="http://schemas.microsoft.com/office/drawing/2014/main" id="{3E7DD9E7-43C5-414A-B3B6-FC60BD5BE512}"/>
            </a:ext>
          </a:extLst>
        </xdr:cNvPr>
        <xdr:cNvSpPr/>
      </xdr:nvSpPr>
      <xdr:spPr>
        <a:xfrm>
          <a:off x="6225540" y="4838700"/>
          <a:ext cx="160867" cy="160867"/>
        </a:xfrm>
        <a:prstGeom prst="flowChartProcess">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26</xdr:row>
      <xdr:rowOff>80010</xdr:rowOff>
    </xdr:from>
    <xdr:to>
      <xdr:col>11</xdr:col>
      <xdr:colOff>0</xdr:colOff>
      <xdr:row>26</xdr:row>
      <xdr:rowOff>80010</xdr:rowOff>
    </xdr:to>
    <xdr:cxnSp macro="">
      <xdr:nvCxnSpPr>
        <xdr:cNvPr id="4" name="Solver_line$L$27">
          <a:extLst>
            <a:ext uri="{FF2B5EF4-FFF2-40B4-BE49-F238E27FC236}">
              <a16:creationId xmlns:a16="http://schemas.microsoft.com/office/drawing/2014/main" id="{0445C8C7-707E-4D07-AEBB-6DC730374000}"/>
            </a:ext>
          </a:extLst>
        </xdr:cNvPr>
        <xdr:cNvCxnSpPr/>
      </xdr:nvCxnSpPr>
      <xdr:spPr>
        <a:xfrm>
          <a:off x="5600700" y="4918710"/>
          <a:ext cx="62484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18</xdr:row>
      <xdr:rowOff>80010</xdr:rowOff>
    </xdr:from>
    <xdr:to>
      <xdr:col>13</xdr:col>
      <xdr:colOff>0</xdr:colOff>
      <xdr:row>26</xdr:row>
      <xdr:rowOff>80010</xdr:rowOff>
    </xdr:to>
    <xdr:cxnSp macro="">
      <xdr:nvCxnSpPr>
        <xdr:cNvPr id="5" name="Solver_shapecon$P$19">
          <a:extLst>
            <a:ext uri="{FF2B5EF4-FFF2-40B4-BE49-F238E27FC236}">
              <a16:creationId xmlns:a16="http://schemas.microsoft.com/office/drawing/2014/main" id="{DFDCCD23-955A-4109-944B-2F5BAF295F9B}"/>
            </a:ext>
          </a:extLst>
        </xdr:cNvPr>
        <xdr:cNvCxnSpPr/>
      </xdr:nvCxnSpPr>
      <xdr:spPr>
        <a:xfrm flipV="1">
          <a:off x="6377940" y="3455670"/>
          <a:ext cx="259080" cy="146304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0</xdr:colOff>
      <xdr:row>18</xdr:row>
      <xdr:rowOff>0</xdr:rowOff>
    </xdr:from>
    <xdr:to>
      <xdr:col>15</xdr:col>
      <xdr:colOff>160019</xdr:colOff>
      <xdr:row>18</xdr:row>
      <xdr:rowOff>160866</xdr:rowOff>
    </xdr:to>
    <xdr:sp macro="" textlink="">
      <xdr:nvSpPr>
        <xdr:cNvPr id="6" name="Solver_shape$P$19">
          <a:extLst>
            <a:ext uri="{FF2B5EF4-FFF2-40B4-BE49-F238E27FC236}">
              <a16:creationId xmlns:a16="http://schemas.microsoft.com/office/drawing/2014/main" id="{819C16AC-0A06-4BD6-8F4A-C55C7F9C1E29}"/>
            </a:ext>
          </a:extLst>
        </xdr:cNvPr>
        <xdr:cNvSpPr/>
      </xdr:nvSpPr>
      <xdr:spPr>
        <a:xfrm>
          <a:off x="8839200" y="3375660"/>
          <a:ext cx="160019" cy="160866"/>
        </a:xfrm>
        <a:prstGeom prst="flowChartConnector">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18</xdr:row>
      <xdr:rowOff>80010</xdr:rowOff>
    </xdr:from>
    <xdr:to>
      <xdr:col>15</xdr:col>
      <xdr:colOff>0</xdr:colOff>
      <xdr:row>18</xdr:row>
      <xdr:rowOff>80010</xdr:rowOff>
    </xdr:to>
    <xdr:cxnSp macro="">
      <xdr:nvCxnSpPr>
        <xdr:cNvPr id="7" name="Solver_line$P$19">
          <a:extLst>
            <a:ext uri="{FF2B5EF4-FFF2-40B4-BE49-F238E27FC236}">
              <a16:creationId xmlns:a16="http://schemas.microsoft.com/office/drawing/2014/main" id="{EB46779E-AE1B-48BA-941D-0FB72C5CA1C6}"/>
            </a:ext>
          </a:extLst>
        </xdr:cNvPr>
        <xdr:cNvCxnSpPr/>
      </xdr:nvCxnSpPr>
      <xdr:spPr>
        <a:xfrm>
          <a:off x="6637020" y="3455670"/>
          <a:ext cx="220218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11</xdr:row>
      <xdr:rowOff>80010</xdr:rowOff>
    </xdr:from>
    <xdr:to>
      <xdr:col>17</xdr:col>
      <xdr:colOff>0</xdr:colOff>
      <xdr:row>18</xdr:row>
      <xdr:rowOff>80010</xdr:rowOff>
    </xdr:to>
    <xdr:cxnSp macro="">
      <xdr:nvCxnSpPr>
        <xdr:cNvPr id="8" name="Solver_shapecon$T$12">
          <a:extLst>
            <a:ext uri="{FF2B5EF4-FFF2-40B4-BE49-F238E27FC236}">
              <a16:creationId xmlns:a16="http://schemas.microsoft.com/office/drawing/2014/main" id="{DF775280-1023-4E93-86FD-8EC772071DCD}"/>
            </a:ext>
          </a:extLst>
        </xdr:cNvPr>
        <xdr:cNvCxnSpPr/>
      </xdr:nvCxnSpPr>
      <xdr:spPr>
        <a:xfrm flipV="1">
          <a:off x="8999220" y="2175510"/>
          <a:ext cx="259080" cy="128016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0</xdr:colOff>
      <xdr:row>11</xdr:row>
      <xdr:rowOff>0</xdr:rowOff>
    </xdr:from>
    <xdr:to>
      <xdr:col>20</xdr:col>
      <xdr:colOff>8467</xdr:colOff>
      <xdr:row>11</xdr:row>
      <xdr:rowOff>160867</xdr:rowOff>
    </xdr:to>
    <xdr:sp macro="" textlink="">
      <xdr:nvSpPr>
        <xdr:cNvPr id="9" name="Solver_shape$T$12">
          <a:extLst>
            <a:ext uri="{FF2B5EF4-FFF2-40B4-BE49-F238E27FC236}">
              <a16:creationId xmlns:a16="http://schemas.microsoft.com/office/drawing/2014/main" id="{D91C0F10-6E9F-437D-BB85-713A2715B2B7}"/>
            </a:ext>
          </a:extLst>
        </xdr:cNvPr>
        <xdr:cNvSpPr/>
      </xdr:nvSpPr>
      <xdr:spPr>
        <a:xfrm>
          <a:off x="10271760" y="2095500"/>
          <a:ext cx="160867" cy="160867"/>
        </a:xfrm>
        <a:prstGeom prst="flowChartProcess">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11</xdr:row>
      <xdr:rowOff>80010</xdr:rowOff>
    </xdr:from>
    <xdr:to>
      <xdr:col>19</xdr:col>
      <xdr:colOff>0</xdr:colOff>
      <xdr:row>11</xdr:row>
      <xdr:rowOff>80010</xdr:rowOff>
    </xdr:to>
    <xdr:cxnSp macro="">
      <xdr:nvCxnSpPr>
        <xdr:cNvPr id="10" name="Solver_line$T$12">
          <a:extLst>
            <a:ext uri="{FF2B5EF4-FFF2-40B4-BE49-F238E27FC236}">
              <a16:creationId xmlns:a16="http://schemas.microsoft.com/office/drawing/2014/main" id="{9F9ECC5B-9661-438E-BB60-362B3B11F263}"/>
            </a:ext>
          </a:extLst>
        </xdr:cNvPr>
        <xdr:cNvCxnSpPr/>
      </xdr:nvCxnSpPr>
      <xdr:spPr>
        <a:xfrm>
          <a:off x="9258300" y="2175510"/>
          <a:ext cx="10134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7</xdr:row>
      <xdr:rowOff>80010</xdr:rowOff>
    </xdr:from>
    <xdr:to>
      <xdr:col>21</xdr:col>
      <xdr:colOff>0</xdr:colOff>
      <xdr:row>11</xdr:row>
      <xdr:rowOff>80010</xdr:rowOff>
    </xdr:to>
    <xdr:cxnSp macro="">
      <xdr:nvCxnSpPr>
        <xdr:cNvPr id="11" name="Solver_shapecon$X$8">
          <a:extLst>
            <a:ext uri="{FF2B5EF4-FFF2-40B4-BE49-F238E27FC236}">
              <a16:creationId xmlns:a16="http://schemas.microsoft.com/office/drawing/2014/main" id="{CBD4E065-A074-4A11-B269-62ACEC81E72E}"/>
            </a:ext>
          </a:extLst>
        </xdr:cNvPr>
        <xdr:cNvCxnSpPr/>
      </xdr:nvCxnSpPr>
      <xdr:spPr>
        <a:xfrm flipV="1">
          <a:off x="10424160" y="1443990"/>
          <a:ext cx="259080" cy="73152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0</xdr:colOff>
      <xdr:row>7</xdr:row>
      <xdr:rowOff>0</xdr:rowOff>
    </xdr:from>
    <xdr:to>
      <xdr:col>24</xdr:col>
      <xdr:colOff>1</xdr:colOff>
      <xdr:row>7</xdr:row>
      <xdr:rowOff>160867</xdr:rowOff>
    </xdr:to>
    <xdr:sp macro="" textlink="">
      <xdr:nvSpPr>
        <xdr:cNvPr id="12" name="Solver_shape$X$8">
          <a:extLst>
            <a:ext uri="{FF2B5EF4-FFF2-40B4-BE49-F238E27FC236}">
              <a16:creationId xmlns:a16="http://schemas.microsoft.com/office/drawing/2014/main" id="{D65D1688-E37B-4C2D-B196-D37707854DB7}"/>
            </a:ext>
          </a:extLst>
        </xdr:cNvPr>
        <xdr:cNvSpPr/>
      </xdr:nvSpPr>
      <xdr:spPr>
        <a:xfrm>
          <a:off x="12039600" y="1363980"/>
          <a:ext cx="160021" cy="160867"/>
        </a:xfrm>
        <a:prstGeom prst="flowChartConnector">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0</xdr:colOff>
      <xdr:row>7</xdr:row>
      <xdr:rowOff>80010</xdr:rowOff>
    </xdr:from>
    <xdr:to>
      <xdr:col>23</xdr:col>
      <xdr:colOff>0</xdr:colOff>
      <xdr:row>7</xdr:row>
      <xdr:rowOff>80010</xdr:rowOff>
    </xdr:to>
    <xdr:cxnSp macro="">
      <xdr:nvCxnSpPr>
        <xdr:cNvPr id="13" name="Solver_line$X$8">
          <a:extLst>
            <a:ext uri="{FF2B5EF4-FFF2-40B4-BE49-F238E27FC236}">
              <a16:creationId xmlns:a16="http://schemas.microsoft.com/office/drawing/2014/main" id="{1D723991-9D0B-4C1D-A206-275EC0C86E5E}"/>
            </a:ext>
          </a:extLst>
        </xdr:cNvPr>
        <xdr:cNvCxnSpPr/>
      </xdr:nvCxnSpPr>
      <xdr:spPr>
        <a:xfrm>
          <a:off x="10683240" y="1443990"/>
          <a:ext cx="13563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xdr:row>
      <xdr:rowOff>80010</xdr:rowOff>
    </xdr:from>
    <xdr:to>
      <xdr:col>25</xdr:col>
      <xdr:colOff>0</xdr:colOff>
      <xdr:row>7</xdr:row>
      <xdr:rowOff>80010</xdr:rowOff>
    </xdr:to>
    <xdr:cxnSp macro="">
      <xdr:nvCxnSpPr>
        <xdr:cNvPr id="14" name="Solver_shapecon$AB$6">
          <a:extLst>
            <a:ext uri="{FF2B5EF4-FFF2-40B4-BE49-F238E27FC236}">
              <a16:creationId xmlns:a16="http://schemas.microsoft.com/office/drawing/2014/main" id="{CF8ED014-2E5F-4089-B78A-BF1369E26460}"/>
            </a:ext>
          </a:extLst>
        </xdr:cNvPr>
        <xdr:cNvCxnSpPr/>
      </xdr:nvCxnSpPr>
      <xdr:spPr>
        <a:xfrm flipV="1">
          <a:off x="12199620" y="1078230"/>
          <a:ext cx="259080" cy="36576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27</xdr:col>
      <xdr:colOff>0</xdr:colOff>
      <xdr:row>5</xdr:row>
      <xdr:rowOff>0</xdr:rowOff>
    </xdr:from>
    <xdr:to>
      <xdr:col>28</xdr:col>
      <xdr:colOff>0</xdr:colOff>
      <xdr:row>5</xdr:row>
      <xdr:rowOff>160867</xdr:rowOff>
    </xdr:to>
    <xdr:sp macro="" textlink="">
      <xdr:nvSpPr>
        <xdr:cNvPr id="15" name="Solver_shape$AB$6">
          <a:extLst>
            <a:ext uri="{FF2B5EF4-FFF2-40B4-BE49-F238E27FC236}">
              <a16:creationId xmlns:a16="http://schemas.microsoft.com/office/drawing/2014/main" id="{C40C2655-207F-43ED-A40B-99229874687C}"/>
            </a:ext>
          </a:extLst>
        </xdr:cNvPr>
        <xdr:cNvSpPr/>
      </xdr:nvSpPr>
      <xdr:spPr>
        <a:xfrm rot="16200000">
          <a:off x="13471736" y="998644"/>
          <a:ext cx="160867" cy="16002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0</xdr:colOff>
      <xdr:row>5</xdr:row>
      <xdr:rowOff>80010</xdr:rowOff>
    </xdr:from>
    <xdr:to>
      <xdr:col>27</xdr:col>
      <xdr:colOff>0</xdr:colOff>
      <xdr:row>5</xdr:row>
      <xdr:rowOff>80010</xdr:rowOff>
    </xdr:to>
    <xdr:cxnSp macro="">
      <xdr:nvCxnSpPr>
        <xdr:cNvPr id="16" name="Solver_line$AB$6">
          <a:extLst>
            <a:ext uri="{FF2B5EF4-FFF2-40B4-BE49-F238E27FC236}">
              <a16:creationId xmlns:a16="http://schemas.microsoft.com/office/drawing/2014/main" id="{D3810A44-4DAD-4E4D-9162-25F585468F39}"/>
            </a:ext>
          </a:extLst>
        </xdr:cNvPr>
        <xdr:cNvCxnSpPr/>
      </xdr:nvCxnSpPr>
      <xdr:spPr>
        <a:xfrm>
          <a:off x="12458700" y="1078230"/>
          <a:ext cx="10134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7</xdr:row>
      <xdr:rowOff>80010</xdr:rowOff>
    </xdr:from>
    <xdr:to>
      <xdr:col>25</xdr:col>
      <xdr:colOff>0</xdr:colOff>
      <xdr:row>10</xdr:row>
      <xdr:rowOff>80010</xdr:rowOff>
    </xdr:to>
    <xdr:cxnSp macro="">
      <xdr:nvCxnSpPr>
        <xdr:cNvPr id="17" name="Solver_shapecon$AB$11">
          <a:extLst>
            <a:ext uri="{FF2B5EF4-FFF2-40B4-BE49-F238E27FC236}">
              <a16:creationId xmlns:a16="http://schemas.microsoft.com/office/drawing/2014/main" id="{267A375C-75DF-428A-811A-0B745FD483A1}"/>
            </a:ext>
          </a:extLst>
        </xdr:cNvPr>
        <xdr:cNvCxnSpPr/>
      </xdr:nvCxnSpPr>
      <xdr:spPr>
        <a:xfrm>
          <a:off x="12199620" y="1443990"/>
          <a:ext cx="259080" cy="54864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27</xdr:col>
      <xdr:colOff>0</xdr:colOff>
      <xdr:row>10</xdr:row>
      <xdr:rowOff>0</xdr:rowOff>
    </xdr:from>
    <xdr:to>
      <xdr:col>28</xdr:col>
      <xdr:colOff>0</xdr:colOff>
      <xdr:row>10</xdr:row>
      <xdr:rowOff>160867</xdr:rowOff>
    </xdr:to>
    <xdr:sp macro="" textlink="">
      <xdr:nvSpPr>
        <xdr:cNvPr id="18" name="Solver_shape$AB$11">
          <a:extLst>
            <a:ext uri="{FF2B5EF4-FFF2-40B4-BE49-F238E27FC236}">
              <a16:creationId xmlns:a16="http://schemas.microsoft.com/office/drawing/2014/main" id="{8189D390-D154-4EBA-8578-B63FD30E6B27}"/>
            </a:ext>
          </a:extLst>
        </xdr:cNvPr>
        <xdr:cNvSpPr/>
      </xdr:nvSpPr>
      <xdr:spPr>
        <a:xfrm rot="16200000">
          <a:off x="13471736" y="1913044"/>
          <a:ext cx="160867" cy="16002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0</xdr:colOff>
      <xdr:row>10</xdr:row>
      <xdr:rowOff>80010</xdr:rowOff>
    </xdr:from>
    <xdr:to>
      <xdr:col>27</xdr:col>
      <xdr:colOff>0</xdr:colOff>
      <xdr:row>10</xdr:row>
      <xdr:rowOff>80010</xdr:rowOff>
    </xdr:to>
    <xdr:cxnSp macro="">
      <xdr:nvCxnSpPr>
        <xdr:cNvPr id="19" name="Solver_line$AB$11">
          <a:extLst>
            <a:ext uri="{FF2B5EF4-FFF2-40B4-BE49-F238E27FC236}">
              <a16:creationId xmlns:a16="http://schemas.microsoft.com/office/drawing/2014/main" id="{855E0EBB-042A-4EE0-9B46-3E453880247A}"/>
            </a:ext>
          </a:extLst>
        </xdr:cNvPr>
        <xdr:cNvCxnSpPr/>
      </xdr:nvCxnSpPr>
      <xdr:spPr>
        <a:xfrm>
          <a:off x="12458700" y="1992630"/>
          <a:ext cx="10134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11</xdr:row>
      <xdr:rowOff>80010</xdr:rowOff>
    </xdr:from>
    <xdr:to>
      <xdr:col>21</xdr:col>
      <xdr:colOff>0</xdr:colOff>
      <xdr:row>15</xdr:row>
      <xdr:rowOff>80010</xdr:rowOff>
    </xdr:to>
    <xdr:cxnSp macro="">
      <xdr:nvCxnSpPr>
        <xdr:cNvPr id="20" name="Solver_shapecon$X$16">
          <a:extLst>
            <a:ext uri="{FF2B5EF4-FFF2-40B4-BE49-F238E27FC236}">
              <a16:creationId xmlns:a16="http://schemas.microsoft.com/office/drawing/2014/main" id="{B859F994-2D0B-4AD6-96FD-310EFE99762E}"/>
            </a:ext>
          </a:extLst>
        </xdr:cNvPr>
        <xdr:cNvCxnSpPr/>
      </xdr:nvCxnSpPr>
      <xdr:spPr>
        <a:xfrm>
          <a:off x="10424160" y="2175510"/>
          <a:ext cx="259080" cy="73152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0</xdr:colOff>
      <xdr:row>15</xdr:row>
      <xdr:rowOff>0</xdr:rowOff>
    </xdr:from>
    <xdr:to>
      <xdr:col>24</xdr:col>
      <xdr:colOff>1</xdr:colOff>
      <xdr:row>15</xdr:row>
      <xdr:rowOff>160866</xdr:rowOff>
    </xdr:to>
    <xdr:sp macro="" textlink="">
      <xdr:nvSpPr>
        <xdr:cNvPr id="21" name="Solver_shape$X$16">
          <a:extLst>
            <a:ext uri="{FF2B5EF4-FFF2-40B4-BE49-F238E27FC236}">
              <a16:creationId xmlns:a16="http://schemas.microsoft.com/office/drawing/2014/main" id="{275A5C41-48FF-461D-BD8D-DE1F9F2882B5}"/>
            </a:ext>
          </a:extLst>
        </xdr:cNvPr>
        <xdr:cNvSpPr/>
      </xdr:nvSpPr>
      <xdr:spPr>
        <a:xfrm rot="16200000">
          <a:off x="12039178" y="2827442"/>
          <a:ext cx="160866" cy="160021"/>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0</xdr:colOff>
      <xdr:row>15</xdr:row>
      <xdr:rowOff>80010</xdr:rowOff>
    </xdr:from>
    <xdr:to>
      <xdr:col>27</xdr:col>
      <xdr:colOff>0</xdr:colOff>
      <xdr:row>15</xdr:row>
      <xdr:rowOff>80010</xdr:rowOff>
    </xdr:to>
    <xdr:cxnSp macro="">
      <xdr:nvCxnSpPr>
        <xdr:cNvPr id="22" name="Solver_dash$X$16">
          <a:extLst>
            <a:ext uri="{FF2B5EF4-FFF2-40B4-BE49-F238E27FC236}">
              <a16:creationId xmlns:a16="http://schemas.microsoft.com/office/drawing/2014/main" id="{34B8FC95-57F0-4640-984B-C62E1586F2FD}"/>
            </a:ext>
          </a:extLst>
        </xdr:cNvPr>
        <xdr:cNvCxnSpPr/>
      </xdr:nvCxnSpPr>
      <xdr:spPr>
        <a:xfrm>
          <a:off x="12199620" y="2907030"/>
          <a:ext cx="127254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15</xdr:row>
      <xdr:rowOff>80010</xdr:rowOff>
    </xdr:from>
    <xdr:to>
      <xdr:col>23</xdr:col>
      <xdr:colOff>0</xdr:colOff>
      <xdr:row>15</xdr:row>
      <xdr:rowOff>80010</xdr:rowOff>
    </xdr:to>
    <xdr:cxnSp macro="">
      <xdr:nvCxnSpPr>
        <xdr:cNvPr id="23" name="Solver_line$X$16">
          <a:extLst>
            <a:ext uri="{FF2B5EF4-FFF2-40B4-BE49-F238E27FC236}">
              <a16:creationId xmlns:a16="http://schemas.microsoft.com/office/drawing/2014/main" id="{571BEA72-8A09-4C67-9B23-4B944342A187}"/>
            </a:ext>
          </a:extLst>
        </xdr:cNvPr>
        <xdr:cNvCxnSpPr/>
      </xdr:nvCxnSpPr>
      <xdr:spPr>
        <a:xfrm>
          <a:off x="10683240" y="2907030"/>
          <a:ext cx="13563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18</xdr:row>
      <xdr:rowOff>80010</xdr:rowOff>
    </xdr:from>
    <xdr:to>
      <xdr:col>17</xdr:col>
      <xdr:colOff>0</xdr:colOff>
      <xdr:row>26</xdr:row>
      <xdr:rowOff>80010</xdr:rowOff>
    </xdr:to>
    <xdr:cxnSp macro="">
      <xdr:nvCxnSpPr>
        <xdr:cNvPr id="24" name="Solver_shapecon$T$27">
          <a:extLst>
            <a:ext uri="{FF2B5EF4-FFF2-40B4-BE49-F238E27FC236}">
              <a16:creationId xmlns:a16="http://schemas.microsoft.com/office/drawing/2014/main" id="{EDD14FBF-3720-4BD4-8D1A-D4CB019338F9}"/>
            </a:ext>
          </a:extLst>
        </xdr:cNvPr>
        <xdr:cNvCxnSpPr/>
      </xdr:nvCxnSpPr>
      <xdr:spPr>
        <a:xfrm>
          <a:off x="8999220" y="3455670"/>
          <a:ext cx="259080" cy="146304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0</xdr:colOff>
      <xdr:row>26</xdr:row>
      <xdr:rowOff>0</xdr:rowOff>
    </xdr:from>
    <xdr:to>
      <xdr:col>20</xdr:col>
      <xdr:colOff>8467</xdr:colOff>
      <xdr:row>26</xdr:row>
      <xdr:rowOff>160867</xdr:rowOff>
    </xdr:to>
    <xdr:sp macro="" textlink="">
      <xdr:nvSpPr>
        <xdr:cNvPr id="25" name="Solver_shape$T$27">
          <a:extLst>
            <a:ext uri="{FF2B5EF4-FFF2-40B4-BE49-F238E27FC236}">
              <a16:creationId xmlns:a16="http://schemas.microsoft.com/office/drawing/2014/main" id="{BF28B399-7AB3-4F23-87FC-F4955D5393B4}"/>
            </a:ext>
          </a:extLst>
        </xdr:cNvPr>
        <xdr:cNvSpPr/>
      </xdr:nvSpPr>
      <xdr:spPr>
        <a:xfrm>
          <a:off x="10271760" y="4838700"/>
          <a:ext cx="160867" cy="160867"/>
        </a:xfrm>
        <a:prstGeom prst="flowChartProcess">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26</xdr:row>
      <xdr:rowOff>80010</xdr:rowOff>
    </xdr:from>
    <xdr:to>
      <xdr:col>19</xdr:col>
      <xdr:colOff>0</xdr:colOff>
      <xdr:row>26</xdr:row>
      <xdr:rowOff>80010</xdr:rowOff>
    </xdr:to>
    <xdr:cxnSp macro="">
      <xdr:nvCxnSpPr>
        <xdr:cNvPr id="26" name="Solver_line$T$27">
          <a:extLst>
            <a:ext uri="{FF2B5EF4-FFF2-40B4-BE49-F238E27FC236}">
              <a16:creationId xmlns:a16="http://schemas.microsoft.com/office/drawing/2014/main" id="{4F7E890F-E779-475D-B45E-C969C5392409}"/>
            </a:ext>
          </a:extLst>
        </xdr:cNvPr>
        <xdr:cNvCxnSpPr/>
      </xdr:nvCxnSpPr>
      <xdr:spPr>
        <a:xfrm>
          <a:off x="9258300" y="4918710"/>
          <a:ext cx="10134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22</xdr:row>
      <xdr:rowOff>80010</xdr:rowOff>
    </xdr:from>
    <xdr:to>
      <xdr:col>21</xdr:col>
      <xdr:colOff>0</xdr:colOff>
      <xdr:row>26</xdr:row>
      <xdr:rowOff>80010</xdr:rowOff>
    </xdr:to>
    <xdr:cxnSp macro="">
      <xdr:nvCxnSpPr>
        <xdr:cNvPr id="27" name="Solver_shapecon$X$23">
          <a:extLst>
            <a:ext uri="{FF2B5EF4-FFF2-40B4-BE49-F238E27FC236}">
              <a16:creationId xmlns:a16="http://schemas.microsoft.com/office/drawing/2014/main" id="{C436D64F-F043-42C2-9F3D-6CEDFAD650D5}"/>
            </a:ext>
          </a:extLst>
        </xdr:cNvPr>
        <xdr:cNvCxnSpPr/>
      </xdr:nvCxnSpPr>
      <xdr:spPr>
        <a:xfrm flipV="1">
          <a:off x="10424160" y="4187190"/>
          <a:ext cx="259080" cy="73152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0</xdr:colOff>
      <xdr:row>22</xdr:row>
      <xdr:rowOff>0</xdr:rowOff>
    </xdr:from>
    <xdr:to>
      <xdr:col>24</xdr:col>
      <xdr:colOff>1</xdr:colOff>
      <xdr:row>22</xdr:row>
      <xdr:rowOff>160867</xdr:rowOff>
    </xdr:to>
    <xdr:sp macro="" textlink="">
      <xdr:nvSpPr>
        <xdr:cNvPr id="28" name="Solver_shape$X$23">
          <a:extLst>
            <a:ext uri="{FF2B5EF4-FFF2-40B4-BE49-F238E27FC236}">
              <a16:creationId xmlns:a16="http://schemas.microsoft.com/office/drawing/2014/main" id="{B083B690-3E3C-47D0-8F60-3F9F136FD9D2}"/>
            </a:ext>
          </a:extLst>
        </xdr:cNvPr>
        <xdr:cNvSpPr/>
      </xdr:nvSpPr>
      <xdr:spPr>
        <a:xfrm>
          <a:off x="12039600" y="4107180"/>
          <a:ext cx="160021" cy="160867"/>
        </a:xfrm>
        <a:prstGeom prst="flowChartConnector">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0</xdr:colOff>
      <xdr:row>22</xdr:row>
      <xdr:rowOff>80010</xdr:rowOff>
    </xdr:from>
    <xdr:to>
      <xdr:col>23</xdr:col>
      <xdr:colOff>0</xdr:colOff>
      <xdr:row>22</xdr:row>
      <xdr:rowOff>80010</xdr:rowOff>
    </xdr:to>
    <xdr:cxnSp macro="">
      <xdr:nvCxnSpPr>
        <xdr:cNvPr id="29" name="Solver_line$X$23">
          <a:extLst>
            <a:ext uri="{FF2B5EF4-FFF2-40B4-BE49-F238E27FC236}">
              <a16:creationId xmlns:a16="http://schemas.microsoft.com/office/drawing/2014/main" id="{9EB0C1FE-3447-4FE4-A4E8-ECA0CC917D7F}"/>
            </a:ext>
          </a:extLst>
        </xdr:cNvPr>
        <xdr:cNvCxnSpPr/>
      </xdr:nvCxnSpPr>
      <xdr:spPr>
        <a:xfrm>
          <a:off x="10683240" y="4187190"/>
          <a:ext cx="13563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20</xdr:row>
      <xdr:rowOff>80010</xdr:rowOff>
    </xdr:from>
    <xdr:to>
      <xdr:col>25</xdr:col>
      <xdr:colOff>0</xdr:colOff>
      <xdr:row>22</xdr:row>
      <xdr:rowOff>80010</xdr:rowOff>
    </xdr:to>
    <xdr:cxnSp macro="">
      <xdr:nvCxnSpPr>
        <xdr:cNvPr id="30" name="Solver_shapecon$AB$21">
          <a:extLst>
            <a:ext uri="{FF2B5EF4-FFF2-40B4-BE49-F238E27FC236}">
              <a16:creationId xmlns:a16="http://schemas.microsoft.com/office/drawing/2014/main" id="{93298B1D-B752-480C-A12D-258435133D67}"/>
            </a:ext>
          </a:extLst>
        </xdr:cNvPr>
        <xdr:cNvCxnSpPr/>
      </xdr:nvCxnSpPr>
      <xdr:spPr>
        <a:xfrm flipV="1">
          <a:off x="12199620" y="3821430"/>
          <a:ext cx="259080" cy="36576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27</xdr:col>
      <xdr:colOff>0</xdr:colOff>
      <xdr:row>20</xdr:row>
      <xdr:rowOff>0</xdr:rowOff>
    </xdr:from>
    <xdr:to>
      <xdr:col>28</xdr:col>
      <xdr:colOff>0</xdr:colOff>
      <xdr:row>20</xdr:row>
      <xdr:rowOff>160867</xdr:rowOff>
    </xdr:to>
    <xdr:sp macro="" textlink="">
      <xdr:nvSpPr>
        <xdr:cNvPr id="31" name="Solver_shape$AB$21">
          <a:extLst>
            <a:ext uri="{FF2B5EF4-FFF2-40B4-BE49-F238E27FC236}">
              <a16:creationId xmlns:a16="http://schemas.microsoft.com/office/drawing/2014/main" id="{949702A3-28AB-47B7-972D-C32261658045}"/>
            </a:ext>
          </a:extLst>
        </xdr:cNvPr>
        <xdr:cNvSpPr/>
      </xdr:nvSpPr>
      <xdr:spPr>
        <a:xfrm rot="16200000">
          <a:off x="13471736" y="3741844"/>
          <a:ext cx="160867" cy="16002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0</xdr:colOff>
      <xdr:row>20</xdr:row>
      <xdr:rowOff>80010</xdr:rowOff>
    </xdr:from>
    <xdr:to>
      <xdr:col>27</xdr:col>
      <xdr:colOff>0</xdr:colOff>
      <xdr:row>20</xdr:row>
      <xdr:rowOff>80010</xdr:rowOff>
    </xdr:to>
    <xdr:cxnSp macro="">
      <xdr:nvCxnSpPr>
        <xdr:cNvPr id="32" name="Solver_line$AB$21">
          <a:extLst>
            <a:ext uri="{FF2B5EF4-FFF2-40B4-BE49-F238E27FC236}">
              <a16:creationId xmlns:a16="http://schemas.microsoft.com/office/drawing/2014/main" id="{E61F7291-D4B4-4B9B-9F0A-C496501BB299}"/>
            </a:ext>
          </a:extLst>
        </xdr:cNvPr>
        <xdr:cNvCxnSpPr/>
      </xdr:nvCxnSpPr>
      <xdr:spPr>
        <a:xfrm>
          <a:off x="12458700" y="3821430"/>
          <a:ext cx="10134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22</xdr:row>
      <xdr:rowOff>80010</xdr:rowOff>
    </xdr:from>
    <xdr:to>
      <xdr:col>25</xdr:col>
      <xdr:colOff>0</xdr:colOff>
      <xdr:row>25</xdr:row>
      <xdr:rowOff>80010</xdr:rowOff>
    </xdr:to>
    <xdr:cxnSp macro="">
      <xdr:nvCxnSpPr>
        <xdr:cNvPr id="33" name="Solver_shapecon$AB$26">
          <a:extLst>
            <a:ext uri="{FF2B5EF4-FFF2-40B4-BE49-F238E27FC236}">
              <a16:creationId xmlns:a16="http://schemas.microsoft.com/office/drawing/2014/main" id="{8573F561-562B-47C9-9177-0A082E24EA34}"/>
            </a:ext>
          </a:extLst>
        </xdr:cNvPr>
        <xdr:cNvCxnSpPr/>
      </xdr:nvCxnSpPr>
      <xdr:spPr>
        <a:xfrm>
          <a:off x="12199620" y="4187190"/>
          <a:ext cx="259080" cy="54864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27</xdr:col>
      <xdr:colOff>0</xdr:colOff>
      <xdr:row>25</xdr:row>
      <xdr:rowOff>0</xdr:rowOff>
    </xdr:from>
    <xdr:to>
      <xdr:col>28</xdr:col>
      <xdr:colOff>0</xdr:colOff>
      <xdr:row>25</xdr:row>
      <xdr:rowOff>160867</xdr:rowOff>
    </xdr:to>
    <xdr:sp macro="" textlink="">
      <xdr:nvSpPr>
        <xdr:cNvPr id="34" name="Solver_shape$AB$26">
          <a:extLst>
            <a:ext uri="{FF2B5EF4-FFF2-40B4-BE49-F238E27FC236}">
              <a16:creationId xmlns:a16="http://schemas.microsoft.com/office/drawing/2014/main" id="{99A91059-8601-49D7-9505-C237EFAA9D0F}"/>
            </a:ext>
          </a:extLst>
        </xdr:cNvPr>
        <xdr:cNvSpPr/>
      </xdr:nvSpPr>
      <xdr:spPr>
        <a:xfrm rot="16200000">
          <a:off x="13471736" y="4656244"/>
          <a:ext cx="160867" cy="16002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0</xdr:colOff>
      <xdr:row>25</xdr:row>
      <xdr:rowOff>80010</xdr:rowOff>
    </xdr:from>
    <xdr:to>
      <xdr:col>27</xdr:col>
      <xdr:colOff>0</xdr:colOff>
      <xdr:row>25</xdr:row>
      <xdr:rowOff>80010</xdr:rowOff>
    </xdr:to>
    <xdr:cxnSp macro="">
      <xdr:nvCxnSpPr>
        <xdr:cNvPr id="35" name="Solver_line$AB$26">
          <a:extLst>
            <a:ext uri="{FF2B5EF4-FFF2-40B4-BE49-F238E27FC236}">
              <a16:creationId xmlns:a16="http://schemas.microsoft.com/office/drawing/2014/main" id="{98609FA7-E713-49EA-B1F0-C18D9076C54E}"/>
            </a:ext>
          </a:extLst>
        </xdr:cNvPr>
        <xdr:cNvCxnSpPr/>
      </xdr:nvCxnSpPr>
      <xdr:spPr>
        <a:xfrm>
          <a:off x="12458700" y="4735830"/>
          <a:ext cx="10134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26</xdr:row>
      <xdr:rowOff>80010</xdr:rowOff>
    </xdr:from>
    <xdr:to>
      <xdr:col>21</xdr:col>
      <xdr:colOff>0</xdr:colOff>
      <xdr:row>30</xdr:row>
      <xdr:rowOff>80010</xdr:rowOff>
    </xdr:to>
    <xdr:cxnSp macro="">
      <xdr:nvCxnSpPr>
        <xdr:cNvPr id="36" name="Solver_shapecon$X$31">
          <a:extLst>
            <a:ext uri="{FF2B5EF4-FFF2-40B4-BE49-F238E27FC236}">
              <a16:creationId xmlns:a16="http://schemas.microsoft.com/office/drawing/2014/main" id="{EF620A93-40EE-47B9-B8C7-3BA9ACED621A}"/>
            </a:ext>
          </a:extLst>
        </xdr:cNvPr>
        <xdr:cNvCxnSpPr/>
      </xdr:nvCxnSpPr>
      <xdr:spPr>
        <a:xfrm>
          <a:off x="10424160" y="4918710"/>
          <a:ext cx="259080" cy="73152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0</xdr:colOff>
      <xdr:row>30</xdr:row>
      <xdr:rowOff>0</xdr:rowOff>
    </xdr:from>
    <xdr:to>
      <xdr:col>24</xdr:col>
      <xdr:colOff>1</xdr:colOff>
      <xdr:row>30</xdr:row>
      <xdr:rowOff>160866</xdr:rowOff>
    </xdr:to>
    <xdr:sp macro="" textlink="">
      <xdr:nvSpPr>
        <xdr:cNvPr id="37" name="Solver_shape$X$31">
          <a:extLst>
            <a:ext uri="{FF2B5EF4-FFF2-40B4-BE49-F238E27FC236}">
              <a16:creationId xmlns:a16="http://schemas.microsoft.com/office/drawing/2014/main" id="{271DF3AB-E9F8-4F86-86D5-4AE12AA9762D}"/>
            </a:ext>
          </a:extLst>
        </xdr:cNvPr>
        <xdr:cNvSpPr/>
      </xdr:nvSpPr>
      <xdr:spPr>
        <a:xfrm rot="16200000">
          <a:off x="12039178" y="5570642"/>
          <a:ext cx="160866" cy="160021"/>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0</xdr:colOff>
      <xdr:row>30</xdr:row>
      <xdr:rowOff>80010</xdr:rowOff>
    </xdr:from>
    <xdr:to>
      <xdr:col>27</xdr:col>
      <xdr:colOff>0</xdr:colOff>
      <xdr:row>30</xdr:row>
      <xdr:rowOff>80010</xdr:rowOff>
    </xdr:to>
    <xdr:cxnSp macro="">
      <xdr:nvCxnSpPr>
        <xdr:cNvPr id="38" name="Solver_dash$X$31">
          <a:extLst>
            <a:ext uri="{FF2B5EF4-FFF2-40B4-BE49-F238E27FC236}">
              <a16:creationId xmlns:a16="http://schemas.microsoft.com/office/drawing/2014/main" id="{C42BBCF3-415D-486B-989A-964E73B49A26}"/>
            </a:ext>
          </a:extLst>
        </xdr:cNvPr>
        <xdr:cNvCxnSpPr/>
      </xdr:nvCxnSpPr>
      <xdr:spPr>
        <a:xfrm>
          <a:off x="12199620" y="5650230"/>
          <a:ext cx="127254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30</xdr:row>
      <xdr:rowOff>80010</xdr:rowOff>
    </xdr:from>
    <xdr:to>
      <xdr:col>23</xdr:col>
      <xdr:colOff>0</xdr:colOff>
      <xdr:row>30</xdr:row>
      <xdr:rowOff>80010</xdr:rowOff>
    </xdr:to>
    <xdr:cxnSp macro="">
      <xdr:nvCxnSpPr>
        <xdr:cNvPr id="39" name="Solver_line$X$31">
          <a:extLst>
            <a:ext uri="{FF2B5EF4-FFF2-40B4-BE49-F238E27FC236}">
              <a16:creationId xmlns:a16="http://schemas.microsoft.com/office/drawing/2014/main" id="{B13412AB-90B1-4F55-ADA4-AF2CC19CBA83}"/>
            </a:ext>
          </a:extLst>
        </xdr:cNvPr>
        <xdr:cNvCxnSpPr/>
      </xdr:nvCxnSpPr>
      <xdr:spPr>
        <a:xfrm>
          <a:off x="10683240" y="5650230"/>
          <a:ext cx="13563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26</xdr:row>
      <xdr:rowOff>80010</xdr:rowOff>
    </xdr:from>
    <xdr:to>
      <xdr:col>13</xdr:col>
      <xdr:colOff>0</xdr:colOff>
      <xdr:row>35</xdr:row>
      <xdr:rowOff>80010</xdr:rowOff>
    </xdr:to>
    <xdr:cxnSp macro="">
      <xdr:nvCxnSpPr>
        <xdr:cNvPr id="40" name="Solver_shapecon$P$36">
          <a:extLst>
            <a:ext uri="{FF2B5EF4-FFF2-40B4-BE49-F238E27FC236}">
              <a16:creationId xmlns:a16="http://schemas.microsoft.com/office/drawing/2014/main" id="{689715CE-F7F8-4412-8AD3-C0AD49530752}"/>
            </a:ext>
          </a:extLst>
        </xdr:cNvPr>
        <xdr:cNvCxnSpPr/>
      </xdr:nvCxnSpPr>
      <xdr:spPr>
        <a:xfrm>
          <a:off x="6377940" y="4918710"/>
          <a:ext cx="259080" cy="164592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0</xdr:colOff>
      <xdr:row>35</xdr:row>
      <xdr:rowOff>0</xdr:rowOff>
    </xdr:from>
    <xdr:to>
      <xdr:col>16</xdr:col>
      <xdr:colOff>0</xdr:colOff>
      <xdr:row>35</xdr:row>
      <xdr:rowOff>160019</xdr:rowOff>
    </xdr:to>
    <xdr:sp macro="" textlink="">
      <xdr:nvSpPr>
        <xdr:cNvPr id="41" name="Solver_shape$P$36">
          <a:extLst>
            <a:ext uri="{FF2B5EF4-FFF2-40B4-BE49-F238E27FC236}">
              <a16:creationId xmlns:a16="http://schemas.microsoft.com/office/drawing/2014/main" id="{DCFB05AC-B268-4D90-9606-6CA2A43546DD}"/>
            </a:ext>
          </a:extLst>
        </xdr:cNvPr>
        <xdr:cNvSpPr/>
      </xdr:nvSpPr>
      <xdr:spPr>
        <a:xfrm rot="16200000">
          <a:off x="8839200" y="6484620"/>
          <a:ext cx="160019" cy="16002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35</xdr:row>
      <xdr:rowOff>80010</xdr:rowOff>
    </xdr:from>
    <xdr:to>
      <xdr:col>27</xdr:col>
      <xdr:colOff>0</xdr:colOff>
      <xdr:row>35</xdr:row>
      <xdr:rowOff>80010</xdr:rowOff>
    </xdr:to>
    <xdr:cxnSp macro="">
      <xdr:nvCxnSpPr>
        <xdr:cNvPr id="42" name="Solver_dash$P$36">
          <a:extLst>
            <a:ext uri="{FF2B5EF4-FFF2-40B4-BE49-F238E27FC236}">
              <a16:creationId xmlns:a16="http://schemas.microsoft.com/office/drawing/2014/main" id="{B763596A-4C9A-4D53-95E8-0E85C2209631}"/>
            </a:ext>
          </a:extLst>
        </xdr:cNvPr>
        <xdr:cNvCxnSpPr/>
      </xdr:nvCxnSpPr>
      <xdr:spPr>
        <a:xfrm>
          <a:off x="8999220" y="6564630"/>
          <a:ext cx="447294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35</xdr:row>
      <xdr:rowOff>80010</xdr:rowOff>
    </xdr:from>
    <xdr:to>
      <xdr:col>15</xdr:col>
      <xdr:colOff>0</xdr:colOff>
      <xdr:row>35</xdr:row>
      <xdr:rowOff>80010</xdr:rowOff>
    </xdr:to>
    <xdr:cxnSp macro="">
      <xdr:nvCxnSpPr>
        <xdr:cNvPr id="43" name="Solver_line$P$36">
          <a:extLst>
            <a:ext uri="{FF2B5EF4-FFF2-40B4-BE49-F238E27FC236}">
              <a16:creationId xmlns:a16="http://schemas.microsoft.com/office/drawing/2014/main" id="{0C01B648-A5C9-4011-8293-D0AB8843F3A2}"/>
            </a:ext>
          </a:extLst>
        </xdr:cNvPr>
        <xdr:cNvCxnSpPr/>
      </xdr:nvCxnSpPr>
      <xdr:spPr>
        <a:xfrm>
          <a:off x="6637020" y="6564630"/>
          <a:ext cx="220218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903B68-5ADE-4FE6-A012-9D50F1EF6F27}" name="Table1" displayName="Table1" ref="F5:N1005" totalsRowShown="0" headerRowDxfId="75" dataDxfId="0">
  <tableColumns count="9">
    <tableColumn id="1" xr3:uid="{1401BE2C-F943-4E25-9E68-F8864C4ADAF5}" name="Drug" dataDxfId="9">
      <calculatedColumnFormula>IF(RAND()&lt;=$C$5,3+(RAND()*2),0)</calculatedColumnFormula>
    </tableColumn>
    <tableColumn id="2" xr3:uid="{F912B571-C101-4C16-8AF0-2039D2F2F7A7}" name="Adv" dataDxfId="8">
      <calculatedColumnFormula>_xlfn.NORM.INV(RAND(),$C$8,$C$9)</calculatedColumnFormula>
    </tableColumn>
    <tableColumn id="3" xr3:uid="{A5F74618-06C1-41DE-BC84-6E2856DB6778}" name="Market share" dataDxfId="7">
      <calculatedColumnFormula>-1*LN(1-RAND())/(1/10)</calculatedColumnFormula>
    </tableColumn>
    <tableColumn id="4" xr3:uid="{AFE3C04D-C8F3-4D37-B850-3C2D44183489}" name="Approve/Not" dataDxfId="6">
      <calculatedColumnFormula>IF(F6=0,0,1)</calculatedColumnFormula>
    </tableColumn>
    <tableColumn id="5" xr3:uid="{1A746A86-BC36-4733-948E-59DFA58E6977}" name="First year" dataDxfId="5">
      <calculatedColumnFormula>(H6*C13-G6-F6)*I6</calculatedColumnFormula>
    </tableColumn>
    <tableColumn id="6" xr3:uid="{A76A0C73-7ACA-4696-896B-60704B4CC4B9}" name="2nd" dataDxfId="4">
      <calculatedColumnFormula>(H6*$C$13-G6)*I6</calculatedColumnFormula>
    </tableColumn>
    <tableColumn id="7" xr3:uid="{9DD8CD09-822D-40CD-819C-622C53D26FB0}" name="3rd" dataDxfId="3">
      <calculatedColumnFormula>(H6*$C$13-G6)*I6</calculatedColumnFormula>
    </tableColumn>
    <tableColumn id="8" xr3:uid="{1B2B12AA-6CA3-45AF-B8F0-F0B1BBD53ACF}" name="4th" dataDxfId="2">
      <calculatedColumnFormula>(H6*$C$13-G6)*I6</calculatedColumnFormula>
    </tableColumn>
    <tableColumn id="9" xr3:uid="{DD8DB31C-BE8E-4BE3-B64C-494E45E442AA}" name="Potential profit" dataDxfId="1">
      <calculatedColumnFormula>SUM(J6:M6)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617699-FB23-42F6-B045-39F9E98CD97C}" name="Table13" displayName="Table13" ref="D14:H17" totalsRowShown="0" headerRowDxfId="74" dataDxfId="73" headerRowBorderDxfId="71" tableBorderDxfId="72" totalsRowBorderDxfId="70">
  <autoFilter ref="D14:H17" xr:uid="{F8617699-FB23-42F6-B045-39F9E98CD97C}"/>
  <tableColumns count="5">
    <tableColumn id="1" xr3:uid="{C5530B5C-5B92-46E7-84C2-04D502974F99}" name="Column1" dataDxfId="51"/>
    <tableColumn id="2" xr3:uid="{B40C3321-A33D-4F14-BF74-4CE1DBB4EBD2}" name="Production Cost" dataDxfId="50" dataCellStyle="Currency"/>
    <tableColumn id="3" xr3:uid="{66B16725-3A34-4962-983A-1DDE172AA25C}" name="Price" dataDxfId="49" dataCellStyle="Currency"/>
    <tableColumn id="4" xr3:uid="{323110E9-CD32-420A-8C0E-5E7551E95181}" name="Profit(Acme)" dataDxfId="47"/>
    <tableColumn id="5" xr3:uid="{B416132A-87DA-4783-B977-BE4BFDE5A40E}" name="Profit(Subcontractor)" dataDxfId="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15534A-6A5D-425A-9E22-CF31D33709E1}" name="Table3" displayName="Table3" ref="D19:G24" totalsRowShown="0" headerRowDxfId="42" dataDxfId="41" headerRowBorderDxfId="68" tableBorderDxfId="69" totalsRowBorderDxfId="67">
  <autoFilter ref="D19:G24" xr:uid="{3315534A-6A5D-425A-9E22-CF31D33709E1}"/>
  <tableColumns count="4">
    <tableColumn id="1" xr3:uid="{C040572F-B03B-486A-8E38-99ACD7099EE7}" name="Column1" dataDxfId="46"/>
    <tableColumn id="2" xr3:uid="{428E4CCB-8425-43AC-B0E4-07130BCE77F2}" name="Column2" dataDxfId="45"/>
    <tableColumn id="3" xr3:uid="{22CE457D-2A76-45A9-8D2F-F8F16CB4E3F8}" name="Column3" dataDxfId="44"/>
    <tableColumn id="4" xr3:uid="{50F8E034-5943-4E2D-9611-2C2A8C238248}" name="Column4" dataDxfId="4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4ADF70-E080-4AC0-8C4D-8407851F79D4}" name="Table4" displayName="Table4" ref="D25:H30" totalsRowShown="0" headerRowDxfId="66" dataDxfId="65" tableBorderDxfId="64">
  <autoFilter ref="D25:H30" xr:uid="{994ADF70-E080-4AC0-8C4D-8407851F79D4}"/>
  <tableColumns count="5">
    <tableColumn id="1" xr3:uid="{86315EC8-1707-4F6D-80F7-047A5BA9EE42}" name="Column1" dataDxfId="40"/>
    <tableColumn id="2" xr3:uid="{060E6F2D-71D1-4FC0-882B-8253D981A039}" name="Column2" dataDxfId="39"/>
    <tableColumn id="3" xr3:uid="{9C636E9A-DE76-4634-A304-95B28F4673C0}" name="Column3" dataDxfId="38"/>
    <tableColumn id="4" xr3:uid="{AAFEE111-455B-4F09-9DCB-DC0F2A818A60}" name="Column4" dataDxfId="36"/>
    <tableColumn id="5" xr3:uid="{606166BC-7D9B-4319-9EA4-673EC63BCA21}" name="Column5" dataDxfId="3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1DC1B89-05DC-4275-A92F-5BF058B73D2B}" name="Table5" displayName="Table5" ref="D32:H36" totalsRowShown="0" headerRowDxfId="63" dataDxfId="62" headerRowBorderDxfId="60" tableBorderDxfId="61" totalsRowBorderDxfId="59">
  <autoFilter ref="D32:H36" xr:uid="{81DC1B89-05DC-4275-A92F-5BF058B73D2B}"/>
  <tableColumns count="5">
    <tableColumn id="1" xr3:uid="{DEBBD522-29A6-43A8-B43B-EF693C038F1F}" name="Column1" dataDxfId="35"/>
    <tableColumn id="2" xr3:uid="{793D79C4-1FEE-4A7B-BF8E-5E0618C81E73}" name="Column2" dataDxfId="34">
      <calculatedColumnFormula>SUMPRODUCT(E21,$E$27)</calculatedColumnFormula>
    </tableColumn>
    <tableColumn id="3" xr3:uid="{2509FFCA-71A6-429C-A813-FCD9201101DC}" name="Column3" dataDxfId="33">
      <calculatedColumnFormula>SUMPRODUCT(F21,$F$27)</calculatedColumnFormula>
    </tableColumn>
    <tableColumn id="4" xr3:uid="{93ACF0F6-1A0C-4ACC-9318-67AD21622E79}" name="Column4" dataDxfId="31">
      <calculatedColumnFormula>SUM(E33:F33)</calculatedColumnFormula>
    </tableColumn>
    <tableColumn id="5" xr3:uid="{C48C7F79-F536-44DF-9DA5-580E07EE0E3B}" name="Column5" dataDxfId="3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025CC6-E0F9-44CC-99B7-3FEF6516A48C}" name="Table6" displayName="Table6" ref="D38:G42" totalsRowShown="0" headerRowDxfId="26" dataDxfId="25" headerRowBorderDxfId="57" tableBorderDxfId="58" totalsRowBorderDxfId="56">
  <autoFilter ref="D38:G42" xr:uid="{C0025CC6-E0F9-44CC-99B7-3FEF6516A48C}"/>
  <tableColumns count="4">
    <tableColumn id="1" xr3:uid="{C39AFD26-3E98-4DF0-B4FA-8C576D6BFB88}" name="Column1" dataDxfId="30"/>
    <tableColumn id="2" xr3:uid="{8DBC7499-A449-4532-910C-9A6B647EC2ED}" name="Column2" dataDxfId="29"/>
    <tableColumn id="3" xr3:uid="{BCBA6099-53A9-412C-9D01-B12BF6C6EEF9}" name="Column3" dataDxfId="28"/>
    <tableColumn id="4" xr3:uid="{0D9C44FE-86E2-4434-9DC9-97915FA6E68E}" name="Column4" dataDxfId="2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C239DC6-B7C5-4FDD-8E25-D477E2216873}" name="Table7" displayName="Table7" ref="D8:F11" totalsRowShown="0" headerRowDxfId="21" dataDxfId="20">
  <autoFilter ref="D8:F11" xr:uid="{CC239DC6-B7C5-4FDD-8E25-D477E2216873}"/>
  <tableColumns count="3">
    <tableColumn id="1" xr3:uid="{B30F6601-62A8-4A1A-8C77-F7138AF66778}" name="Column1" dataDxfId="24"/>
    <tableColumn id="2" xr3:uid="{F9EAEDB7-B02F-4578-92E7-5B3E6EC7C177}" name="Column2" dataDxfId="23"/>
    <tableColumn id="3" xr3:uid="{912154FB-D89A-40F4-ADEC-17D64AE67280}" name="Column3" dataDxfId="2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98102F-F1F6-4975-92D0-72FF3F52C8A0}" name="Table8" displayName="Table8" ref="D48:F51" totalsRowShown="0" headerRowDxfId="16" dataDxfId="15" headerRowBorderDxfId="54" tableBorderDxfId="55" totalsRowBorderDxfId="53">
  <autoFilter ref="D48:F51" xr:uid="{5298102F-F1F6-4975-92D0-72FF3F52C8A0}"/>
  <tableColumns count="3">
    <tableColumn id="1" xr3:uid="{57C30E68-235E-4DC7-A403-C298FC52545D}" name="Column1" dataDxfId="19"/>
    <tableColumn id="2" xr3:uid="{F630F26E-2F0E-4AEA-82D2-3C3B40CCF186}" name="Column2" dataDxfId="18"/>
    <tableColumn id="3" xr3:uid="{979B777A-1683-458D-BD7A-05AC6A014B24}" name="Column3" dataDxfId="1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A9E90C7-9C79-4DB5-962D-CFD6B3B38E82}" name="Table9" displayName="Table9" ref="D3:G7" totalsRowShown="0" headerRowDxfId="52" dataDxfId="10">
  <autoFilter ref="D3:G7" xr:uid="{CA9E90C7-9C79-4DB5-962D-CFD6B3B38E82}"/>
  <tableColumns count="4">
    <tableColumn id="1" xr3:uid="{056DADED-6D02-4676-9E96-017A558F509E}" name="Column1" dataDxfId="14"/>
    <tableColumn id="2" xr3:uid="{4F75E1FB-A263-4FC7-B669-EEB980AF4E6A}" name="Column2" dataDxfId="13"/>
    <tableColumn id="3" xr3:uid="{B1FF967D-444E-4120-B658-ECC2236B2A2A}" name="Column3" dataDxfId="12"/>
    <tableColumn id="4" xr3:uid="{C60847C6-7B1F-4C09-ABA6-B591E1013977}" name="Column4"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BF2DF-AC4B-4B4A-AD95-0D9279158871}">
  <dimension ref="A1:S1005"/>
  <sheetViews>
    <sheetView tabSelected="1" workbookViewId="0">
      <selection activeCell="F6" sqref="F6:N1005"/>
    </sheetView>
  </sheetViews>
  <sheetFormatPr defaultRowHeight="14.4" x14ac:dyDescent="0.3"/>
  <cols>
    <col min="8" max="8" width="14" customWidth="1"/>
    <col min="9" max="9" width="14.109375" customWidth="1"/>
    <col min="10" max="10" width="10.44140625" customWidth="1"/>
    <col min="14" max="14" width="15.5546875" customWidth="1"/>
  </cols>
  <sheetData>
    <row r="1" spans="1:19" x14ac:dyDescent="0.3">
      <c r="A1" s="5" t="s">
        <v>0</v>
      </c>
      <c r="B1" s="6"/>
      <c r="C1" s="6"/>
      <c r="D1" s="6"/>
      <c r="E1" s="6"/>
      <c r="F1" s="6"/>
      <c r="G1" s="6"/>
      <c r="H1" s="6"/>
      <c r="I1" s="6"/>
      <c r="J1" s="6"/>
      <c r="K1" s="6"/>
      <c r="L1" s="6"/>
      <c r="M1" s="6"/>
      <c r="N1" s="6"/>
      <c r="O1" s="6"/>
      <c r="P1" s="6"/>
      <c r="Q1" s="6"/>
      <c r="R1" s="6"/>
      <c r="S1" s="6"/>
    </row>
    <row r="2" spans="1:19" x14ac:dyDescent="0.3">
      <c r="A2" s="6"/>
      <c r="B2" s="6"/>
      <c r="C2" s="6"/>
      <c r="D2" s="6"/>
      <c r="E2" s="6"/>
      <c r="F2" s="6"/>
      <c r="G2" s="6"/>
      <c r="H2" s="6"/>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row r="5" spans="1:19" x14ac:dyDescent="0.3">
      <c r="A5" s="4" t="s">
        <v>1</v>
      </c>
      <c r="B5" s="4" t="s">
        <v>2</v>
      </c>
      <c r="C5" s="4">
        <v>0.8</v>
      </c>
      <c r="D5" s="2"/>
      <c r="E5" s="2"/>
      <c r="F5" s="2" t="s">
        <v>1</v>
      </c>
      <c r="G5" s="2" t="s">
        <v>3</v>
      </c>
      <c r="H5" s="2" t="s">
        <v>4</v>
      </c>
      <c r="I5" s="2" t="s">
        <v>5</v>
      </c>
      <c r="J5" s="2" t="s">
        <v>6</v>
      </c>
      <c r="K5" s="2" t="s">
        <v>7</v>
      </c>
      <c r="L5" s="2" t="s">
        <v>8</v>
      </c>
      <c r="M5" s="2" t="s">
        <v>9</v>
      </c>
      <c r="N5" s="2" t="s">
        <v>10</v>
      </c>
      <c r="O5" s="2"/>
    </row>
    <row r="6" spans="1:19" x14ac:dyDescent="0.3">
      <c r="A6" s="4"/>
      <c r="B6" s="4" t="s">
        <v>11</v>
      </c>
      <c r="C6" s="4">
        <f ca="1">3+(RAND()*2)</f>
        <v>4.6592319491345586</v>
      </c>
      <c r="D6" s="2"/>
      <c r="E6" s="2"/>
      <c r="F6" s="84">
        <f ca="1">IF(RAND()&lt;=$C$5,3+(RAND()*2),0)</f>
        <v>4.8012920297535659</v>
      </c>
      <c r="G6" s="84">
        <f ca="1">_xlfn.NORM.INV(RAND(),$C$8,$C$9)</f>
        <v>15.990909421651299</v>
      </c>
      <c r="H6" s="84">
        <f ca="1">-1*LN(1-RAND())/(1/10)</f>
        <v>7.2466783928643679</v>
      </c>
      <c r="I6" s="84">
        <f ca="1">IF(F6=0,0,1)</f>
        <v>1</v>
      </c>
      <c r="J6" s="84">
        <f t="shared" ref="J6:J69" ca="1" si="0">(H6*C13-G6-F6)*I6</f>
        <v>8.1945121200526074</v>
      </c>
      <c r="K6" s="84">
        <f ca="1">(H6*$C$13-G6)*I6</f>
        <v>12.995804149806172</v>
      </c>
      <c r="L6" s="84">
        <f ca="1">(H6*$C$13-G6)*I6</f>
        <v>12.995804149806172</v>
      </c>
      <c r="M6" s="84">
        <f ca="1">(H6*$C$13-G6)*I6</f>
        <v>12.995804149806172</v>
      </c>
      <c r="N6" s="84">
        <f ca="1">SUM(J6:M6)</f>
        <v>47.181924569471121</v>
      </c>
    </row>
    <row r="7" spans="1:19" x14ac:dyDescent="0.3">
      <c r="A7" s="2"/>
      <c r="B7" s="2"/>
      <c r="C7" s="2"/>
      <c r="D7" s="2"/>
      <c r="E7" s="2"/>
      <c r="F7" s="84">
        <f t="shared" ref="F7:F70" ca="1" si="1">IF(RAND()&lt;=$C$5,3+(RAND()*2),0)</f>
        <v>0</v>
      </c>
      <c r="G7" s="84">
        <f t="shared" ref="G7:G70" ca="1" si="2">_xlfn.NORM.INV(RAND(),$C$8,$C$9)</f>
        <v>15.810503811227484</v>
      </c>
      <c r="H7" s="84">
        <f t="shared" ref="H7:H70" ca="1" si="3">-1*LN(1-RAND())/(1/10)</f>
        <v>15.308474558065534</v>
      </c>
      <c r="I7" s="84">
        <f t="shared" ref="I7:I70" ca="1" si="4">IF(F7=0,0,1)</f>
        <v>0</v>
      </c>
      <c r="J7" s="84">
        <f t="shared" ca="1" si="0"/>
        <v>0</v>
      </c>
      <c r="K7" s="84">
        <f t="shared" ref="K7:K70" ca="1" si="5">(H7*$C$13-G7)*I7</f>
        <v>0</v>
      </c>
      <c r="L7" s="84">
        <f t="shared" ref="L7:L70" ca="1" si="6">(H7*$C$13-G7)*I7</f>
        <v>0</v>
      </c>
      <c r="M7" s="84">
        <f t="shared" ref="M7:M70" ca="1" si="7">(H7*$C$13-G7)*I7</f>
        <v>0</v>
      </c>
      <c r="N7" s="84">
        <f t="shared" ref="N7:N70" ca="1" si="8">SUM(J7:M7)</f>
        <v>0</v>
      </c>
    </row>
    <row r="8" spans="1:19" x14ac:dyDescent="0.3">
      <c r="A8" s="4" t="s">
        <v>3</v>
      </c>
      <c r="B8" s="82" t="s">
        <v>12</v>
      </c>
      <c r="C8" s="4">
        <v>16</v>
      </c>
      <c r="D8" s="2"/>
      <c r="E8" s="2"/>
      <c r="F8" s="84">
        <f t="shared" ca="1" si="1"/>
        <v>3.2280307615503689</v>
      </c>
      <c r="G8" s="84">
        <f t="shared" ca="1" si="2"/>
        <v>14.868584480006557</v>
      </c>
      <c r="H8" s="84">
        <f t="shared" ca="1" si="3"/>
        <v>2.4264285747623973</v>
      </c>
      <c r="I8" s="84">
        <f t="shared" ca="1" si="4"/>
        <v>1</v>
      </c>
      <c r="J8" s="84">
        <f t="shared" ca="1" si="0"/>
        <v>-18.096615241556925</v>
      </c>
      <c r="K8" s="84">
        <f t="shared" ca="1" si="5"/>
        <v>-5.1628701809569684</v>
      </c>
      <c r="L8" s="84">
        <f t="shared" ca="1" si="6"/>
        <v>-5.1628701809569684</v>
      </c>
      <c r="M8" s="84">
        <f t="shared" ca="1" si="7"/>
        <v>-5.1628701809569684</v>
      </c>
      <c r="N8" s="84">
        <f t="shared" ca="1" si="8"/>
        <v>-33.585225784427834</v>
      </c>
    </row>
    <row r="9" spans="1:19" x14ac:dyDescent="0.3">
      <c r="A9" s="4"/>
      <c r="B9" s="82" t="s">
        <v>13</v>
      </c>
      <c r="C9" s="4">
        <v>2</v>
      </c>
      <c r="D9" s="2"/>
      <c r="E9" s="2"/>
      <c r="F9" s="84">
        <f t="shared" ca="1" si="1"/>
        <v>4.0830517538261812</v>
      </c>
      <c r="G9" s="84">
        <f t="shared" ca="1" si="2"/>
        <v>12.553871409666638</v>
      </c>
      <c r="H9" s="84">
        <f t="shared" ca="1" si="3"/>
        <v>13.363471587009911</v>
      </c>
      <c r="I9" s="84">
        <f t="shared" ca="1" si="4"/>
        <v>1</v>
      </c>
      <c r="J9" s="84">
        <f t="shared" ca="1" si="0"/>
        <v>-16.636923163492817</v>
      </c>
      <c r="K9" s="84">
        <f t="shared" ca="1" si="5"/>
        <v>40.900014938373005</v>
      </c>
      <c r="L9" s="84">
        <f t="shared" ca="1" si="6"/>
        <v>40.900014938373005</v>
      </c>
      <c r="M9" s="84">
        <f t="shared" ca="1" si="7"/>
        <v>40.900014938373005</v>
      </c>
      <c r="N9" s="84">
        <f t="shared" ca="1" si="8"/>
        <v>106.0631216516262</v>
      </c>
    </row>
    <row r="10" spans="1:19" x14ac:dyDescent="0.3">
      <c r="A10" s="2"/>
      <c r="B10" s="2"/>
      <c r="C10" s="13"/>
      <c r="D10" s="2"/>
      <c r="E10" s="2"/>
      <c r="F10" s="84">
        <f t="shared" ca="1" si="1"/>
        <v>3.3457264256433539</v>
      </c>
      <c r="G10" s="84">
        <f t="shared" ca="1" si="2"/>
        <v>16.101546515624133</v>
      </c>
      <c r="H10" s="84">
        <f t="shared" ca="1" si="3"/>
        <v>9.229520871786562</v>
      </c>
      <c r="I10" s="84">
        <f t="shared" ca="1" si="4"/>
        <v>1</v>
      </c>
      <c r="J10" s="84">
        <f t="shared" ca="1" si="0"/>
        <v>-19.447272941267485</v>
      </c>
      <c r="K10" s="84">
        <f t="shared" ca="1" si="5"/>
        <v>20.816536971522115</v>
      </c>
      <c r="L10" s="84">
        <f t="shared" ca="1" si="6"/>
        <v>20.816536971522115</v>
      </c>
      <c r="M10" s="84">
        <f t="shared" ca="1" si="7"/>
        <v>20.816536971522115</v>
      </c>
      <c r="N10" s="84">
        <f t="shared" ca="1" si="8"/>
        <v>43.002337973298864</v>
      </c>
    </row>
    <row r="11" spans="1:19" x14ac:dyDescent="0.3">
      <c r="A11" s="4" t="s">
        <v>14</v>
      </c>
      <c r="B11" s="82" t="s">
        <v>12</v>
      </c>
      <c r="C11" s="4">
        <v>10</v>
      </c>
      <c r="D11" s="2"/>
      <c r="E11" s="2"/>
      <c r="F11" s="84">
        <f t="shared" ca="1" si="1"/>
        <v>3.8209816417019145</v>
      </c>
      <c r="G11" s="84">
        <f t="shared" ca="1" si="2"/>
        <v>16.920312377519828</v>
      </c>
      <c r="H11" s="84">
        <f t="shared" ca="1" si="3"/>
        <v>11.331916227433334</v>
      </c>
      <c r="I11" s="84">
        <f t="shared" ca="1" si="4"/>
        <v>1</v>
      </c>
      <c r="J11" s="84">
        <f t="shared" ca="1" si="0"/>
        <v>-20.741294019221741</v>
      </c>
      <c r="K11" s="84">
        <f t="shared" ca="1" si="5"/>
        <v>28.407352532213508</v>
      </c>
      <c r="L11" s="84">
        <f t="shared" ca="1" si="6"/>
        <v>28.407352532213508</v>
      </c>
      <c r="M11" s="84">
        <f t="shared" ca="1" si="7"/>
        <v>28.407352532213508</v>
      </c>
      <c r="N11" s="84">
        <f t="shared" ca="1" si="8"/>
        <v>64.480763577418784</v>
      </c>
    </row>
    <row r="12" spans="1:19" x14ac:dyDescent="0.3">
      <c r="A12" s="4"/>
      <c r="B12" s="82" t="s">
        <v>15</v>
      </c>
      <c r="C12" s="83">
        <f>1/C11</f>
        <v>0.1</v>
      </c>
      <c r="D12" s="2"/>
      <c r="E12" s="2"/>
      <c r="F12" s="84">
        <f t="shared" ca="1" si="1"/>
        <v>3.8122720193741362</v>
      </c>
      <c r="G12" s="84">
        <f t="shared" ca="1" si="2"/>
        <v>14.478628125740929</v>
      </c>
      <c r="H12" s="84">
        <f t="shared" ca="1" si="3"/>
        <v>11.013675013873103</v>
      </c>
      <c r="I12" s="84">
        <f t="shared" ca="1" si="4"/>
        <v>1</v>
      </c>
      <c r="J12" s="84">
        <f t="shared" ca="1" si="0"/>
        <v>-18.290900145115067</v>
      </c>
      <c r="K12" s="84">
        <f t="shared" ca="1" si="5"/>
        <v>29.576071929751482</v>
      </c>
      <c r="L12" s="84">
        <f t="shared" ca="1" si="6"/>
        <v>29.576071929751482</v>
      </c>
      <c r="M12" s="84">
        <f t="shared" ca="1" si="7"/>
        <v>29.576071929751482</v>
      </c>
      <c r="N12" s="84">
        <f t="shared" ca="1" si="8"/>
        <v>70.437315644139375</v>
      </c>
    </row>
    <row r="13" spans="1:19" x14ac:dyDescent="0.3">
      <c r="A13" s="4"/>
      <c r="B13" s="82" t="s">
        <v>16</v>
      </c>
      <c r="C13" s="4">
        <v>4</v>
      </c>
      <c r="D13" s="2"/>
      <c r="E13" s="2"/>
      <c r="F13" s="84">
        <f t="shared" ca="1" si="1"/>
        <v>4.5120816497911509</v>
      </c>
      <c r="G13" s="84">
        <f t="shared" ca="1" si="2"/>
        <v>15.82561652585674</v>
      </c>
      <c r="H13" s="84">
        <f t="shared" ca="1" si="3"/>
        <v>7.0916245338215154</v>
      </c>
      <c r="I13" s="84">
        <f t="shared" ca="1" si="4"/>
        <v>1</v>
      </c>
      <c r="J13" s="84">
        <f t="shared" ca="1" si="0"/>
        <v>-20.337698175647891</v>
      </c>
      <c r="K13" s="84">
        <f t="shared" ca="1" si="5"/>
        <v>12.540881609429322</v>
      </c>
      <c r="L13" s="84">
        <f t="shared" ca="1" si="6"/>
        <v>12.540881609429322</v>
      </c>
      <c r="M13" s="84">
        <f t="shared" ca="1" si="7"/>
        <v>12.540881609429322</v>
      </c>
      <c r="N13" s="84">
        <f t="shared" ca="1" si="8"/>
        <v>17.284946652640073</v>
      </c>
    </row>
    <row r="14" spans="1:19" x14ac:dyDescent="0.3">
      <c r="A14" s="4"/>
      <c r="B14" s="82" t="s">
        <v>14</v>
      </c>
      <c r="C14" s="4">
        <f ca="1">-1*LN(1-RAND())/(1/10)</f>
        <v>7.6756518354970646</v>
      </c>
      <c r="D14" s="2"/>
      <c r="E14" s="2"/>
      <c r="F14" s="84">
        <f t="shared" ca="1" si="1"/>
        <v>0</v>
      </c>
      <c r="G14" s="84">
        <f t="shared" ca="1" si="2"/>
        <v>12.149983510827232</v>
      </c>
      <c r="H14" s="84">
        <f t="shared" ca="1" si="3"/>
        <v>0.13106653929099724</v>
      </c>
      <c r="I14" s="84">
        <f t="shared" ca="1" si="4"/>
        <v>0</v>
      </c>
      <c r="J14" s="84">
        <f t="shared" ca="1" si="0"/>
        <v>0</v>
      </c>
      <c r="K14" s="84">
        <f t="shared" ca="1" si="5"/>
        <v>0</v>
      </c>
      <c r="L14" s="84">
        <f t="shared" ca="1" si="6"/>
        <v>0</v>
      </c>
      <c r="M14" s="84">
        <f t="shared" ca="1" si="7"/>
        <v>0</v>
      </c>
      <c r="N14" s="84">
        <f t="shared" ca="1" si="8"/>
        <v>0</v>
      </c>
    </row>
    <row r="15" spans="1:19" x14ac:dyDescent="0.3">
      <c r="A15" s="2"/>
      <c r="B15" s="2"/>
      <c r="C15" s="2"/>
      <c r="D15" s="2"/>
      <c r="E15" s="2"/>
      <c r="F15" s="84">
        <f t="shared" ca="1" si="1"/>
        <v>4.5452514209372197</v>
      </c>
      <c r="G15" s="84">
        <f t="shared" ca="1" si="2"/>
        <v>13.59722374433812</v>
      </c>
      <c r="H15" s="84">
        <f t="shared" ca="1" si="3"/>
        <v>1.5339450163816417</v>
      </c>
      <c r="I15" s="84">
        <f t="shared" ca="1" si="4"/>
        <v>1</v>
      </c>
      <c r="J15" s="84">
        <f t="shared" ca="1" si="0"/>
        <v>-18.142475165275339</v>
      </c>
      <c r="K15" s="84">
        <f t="shared" ca="1" si="5"/>
        <v>-7.4614436788115528</v>
      </c>
      <c r="L15" s="84">
        <f t="shared" ca="1" si="6"/>
        <v>-7.4614436788115528</v>
      </c>
      <c r="M15" s="84">
        <f t="shared" ca="1" si="7"/>
        <v>-7.4614436788115528</v>
      </c>
      <c r="N15" s="84">
        <f t="shared" ca="1" si="8"/>
        <v>-40.526806201710002</v>
      </c>
    </row>
    <row r="16" spans="1:19" x14ac:dyDescent="0.3">
      <c r="A16" s="2"/>
      <c r="B16" s="2"/>
      <c r="C16" s="2"/>
      <c r="D16" s="2"/>
      <c r="E16" s="2"/>
      <c r="F16" s="84">
        <f t="shared" ca="1" si="1"/>
        <v>4.0468935211526915</v>
      </c>
      <c r="G16" s="84">
        <f t="shared" ca="1" si="2"/>
        <v>21.873390939122803</v>
      </c>
      <c r="H16" s="84">
        <f t="shared" ca="1" si="3"/>
        <v>14.881342406932974</v>
      </c>
      <c r="I16" s="84">
        <f t="shared" ca="1" si="4"/>
        <v>1</v>
      </c>
      <c r="J16" s="84">
        <f t="shared" ca="1" si="0"/>
        <v>-25.920284460275496</v>
      </c>
      <c r="K16" s="84">
        <f t="shared" ca="1" si="5"/>
        <v>37.651978688609091</v>
      </c>
      <c r="L16" s="84">
        <f t="shared" ca="1" si="6"/>
        <v>37.651978688609091</v>
      </c>
      <c r="M16" s="84">
        <f t="shared" ca="1" si="7"/>
        <v>37.651978688609091</v>
      </c>
      <c r="N16" s="84">
        <f t="shared" ca="1" si="8"/>
        <v>87.035651605551777</v>
      </c>
    </row>
    <row r="17" spans="1:14" x14ac:dyDescent="0.3">
      <c r="A17" s="2"/>
      <c r="B17" s="2"/>
      <c r="C17" s="2"/>
      <c r="D17" s="2"/>
      <c r="E17" s="2"/>
      <c r="F17" s="84">
        <f t="shared" ca="1" si="1"/>
        <v>4.2504248399881135</v>
      </c>
      <c r="G17" s="84">
        <f t="shared" ca="1" si="2"/>
        <v>17.721725059261207</v>
      </c>
      <c r="H17" s="84">
        <f t="shared" ca="1" si="3"/>
        <v>1.2136190023303661</v>
      </c>
      <c r="I17" s="84">
        <f t="shared" ca="1" si="4"/>
        <v>1</v>
      </c>
      <c r="J17" s="84">
        <f t="shared" ca="1" si="0"/>
        <v>-21.97214989924932</v>
      </c>
      <c r="K17" s="84">
        <f t="shared" ca="1" si="5"/>
        <v>-12.867249049939742</v>
      </c>
      <c r="L17" s="84">
        <f t="shared" ca="1" si="6"/>
        <v>-12.867249049939742</v>
      </c>
      <c r="M17" s="84">
        <f t="shared" ca="1" si="7"/>
        <v>-12.867249049939742</v>
      </c>
      <c r="N17" s="84">
        <f t="shared" ca="1" si="8"/>
        <v>-60.573897049068549</v>
      </c>
    </row>
    <row r="18" spans="1:14" x14ac:dyDescent="0.3">
      <c r="A18" s="2"/>
      <c r="B18" s="2"/>
      <c r="C18" s="2"/>
      <c r="D18" s="2"/>
      <c r="E18" s="2"/>
      <c r="F18" s="84">
        <f t="shared" ca="1" si="1"/>
        <v>3.5850447114870718</v>
      </c>
      <c r="G18" s="84">
        <f t="shared" ca="1" si="2"/>
        <v>17.504932542231785</v>
      </c>
      <c r="H18" s="84">
        <f t="shared" ca="1" si="3"/>
        <v>35.048808179342835</v>
      </c>
      <c r="I18" s="84">
        <f t="shared" ca="1" si="4"/>
        <v>1</v>
      </c>
      <c r="J18" s="84">
        <f t="shared" ca="1" si="0"/>
        <v>-21.089977253718857</v>
      </c>
      <c r="K18" s="84">
        <f t="shared" ca="1" si="5"/>
        <v>122.69030017513955</v>
      </c>
      <c r="L18" s="84">
        <f t="shared" ca="1" si="6"/>
        <v>122.69030017513955</v>
      </c>
      <c r="M18" s="84">
        <f t="shared" ca="1" si="7"/>
        <v>122.69030017513955</v>
      </c>
      <c r="N18" s="84">
        <f t="shared" ca="1" si="8"/>
        <v>346.98092327169979</v>
      </c>
    </row>
    <row r="19" spans="1:14" x14ac:dyDescent="0.3">
      <c r="A19" s="2"/>
      <c r="B19" s="2"/>
      <c r="C19" s="2"/>
      <c r="D19" s="2"/>
      <c r="E19" s="2"/>
      <c r="F19" s="84">
        <f t="shared" ca="1" si="1"/>
        <v>4.3322949077916846</v>
      </c>
      <c r="G19" s="84">
        <f t="shared" ca="1" si="2"/>
        <v>17.140432876897812</v>
      </c>
      <c r="H19" s="84">
        <f t="shared" ca="1" si="3"/>
        <v>5.1081808369074553</v>
      </c>
      <c r="I19" s="84">
        <f t="shared" ca="1" si="4"/>
        <v>1</v>
      </c>
      <c r="J19" s="84">
        <f t="shared" ca="1" si="0"/>
        <v>-21.472727784689496</v>
      </c>
      <c r="K19" s="84">
        <f t="shared" ca="1" si="5"/>
        <v>3.2922904707320093</v>
      </c>
      <c r="L19" s="84">
        <f t="shared" ca="1" si="6"/>
        <v>3.2922904707320093</v>
      </c>
      <c r="M19" s="84">
        <f t="shared" ca="1" si="7"/>
        <v>3.2922904707320093</v>
      </c>
      <c r="N19" s="84">
        <f t="shared" ca="1" si="8"/>
        <v>-11.595856372493468</v>
      </c>
    </row>
    <row r="20" spans="1:14" x14ac:dyDescent="0.3">
      <c r="A20" s="4" t="s">
        <v>78</v>
      </c>
      <c r="B20" s="4"/>
      <c r="C20" s="4"/>
      <c r="D20" s="4"/>
      <c r="E20" s="4"/>
      <c r="F20" s="84">
        <f t="shared" ca="1" si="1"/>
        <v>3.8563593182467235</v>
      </c>
      <c r="G20" s="84">
        <f t="shared" ca="1" si="2"/>
        <v>13.379740358518493</v>
      </c>
      <c r="H20" s="84">
        <f t="shared" ca="1" si="3"/>
        <v>7.5601782492756628</v>
      </c>
      <c r="I20" s="84">
        <f t="shared" ca="1" si="4"/>
        <v>1</v>
      </c>
      <c r="J20" s="84">
        <f t="shared" ca="1" si="0"/>
        <v>-17.236099676765217</v>
      </c>
      <c r="K20" s="84">
        <f t="shared" ca="1" si="5"/>
        <v>16.860972638584158</v>
      </c>
      <c r="L20" s="84">
        <f t="shared" ca="1" si="6"/>
        <v>16.860972638584158</v>
      </c>
      <c r="M20" s="84">
        <f t="shared" ca="1" si="7"/>
        <v>16.860972638584158</v>
      </c>
      <c r="N20" s="84">
        <f t="shared" ca="1" si="8"/>
        <v>33.346818238987254</v>
      </c>
    </row>
    <row r="21" spans="1:14" x14ac:dyDescent="0.3">
      <c r="A21" s="82" t="s">
        <v>17</v>
      </c>
      <c r="B21" s="4"/>
      <c r="C21" s="4"/>
      <c r="D21" s="4"/>
      <c r="E21" s="4"/>
      <c r="F21" s="84">
        <f t="shared" ca="1" si="1"/>
        <v>4.2388629964763567</v>
      </c>
      <c r="G21" s="84">
        <f t="shared" ca="1" si="2"/>
        <v>19.060197343995142</v>
      </c>
      <c r="H21" s="84">
        <f t="shared" ca="1" si="3"/>
        <v>1.17076457507835</v>
      </c>
      <c r="I21" s="84">
        <f t="shared" ca="1" si="4"/>
        <v>1</v>
      </c>
      <c r="J21" s="84">
        <f t="shared" ca="1" si="0"/>
        <v>-23.299060340471499</v>
      </c>
      <c r="K21" s="84">
        <f t="shared" ca="1" si="5"/>
        <v>-14.377139043681742</v>
      </c>
      <c r="L21" s="84">
        <f t="shared" ca="1" si="6"/>
        <v>-14.377139043681742</v>
      </c>
      <c r="M21" s="84">
        <f t="shared" ca="1" si="7"/>
        <v>-14.377139043681742</v>
      </c>
      <c r="N21" s="84">
        <f t="shared" ca="1" si="8"/>
        <v>-66.430477471516724</v>
      </c>
    </row>
    <row r="22" spans="1:14" x14ac:dyDescent="0.3">
      <c r="A22" s="2"/>
      <c r="B22" s="2"/>
      <c r="C22" s="2"/>
      <c r="D22" s="2"/>
      <c r="E22" s="2"/>
      <c r="F22" s="84">
        <f t="shared" ca="1" si="1"/>
        <v>4.7957166929387611</v>
      </c>
      <c r="G22" s="84">
        <f t="shared" ca="1" si="2"/>
        <v>20.177010920227303</v>
      </c>
      <c r="H22" s="84">
        <f t="shared" ca="1" si="3"/>
        <v>30.036464351192315</v>
      </c>
      <c r="I22" s="84">
        <f t="shared" ca="1" si="4"/>
        <v>1</v>
      </c>
      <c r="J22" s="84">
        <f t="shared" ca="1" si="0"/>
        <v>-24.972727613166064</v>
      </c>
      <c r="K22" s="84">
        <f t="shared" ca="1" si="5"/>
        <v>99.968846484541956</v>
      </c>
      <c r="L22" s="84">
        <f t="shared" ca="1" si="6"/>
        <v>99.968846484541956</v>
      </c>
      <c r="M22" s="84">
        <f t="shared" ca="1" si="7"/>
        <v>99.968846484541956</v>
      </c>
      <c r="N22" s="84">
        <f t="shared" ca="1" si="8"/>
        <v>274.93381184045984</v>
      </c>
    </row>
    <row r="23" spans="1:14" x14ac:dyDescent="0.3">
      <c r="A23" s="82" t="s">
        <v>18</v>
      </c>
      <c r="B23" s="4">
        <v>1000</v>
      </c>
      <c r="C23" s="2"/>
      <c r="D23" s="2"/>
      <c r="E23" s="2"/>
      <c r="F23" s="84">
        <f t="shared" ca="1" si="1"/>
        <v>4.0368702768443878</v>
      </c>
      <c r="G23" s="84">
        <f t="shared" ca="1" si="2"/>
        <v>16.20327357755982</v>
      </c>
      <c r="H23" s="84">
        <f t="shared" ca="1" si="3"/>
        <v>6.844943898441465</v>
      </c>
      <c r="I23" s="84">
        <f t="shared" ca="1" si="4"/>
        <v>1</v>
      </c>
      <c r="J23" s="84">
        <f t="shared" ca="1" si="0"/>
        <v>-20.240143854404209</v>
      </c>
      <c r="K23" s="84">
        <f t="shared" ca="1" si="5"/>
        <v>11.17650201620604</v>
      </c>
      <c r="L23" s="84">
        <f t="shared" ca="1" si="6"/>
        <v>11.17650201620604</v>
      </c>
      <c r="M23" s="84">
        <f t="shared" ca="1" si="7"/>
        <v>11.17650201620604</v>
      </c>
      <c r="N23" s="84">
        <f t="shared" ca="1" si="8"/>
        <v>13.289362194213911</v>
      </c>
    </row>
    <row r="24" spans="1:14" x14ac:dyDescent="0.3">
      <c r="A24" s="82" t="s">
        <v>12</v>
      </c>
      <c r="B24" s="4">
        <f ca="1">AVERAGE(N6:N1005)</f>
        <v>44.115416815783313</v>
      </c>
      <c r="C24" s="2"/>
      <c r="D24" s="2"/>
      <c r="E24" s="2"/>
      <c r="F24" s="84">
        <f t="shared" ca="1" si="1"/>
        <v>4.4921959267829825</v>
      </c>
      <c r="G24" s="84">
        <f t="shared" ca="1" si="2"/>
        <v>17.919558049334565</v>
      </c>
      <c r="H24" s="84">
        <f t="shared" ca="1" si="3"/>
        <v>11.459569294357163</v>
      </c>
      <c r="I24" s="84">
        <f t="shared" ca="1" si="4"/>
        <v>1</v>
      </c>
      <c r="J24" s="84">
        <f t="shared" ca="1" si="0"/>
        <v>-22.411753976117549</v>
      </c>
      <c r="K24" s="84">
        <f t="shared" ca="1" si="5"/>
        <v>27.918719128094086</v>
      </c>
      <c r="L24" s="84">
        <f t="shared" ca="1" si="6"/>
        <v>27.918719128094086</v>
      </c>
      <c r="M24" s="84">
        <f t="shared" ca="1" si="7"/>
        <v>27.918719128094086</v>
      </c>
      <c r="N24" s="84">
        <f t="shared" ca="1" si="8"/>
        <v>61.344403408164709</v>
      </c>
    </row>
    <row r="25" spans="1:14" x14ac:dyDescent="0.3">
      <c r="A25" s="82" t="s">
        <v>19</v>
      </c>
      <c r="B25" s="4">
        <f ca="1">STDEV(N6:N1005)</f>
        <v>105.91163806074007</v>
      </c>
      <c r="C25" s="2"/>
      <c r="D25" s="2"/>
      <c r="E25" s="2"/>
      <c r="F25" s="84">
        <f t="shared" ca="1" si="1"/>
        <v>3.9959376915228635</v>
      </c>
      <c r="G25" s="84">
        <f t="shared" ca="1" si="2"/>
        <v>21.070254609967655</v>
      </c>
      <c r="H25" s="84">
        <f t="shared" ca="1" si="3"/>
        <v>10.824038569631195</v>
      </c>
      <c r="I25" s="84">
        <f t="shared" ca="1" si="4"/>
        <v>1</v>
      </c>
      <c r="J25" s="84">
        <f t="shared" ca="1" si="0"/>
        <v>-25.066192301490517</v>
      </c>
      <c r="K25" s="84">
        <f t="shared" ca="1" si="5"/>
        <v>22.225899668557126</v>
      </c>
      <c r="L25" s="84">
        <f t="shared" ca="1" si="6"/>
        <v>22.225899668557126</v>
      </c>
      <c r="M25" s="84">
        <f t="shared" ca="1" si="7"/>
        <v>22.225899668557126</v>
      </c>
      <c r="N25" s="84">
        <f t="shared" ca="1" si="8"/>
        <v>41.611506704180862</v>
      </c>
    </row>
    <row r="26" spans="1:14" x14ac:dyDescent="0.3">
      <c r="A26" s="82" t="s">
        <v>20</v>
      </c>
      <c r="B26" s="4">
        <v>0.05</v>
      </c>
      <c r="C26" s="2"/>
      <c r="D26" s="2"/>
      <c r="E26" s="2"/>
      <c r="F26" s="84">
        <f t="shared" ca="1" si="1"/>
        <v>3.9949531508519871</v>
      </c>
      <c r="G26" s="84">
        <f t="shared" ca="1" si="2"/>
        <v>14.743829597143296</v>
      </c>
      <c r="H26" s="84">
        <f t="shared" ca="1" si="3"/>
        <v>17.260475787534457</v>
      </c>
      <c r="I26" s="84">
        <f t="shared" ca="1" si="4"/>
        <v>1</v>
      </c>
      <c r="J26" s="84">
        <f t="shared" ca="1" si="0"/>
        <v>-18.738782747995284</v>
      </c>
      <c r="K26" s="84">
        <f t="shared" ca="1" si="5"/>
        <v>54.298073552994531</v>
      </c>
      <c r="L26" s="84">
        <f t="shared" ca="1" si="6"/>
        <v>54.298073552994531</v>
      </c>
      <c r="M26" s="84">
        <f t="shared" ca="1" si="7"/>
        <v>54.298073552994531</v>
      </c>
      <c r="N26" s="84">
        <f t="shared" ca="1" si="8"/>
        <v>144.15543791098833</v>
      </c>
    </row>
    <row r="27" spans="1:14" x14ac:dyDescent="0.3">
      <c r="A27" s="82" t="s">
        <v>21</v>
      </c>
      <c r="B27" s="4">
        <f ca="1">CONFIDENCE(B26,B25,B23)</f>
        <v>6.5643507133285413</v>
      </c>
      <c r="C27" s="2"/>
      <c r="D27" s="2"/>
      <c r="E27" s="2"/>
      <c r="F27" s="84">
        <f t="shared" ca="1" si="1"/>
        <v>3.8720743299142857</v>
      </c>
      <c r="G27" s="84">
        <f t="shared" ca="1" si="2"/>
        <v>17.067955729165291</v>
      </c>
      <c r="H27" s="84">
        <f t="shared" ca="1" si="3"/>
        <v>14.604520303824021</v>
      </c>
      <c r="I27" s="84">
        <f t="shared" ca="1" si="4"/>
        <v>1</v>
      </c>
      <c r="J27" s="84">
        <f t="shared" ca="1" si="0"/>
        <v>-20.940030059079575</v>
      </c>
      <c r="K27" s="84">
        <f t="shared" ca="1" si="5"/>
        <v>41.350125486130793</v>
      </c>
      <c r="L27" s="84">
        <f t="shared" ca="1" si="6"/>
        <v>41.350125486130793</v>
      </c>
      <c r="M27" s="84">
        <f t="shared" ca="1" si="7"/>
        <v>41.350125486130793</v>
      </c>
      <c r="N27" s="84">
        <f t="shared" ca="1" si="8"/>
        <v>103.1103463993128</v>
      </c>
    </row>
    <row r="28" spans="1:14" x14ac:dyDescent="0.3">
      <c r="A28" s="2"/>
      <c r="B28" s="2"/>
      <c r="C28" s="2"/>
      <c r="D28" s="2"/>
      <c r="E28" s="2"/>
      <c r="F28" s="84">
        <f t="shared" ca="1" si="1"/>
        <v>3.517417971779055</v>
      </c>
      <c r="G28" s="84">
        <f t="shared" ca="1" si="2"/>
        <v>13.664626049108341</v>
      </c>
      <c r="H28" s="84">
        <f t="shared" ca="1" si="3"/>
        <v>29.191304205943073</v>
      </c>
      <c r="I28" s="84">
        <f t="shared" ca="1" si="4"/>
        <v>1</v>
      </c>
      <c r="J28" s="84">
        <f t="shared" ca="1" si="0"/>
        <v>-17.182044020887396</v>
      </c>
      <c r="K28" s="84">
        <f t="shared" ca="1" si="5"/>
        <v>103.10059077466396</v>
      </c>
      <c r="L28" s="84">
        <f t="shared" ca="1" si="6"/>
        <v>103.10059077466396</v>
      </c>
      <c r="M28" s="84">
        <f t="shared" ca="1" si="7"/>
        <v>103.10059077466396</v>
      </c>
      <c r="N28" s="84">
        <f t="shared" ca="1" si="8"/>
        <v>292.11972830310447</v>
      </c>
    </row>
    <row r="29" spans="1:14" x14ac:dyDescent="0.3">
      <c r="A29" s="2"/>
      <c r="B29" s="2"/>
      <c r="C29" s="2"/>
      <c r="D29" s="2"/>
      <c r="E29" s="2"/>
      <c r="F29" s="84">
        <f t="shared" ca="1" si="1"/>
        <v>4.5549602238982452</v>
      </c>
      <c r="G29" s="84">
        <f t="shared" ca="1" si="2"/>
        <v>17.630278778535992</v>
      </c>
      <c r="H29" s="84">
        <f t="shared" ca="1" si="3"/>
        <v>3.2137577840741929</v>
      </c>
      <c r="I29" s="84">
        <f t="shared" ca="1" si="4"/>
        <v>1</v>
      </c>
      <c r="J29" s="84">
        <f t="shared" ca="1" si="0"/>
        <v>-22.185239002434237</v>
      </c>
      <c r="K29" s="84">
        <f t="shared" ca="1" si="5"/>
        <v>-4.7752476422392203</v>
      </c>
      <c r="L29" s="84">
        <f t="shared" ca="1" si="6"/>
        <v>-4.7752476422392203</v>
      </c>
      <c r="M29" s="84">
        <f t="shared" ca="1" si="7"/>
        <v>-4.7752476422392203</v>
      </c>
      <c r="N29" s="84">
        <f t="shared" ca="1" si="8"/>
        <v>-36.510981929151903</v>
      </c>
    </row>
    <row r="30" spans="1:14" x14ac:dyDescent="0.3">
      <c r="A30" s="2"/>
      <c r="B30" s="2"/>
      <c r="C30" s="2"/>
      <c r="D30" s="2"/>
      <c r="E30" s="2"/>
      <c r="F30" s="84">
        <f t="shared" ca="1" si="1"/>
        <v>3.2018105800101688</v>
      </c>
      <c r="G30" s="84">
        <f t="shared" ca="1" si="2"/>
        <v>17.853943418130104</v>
      </c>
      <c r="H30" s="84">
        <f t="shared" ca="1" si="3"/>
        <v>1.7454907480422404</v>
      </c>
      <c r="I30" s="84">
        <f t="shared" ca="1" si="4"/>
        <v>1</v>
      </c>
      <c r="J30" s="84">
        <f t="shared" ca="1" si="0"/>
        <v>-21.055753998140272</v>
      </c>
      <c r="K30" s="84">
        <f t="shared" ca="1" si="5"/>
        <v>-10.871980425961143</v>
      </c>
      <c r="L30" s="84">
        <f t="shared" ca="1" si="6"/>
        <v>-10.871980425961143</v>
      </c>
      <c r="M30" s="84">
        <f t="shared" ca="1" si="7"/>
        <v>-10.871980425961143</v>
      </c>
      <c r="N30" s="84">
        <f t="shared" ca="1" si="8"/>
        <v>-53.671695276023698</v>
      </c>
    </row>
    <row r="31" spans="1:14" x14ac:dyDescent="0.3">
      <c r="A31" s="2"/>
      <c r="B31" s="2"/>
      <c r="C31" s="2"/>
      <c r="D31" s="2"/>
      <c r="E31" s="2"/>
      <c r="F31" s="84">
        <f t="shared" ca="1" si="1"/>
        <v>0</v>
      </c>
      <c r="G31" s="84">
        <f t="shared" ca="1" si="2"/>
        <v>14.010460785714079</v>
      </c>
      <c r="H31" s="84">
        <f t="shared" ca="1" si="3"/>
        <v>10.833268618781169</v>
      </c>
      <c r="I31" s="84">
        <f t="shared" ca="1" si="4"/>
        <v>0</v>
      </c>
      <c r="J31" s="84">
        <f t="shared" ca="1" si="0"/>
        <v>0</v>
      </c>
      <c r="K31" s="84">
        <f t="shared" ca="1" si="5"/>
        <v>0</v>
      </c>
      <c r="L31" s="84">
        <f t="shared" ca="1" si="6"/>
        <v>0</v>
      </c>
      <c r="M31" s="84">
        <f t="shared" ca="1" si="7"/>
        <v>0</v>
      </c>
      <c r="N31" s="84">
        <f t="shared" ca="1" si="8"/>
        <v>0</v>
      </c>
    </row>
    <row r="32" spans="1:14" x14ac:dyDescent="0.3">
      <c r="A32" s="2"/>
      <c r="B32" s="2"/>
      <c r="C32" s="2"/>
      <c r="D32" s="2"/>
      <c r="E32" s="2"/>
      <c r="F32" s="84">
        <f t="shared" ca="1" si="1"/>
        <v>4.7817218574449827</v>
      </c>
      <c r="G32" s="84">
        <f t="shared" ca="1" si="2"/>
        <v>17.07469399514866</v>
      </c>
      <c r="H32" s="84">
        <f t="shared" ca="1" si="3"/>
        <v>22.932373829049862</v>
      </c>
      <c r="I32" s="84">
        <f t="shared" ca="1" si="4"/>
        <v>1</v>
      </c>
      <c r="J32" s="84">
        <f t="shared" ca="1" si="0"/>
        <v>-21.856415852593642</v>
      </c>
      <c r="K32" s="84">
        <f t="shared" ca="1" si="5"/>
        <v>74.654801321050783</v>
      </c>
      <c r="L32" s="84">
        <f t="shared" ca="1" si="6"/>
        <v>74.654801321050783</v>
      </c>
      <c r="M32" s="84">
        <f t="shared" ca="1" si="7"/>
        <v>74.654801321050783</v>
      </c>
      <c r="N32" s="84">
        <f t="shared" ca="1" si="8"/>
        <v>202.10798811055872</v>
      </c>
    </row>
    <row r="33" spans="1:14" x14ac:dyDescent="0.3">
      <c r="A33" s="2"/>
      <c r="B33" s="2"/>
      <c r="C33" s="2"/>
      <c r="D33" s="2"/>
      <c r="E33" s="2"/>
      <c r="F33" s="84">
        <f t="shared" ca="1" si="1"/>
        <v>3.4832898308328017</v>
      </c>
      <c r="G33" s="84">
        <f t="shared" ca="1" si="2"/>
        <v>11.988239852031157</v>
      </c>
      <c r="H33" s="84">
        <f t="shared" ca="1" si="3"/>
        <v>19.38883182855654</v>
      </c>
      <c r="I33" s="84">
        <f t="shared" ca="1" si="4"/>
        <v>1</v>
      </c>
      <c r="J33" s="84">
        <f t="shared" ca="1" si="0"/>
        <v>-15.471529682863959</v>
      </c>
      <c r="K33" s="84">
        <f t="shared" ca="1" si="5"/>
        <v>65.567087462195005</v>
      </c>
      <c r="L33" s="84">
        <f t="shared" ca="1" si="6"/>
        <v>65.567087462195005</v>
      </c>
      <c r="M33" s="84">
        <f t="shared" ca="1" si="7"/>
        <v>65.567087462195005</v>
      </c>
      <c r="N33" s="84">
        <f t="shared" ca="1" si="8"/>
        <v>181.22973270372106</v>
      </c>
    </row>
    <row r="34" spans="1:14" x14ac:dyDescent="0.3">
      <c r="A34" s="2"/>
      <c r="B34" s="2"/>
      <c r="C34" s="2"/>
      <c r="D34" s="2"/>
      <c r="E34" s="2"/>
      <c r="F34" s="84">
        <f t="shared" ca="1" si="1"/>
        <v>3.8452797644633856</v>
      </c>
      <c r="G34" s="84">
        <f t="shared" ca="1" si="2"/>
        <v>15.774737150782096</v>
      </c>
      <c r="H34" s="84">
        <f t="shared" ca="1" si="3"/>
        <v>10.339612234839583</v>
      </c>
      <c r="I34" s="84">
        <f t="shared" ca="1" si="4"/>
        <v>1</v>
      </c>
      <c r="J34" s="84">
        <f t="shared" ca="1" si="0"/>
        <v>-19.620016915245483</v>
      </c>
      <c r="K34" s="84">
        <f t="shared" ca="1" si="5"/>
        <v>25.583711788576238</v>
      </c>
      <c r="L34" s="84">
        <f t="shared" ca="1" si="6"/>
        <v>25.583711788576238</v>
      </c>
      <c r="M34" s="84">
        <f t="shared" ca="1" si="7"/>
        <v>25.583711788576238</v>
      </c>
      <c r="N34" s="84">
        <f t="shared" ca="1" si="8"/>
        <v>57.131118450483228</v>
      </c>
    </row>
    <row r="35" spans="1:14" x14ac:dyDescent="0.3">
      <c r="A35" s="2"/>
      <c r="B35" s="2"/>
      <c r="C35" s="2"/>
      <c r="D35" s="2"/>
      <c r="E35" s="2"/>
      <c r="F35" s="84">
        <f t="shared" ca="1" si="1"/>
        <v>3.0851166821993701</v>
      </c>
      <c r="G35" s="84">
        <f t="shared" ca="1" si="2"/>
        <v>17.265230151771767</v>
      </c>
      <c r="H35" s="84">
        <f t="shared" ca="1" si="3"/>
        <v>28.2818672393939</v>
      </c>
      <c r="I35" s="84">
        <f t="shared" ca="1" si="4"/>
        <v>1</v>
      </c>
      <c r="J35" s="84">
        <f t="shared" ca="1" si="0"/>
        <v>-20.350346833971138</v>
      </c>
      <c r="K35" s="84">
        <f t="shared" ca="1" si="5"/>
        <v>95.862238805803827</v>
      </c>
      <c r="L35" s="84">
        <f t="shared" ca="1" si="6"/>
        <v>95.862238805803827</v>
      </c>
      <c r="M35" s="84">
        <f t="shared" ca="1" si="7"/>
        <v>95.862238805803827</v>
      </c>
      <c r="N35" s="84">
        <f t="shared" ca="1" si="8"/>
        <v>267.23636958344036</v>
      </c>
    </row>
    <row r="36" spans="1:14" x14ac:dyDescent="0.3">
      <c r="A36" s="2"/>
      <c r="B36" s="2"/>
      <c r="C36" s="2"/>
      <c r="D36" s="2"/>
      <c r="E36" s="2"/>
      <c r="F36" s="84">
        <f t="shared" ca="1" si="1"/>
        <v>3.0847864709299113</v>
      </c>
      <c r="G36" s="84">
        <f t="shared" ca="1" si="2"/>
        <v>9.5033926752995033</v>
      </c>
      <c r="H36" s="84">
        <f t="shared" ca="1" si="3"/>
        <v>12.084779107683589</v>
      </c>
      <c r="I36" s="84">
        <f t="shared" ca="1" si="4"/>
        <v>1</v>
      </c>
      <c r="J36" s="84">
        <f t="shared" ca="1" si="0"/>
        <v>-12.588179146229415</v>
      </c>
      <c r="K36" s="84">
        <f t="shared" ca="1" si="5"/>
        <v>38.835723755434856</v>
      </c>
      <c r="L36" s="84">
        <f t="shared" ca="1" si="6"/>
        <v>38.835723755434856</v>
      </c>
      <c r="M36" s="84">
        <f t="shared" ca="1" si="7"/>
        <v>38.835723755434856</v>
      </c>
      <c r="N36" s="84">
        <f t="shared" ca="1" si="8"/>
        <v>103.91899212007516</v>
      </c>
    </row>
    <row r="37" spans="1:14" x14ac:dyDescent="0.3">
      <c r="A37" s="2"/>
      <c r="B37" s="2"/>
      <c r="C37" s="2"/>
      <c r="D37" s="2"/>
      <c r="E37" s="2"/>
      <c r="F37" s="84">
        <f t="shared" ca="1" si="1"/>
        <v>0</v>
      </c>
      <c r="G37" s="84">
        <f t="shared" ca="1" si="2"/>
        <v>18.89316479351055</v>
      </c>
      <c r="H37" s="84">
        <f t="shared" ca="1" si="3"/>
        <v>1.6754682890781658</v>
      </c>
      <c r="I37" s="84">
        <f t="shared" ca="1" si="4"/>
        <v>0</v>
      </c>
      <c r="J37" s="84">
        <f t="shared" ca="1" si="0"/>
        <v>0</v>
      </c>
      <c r="K37" s="84">
        <f t="shared" ca="1" si="5"/>
        <v>0</v>
      </c>
      <c r="L37" s="84">
        <f t="shared" ca="1" si="6"/>
        <v>0</v>
      </c>
      <c r="M37" s="84">
        <f t="shared" ca="1" si="7"/>
        <v>0</v>
      </c>
      <c r="N37" s="84">
        <f t="shared" ca="1" si="8"/>
        <v>0</v>
      </c>
    </row>
    <row r="38" spans="1:14" x14ac:dyDescent="0.3">
      <c r="F38" s="84">
        <f t="shared" ca="1" si="1"/>
        <v>4.6600760117299806</v>
      </c>
      <c r="G38" s="84">
        <f t="shared" ca="1" si="2"/>
        <v>14.281349881105731</v>
      </c>
      <c r="H38" s="84">
        <f t="shared" ca="1" si="3"/>
        <v>2.6056447446187412</v>
      </c>
      <c r="I38" s="84">
        <f t="shared" ca="1" si="4"/>
        <v>1</v>
      </c>
      <c r="J38" s="84">
        <f t="shared" ca="1" si="0"/>
        <v>-18.94142589283571</v>
      </c>
      <c r="K38" s="84">
        <f t="shared" ca="1" si="5"/>
        <v>-3.8587709026307664</v>
      </c>
      <c r="L38" s="84">
        <f t="shared" ca="1" si="6"/>
        <v>-3.8587709026307664</v>
      </c>
      <c r="M38" s="84">
        <f t="shared" ca="1" si="7"/>
        <v>-3.8587709026307664</v>
      </c>
      <c r="N38" s="84">
        <f t="shared" ca="1" si="8"/>
        <v>-30.517738600728009</v>
      </c>
    </row>
    <row r="39" spans="1:14" x14ac:dyDescent="0.3">
      <c r="F39" s="84">
        <f t="shared" ca="1" si="1"/>
        <v>3.2660218595864539</v>
      </c>
      <c r="G39" s="84">
        <f t="shared" ca="1" si="2"/>
        <v>14.06195982040996</v>
      </c>
      <c r="H39" s="84">
        <f t="shared" ca="1" si="3"/>
        <v>39.079533513927537</v>
      </c>
      <c r="I39" s="84">
        <f t="shared" ca="1" si="4"/>
        <v>1</v>
      </c>
      <c r="J39" s="84">
        <f t="shared" ca="1" si="0"/>
        <v>-17.327981679996412</v>
      </c>
      <c r="K39" s="84">
        <f t="shared" ca="1" si="5"/>
        <v>142.25617423530019</v>
      </c>
      <c r="L39" s="84">
        <f t="shared" ca="1" si="6"/>
        <v>142.25617423530019</v>
      </c>
      <c r="M39" s="84">
        <f t="shared" ca="1" si="7"/>
        <v>142.25617423530019</v>
      </c>
      <c r="N39" s="84">
        <f t="shared" ca="1" si="8"/>
        <v>409.44054102590417</v>
      </c>
    </row>
    <row r="40" spans="1:14" x14ac:dyDescent="0.3">
      <c r="F40" s="84">
        <f t="shared" ca="1" si="1"/>
        <v>4.1075043425610511</v>
      </c>
      <c r="G40" s="84">
        <f t="shared" ca="1" si="2"/>
        <v>16.715845135248095</v>
      </c>
      <c r="H40" s="84">
        <f t="shared" ca="1" si="3"/>
        <v>5.5083382979108695</v>
      </c>
      <c r="I40" s="84">
        <f t="shared" ca="1" si="4"/>
        <v>1</v>
      </c>
      <c r="J40" s="84">
        <f t="shared" ca="1" si="0"/>
        <v>-20.823349477809145</v>
      </c>
      <c r="K40" s="84">
        <f t="shared" ca="1" si="5"/>
        <v>5.3175080563953827</v>
      </c>
      <c r="L40" s="84">
        <f t="shared" ca="1" si="6"/>
        <v>5.3175080563953827</v>
      </c>
      <c r="M40" s="84">
        <f t="shared" ca="1" si="7"/>
        <v>5.3175080563953827</v>
      </c>
      <c r="N40" s="84">
        <f t="shared" ca="1" si="8"/>
        <v>-4.8708253086229973</v>
      </c>
    </row>
    <row r="41" spans="1:14" x14ac:dyDescent="0.3">
      <c r="F41" s="84">
        <f t="shared" ca="1" si="1"/>
        <v>0</v>
      </c>
      <c r="G41" s="84">
        <f t="shared" ca="1" si="2"/>
        <v>17.782591033111096</v>
      </c>
      <c r="H41" s="84">
        <f t="shared" ca="1" si="3"/>
        <v>19.345606818949694</v>
      </c>
      <c r="I41" s="84">
        <f t="shared" ca="1" si="4"/>
        <v>0</v>
      </c>
      <c r="J41" s="84">
        <f t="shared" ca="1" si="0"/>
        <v>0</v>
      </c>
      <c r="K41" s="84">
        <f t="shared" ca="1" si="5"/>
        <v>0</v>
      </c>
      <c r="L41" s="84">
        <f t="shared" ca="1" si="6"/>
        <v>0</v>
      </c>
      <c r="M41" s="84">
        <f t="shared" ca="1" si="7"/>
        <v>0</v>
      </c>
      <c r="N41" s="84">
        <f t="shared" ca="1" si="8"/>
        <v>0</v>
      </c>
    </row>
    <row r="42" spans="1:14" x14ac:dyDescent="0.3">
      <c r="F42" s="84">
        <f t="shared" ca="1" si="1"/>
        <v>4.7847283561335923</v>
      </c>
      <c r="G42" s="84">
        <f t="shared" ca="1" si="2"/>
        <v>14.499708314745298</v>
      </c>
      <c r="H42" s="84">
        <f t="shared" ca="1" si="3"/>
        <v>2.3949774888587663</v>
      </c>
      <c r="I42" s="84">
        <f t="shared" ca="1" si="4"/>
        <v>1</v>
      </c>
      <c r="J42" s="84">
        <f t="shared" ca="1" si="0"/>
        <v>-19.28443667087889</v>
      </c>
      <c r="K42" s="84">
        <f t="shared" ca="1" si="5"/>
        <v>-4.9197983593102332</v>
      </c>
      <c r="L42" s="84">
        <f t="shared" ca="1" si="6"/>
        <v>-4.9197983593102332</v>
      </c>
      <c r="M42" s="84">
        <f t="shared" ca="1" si="7"/>
        <v>-4.9197983593102332</v>
      </c>
      <c r="N42" s="84">
        <f t="shared" ca="1" si="8"/>
        <v>-34.043831748809595</v>
      </c>
    </row>
    <row r="43" spans="1:14" x14ac:dyDescent="0.3">
      <c r="F43" s="84">
        <f t="shared" ca="1" si="1"/>
        <v>4.9481674513804554</v>
      </c>
      <c r="G43" s="84">
        <f t="shared" ca="1" si="2"/>
        <v>17.243921736114828</v>
      </c>
      <c r="H43" s="84">
        <f t="shared" ca="1" si="3"/>
        <v>12.310838156454073</v>
      </c>
      <c r="I43" s="84">
        <f t="shared" ca="1" si="4"/>
        <v>1</v>
      </c>
      <c r="J43" s="84">
        <f t="shared" ca="1" si="0"/>
        <v>-22.192089187495284</v>
      </c>
      <c r="K43" s="84">
        <f t="shared" ca="1" si="5"/>
        <v>31.999430889701465</v>
      </c>
      <c r="L43" s="84">
        <f t="shared" ca="1" si="6"/>
        <v>31.999430889701465</v>
      </c>
      <c r="M43" s="84">
        <f t="shared" ca="1" si="7"/>
        <v>31.999430889701465</v>
      </c>
      <c r="N43" s="84">
        <f t="shared" ca="1" si="8"/>
        <v>73.806203481609117</v>
      </c>
    </row>
    <row r="44" spans="1:14" x14ac:dyDescent="0.3">
      <c r="F44" s="84">
        <f t="shared" ca="1" si="1"/>
        <v>0</v>
      </c>
      <c r="G44" s="84">
        <f t="shared" ca="1" si="2"/>
        <v>15.89367478981908</v>
      </c>
      <c r="H44" s="84">
        <f t="shared" ca="1" si="3"/>
        <v>19.93294178178952</v>
      </c>
      <c r="I44" s="84">
        <f t="shared" ca="1" si="4"/>
        <v>0</v>
      </c>
      <c r="J44" s="84">
        <f t="shared" ca="1" si="0"/>
        <v>0</v>
      </c>
      <c r="K44" s="84">
        <f t="shared" ca="1" si="5"/>
        <v>0</v>
      </c>
      <c r="L44" s="84">
        <f t="shared" ca="1" si="6"/>
        <v>0</v>
      </c>
      <c r="M44" s="84">
        <f t="shared" ca="1" si="7"/>
        <v>0</v>
      </c>
      <c r="N44" s="84">
        <f t="shared" ca="1" si="8"/>
        <v>0</v>
      </c>
    </row>
    <row r="45" spans="1:14" x14ac:dyDescent="0.3">
      <c r="F45" s="84">
        <f t="shared" ca="1" si="1"/>
        <v>4.4366911752777041</v>
      </c>
      <c r="G45" s="84">
        <f t="shared" ca="1" si="2"/>
        <v>18.342244704186534</v>
      </c>
      <c r="H45" s="84">
        <f t="shared" ca="1" si="3"/>
        <v>1.9185277024421616</v>
      </c>
      <c r="I45" s="84">
        <f t="shared" ca="1" si="4"/>
        <v>1</v>
      </c>
      <c r="J45" s="84">
        <f t="shared" ca="1" si="0"/>
        <v>-22.778935879464239</v>
      </c>
      <c r="K45" s="84">
        <f t="shared" ca="1" si="5"/>
        <v>-10.668133894417888</v>
      </c>
      <c r="L45" s="84">
        <f t="shared" ca="1" si="6"/>
        <v>-10.668133894417888</v>
      </c>
      <c r="M45" s="84">
        <f t="shared" ca="1" si="7"/>
        <v>-10.668133894417888</v>
      </c>
      <c r="N45" s="84">
        <f t="shared" ca="1" si="8"/>
        <v>-54.783337562717904</v>
      </c>
    </row>
    <row r="46" spans="1:14" x14ac:dyDescent="0.3">
      <c r="F46" s="84">
        <f t="shared" ca="1" si="1"/>
        <v>4.7911732279454728</v>
      </c>
      <c r="G46" s="84">
        <f t="shared" ca="1" si="2"/>
        <v>15.156229564216183</v>
      </c>
      <c r="H46" s="84">
        <f t="shared" ca="1" si="3"/>
        <v>31.929796206244408</v>
      </c>
      <c r="I46" s="84">
        <f t="shared" ca="1" si="4"/>
        <v>1</v>
      </c>
      <c r="J46" s="84">
        <f t="shared" ca="1" si="0"/>
        <v>-19.947402792161654</v>
      </c>
      <c r="K46" s="84">
        <f t="shared" ca="1" si="5"/>
        <v>112.56295526076144</v>
      </c>
      <c r="L46" s="84">
        <f t="shared" ca="1" si="6"/>
        <v>112.56295526076144</v>
      </c>
      <c r="M46" s="84">
        <f t="shared" ca="1" si="7"/>
        <v>112.56295526076144</v>
      </c>
      <c r="N46" s="84">
        <f t="shared" ca="1" si="8"/>
        <v>317.74146299012267</v>
      </c>
    </row>
    <row r="47" spans="1:14" x14ac:dyDescent="0.3">
      <c r="F47" s="84">
        <f t="shared" ca="1" si="1"/>
        <v>3.2046343394415819</v>
      </c>
      <c r="G47" s="84">
        <f t="shared" ca="1" si="2"/>
        <v>17.633895805168347</v>
      </c>
      <c r="H47" s="84">
        <f t="shared" ca="1" si="3"/>
        <v>24.319468871875724</v>
      </c>
      <c r="I47" s="84">
        <f t="shared" ca="1" si="4"/>
        <v>1</v>
      </c>
      <c r="J47" s="84">
        <f t="shared" ca="1" si="0"/>
        <v>-20.83853014460993</v>
      </c>
      <c r="K47" s="84">
        <f t="shared" ca="1" si="5"/>
        <v>79.643979682334546</v>
      </c>
      <c r="L47" s="84">
        <f t="shared" ca="1" si="6"/>
        <v>79.643979682334546</v>
      </c>
      <c r="M47" s="84">
        <f t="shared" ca="1" si="7"/>
        <v>79.643979682334546</v>
      </c>
      <c r="N47" s="84">
        <f t="shared" ca="1" si="8"/>
        <v>218.09340890239372</v>
      </c>
    </row>
    <row r="48" spans="1:14" x14ac:dyDescent="0.3">
      <c r="F48" s="84">
        <f t="shared" ca="1" si="1"/>
        <v>4.1809193153812227</v>
      </c>
      <c r="G48" s="84">
        <f t="shared" ca="1" si="2"/>
        <v>20.739443360279733</v>
      </c>
      <c r="H48" s="84">
        <f t="shared" ca="1" si="3"/>
        <v>1.670571512703203</v>
      </c>
      <c r="I48" s="84">
        <f t="shared" ca="1" si="4"/>
        <v>1</v>
      </c>
      <c r="J48" s="84">
        <f t="shared" ca="1" si="0"/>
        <v>-24.920362675660954</v>
      </c>
      <c r="K48" s="84">
        <f t="shared" ca="1" si="5"/>
        <v>-14.05715730946692</v>
      </c>
      <c r="L48" s="84">
        <f t="shared" ca="1" si="6"/>
        <v>-14.05715730946692</v>
      </c>
      <c r="M48" s="84">
        <f t="shared" ca="1" si="7"/>
        <v>-14.05715730946692</v>
      </c>
      <c r="N48" s="84">
        <f t="shared" ca="1" si="8"/>
        <v>-67.091834604061702</v>
      </c>
    </row>
    <row r="49" spans="6:14" x14ac:dyDescent="0.3">
      <c r="F49" s="84">
        <f t="shared" ca="1" si="1"/>
        <v>3.646757424931808</v>
      </c>
      <c r="G49" s="84">
        <f t="shared" ca="1" si="2"/>
        <v>14.471692956600956</v>
      </c>
      <c r="H49" s="84">
        <f t="shared" ca="1" si="3"/>
        <v>17.886185228889289</v>
      </c>
      <c r="I49" s="84">
        <f t="shared" ca="1" si="4"/>
        <v>1</v>
      </c>
      <c r="J49" s="84">
        <f t="shared" ca="1" si="0"/>
        <v>-18.118450381532764</v>
      </c>
      <c r="K49" s="84">
        <f t="shared" ca="1" si="5"/>
        <v>57.073047958956202</v>
      </c>
      <c r="L49" s="84">
        <f t="shared" ca="1" si="6"/>
        <v>57.073047958956202</v>
      </c>
      <c r="M49" s="84">
        <f t="shared" ca="1" si="7"/>
        <v>57.073047958956202</v>
      </c>
      <c r="N49" s="84">
        <f t="shared" ca="1" si="8"/>
        <v>153.10069349533586</v>
      </c>
    </row>
    <row r="50" spans="6:14" x14ac:dyDescent="0.3">
      <c r="F50" s="84">
        <f t="shared" ca="1" si="1"/>
        <v>3.8770381685167723</v>
      </c>
      <c r="G50" s="84">
        <f t="shared" ca="1" si="2"/>
        <v>13.119432591166852</v>
      </c>
      <c r="H50" s="84">
        <f t="shared" ca="1" si="3"/>
        <v>12.356444760765855</v>
      </c>
      <c r="I50" s="84">
        <f t="shared" ca="1" si="4"/>
        <v>1</v>
      </c>
      <c r="J50" s="84">
        <f t="shared" ca="1" si="0"/>
        <v>-16.996470759683625</v>
      </c>
      <c r="K50" s="84">
        <f t="shared" ca="1" si="5"/>
        <v>36.306346451896573</v>
      </c>
      <c r="L50" s="84">
        <f t="shared" ca="1" si="6"/>
        <v>36.306346451896573</v>
      </c>
      <c r="M50" s="84">
        <f t="shared" ca="1" si="7"/>
        <v>36.306346451896573</v>
      </c>
      <c r="N50" s="84">
        <f t="shared" ca="1" si="8"/>
        <v>91.922568596006101</v>
      </c>
    </row>
    <row r="51" spans="6:14" x14ac:dyDescent="0.3">
      <c r="F51" s="84">
        <f t="shared" ca="1" si="1"/>
        <v>0</v>
      </c>
      <c r="G51" s="84">
        <f t="shared" ca="1" si="2"/>
        <v>15.430879313881341</v>
      </c>
      <c r="H51" s="84">
        <f t="shared" ca="1" si="3"/>
        <v>18.554853795735724</v>
      </c>
      <c r="I51" s="84">
        <f t="shared" ca="1" si="4"/>
        <v>0</v>
      </c>
      <c r="J51" s="84">
        <f t="shared" ca="1" si="0"/>
        <v>0</v>
      </c>
      <c r="K51" s="84">
        <f t="shared" ca="1" si="5"/>
        <v>0</v>
      </c>
      <c r="L51" s="84">
        <f t="shared" ca="1" si="6"/>
        <v>0</v>
      </c>
      <c r="M51" s="84">
        <f t="shared" ca="1" si="7"/>
        <v>0</v>
      </c>
      <c r="N51" s="84">
        <f t="shared" ca="1" si="8"/>
        <v>0</v>
      </c>
    </row>
    <row r="52" spans="6:14" x14ac:dyDescent="0.3">
      <c r="F52" s="84">
        <f t="shared" ca="1" si="1"/>
        <v>3.9126206971767399</v>
      </c>
      <c r="G52" s="84">
        <f t="shared" ca="1" si="2"/>
        <v>16.584566543058617</v>
      </c>
      <c r="H52" s="84">
        <f t="shared" ca="1" si="3"/>
        <v>44.857963300885984</v>
      </c>
      <c r="I52" s="84">
        <f t="shared" ca="1" si="4"/>
        <v>1</v>
      </c>
      <c r="J52" s="84">
        <f t="shared" ca="1" si="0"/>
        <v>-20.497187240235355</v>
      </c>
      <c r="K52" s="84">
        <f t="shared" ca="1" si="5"/>
        <v>162.84728666048531</v>
      </c>
      <c r="L52" s="84">
        <f t="shared" ca="1" si="6"/>
        <v>162.84728666048531</v>
      </c>
      <c r="M52" s="84">
        <f t="shared" ca="1" si="7"/>
        <v>162.84728666048531</v>
      </c>
      <c r="N52" s="84">
        <f t="shared" ca="1" si="8"/>
        <v>468.04467274122055</v>
      </c>
    </row>
    <row r="53" spans="6:14" x14ac:dyDescent="0.3">
      <c r="F53" s="84">
        <f t="shared" ca="1" si="1"/>
        <v>0</v>
      </c>
      <c r="G53" s="84">
        <f t="shared" ca="1" si="2"/>
        <v>15.344980605898167</v>
      </c>
      <c r="H53" s="84">
        <f t="shared" ca="1" si="3"/>
        <v>1.0491108974556147</v>
      </c>
      <c r="I53" s="84">
        <f t="shared" ca="1" si="4"/>
        <v>0</v>
      </c>
      <c r="J53" s="84">
        <f t="shared" ca="1" si="0"/>
        <v>0</v>
      </c>
      <c r="K53" s="84">
        <f t="shared" ca="1" si="5"/>
        <v>0</v>
      </c>
      <c r="L53" s="84">
        <f t="shared" ca="1" si="6"/>
        <v>0</v>
      </c>
      <c r="M53" s="84">
        <f t="shared" ca="1" si="7"/>
        <v>0</v>
      </c>
      <c r="N53" s="84">
        <f t="shared" ca="1" si="8"/>
        <v>0</v>
      </c>
    </row>
    <row r="54" spans="6:14" x14ac:dyDescent="0.3">
      <c r="F54" s="84">
        <f t="shared" ca="1" si="1"/>
        <v>4.245033547066706</v>
      </c>
      <c r="G54" s="84">
        <f t="shared" ca="1" si="2"/>
        <v>17.699758134799051</v>
      </c>
      <c r="H54" s="84">
        <f t="shared" ca="1" si="3"/>
        <v>4.7490854150266726</v>
      </c>
      <c r="I54" s="84">
        <f t="shared" ca="1" si="4"/>
        <v>1</v>
      </c>
      <c r="J54" s="84">
        <f t="shared" ca="1" si="0"/>
        <v>-21.944791681865759</v>
      </c>
      <c r="K54" s="84">
        <f t="shared" ca="1" si="5"/>
        <v>1.2965835253076392</v>
      </c>
      <c r="L54" s="84">
        <f t="shared" ca="1" si="6"/>
        <v>1.2965835253076392</v>
      </c>
      <c r="M54" s="84">
        <f t="shared" ca="1" si="7"/>
        <v>1.2965835253076392</v>
      </c>
      <c r="N54" s="84">
        <f t="shared" ca="1" si="8"/>
        <v>-18.055041105942841</v>
      </c>
    </row>
    <row r="55" spans="6:14" x14ac:dyDescent="0.3">
      <c r="F55" s="84">
        <f t="shared" ca="1" si="1"/>
        <v>4.9113820338944407</v>
      </c>
      <c r="G55" s="84">
        <f t="shared" ca="1" si="2"/>
        <v>16.132748136848761</v>
      </c>
      <c r="H55" s="84">
        <f t="shared" ca="1" si="3"/>
        <v>1.582350181215221</v>
      </c>
      <c r="I55" s="84">
        <f t="shared" ca="1" si="4"/>
        <v>1</v>
      </c>
      <c r="J55" s="84">
        <f t="shared" ca="1" si="0"/>
        <v>-21.044130170743202</v>
      </c>
      <c r="K55" s="84">
        <f t="shared" ca="1" si="5"/>
        <v>-9.8033474119878772</v>
      </c>
      <c r="L55" s="84">
        <f t="shared" ca="1" si="6"/>
        <v>-9.8033474119878772</v>
      </c>
      <c r="M55" s="84">
        <f t="shared" ca="1" si="7"/>
        <v>-9.8033474119878772</v>
      </c>
      <c r="N55" s="84">
        <f t="shared" ca="1" si="8"/>
        <v>-50.454172406706839</v>
      </c>
    </row>
    <row r="56" spans="6:14" x14ac:dyDescent="0.3">
      <c r="F56" s="84">
        <f t="shared" ca="1" si="1"/>
        <v>4.4720315215576747</v>
      </c>
      <c r="G56" s="84">
        <f t="shared" ca="1" si="2"/>
        <v>13.432118499757374</v>
      </c>
      <c r="H56" s="84">
        <f t="shared" ca="1" si="3"/>
        <v>1.0904332923076678</v>
      </c>
      <c r="I56" s="84">
        <f t="shared" ca="1" si="4"/>
        <v>1</v>
      </c>
      <c r="J56" s="84">
        <f t="shared" ca="1" si="0"/>
        <v>-17.904150021315047</v>
      </c>
      <c r="K56" s="84">
        <f t="shared" ca="1" si="5"/>
        <v>-9.0703853305267028</v>
      </c>
      <c r="L56" s="84">
        <f t="shared" ca="1" si="6"/>
        <v>-9.0703853305267028</v>
      </c>
      <c r="M56" s="84">
        <f t="shared" ca="1" si="7"/>
        <v>-9.0703853305267028</v>
      </c>
      <c r="N56" s="84">
        <f t="shared" ca="1" si="8"/>
        <v>-45.115306012895161</v>
      </c>
    </row>
    <row r="57" spans="6:14" x14ac:dyDescent="0.3">
      <c r="F57" s="84">
        <f t="shared" ca="1" si="1"/>
        <v>0</v>
      </c>
      <c r="G57" s="84">
        <f t="shared" ca="1" si="2"/>
        <v>16.963859884082598</v>
      </c>
      <c r="H57" s="84">
        <f t="shared" ca="1" si="3"/>
        <v>0.45880085622262767</v>
      </c>
      <c r="I57" s="84">
        <f t="shared" ca="1" si="4"/>
        <v>0</v>
      </c>
      <c r="J57" s="84">
        <f t="shared" ca="1" si="0"/>
        <v>0</v>
      </c>
      <c r="K57" s="84">
        <f t="shared" ca="1" si="5"/>
        <v>0</v>
      </c>
      <c r="L57" s="84">
        <f t="shared" ca="1" si="6"/>
        <v>0</v>
      </c>
      <c r="M57" s="84">
        <f t="shared" ca="1" si="7"/>
        <v>0</v>
      </c>
      <c r="N57" s="84">
        <f t="shared" ca="1" si="8"/>
        <v>0</v>
      </c>
    </row>
    <row r="58" spans="6:14" x14ac:dyDescent="0.3">
      <c r="F58" s="84">
        <f t="shared" ca="1" si="1"/>
        <v>4.8170283421164068</v>
      </c>
      <c r="G58" s="84">
        <f t="shared" ca="1" si="2"/>
        <v>14.748253933770533</v>
      </c>
      <c r="H58" s="84">
        <f t="shared" ca="1" si="3"/>
        <v>13.602325861078377</v>
      </c>
      <c r="I58" s="84">
        <f t="shared" ca="1" si="4"/>
        <v>1</v>
      </c>
      <c r="J58" s="84">
        <f t="shared" ca="1" si="0"/>
        <v>-19.56528227588694</v>
      </c>
      <c r="K58" s="84">
        <f t="shared" ca="1" si="5"/>
        <v>39.661049510542973</v>
      </c>
      <c r="L58" s="84">
        <f t="shared" ca="1" si="6"/>
        <v>39.661049510542973</v>
      </c>
      <c r="M58" s="84">
        <f t="shared" ca="1" si="7"/>
        <v>39.661049510542973</v>
      </c>
      <c r="N58" s="84">
        <f t="shared" ca="1" si="8"/>
        <v>99.417866255741984</v>
      </c>
    </row>
    <row r="59" spans="6:14" x14ac:dyDescent="0.3">
      <c r="F59" s="84">
        <f t="shared" ca="1" si="1"/>
        <v>4.0451587912213878</v>
      </c>
      <c r="G59" s="84">
        <f t="shared" ca="1" si="2"/>
        <v>17.778835678394199</v>
      </c>
      <c r="H59" s="84">
        <f t="shared" ca="1" si="3"/>
        <v>12.401577994294136</v>
      </c>
      <c r="I59" s="84">
        <f t="shared" ca="1" si="4"/>
        <v>1</v>
      </c>
      <c r="J59" s="84">
        <f t="shared" ca="1" si="0"/>
        <v>-21.823994469615585</v>
      </c>
      <c r="K59" s="84">
        <f t="shared" ca="1" si="5"/>
        <v>31.827476298782347</v>
      </c>
      <c r="L59" s="84">
        <f t="shared" ca="1" si="6"/>
        <v>31.827476298782347</v>
      </c>
      <c r="M59" s="84">
        <f t="shared" ca="1" si="7"/>
        <v>31.827476298782347</v>
      </c>
      <c r="N59" s="84">
        <f t="shared" ca="1" si="8"/>
        <v>73.658434426731461</v>
      </c>
    </row>
    <row r="60" spans="6:14" x14ac:dyDescent="0.3">
      <c r="F60" s="84">
        <f t="shared" ca="1" si="1"/>
        <v>0</v>
      </c>
      <c r="G60" s="84">
        <f t="shared" ca="1" si="2"/>
        <v>16.989141945358611</v>
      </c>
      <c r="H60" s="84">
        <f t="shared" ca="1" si="3"/>
        <v>4.258779013864638</v>
      </c>
      <c r="I60" s="84">
        <f t="shared" ca="1" si="4"/>
        <v>0</v>
      </c>
      <c r="J60" s="84">
        <f t="shared" ca="1" si="0"/>
        <v>0</v>
      </c>
      <c r="K60" s="84">
        <f t="shared" ca="1" si="5"/>
        <v>0</v>
      </c>
      <c r="L60" s="84">
        <f t="shared" ca="1" si="6"/>
        <v>0</v>
      </c>
      <c r="M60" s="84">
        <f t="shared" ca="1" si="7"/>
        <v>0</v>
      </c>
      <c r="N60" s="84">
        <f t="shared" ca="1" si="8"/>
        <v>0</v>
      </c>
    </row>
    <row r="61" spans="6:14" x14ac:dyDescent="0.3">
      <c r="F61" s="84">
        <f t="shared" ca="1" si="1"/>
        <v>3.5936492122607531</v>
      </c>
      <c r="G61" s="84">
        <f t="shared" ca="1" si="2"/>
        <v>16.080484304135567</v>
      </c>
      <c r="H61" s="84">
        <f t="shared" ca="1" si="3"/>
        <v>3.7557750268006465</v>
      </c>
      <c r="I61" s="84">
        <f t="shared" ca="1" si="4"/>
        <v>1</v>
      </c>
      <c r="J61" s="84">
        <f t="shared" ca="1" si="0"/>
        <v>-19.674133516396321</v>
      </c>
      <c r="K61" s="84">
        <f t="shared" ca="1" si="5"/>
        <v>-1.0573841969329809</v>
      </c>
      <c r="L61" s="84">
        <f t="shared" ca="1" si="6"/>
        <v>-1.0573841969329809</v>
      </c>
      <c r="M61" s="84">
        <f t="shared" ca="1" si="7"/>
        <v>-1.0573841969329809</v>
      </c>
      <c r="N61" s="84">
        <f t="shared" ca="1" si="8"/>
        <v>-22.846286107195262</v>
      </c>
    </row>
    <row r="62" spans="6:14" x14ac:dyDescent="0.3">
      <c r="F62" s="84">
        <f t="shared" ca="1" si="1"/>
        <v>4.3367864848776367</v>
      </c>
      <c r="G62" s="84">
        <f t="shared" ca="1" si="2"/>
        <v>15.579758343897007</v>
      </c>
      <c r="H62" s="84">
        <f t="shared" ca="1" si="3"/>
        <v>2.4521655924219847</v>
      </c>
      <c r="I62" s="84">
        <f t="shared" ca="1" si="4"/>
        <v>1</v>
      </c>
      <c r="J62" s="84">
        <f t="shared" ca="1" si="0"/>
        <v>-19.916544828774644</v>
      </c>
      <c r="K62" s="84">
        <f t="shared" ca="1" si="5"/>
        <v>-5.7710959742090679</v>
      </c>
      <c r="L62" s="84">
        <f t="shared" ca="1" si="6"/>
        <v>-5.7710959742090679</v>
      </c>
      <c r="M62" s="84">
        <f t="shared" ca="1" si="7"/>
        <v>-5.7710959742090679</v>
      </c>
      <c r="N62" s="84">
        <f t="shared" ca="1" si="8"/>
        <v>-37.229832751401844</v>
      </c>
    </row>
    <row r="63" spans="6:14" x14ac:dyDescent="0.3">
      <c r="F63" s="84">
        <f t="shared" ca="1" si="1"/>
        <v>4.1190021961624783</v>
      </c>
      <c r="G63" s="84">
        <f t="shared" ca="1" si="2"/>
        <v>13.946332072312629</v>
      </c>
      <c r="H63" s="84">
        <f t="shared" ca="1" si="3"/>
        <v>4.8178091869517941</v>
      </c>
      <c r="I63" s="84">
        <f t="shared" ca="1" si="4"/>
        <v>1</v>
      </c>
      <c r="J63" s="84">
        <f t="shared" ca="1" si="0"/>
        <v>-18.065334268475105</v>
      </c>
      <c r="K63" s="84">
        <f t="shared" ca="1" si="5"/>
        <v>5.3249046754945475</v>
      </c>
      <c r="L63" s="84">
        <f t="shared" ca="1" si="6"/>
        <v>5.3249046754945475</v>
      </c>
      <c r="M63" s="84">
        <f t="shared" ca="1" si="7"/>
        <v>5.3249046754945475</v>
      </c>
      <c r="N63" s="84">
        <f t="shared" ca="1" si="8"/>
        <v>-2.0906202419914628</v>
      </c>
    </row>
    <row r="64" spans="6:14" x14ac:dyDescent="0.3">
      <c r="F64" s="84">
        <f t="shared" ca="1" si="1"/>
        <v>4.1395129707635858</v>
      </c>
      <c r="G64" s="84">
        <f t="shared" ca="1" si="2"/>
        <v>14.455999029943781</v>
      </c>
      <c r="H64" s="84">
        <f t="shared" ca="1" si="3"/>
        <v>11.35095449917608</v>
      </c>
      <c r="I64" s="84">
        <f t="shared" ca="1" si="4"/>
        <v>1</v>
      </c>
      <c r="J64" s="84">
        <f t="shared" ca="1" si="0"/>
        <v>-18.595512000707366</v>
      </c>
      <c r="K64" s="84">
        <f t="shared" ca="1" si="5"/>
        <v>30.947818966760536</v>
      </c>
      <c r="L64" s="84">
        <f t="shared" ca="1" si="6"/>
        <v>30.947818966760536</v>
      </c>
      <c r="M64" s="84">
        <f t="shared" ca="1" si="7"/>
        <v>30.947818966760536</v>
      </c>
      <c r="N64" s="84">
        <f t="shared" ca="1" si="8"/>
        <v>74.247944899574236</v>
      </c>
    </row>
    <row r="65" spans="6:14" x14ac:dyDescent="0.3">
      <c r="F65" s="84">
        <f t="shared" ca="1" si="1"/>
        <v>3.9162778658197621</v>
      </c>
      <c r="G65" s="84">
        <f t="shared" ca="1" si="2"/>
        <v>15.135899068358471</v>
      </c>
      <c r="H65" s="84">
        <f t="shared" ca="1" si="3"/>
        <v>0.11800786768556859</v>
      </c>
      <c r="I65" s="84">
        <f t="shared" ca="1" si="4"/>
        <v>1</v>
      </c>
      <c r="J65" s="84">
        <f t="shared" ca="1" si="0"/>
        <v>-19.052176934178235</v>
      </c>
      <c r="K65" s="84">
        <f t="shared" ca="1" si="5"/>
        <v>-14.663867597616196</v>
      </c>
      <c r="L65" s="84">
        <f t="shared" ca="1" si="6"/>
        <v>-14.663867597616196</v>
      </c>
      <c r="M65" s="84">
        <f t="shared" ca="1" si="7"/>
        <v>-14.663867597616196</v>
      </c>
      <c r="N65" s="84">
        <f t="shared" ca="1" si="8"/>
        <v>-63.043779727026823</v>
      </c>
    </row>
    <row r="66" spans="6:14" x14ac:dyDescent="0.3">
      <c r="F66" s="84">
        <f t="shared" ca="1" si="1"/>
        <v>4.2638555502273157</v>
      </c>
      <c r="G66" s="84">
        <f t="shared" ca="1" si="2"/>
        <v>15.485607521601422</v>
      </c>
      <c r="H66" s="84">
        <f t="shared" ca="1" si="3"/>
        <v>3.0384268654861346</v>
      </c>
      <c r="I66" s="84">
        <f t="shared" ca="1" si="4"/>
        <v>1</v>
      </c>
      <c r="J66" s="84">
        <f t="shared" ca="1" si="0"/>
        <v>-19.749463071828735</v>
      </c>
      <c r="K66" s="84">
        <f t="shared" ca="1" si="5"/>
        <v>-3.3319000596568831</v>
      </c>
      <c r="L66" s="84">
        <f t="shared" ca="1" si="6"/>
        <v>-3.3319000596568831</v>
      </c>
      <c r="M66" s="84">
        <f t="shared" ca="1" si="7"/>
        <v>-3.3319000596568831</v>
      </c>
      <c r="N66" s="84">
        <f t="shared" ca="1" si="8"/>
        <v>-29.745163250799379</v>
      </c>
    </row>
    <row r="67" spans="6:14" x14ac:dyDescent="0.3">
      <c r="F67" s="84">
        <f t="shared" ca="1" si="1"/>
        <v>0</v>
      </c>
      <c r="G67" s="84">
        <f t="shared" ca="1" si="2"/>
        <v>13.072752785637457</v>
      </c>
      <c r="H67" s="84">
        <f t="shared" ca="1" si="3"/>
        <v>28.848058015927613</v>
      </c>
      <c r="I67" s="84">
        <f t="shared" ca="1" si="4"/>
        <v>0</v>
      </c>
      <c r="J67" s="84">
        <f t="shared" ca="1" si="0"/>
        <v>0</v>
      </c>
      <c r="K67" s="84">
        <f t="shared" ca="1" si="5"/>
        <v>0</v>
      </c>
      <c r="L67" s="84">
        <f t="shared" ca="1" si="6"/>
        <v>0</v>
      </c>
      <c r="M67" s="84">
        <f t="shared" ca="1" si="7"/>
        <v>0</v>
      </c>
      <c r="N67" s="84">
        <f t="shared" ca="1" si="8"/>
        <v>0</v>
      </c>
    </row>
    <row r="68" spans="6:14" x14ac:dyDescent="0.3">
      <c r="F68" s="84">
        <f t="shared" ca="1" si="1"/>
        <v>4.3618881554491633</v>
      </c>
      <c r="G68" s="84">
        <f t="shared" ca="1" si="2"/>
        <v>12.29710678400965</v>
      </c>
      <c r="H68" s="84">
        <f t="shared" ca="1" si="3"/>
        <v>10.372421163744232</v>
      </c>
      <c r="I68" s="84">
        <f t="shared" ca="1" si="4"/>
        <v>1</v>
      </c>
      <c r="J68" s="84">
        <f t="shared" ca="1" si="0"/>
        <v>-16.658994939458815</v>
      </c>
      <c r="K68" s="84">
        <f t="shared" ca="1" si="5"/>
        <v>29.192577870967277</v>
      </c>
      <c r="L68" s="84">
        <f t="shared" ca="1" si="6"/>
        <v>29.192577870967277</v>
      </c>
      <c r="M68" s="84">
        <f t="shared" ca="1" si="7"/>
        <v>29.192577870967277</v>
      </c>
      <c r="N68" s="84">
        <f t="shared" ca="1" si="8"/>
        <v>70.918738673443016</v>
      </c>
    </row>
    <row r="69" spans="6:14" x14ac:dyDescent="0.3">
      <c r="F69" s="84">
        <f t="shared" ca="1" si="1"/>
        <v>3.13079360707827</v>
      </c>
      <c r="G69" s="84">
        <f t="shared" ca="1" si="2"/>
        <v>17.890016880490531</v>
      </c>
      <c r="H69" s="84">
        <f t="shared" ca="1" si="3"/>
        <v>3.0740740755343308</v>
      </c>
      <c r="I69" s="84">
        <f t="shared" ca="1" si="4"/>
        <v>1</v>
      </c>
      <c r="J69" s="84">
        <f t="shared" ca="1" si="0"/>
        <v>-21.020810487568802</v>
      </c>
      <c r="K69" s="84">
        <f t="shared" ca="1" si="5"/>
        <v>-5.5937205783532082</v>
      </c>
      <c r="L69" s="84">
        <f t="shared" ca="1" si="6"/>
        <v>-5.5937205783532082</v>
      </c>
      <c r="M69" s="84">
        <f t="shared" ca="1" si="7"/>
        <v>-5.5937205783532082</v>
      </c>
      <c r="N69" s="84">
        <f t="shared" ca="1" si="8"/>
        <v>-37.801972222628422</v>
      </c>
    </row>
    <row r="70" spans="6:14" x14ac:dyDescent="0.3">
      <c r="F70" s="84">
        <f t="shared" ca="1" si="1"/>
        <v>3.3859159499479494</v>
      </c>
      <c r="G70" s="84">
        <f t="shared" ca="1" si="2"/>
        <v>17.328693628100485</v>
      </c>
      <c r="H70" s="84">
        <f t="shared" ca="1" si="3"/>
        <v>24.613031368432186</v>
      </c>
      <c r="I70" s="84">
        <f t="shared" ca="1" si="4"/>
        <v>1</v>
      </c>
      <c r="J70" s="84">
        <f t="shared" ref="J70:J133" ca="1" si="9">(H70*C77-G70-F70)*I70</f>
        <v>-20.714609578048435</v>
      </c>
      <c r="K70" s="84">
        <f t="shared" ca="1" si="5"/>
        <v>81.123431845628261</v>
      </c>
      <c r="L70" s="84">
        <f t="shared" ca="1" si="6"/>
        <v>81.123431845628261</v>
      </c>
      <c r="M70" s="84">
        <f t="shared" ca="1" si="7"/>
        <v>81.123431845628261</v>
      </c>
      <c r="N70" s="84">
        <f t="shared" ca="1" si="8"/>
        <v>222.65568595883633</v>
      </c>
    </row>
    <row r="71" spans="6:14" x14ac:dyDescent="0.3">
      <c r="F71" s="84">
        <f t="shared" ref="F71:F134" ca="1" si="10">IF(RAND()&lt;=$C$5,3+(RAND()*2),0)</f>
        <v>3.6201556770379097</v>
      </c>
      <c r="G71" s="84">
        <f t="shared" ref="G71:G134" ca="1" si="11">_xlfn.NORM.INV(RAND(),$C$8,$C$9)</f>
        <v>16.418063772208669</v>
      </c>
      <c r="H71" s="84">
        <f t="shared" ref="H71:H134" ca="1" si="12">-1*LN(1-RAND())/(1/10)</f>
        <v>7.2479936538019514</v>
      </c>
      <c r="I71" s="84">
        <f t="shared" ref="I71:I134" ca="1" si="13">IF(F71=0,0,1)</f>
        <v>1</v>
      </c>
      <c r="J71" s="84">
        <f t="shared" ca="1" si="9"/>
        <v>-20.038219449246579</v>
      </c>
      <c r="K71" s="84">
        <f t="shared" ref="K71:K134" ca="1" si="14">(H71*$C$13-G71)*I71</f>
        <v>12.573910842999137</v>
      </c>
      <c r="L71" s="84">
        <f t="shared" ref="L71:L134" ca="1" si="15">(H71*$C$13-G71)*I71</f>
        <v>12.573910842999137</v>
      </c>
      <c r="M71" s="84">
        <f t="shared" ref="M71:M134" ca="1" si="16">(H71*$C$13-G71)*I71</f>
        <v>12.573910842999137</v>
      </c>
      <c r="N71" s="84">
        <f t="shared" ref="N71:N134" ca="1" si="17">SUM(J71:M71)</f>
        <v>17.683513079750831</v>
      </c>
    </row>
    <row r="72" spans="6:14" x14ac:dyDescent="0.3">
      <c r="F72" s="84">
        <f t="shared" ca="1" si="10"/>
        <v>3.8351990985009374</v>
      </c>
      <c r="G72" s="84">
        <f t="shared" ca="1" si="11"/>
        <v>17.732180487950846</v>
      </c>
      <c r="H72" s="84">
        <f t="shared" ca="1" si="12"/>
        <v>4.7405015638399502E-2</v>
      </c>
      <c r="I72" s="84">
        <f t="shared" ca="1" si="13"/>
        <v>1</v>
      </c>
      <c r="J72" s="84">
        <f t="shared" ca="1" si="9"/>
        <v>-21.567379586451782</v>
      </c>
      <c r="K72" s="84">
        <f t="shared" ca="1" si="14"/>
        <v>-17.542560425397248</v>
      </c>
      <c r="L72" s="84">
        <f t="shared" ca="1" si="15"/>
        <v>-17.542560425397248</v>
      </c>
      <c r="M72" s="84">
        <f t="shared" ca="1" si="16"/>
        <v>-17.542560425397248</v>
      </c>
      <c r="N72" s="84">
        <f t="shared" ca="1" si="17"/>
        <v>-74.19506086264353</v>
      </c>
    </row>
    <row r="73" spans="6:14" x14ac:dyDescent="0.3">
      <c r="F73" s="84">
        <f t="shared" ca="1" si="10"/>
        <v>4.4028182499828254</v>
      </c>
      <c r="G73" s="84">
        <f t="shared" ca="1" si="11"/>
        <v>15.585806505368973</v>
      </c>
      <c r="H73" s="84">
        <f t="shared" ca="1" si="12"/>
        <v>15.28817865979031</v>
      </c>
      <c r="I73" s="84">
        <f t="shared" ca="1" si="13"/>
        <v>1</v>
      </c>
      <c r="J73" s="84">
        <f t="shared" ca="1" si="9"/>
        <v>-19.9886247553518</v>
      </c>
      <c r="K73" s="84">
        <f t="shared" ca="1" si="14"/>
        <v>45.566908133792268</v>
      </c>
      <c r="L73" s="84">
        <f t="shared" ca="1" si="15"/>
        <v>45.566908133792268</v>
      </c>
      <c r="M73" s="84">
        <f t="shared" ca="1" si="16"/>
        <v>45.566908133792268</v>
      </c>
      <c r="N73" s="84">
        <f t="shared" ca="1" si="17"/>
        <v>116.71209964602501</v>
      </c>
    </row>
    <row r="74" spans="6:14" x14ac:dyDescent="0.3">
      <c r="F74" s="84">
        <f t="shared" ca="1" si="10"/>
        <v>4.5071205386130533</v>
      </c>
      <c r="G74" s="84">
        <f t="shared" ca="1" si="11"/>
        <v>16.204635416329584</v>
      </c>
      <c r="H74" s="84">
        <f t="shared" ca="1" si="12"/>
        <v>37.405531626460508</v>
      </c>
      <c r="I74" s="84">
        <f t="shared" ca="1" si="13"/>
        <v>1</v>
      </c>
      <c r="J74" s="84">
        <f t="shared" ca="1" si="9"/>
        <v>-20.711755954942639</v>
      </c>
      <c r="K74" s="84">
        <f t="shared" ca="1" si="14"/>
        <v>133.41749108951245</v>
      </c>
      <c r="L74" s="84">
        <f t="shared" ca="1" si="15"/>
        <v>133.41749108951245</v>
      </c>
      <c r="M74" s="84">
        <f t="shared" ca="1" si="16"/>
        <v>133.41749108951245</v>
      </c>
      <c r="N74" s="84">
        <f t="shared" ca="1" si="17"/>
        <v>379.54071731359471</v>
      </c>
    </row>
    <row r="75" spans="6:14" x14ac:dyDescent="0.3">
      <c r="F75" s="84">
        <f t="shared" ca="1" si="10"/>
        <v>4.7036831622155724</v>
      </c>
      <c r="G75" s="84">
        <f t="shared" ca="1" si="11"/>
        <v>16.89770548562516</v>
      </c>
      <c r="H75" s="84">
        <f t="shared" ca="1" si="12"/>
        <v>1.0593248475976019E-2</v>
      </c>
      <c r="I75" s="84">
        <f t="shared" ca="1" si="13"/>
        <v>1</v>
      </c>
      <c r="J75" s="84">
        <f t="shared" ca="1" si="9"/>
        <v>-21.601388647840732</v>
      </c>
      <c r="K75" s="84">
        <f t="shared" ca="1" si="14"/>
        <v>-16.855332491721256</v>
      </c>
      <c r="L75" s="84">
        <f t="shared" ca="1" si="15"/>
        <v>-16.855332491721256</v>
      </c>
      <c r="M75" s="84">
        <f t="shared" ca="1" si="16"/>
        <v>-16.855332491721256</v>
      </c>
      <c r="N75" s="84">
        <f t="shared" ca="1" si="17"/>
        <v>-72.167386123004505</v>
      </c>
    </row>
    <row r="76" spans="6:14" x14ac:dyDescent="0.3">
      <c r="F76" s="84">
        <f t="shared" ca="1" si="10"/>
        <v>3.6777202377038485</v>
      </c>
      <c r="G76" s="84">
        <f t="shared" ca="1" si="11"/>
        <v>16.718642455041959</v>
      </c>
      <c r="H76" s="84">
        <f t="shared" ca="1" si="12"/>
        <v>24.711124114191307</v>
      </c>
      <c r="I76" s="84">
        <f t="shared" ca="1" si="13"/>
        <v>1</v>
      </c>
      <c r="J76" s="84">
        <f t="shared" ca="1" si="9"/>
        <v>-20.396362692745807</v>
      </c>
      <c r="K76" s="84">
        <f t="shared" ca="1" si="14"/>
        <v>82.125854001723269</v>
      </c>
      <c r="L76" s="84">
        <f t="shared" ca="1" si="15"/>
        <v>82.125854001723269</v>
      </c>
      <c r="M76" s="84">
        <f t="shared" ca="1" si="16"/>
        <v>82.125854001723269</v>
      </c>
      <c r="N76" s="84">
        <f t="shared" ca="1" si="17"/>
        <v>225.981199312424</v>
      </c>
    </row>
    <row r="77" spans="6:14" x14ac:dyDescent="0.3">
      <c r="F77" s="84">
        <f t="shared" ca="1" si="10"/>
        <v>3.2362555382420677</v>
      </c>
      <c r="G77" s="84">
        <f t="shared" ca="1" si="11"/>
        <v>16.868869599750376</v>
      </c>
      <c r="H77" s="84">
        <f t="shared" ca="1" si="12"/>
        <v>4.0445338214757172</v>
      </c>
      <c r="I77" s="84">
        <f t="shared" ca="1" si="13"/>
        <v>1</v>
      </c>
      <c r="J77" s="84">
        <f t="shared" ca="1" si="9"/>
        <v>-20.105125137992445</v>
      </c>
      <c r="K77" s="84">
        <f t="shared" ca="1" si="14"/>
        <v>-0.69073431384750705</v>
      </c>
      <c r="L77" s="84">
        <f t="shared" ca="1" si="15"/>
        <v>-0.69073431384750705</v>
      </c>
      <c r="M77" s="84">
        <f t="shared" ca="1" si="16"/>
        <v>-0.69073431384750705</v>
      </c>
      <c r="N77" s="84">
        <f t="shared" ca="1" si="17"/>
        <v>-22.177328079534966</v>
      </c>
    </row>
    <row r="78" spans="6:14" x14ac:dyDescent="0.3">
      <c r="F78" s="84">
        <f t="shared" ca="1" si="10"/>
        <v>3.11377864978851</v>
      </c>
      <c r="G78" s="84">
        <f t="shared" ca="1" si="11"/>
        <v>15.596000139545939</v>
      </c>
      <c r="H78" s="84">
        <f t="shared" ca="1" si="12"/>
        <v>2.5200147506030821</v>
      </c>
      <c r="I78" s="84">
        <f t="shared" ca="1" si="13"/>
        <v>1</v>
      </c>
      <c r="J78" s="84">
        <f t="shared" ca="1" si="9"/>
        <v>-18.70977878933445</v>
      </c>
      <c r="K78" s="84">
        <f t="shared" ca="1" si="14"/>
        <v>-5.5159411371336109</v>
      </c>
      <c r="L78" s="84">
        <f t="shared" ca="1" si="15"/>
        <v>-5.5159411371336109</v>
      </c>
      <c r="M78" s="84">
        <f t="shared" ca="1" si="16"/>
        <v>-5.5159411371336109</v>
      </c>
      <c r="N78" s="84">
        <f t="shared" ca="1" si="17"/>
        <v>-35.257602200735278</v>
      </c>
    </row>
    <row r="79" spans="6:14" x14ac:dyDescent="0.3">
      <c r="F79" s="84">
        <f t="shared" ca="1" si="10"/>
        <v>3.0305211961422902</v>
      </c>
      <c r="G79" s="84">
        <f t="shared" ca="1" si="11"/>
        <v>14.351901799650879</v>
      </c>
      <c r="H79" s="84">
        <f t="shared" ca="1" si="12"/>
        <v>39.834595705867095</v>
      </c>
      <c r="I79" s="84">
        <f t="shared" ca="1" si="13"/>
        <v>1</v>
      </c>
      <c r="J79" s="84">
        <f t="shared" ca="1" si="9"/>
        <v>-17.382422995793171</v>
      </c>
      <c r="K79" s="84">
        <f t="shared" ca="1" si="14"/>
        <v>144.9864810238175</v>
      </c>
      <c r="L79" s="84">
        <f t="shared" ca="1" si="15"/>
        <v>144.9864810238175</v>
      </c>
      <c r="M79" s="84">
        <f t="shared" ca="1" si="16"/>
        <v>144.9864810238175</v>
      </c>
      <c r="N79" s="84">
        <f t="shared" ca="1" si="17"/>
        <v>417.57702007565933</v>
      </c>
    </row>
    <row r="80" spans="6:14" x14ac:dyDescent="0.3">
      <c r="F80" s="84">
        <f t="shared" ca="1" si="10"/>
        <v>4.0846291606066032</v>
      </c>
      <c r="G80" s="84">
        <f t="shared" ca="1" si="11"/>
        <v>14.833303486486432</v>
      </c>
      <c r="H80" s="84">
        <f t="shared" ca="1" si="12"/>
        <v>4.1575534644778962</v>
      </c>
      <c r="I80" s="84">
        <f t="shared" ca="1" si="13"/>
        <v>1</v>
      </c>
      <c r="J80" s="84">
        <f t="shared" ca="1" si="9"/>
        <v>-18.917932647093036</v>
      </c>
      <c r="K80" s="84">
        <f t="shared" ca="1" si="14"/>
        <v>1.7969103714251524</v>
      </c>
      <c r="L80" s="84">
        <f t="shared" ca="1" si="15"/>
        <v>1.7969103714251524</v>
      </c>
      <c r="M80" s="84">
        <f t="shared" ca="1" si="16"/>
        <v>1.7969103714251524</v>
      </c>
      <c r="N80" s="84">
        <f t="shared" ca="1" si="17"/>
        <v>-13.527201532817578</v>
      </c>
    </row>
    <row r="81" spans="6:14" x14ac:dyDescent="0.3">
      <c r="F81" s="84">
        <f t="shared" ca="1" si="10"/>
        <v>4.0678305885383335</v>
      </c>
      <c r="G81" s="84">
        <f t="shared" ca="1" si="11"/>
        <v>16.926943089801544</v>
      </c>
      <c r="H81" s="84">
        <f t="shared" ca="1" si="12"/>
        <v>24.022786790961515</v>
      </c>
      <c r="I81" s="84">
        <f t="shared" ca="1" si="13"/>
        <v>1</v>
      </c>
      <c r="J81" s="84">
        <f t="shared" ca="1" si="9"/>
        <v>-20.994773678339875</v>
      </c>
      <c r="K81" s="84">
        <f t="shared" ca="1" si="14"/>
        <v>79.16420407404452</v>
      </c>
      <c r="L81" s="84">
        <f t="shared" ca="1" si="15"/>
        <v>79.16420407404452</v>
      </c>
      <c r="M81" s="84">
        <f t="shared" ca="1" si="16"/>
        <v>79.16420407404452</v>
      </c>
      <c r="N81" s="84">
        <f t="shared" ca="1" si="17"/>
        <v>216.4978385437937</v>
      </c>
    </row>
    <row r="82" spans="6:14" x14ac:dyDescent="0.3">
      <c r="F82" s="84">
        <f t="shared" ca="1" si="10"/>
        <v>3.4949774326551655</v>
      </c>
      <c r="G82" s="84">
        <f t="shared" ca="1" si="11"/>
        <v>16.566717820600005</v>
      </c>
      <c r="H82" s="84">
        <f t="shared" ca="1" si="12"/>
        <v>5.613125150722472</v>
      </c>
      <c r="I82" s="84">
        <f t="shared" ca="1" si="13"/>
        <v>1</v>
      </c>
      <c r="J82" s="84">
        <f t="shared" ca="1" si="9"/>
        <v>-20.06169525325517</v>
      </c>
      <c r="K82" s="84">
        <f t="shared" ca="1" si="14"/>
        <v>5.8857827822898834</v>
      </c>
      <c r="L82" s="84">
        <f t="shared" ca="1" si="15"/>
        <v>5.8857827822898834</v>
      </c>
      <c r="M82" s="84">
        <f t="shared" ca="1" si="16"/>
        <v>5.8857827822898834</v>
      </c>
      <c r="N82" s="84">
        <f t="shared" ca="1" si="17"/>
        <v>-2.4043469063855198</v>
      </c>
    </row>
    <row r="83" spans="6:14" x14ac:dyDescent="0.3">
      <c r="F83" s="84">
        <f t="shared" ca="1" si="10"/>
        <v>4.3852921719108924</v>
      </c>
      <c r="G83" s="84">
        <f t="shared" ca="1" si="11"/>
        <v>18.36677340487628</v>
      </c>
      <c r="H83" s="84">
        <f t="shared" ca="1" si="12"/>
        <v>7.9691725345563311</v>
      </c>
      <c r="I83" s="84">
        <f t="shared" ca="1" si="13"/>
        <v>1</v>
      </c>
      <c r="J83" s="84">
        <f t="shared" ca="1" si="9"/>
        <v>-22.752065576787174</v>
      </c>
      <c r="K83" s="84">
        <f t="shared" ca="1" si="14"/>
        <v>13.509916733349044</v>
      </c>
      <c r="L83" s="84">
        <f t="shared" ca="1" si="15"/>
        <v>13.509916733349044</v>
      </c>
      <c r="M83" s="84">
        <f t="shared" ca="1" si="16"/>
        <v>13.509916733349044</v>
      </c>
      <c r="N83" s="84">
        <f t="shared" ca="1" si="17"/>
        <v>17.777684623259958</v>
      </c>
    </row>
    <row r="84" spans="6:14" x14ac:dyDescent="0.3">
      <c r="F84" s="84">
        <f t="shared" ca="1" si="10"/>
        <v>4.227907763255474</v>
      </c>
      <c r="G84" s="84">
        <f t="shared" ca="1" si="11"/>
        <v>16.127238908369961</v>
      </c>
      <c r="H84" s="84">
        <f t="shared" ca="1" si="12"/>
        <v>4.1380120255974822</v>
      </c>
      <c r="I84" s="84">
        <f t="shared" ca="1" si="13"/>
        <v>1</v>
      </c>
      <c r="J84" s="84">
        <f t="shared" ca="1" si="9"/>
        <v>-20.355146671625434</v>
      </c>
      <c r="K84" s="84">
        <f t="shared" ca="1" si="14"/>
        <v>0.42480919401996786</v>
      </c>
      <c r="L84" s="84">
        <f t="shared" ca="1" si="15"/>
        <v>0.42480919401996786</v>
      </c>
      <c r="M84" s="84">
        <f t="shared" ca="1" si="16"/>
        <v>0.42480919401996786</v>
      </c>
      <c r="N84" s="84">
        <f t="shared" ca="1" si="17"/>
        <v>-19.08071908956553</v>
      </c>
    </row>
    <row r="85" spans="6:14" x14ac:dyDescent="0.3">
      <c r="F85" s="84">
        <f t="shared" ca="1" si="10"/>
        <v>3.4567427711313505</v>
      </c>
      <c r="G85" s="84">
        <f t="shared" ca="1" si="11"/>
        <v>18.133083896438141</v>
      </c>
      <c r="H85" s="84">
        <f t="shared" ca="1" si="12"/>
        <v>18.13346997207579</v>
      </c>
      <c r="I85" s="84">
        <f t="shared" ca="1" si="13"/>
        <v>1</v>
      </c>
      <c r="J85" s="84">
        <f t="shared" ca="1" si="9"/>
        <v>-21.58982666756949</v>
      </c>
      <c r="K85" s="84">
        <f t="shared" ca="1" si="14"/>
        <v>54.400795991865024</v>
      </c>
      <c r="L85" s="84">
        <f t="shared" ca="1" si="15"/>
        <v>54.400795991865024</v>
      </c>
      <c r="M85" s="84">
        <f t="shared" ca="1" si="16"/>
        <v>54.400795991865024</v>
      </c>
      <c r="N85" s="84">
        <f t="shared" ca="1" si="17"/>
        <v>141.61256130802559</v>
      </c>
    </row>
    <row r="86" spans="6:14" x14ac:dyDescent="0.3">
      <c r="F86" s="84">
        <f t="shared" ca="1" si="10"/>
        <v>3.9149650344153786</v>
      </c>
      <c r="G86" s="84">
        <f t="shared" ca="1" si="11"/>
        <v>18.307880993135129</v>
      </c>
      <c r="H86" s="84">
        <f t="shared" ca="1" si="12"/>
        <v>6.2359795786094603</v>
      </c>
      <c r="I86" s="84">
        <f t="shared" ca="1" si="13"/>
        <v>1</v>
      </c>
      <c r="J86" s="84">
        <f t="shared" ca="1" si="9"/>
        <v>-22.222846027550506</v>
      </c>
      <c r="K86" s="84">
        <f t="shared" ca="1" si="14"/>
        <v>6.6360373213027124</v>
      </c>
      <c r="L86" s="84">
        <f t="shared" ca="1" si="15"/>
        <v>6.6360373213027124</v>
      </c>
      <c r="M86" s="84">
        <f t="shared" ca="1" si="16"/>
        <v>6.6360373213027124</v>
      </c>
      <c r="N86" s="84">
        <f t="shared" ca="1" si="17"/>
        <v>-2.3147340636423692</v>
      </c>
    </row>
    <row r="87" spans="6:14" x14ac:dyDescent="0.3">
      <c r="F87" s="84">
        <f t="shared" ca="1" si="10"/>
        <v>0</v>
      </c>
      <c r="G87" s="84">
        <f t="shared" ca="1" si="11"/>
        <v>17.501663419333958</v>
      </c>
      <c r="H87" s="84">
        <f t="shared" ca="1" si="12"/>
        <v>0.5250677474950135</v>
      </c>
      <c r="I87" s="84">
        <f t="shared" ca="1" si="13"/>
        <v>0</v>
      </c>
      <c r="J87" s="84">
        <f t="shared" ca="1" si="9"/>
        <v>0</v>
      </c>
      <c r="K87" s="84">
        <f t="shared" ca="1" si="14"/>
        <v>0</v>
      </c>
      <c r="L87" s="84">
        <f t="shared" ca="1" si="15"/>
        <v>0</v>
      </c>
      <c r="M87" s="84">
        <f t="shared" ca="1" si="16"/>
        <v>0</v>
      </c>
      <c r="N87" s="84">
        <f t="shared" ca="1" si="17"/>
        <v>0</v>
      </c>
    </row>
    <row r="88" spans="6:14" x14ac:dyDescent="0.3">
      <c r="F88" s="84">
        <f t="shared" ca="1" si="10"/>
        <v>4.0054655364616165</v>
      </c>
      <c r="G88" s="84">
        <f t="shared" ca="1" si="11"/>
        <v>14.391153817239783</v>
      </c>
      <c r="H88" s="84">
        <f t="shared" ca="1" si="12"/>
        <v>14.007123480613519</v>
      </c>
      <c r="I88" s="84">
        <f t="shared" ca="1" si="13"/>
        <v>1</v>
      </c>
      <c r="J88" s="84">
        <f t="shared" ca="1" si="9"/>
        <v>-18.3966193537014</v>
      </c>
      <c r="K88" s="84">
        <f t="shared" ca="1" si="14"/>
        <v>41.637340105214292</v>
      </c>
      <c r="L88" s="84">
        <f t="shared" ca="1" si="15"/>
        <v>41.637340105214292</v>
      </c>
      <c r="M88" s="84">
        <f t="shared" ca="1" si="16"/>
        <v>41.637340105214292</v>
      </c>
      <c r="N88" s="84">
        <f t="shared" ca="1" si="17"/>
        <v>106.51540096194148</v>
      </c>
    </row>
    <row r="89" spans="6:14" x14ac:dyDescent="0.3">
      <c r="F89" s="84">
        <f t="shared" ca="1" si="10"/>
        <v>3.4133272532449084</v>
      </c>
      <c r="G89" s="84">
        <f t="shared" ca="1" si="11"/>
        <v>16.384345830118239</v>
      </c>
      <c r="H89" s="84">
        <f t="shared" ca="1" si="12"/>
        <v>1.9055405857772103</v>
      </c>
      <c r="I89" s="84">
        <f t="shared" ca="1" si="13"/>
        <v>1</v>
      </c>
      <c r="J89" s="84">
        <f t="shared" ca="1" si="9"/>
        <v>-19.797673083363147</v>
      </c>
      <c r="K89" s="84">
        <f t="shared" ca="1" si="14"/>
        <v>-8.7621834870093984</v>
      </c>
      <c r="L89" s="84">
        <f t="shared" ca="1" si="15"/>
        <v>-8.7621834870093984</v>
      </c>
      <c r="M89" s="84">
        <f t="shared" ca="1" si="16"/>
        <v>-8.7621834870093984</v>
      </c>
      <c r="N89" s="84">
        <f t="shared" ca="1" si="17"/>
        <v>-46.084223544391335</v>
      </c>
    </row>
    <row r="90" spans="6:14" x14ac:dyDescent="0.3">
      <c r="F90" s="84">
        <f t="shared" ca="1" si="10"/>
        <v>4.6035418521063454</v>
      </c>
      <c r="G90" s="84">
        <f t="shared" ca="1" si="11"/>
        <v>12.66492116706393</v>
      </c>
      <c r="H90" s="84">
        <f t="shared" ca="1" si="12"/>
        <v>24.345004365843195</v>
      </c>
      <c r="I90" s="84">
        <f t="shared" ca="1" si="13"/>
        <v>1</v>
      </c>
      <c r="J90" s="84">
        <f t="shared" ca="1" si="9"/>
        <v>-17.268463019170277</v>
      </c>
      <c r="K90" s="84">
        <f t="shared" ca="1" si="14"/>
        <v>84.715096296308843</v>
      </c>
      <c r="L90" s="84">
        <f t="shared" ca="1" si="15"/>
        <v>84.715096296308843</v>
      </c>
      <c r="M90" s="84">
        <f t="shared" ca="1" si="16"/>
        <v>84.715096296308843</v>
      </c>
      <c r="N90" s="84">
        <f t="shared" ca="1" si="17"/>
        <v>236.87682586975626</v>
      </c>
    </row>
    <row r="91" spans="6:14" x14ac:dyDescent="0.3">
      <c r="F91" s="84">
        <f t="shared" ca="1" si="10"/>
        <v>3.3783886182965674</v>
      </c>
      <c r="G91" s="84">
        <f t="shared" ca="1" si="11"/>
        <v>15.38460665212089</v>
      </c>
      <c r="H91" s="84">
        <f t="shared" ca="1" si="12"/>
        <v>1.0209956504646884</v>
      </c>
      <c r="I91" s="84">
        <f t="shared" ca="1" si="13"/>
        <v>1</v>
      </c>
      <c r="J91" s="84">
        <f t="shared" ca="1" si="9"/>
        <v>-18.762995270417459</v>
      </c>
      <c r="K91" s="84">
        <f t="shared" ca="1" si="14"/>
        <v>-11.300624050262137</v>
      </c>
      <c r="L91" s="84">
        <f t="shared" ca="1" si="15"/>
        <v>-11.300624050262137</v>
      </c>
      <c r="M91" s="84">
        <f t="shared" ca="1" si="16"/>
        <v>-11.300624050262137</v>
      </c>
      <c r="N91" s="84">
        <f t="shared" ca="1" si="17"/>
        <v>-52.664867421203873</v>
      </c>
    </row>
    <row r="92" spans="6:14" x14ac:dyDescent="0.3">
      <c r="F92" s="84">
        <f t="shared" ca="1" si="10"/>
        <v>3.1983630242650261</v>
      </c>
      <c r="G92" s="84">
        <f t="shared" ca="1" si="11"/>
        <v>19.570818094411695</v>
      </c>
      <c r="H92" s="84">
        <f t="shared" ca="1" si="12"/>
        <v>6.8827981365728634</v>
      </c>
      <c r="I92" s="84">
        <f t="shared" ca="1" si="13"/>
        <v>1</v>
      </c>
      <c r="J92" s="84">
        <f t="shared" ca="1" si="9"/>
        <v>-22.76918111867672</v>
      </c>
      <c r="K92" s="84">
        <f t="shared" ca="1" si="14"/>
        <v>7.9603744518797583</v>
      </c>
      <c r="L92" s="84">
        <f t="shared" ca="1" si="15"/>
        <v>7.9603744518797583</v>
      </c>
      <c r="M92" s="84">
        <f t="shared" ca="1" si="16"/>
        <v>7.9603744518797583</v>
      </c>
      <c r="N92" s="84">
        <f t="shared" ca="1" si="17"/>
        <v>1.1119422369625553</v>
      </c>
    </row>
    <row r="93" spans="6:14" x14ac:dyDescent="0.3">
      <c r="F93" s="84">
        <f t="shared" ca="1" si="10"/>
        <v>4.0350682925307444</v>
      </c>
      <c r="G93" s="84">
        <f t="shared" ca="1" si="11"/>
        <v>13.12791673828319</v>
      </c>
      <c r="H93" s="84">
        <f t="shared" ca="1" si="12"/>
        <v>2.3454358026252478</v>
      </c>
      <c r="I93" s="84">
        <f t="shared" ca="1" si="13"/>
        <v>1</v>
      </c>
      <c r="J93" s="84">
        <f t="shared" ca="1" si="9"/>
        <v>-17.162985030813935</v>
      </c>
      <c r="K93" s="84">
        <f t="shared" ca="1" si="14"/>
        <v>-3.746173527782199</v>
      </c>
      <c r="L93" s="84">
        <f t="shared" ca="1" si="15"/>
        <v>-3.746173527782199</v>
      </c>
      <c r="M93" s="84">
        <f t="shared" ca="1" si="16"/>
        <v>-3.746173527782199</v>
      </c>
      <c r="N93" s="84">
        <f t="shared" ca="1" si="17"/>
        <v>-28.401505614160527</v>
      </c>
    </row>
    <row r="94" spans="6:14" x14ac:dyDescent="0.3">
      <c r="F94" s="84">
        <f t="shared" ca="1" si="10"/>
        <v>3.8787945933750865</v>
      </c>
      <c r="G94" s="84">
        <f t="shared" ca="1" si="11"/>
        <v>16.716745481548774</v>
      </c>
      <c r="H94" s="84">
        <f t="shared" ca="1" si="12"/>
        <v>3.2438375804923645</v>
      </c>
      <c r="I94" s="84">
        <f t="shared" ca="1" si="13"/>
        <v>1</v>
      </c>
      <c r="J94" s="84">
        <f t="shared" ca="1" si="9"/>
        <v>-20.595540074923861</v>
      </c>
      <c r="K94" s="84">
        <f t="shared" ca="1" si="14"/>
        <v>-3.7413951595793158</v>
      </c>
      <c r="L94" s="84">
        <f t="shared" ca="1" si="15"/>
        <v>-3.7413951595793158</v>
      </c>
      <c r="M94" s="84">
        <f t="shared" ca="1" si="16"/>
        <v>-3.7413951595793158</v>
      </c>
      <c r="N94" s="84">
        <f t="shared" ca="1" si="17"/>
        <v>-31.819725553661808</v>
      </c>
    </row>
    <row r="95" spans="6:14" x14ac:dyDescent="0.3">
      <c r="F95" s="84">
        <f t="shared" ca="1" si="10"/>
        <v>0</v>
      </c>
      <c r="G95" s="84">
        <f t="shared" ca="1" si="11"/>
        <v>16.252424382139427</v>
      </c>
      <c r="H95" s="84">
        <f t="shared" ca="1" si="12"/>
        <v>9.895810660808479</v>
      </c>
      <c r="I95" s="84">
        <f t="shared" ca="1" si="13"/>
        <v>0</v>
      </c>
      <c r="J95" s="84">
        <f t="shared" ca="1" si="9"/>
        <v>0</v>
      </c>
      <c r="K95" s="84">
        <f t="shared" ca="1" si="14"/>
        <v>0</v>
      </c>
      <c r="L95" s="84">
        <f t="shared" ca="1" si="15"/>
        <v>0</v>
      </c>
      <c r="M95" s="84">
        <f t="shared" ca="1" si="16"/>
        <v>0</v>
      </c>
      <c r="N95" s="84">
        <f t="shared" ca="1" si="17"/>
        <v>0</v>
      </c>
    </row>
    <row r="96" spans="6:14" x14ac:dyDescent="0.3">
      <c r="F96" s="84">
        <f t="shared" ca="1" si="10"/>
        <v>0</v>
      </c>
      <c r="G96" s="84">
        <f t="shared" ca="1" si="11"/>
        <v>16.639789239361995</v>
      </c>
      <c r="H96" s="84">
        <f t="shared" ca="1" si="12"/>
        <v>42.174569577792894</v>
      </c>
      <c r="I96" s="84">
        <f t="shared" ca="1" si="13"/>
        <v>0</v>
      </c>
      <c r="J96" s="84">
        <f t="shared" ca="1" si="9"/>
        <v>0</v>
      </c>
      <c r="K96" s="84">
        <f t="shared" ca="1" si="14"/>
        <v>0</v>
      </c>
      <c r="L96" s="84">
        <f t="shared" ca="1" si="15"/>
        <v>0</v>
      </c>
      <c r="M96" s="84">
        <f t="shared" ca="1" si="16"/>
        <v>0</v>
      </c>
      <c r="N96" s="84">
        <f t="shared" ca="1" si="17"/>
        <v>0</v>
      </c>
    </row>
    <row r="97" spans="6:14" x14ac:dyDescent="0.3">
      <c r="F97" s="84">
        <f t="shared" ca="1" si="10"/>
        <v>4.7128904880075808</v>
      </c>
      <c r="G97" s="84">
        <f t="shared" ca="1" si="11"/>
        <v>17.995027871803682</v>
      </c>
      <c r="H97" s="84">
        <f t="shared" ca="1" si="12"/>
        <v>10.382922843856681</v>
      </c>
      <c r="I97" s="84">
        <f t="shared" ca="1" si="13"/>
        <v>1</v>
      </c>
      <c r="J97" s="84">
        <f t="shared" ca="1" si="9"/>
        <v>-22.707918359811263</v>
      </c>
      <c r="K97" s="84">
        <f t="shared" ca="1" si="14"/>
        <v>23.536663503623043</v>
      </c>
      <c r="L97" s="84">
        <f t="shared" ca="1" si="15"/>
        <v>23.536663503623043</v>
      </c>
      <c r="M97" s="84">
        <f t="shared" ca="1" si="16"/>
        <v>23.536663503623043</v>
      </c>
      <c r="N97" s="84">
        <f t="shared" ca="1" si="17"/>
        <v>47.902072151057865</v>
      </c>
    </row>
    <row r="98" spans="6:14" x14ac:dyDescent="0.3">
      <c r="F98" s="84">
        <f t="shared" ca="1" si="10"/>
        <v>3.0086003867646309</v>
      </c>
      <c r="G98" s="84">
        <f t="shared" ca="1" si="11"/>
        <v>18.258824312997916</v>
      </c>
      <c r="H98" s="84">
        <f t="shared" ca="1" si="12"/>
        <v>19.201664780462568</v>
      </c>
      <c r="I98" s="84">
        <f t="shared" ca="1" si="13"/>
        <v>1</v>
      </c>
      <c r="J98" s="84">
        <f t="shared" ca="1" si="9"/>
        <v>-21.267424699762547</v>
      </c>
      <c r="K98" s="84">
        <f t="shared" ca="1" si="14"/>
        <v>58.547834808852357</v>
      </c>
      <c r="L98" s="84">
        <f t="shared" ca="1" si="15"/>
        <v>58.547834808852357</v>
      </c>
      <c r="M98" s="84">
        <f t="shared" ca="1" si="16"/>
        <v>58.547834808852357</v>
      </c>
      <c r="N98" s="84">
        <f t="shared" ca="1" si="17"/>
        <v>154.37607972679453</v>
      </c>
    </row>
    <row r="99" spans="6:14" x14ac:dyDescent="0.3">
      <c r="F99" s="84">
        <f t="shared" ca="1" si="10"/>
        <v>3.5220924733692156</v>
      </c>
      <c r="G99" s="84">
        <f t="shared" ca="1" si="11"/>
        <v>20.386184004562452</v>
      </c>
      <c r="H99" s="84">
        <f t="shared" ca="1" si="12"/>
        <v>14.567107143624263</v>
      </c>
      <c r="I99" s="84">
        <f t="shared" ca="1" si="13"/>
        <v>1</v>
      </c>
      <c r="J99" s="84">
        <f t="shared" ca="1" si="9"/>
        <v>-23.908276477931668</v>
      </c>
      <c r="K99" s="84">
        <f t="shared" ca="1" si="14"/>
        <v>37.882244569934599</v>
      </c>
      <c r="L99" s="84">
        <f t="shared" ca="1" si="15"/>
        <v>37.882244569934599</v>
      </c>
      <c r="M99" s="84">
        <f t="shared" ca="1" si="16"/>
        <v>37.882244569934599</v>
      </c>
      <c r="N99" s="84">
        <f t="shared" ca="1" si="17"/>
        <v>89.738457231872133</v>
      </c>
    </row>
    <row r="100" spans="6:14" x14ac:dyDescent="0.3">
      <c r="F100" s="84">
        <f t="shared" ca="1" si="10"/>
        <v>3.902359339826603</v>
      </c>
      <c r="G100" s="84">
        <f t="shared" ca="1" si="11"/>
        <v>15.45200118714404</v>
      </c>
      <c r="H100" s="84">
        <f t="shared" ca="1" si="12"/>
        <v>11.27061962860053</v>
      </c>
      <c r="I100" s="84">
        <f t="shared" ca="1" si="13"/>
        <v>1</v>
      </c>
      <c r="J100" s="84">
        <f t="shared" ca="1" si="9"/>
        <v>-19.354360526970645</v>
      </c>
      <c r="K100" s="84">
        <f t="shared" ca="1" si="14"/>
        <v>29.630477327258077</v>
      </c>
      <c r="L100" s="84">
        <f t="shared" ca="1" si="15"/>
        <v>29.630477327258077</v>
      </c>
      <c r="M100" s="84">
        <f t="shared" ca="1" si="16"/>
        <v>29.630477327258077</v>
      </c>
      <c r="N100" s="84">
        <f t="shared" ca="1" si="17"/>
        <v>69.537071454803595</v>
      </c>
    </row>
    <row r="101" spans="6:14" x14ac:dyDescent="0.3">
      <c r="F101" s="84">
        <f t="shared" ca="1" si="10"/>
        <v>4.8345529089909842</v>
      </c>
      <c r="G101" s="84">
        <f t="shared" ca="1" si="11"/>
        <v>14.83333877009785</v>
      </c>
      <c r="H101" s="84">
        <f t="shared" ca="1" si="12"/>
        <v>31.058878072708218</v>
      </c>
      <c r="I101" s="84">
        <f t="shared" ca="1" si="13"/>
        <v>1</v>
      </c>
      <c r="J101" s="84">
        <f t="shared" ca="1" si="9"/>
        <v>-19.667891679088832</v>
      </c>
      <c r="K101" s="84">
        <f t="shared" ca="1" si="14"/>
        <v>109.40217352073502</v>
      </c>
      <c r="L101" s="84">
        <f t="shared" ca="1" si="15"/>
        <v>109.40217352073502</v>
      </c>
      <c r="M101" s="84">
        <f t="shared" ca="1" si="16"/>
        <v>109.40217352073502</v>
      </c>
      <c r="N101" s="84">
        <f t="shared" ca="1" si="17"/>
        <v>308.53862888311619</v>
      </c>
    </row>
    <row r="102" spans="6:14" x14ac:dyDescent="0.3">
      <c r="F102" s="84">
        <f t="shared" ca="1" si="10"/>
        <v>0</v>
      </c>
      <c r="G102" s="84">
        <f t="shared" ca="1" si="11"/>
        <v>15.340101170615398</v>
      </c>
      <c r="H102" s="84">
        <f t="shared" ca="1" si="12"/>
        <v>9.6587260576415908</v>
      </c>
      <c r="I102" s="84">
        <f t="shared" ca="1" si="13"/>
        <v>0</v>
      </c>
      <c r="J102" s="84">
        <f t="shared" ca="1" si="9"/>
        <v>0</v>
      </c>
      <c r="K102" s="84">
        <f t="shared" ca="1" si="14"/>
        <v>0</v>
      </c>
      <c r="L102" s="84">
        <f t="shared" ca="1" si="15"/>
        <v>0</v>
      </c>
      <c r="M102" s="84">
        <f t="shared" ca="1" si="16"/>
        <v>0</v>
      </c>
      <c r="N102" s="84">
        <f t="shared" ca="1" si="17"/>
        <v>0</v>
      </c>
    </row>
    <row r="103" spans="6:14" x14ac:dyDescent="0.3">
      <c r="F103" s="84">
        <f t="shared" ca="1" si="10"/>
        <v>4.8900294716935315</v>
      </c>
      <c r="G103" s="84">
        <f t="shared" ca="1" si="11"/>
        <v>16.734708964849684</v>
      </c>
      <c r="H103" s="84">
        <f t="shared" ca="1" si="12"/>
        <v>5.0325819505017027</v>
      </c>
      <c r="I103" s="84">
        <f t="shared" ca="1" si="13"/>
        <v>1</v>
      </c>
      <c r="J103" s="84">
        <f t="shared" ca="1" si="9"/>
        <v>-21.624738436543215</v>
      </c>
      <c r="K103" s="84">
        <f t="shared" ca="1" si="14"/>
        <v>3.3956188371571265</v>
      </c>
      <c r="L103" s="84">
        <f t="shared" ca="1" si="15"/>
        <v>3.3956188371571265</v>
      </c>
      <c r="M103" s="84">
        <f t="shared" ca="1" si="16"/>
        <v>3.3956188371571265</v>
      </c>
      <c r="N103" s="84">
        <f t="shared" ca="1" si="17"/>
        <v>-11.437881925071835</v>
      </c>
    </row>
    <row r="104" spans="6:14" x14ac:dyDescent="0.3">
      <c r="F104" s="84">
        <f t="shared" ca="1" si="10"/>
        <v>4.8141476430714887</v>
      </c>
      <c r="G104" s="84">
        <f t="shared" ca="1" si="11"/>
        <v>15.104485895395717</v>
      </c>
      <c r="H104" s="84">
        <f t="shared" ca="1" si="12"/>
        <v>6.8152959106599997</v>
      </c>
      <c r="I104" s="84">
        <f t="shared" ca="1" si="13"/>
        <v>1</v>
      </c>
      <c r="J104" s="84">
        <f t="shared" ca="1" si="9"/>
        <v>-19.918633538467205</v>
      </c>
      <c r="K104" s="84">
        <f t="shared" ca="1" si="14"/>
        <v>12.156697747244282</v>
      </c>
      <c r="L104" s="84">
        <f t="shared" ca="1" si="15"/>
        <v>12.156697747244282</v>
      </c>
      <c r="M104" s="84">
        <f t="shared" ca="1" si="16"/>
        <v>12.156697747244282</v>
      </c>
      <c r="N104" s="84">
        <f t="shared" ca="1" si="17"/>
        <v>16.551459703265643</v>
      </c>
    </row>
    <row r="105" spans="6:14" x14ac:dyDescent="0.3">
      <c r="F105" s="84">
        <f t="shared" ca="1" si="10"/>
        <v>4.8719647855640229</v>
      </c>
      <c r="G105" s="84">
        <f t="shared" ca="1" si="11"/>
        <v>18.7419089869597</v>
      </c>
      <c r="H105" s="84">
        <f t="shared" ca="1" si="12"/>
        <v>51.271469601100115</v>
      </c>
      <c r="I105" s="84">
        <f t="shared" ca="1" si="13"/>
        <v>1</v>
      </c>
      <c r="J105" s="84">
        <f t="shared" ca="1" si="9"/>
        <v>-23.613873772523725</v>
      </c>
      <c r="K105" s="84">
        <f t="shared" ca="1" si="14"/>
        <v>186.34396941744075</v>
      </c>
      <c r="L105" s="84">
        <f t="shared" ca="1" si="15"/>
        <v>186.34396941744075</v>
      </c>
      <c r="M105" s="84">
        <f t="shared" ca="1" si="16"/>
        <v>186.34396941744075</v>
      </c>
      <c r="N105" s="84">
        <f t="shared" ca="1" si="17"/>
        <v>535.41803447979851</v>
      </c>
    </row>
    <row r="106" spans="6:14" x14ac:dyDescent="0.3">
      <c r="F106" s="84">
        <f t="shared" ca="1" si="10"/>
        <v>3.2496762607504608</v>
      </c>
      <c r="G106" s="84">
        <f t="shared" ca="1" si="11"/>
        <v>14.272288249773332</v>
      </c>
      <c r="H106" s="84">
        <f t="shared" ca="1" si="12"/>
        <v>12.882070157997678</v>
      </c>
      <c r="I106" s="84">
        <f t="shared" ca="1" si="13"/>
        <v>1</v>
      </c>
      <c r="J106" s="84">
        <f t="shared" ca="1" si="9"/>
        <v>-17.521964510523794</v>
      </c>
      <c r="K106" s="84">
        <f t="shared" ca="1" si="14"/>
        <v>37.255992382217379</v>
      </c>
      <c r="L106" s="84">
        <f t="shared" ca="1" si="15"/>
        <v>37.255992382217379</v>
      </c>
      <c r="M106" s="84">
        <f t="shared" ca="1" si="16"/>
        <v>37.255992382217379</v>
      </c>
      <c r="N106" s="84">
        <f t="shared" ca="1" si="17"/>
        <v>94.246012636128341</v>
      </c>
    </row>
    <row r="107" spans="6:14" x14ac:dyDescent="0.3">
      <c r="F107" s="84">
        <f t="shared" ca="1" si="10"/>
        <v>4.7782843495139637</v>
      </c>
      <c r="G107" s="84">
        <f t="shared" ca="1" si="11"/>
        <v>17.859667140660608</v>
      </c>
      <c r="H107" s="84">
        <f t="shared" ca="1" si="12"/>
        <v>1.7555496297619968</v>
      </c>
      <c r="I107" s="84">
        <f t="shared" ca="1" si="13"/>
        <v>1</v>
      </c>
      <c r="J107" s="84">
        <f t="shared" ca="1" si="9"/>
        <v>-22.637951490174572</v>
      </c>
      <c r="K107" s="84">
        <f t="shared" ca="1" si="14"/>
        <v>-10.837468621612622</v>
      </c>
      <c r="L107" s="84">
        <f t="shared" ca="1" si="15"/>
        <v>-10.837468621612622</v>
      </c>
      <c r="M107" s="84">
        <f t="shared" ca="1" si="16"/>
        <v>-10.837468621612622</v>
      </c>
      <c r="N107" s="84">
        <f t="shared" ca="1" si="17"/>
        <v>-55.150357355012439</v>
      </c>
    </row>
    <row r="108" spans="6:14" x14ac:dyDescent="0.3">
      <c r="F108" s="84">
        <f t="shared" ca="1" si="10"/>
        <v>4.3563341129949134</v>
      </c>
      <c r="G108" s="84">
        <f t="shared" ca="1" si="11"/>
        <v>9.5161505275748723</v>
      </c>
      <c r="H108" s="84">
        <f t="shared" ca="1" si="12"/>
        <v>30.171447857146163</v>
      </c>
      <c r="I108" s="84">
        <f t="shared" ca="1" si="13"/>
        <v>1</v>
      </c>
      <c r="J108" s="84">
        <f t="shared" ca="1" si="9"/>
        <v>-13.872484640569786</v>
      </c>
      <c r="K108" s="84">
        <f t="shared" ca="1" si="14"/>
        <v>111.16964090100979</v>
      </c>
      <c r="L108" s="84">
        <f t="shared" ca="1" si="15"/>
        <v>111.16964090100979</v>
      </c>
      <c r="M108" s="84">
        <f t="shared" ca="1" si="16"/>
        <v>111.16964090100979</v>
      </c>
      <c r="N108" s="84">
        <f t="shared" ca="1" si="17"/>
        <v>319.63643806245955</v>
      </c>
    </row>
    <row r="109" spans="6:14" x14ac:dyDescent="0.3">
      <c r="F109" s="84">
        <f t="shared" ca="1" si="10"/>
        <v>0</v>
      </c>
      <c r="G109" s="84">
        <f t="shared" ca="1" si="11"/>
        <v>17.455505142753744</v>
      </c>
      <c r="H109" s="84">
        <f t="shared" ca="1" si="12"/>
        <v>18.785728967844133</v>
      </c>
      <c r="I109" s="84">
        <f t="shared" ca="1" si="13"/>
        <v>0</v>
      </c>
      <c r="J109" s="84">
        <f t="shared" ca="1" si="9"/>
        <v>0</v>
      </c>
      <c r="K109" s="84">
        <f t="shared" ca="1" si="14"/>
        <v>0</v>
      </c>
      <c r="L109" s="84">
        <f t="shared" ca="1" si="15"/>
        <v>0</v>
      </c>
      <c r="M109" s="84">
        <f t="shared" ca="1" si="16"/>
        <v>0</v>
      </c>
      <c r="N109" s="84">
        <f t="shared" ca="1" si="17"/>
        <v>0</v>
      </c>
    </row>
    <row r="110" spans="6:14" x14ac:dyDescent="0.3">
      <c r="F110" s="84">
        <f t="shared" ca="1" si="10"/>
        <v>3.0372643298977762</v>
      </c>
      <c r="G110" s="84">
        <f t="shared" ca="1" si="11"/>
        <v>17.759285430718744</v>
      </c>
      <c r="H110" s="84">
        <f t="shared" ca="1" si="12"/>
        <v>21.953577086266964</v>
      </c>
      <c r="I110" s="84">
        <f t="shared" ca="1" si="13"/>
        <v>1</v>
      </c>
      <c r="J110" s="84">
        <f t="shared" ca="1" si="9"/>
        <v>-20.796549760616521</v>
      </c>
      <c r="K110" s="84">
        <f t="shared" ca="1" si="14"/>
        <v>70.055022914349109</v>
      </c>
      <c r="L110" s="84">
        <f t="shared" ca="1" si="15"/>
        <v>70.055022914349109</v>
      </c>
      <c r="M110" s="84">
        <f t="shared" ca="1" si="16"/>
        <v>70.055022914349109</v>
      </c>
      <c r="N110" s="84">
        <f t="shared" ca="1" si="17"/>
        <v>189.3685189824308</v>
      </c>
    </row>
    <row r="111" spans="6:14" x14ac:dyDescent="0.3">
      <c r="F111" s="84">
        <f t="shared" ca="1" si="10"/>
        <v>4.7692824969663183</v>
      </c>
      <c r="G111" s="84">
        <f t="shared" ca="1" si="11"/>
        <v>17.468061477353515</v>
      </c>
      <c r="H111" s="84">
        <f t="shared" ca="1" si="12"/>
        <v>0.70528146854246576</v>
      </c>
      <c r="I111" s="84">
        <f t="shared" ca="1" si="13"/>
        <v>1</v>
      </c>
      <c r="J111" s="84">
        <f t="shared" ca="1" si="9"/>
        <v>-22.237343974319835</v>
      </c>
      <c r="K111" s="84">
        <f t="shared" ca="1" si="14"/>
        <v>-14.646935603183653</v>
      </c>
      <c r="L111" s="84">
        <f t="shared" ca="1" si="15"/>
        <v>-14.646935603183653</v>
      </c>
      <c r="M111" s="84">
        <f t="shared" ca="1" si="16"/>
        <v>-14.646935603183653</v>
      </c>
      <c r="N111" s="84">
        <f t="shared" ca="1" si="17"/>
        <v>-66.178150783870791</v>
      </c>
    </row>
    <row r="112" spans="6:14" x14ac:dyDescent="0.3">
      <c r="F112" s="84">
        <f t="shared" ca="1" si="10"/>
        <v>3.2740657974840452</v>
      </c>
      <c r="G112" s="84">
        <f t="shared" ca="1" si="11"/>
        <v>17.390751808004662</v>
      </c>
      <c r="H112" s="84">
        <f t="shared" ca="1" si="12"/>
        <v>7.4997645563372624</v>
      </c>
      <c r="I112" s="84">
        <f t="shared" ca="1" si="13"/>
        <v>1</v>
      </c>
      <c r="J112" s="84">
        <f t="shared" ca="1" si="9"/>
        <v>-20.664817605488707</v>
      </c>
      <c r="K112" s="84">
        <f t="shared" ca="1" si="14"/>
        <v>12.608306417344387</v>
      </c>
      <c r="L112" s="84">
        <f t="shared" ca="1" si="15"/>
        <v>12.608306417344387</v>
      </c>
      <c r="M112" s="84">
        <f t="shared" ca="1" si="16"/>
        <v>12.608306417344387</v>
      </c>
      <c r="N112" s="84">
        <f t="shared" ca="1" si="17"/>
        <v>17.160101646544454</v>
      </c>
    </row>
    <row r="113" spans="6:14" x14ac:dyDescent="0.3">
      <c r="F113" s="84">
        <f t="shared" ca="1" si="10"/>
        <v>3.0565847730433733</v>
      </c>
      <c r="G113" s="84">
        <f t="shared" ca="1" si="11"/>
        <v>13.567289529361616</v>
      </c>
      <c r="H113" s="84">
        <f t="shared" ca="1" si="12"/>
        <v>11.093730082998079</v>
      </c>
      <c r="I113" s="84">
        <f t="shared" ca="1" si="13"/>
        <v>1</v>
      </c>
      <c r="J113" s="84">
        <f t="shared" ca="1" si="9"/>
        <v>-16.623874302404989</v>
      </c>
      <c r="K113" s="84">
        <f t="shared" ca="1" si="14"/>
        <v>30.807630802630698</v>
      </c>
      <c r="L113" s="84">
        <f t="shared" ca="1" si="15"/>
        <v>30.807630802630698</v>
      </c>
      <c r="M113" s="84">
        <f t="shared" ca="1" si="16"/>
        <v>30.807630802630698</v>
      </c>
      <c r="N113" s="84">
        <f t="shared" ca="1" si="17"/>
        <v>75.799018105487107</v>
      </c>
    </row>
    <row r="114" spans="6:14" x14ac:dyDescent="0.3">
      <c r="F114" s="84">
        <f t="shared" ca="1" si="10"/>
        <v>3.1451815292349647</v>
      </c>
      <c r="G114" s="84">
        <f t="shared" ca="1" si="11"/>
        <v>11.545763279776846</v>
      </c>
      <c r="H114" s="84">
        <f t="shared" ca="1" si="12"/>
        <v>14.200201788235365</v>
      </c>
      <c r="I114" s="84">
        <f t="shared" ca="1" si="13"/>
        <v>1</v>
      </c>
      <c r="J114" s="84">
        <f t="shared" ca="1" si="9"/>
        <v>-14.69094480901181</v>
      </c>
      <c r="K114" s="84">
        <f t="shared" ca="1" si="14"/>
        <v>45.25504387316461</v>
      </c>
      <c r="L114" s="84">
        <f t="shared" ca="1" si="15"/>
        <v>45.25504387316461</v>
      </c>
      <c r="M114" s="84">
        <f t="shared" ca="1" si="16"/>
        <v>45.25504387316461</v>
      </c>
      <c r="N114" s="84">
        <f t="shared" ca="1" si="17"/>
        <v>121.07418681048202</v>
      </c>
    </row>
    <row r="115" spans="6:14" x14ac:dyDescent="0.3">
      <c r="F115" s="84">
        <f t="shared" ca="1" si="10"/>
        <v>4.4857771906552664</v>
      </c>
      <c r="G115" s="84">
        <f t="shared" ca="1" si="11"/>
        <v>15.438526841772243</v>
      </c>
      <c r="H115" s="84">
        <f t="shared" ca="1" si="12"/>
        <v>6.5474957243378604</v>
      </c>
      <c r="I115" s="84">
        <f t="shared" ca="1" si="13"/>
        <v>1</v>
      </c>
      <c r="J115" s="84">
        <f t="shared" ca="1" si="9"/>
        <v>-19.924304032427507</v>
      </c>
      <c r="K115" s="84">
        <f t="shared" ca="1" si="14"/>
        <v>10.751456055579199</v>
      </c>
      <c r="L115" s="84">
        <f t="shared" ca="1" si="15"/>
        <v>10.751456055579199</v>
      </c>
      <c r="M115" s="84">
        <f t="shared" ca="1" si="16"/>
        <v>10.751456055579199</v>
      </c>
      <c r="N115" s="84">
        <f t="shared" ca="1" si="17"/>
        <v>12.33006413431009</v>
      </c>
    </row>
    <row r="116" spans="6:14" x14ac:dyDescent="0.3">
      <c r="F116" s="84">
        <f t="shared" ca="1" si="10"/>
        <v>4.141341564089986</v>
      </c>
      <c r="G116" s="84">
        <f t="shared" ca="1" si="11"/>
        <v>18.398831375186916</v>
      </c>
      <c r="H116" s="84">
        <f t="shared" ca="1" si="12"/>
        <v>9.6808545431701578</v>
      </c>
      <c r="I116" s="84">
        <f t="shared" ca="1" si="13"/>
        <v>1</v>
      </c>
      <c r="J116" s="84">
        <f t="shared" ca="1" si="9"/>
        <v>-22.5401729392769</v>
      </c>
      <c r="K116" s="84">
        <f t="shared" ca="1" si="14"/>
        <v>20.324586797493716</v>
      </c>
      <c r="L116" s="84">
        <f t="shared" ca="1" si="15"/>
        <v>20.324586797493716</v>
      </c>
      <c r="M116" s="84">
        <f t="shared" ca="1" si="16"/>
        <v>20.324586797493716</v>
      </c>
      <c r="N116" s="84">
        <f t="shared" ca="1" si="17"/>
        <v>38.433587453204247</v>
      </c>
    </row>
    <row r="117" spans="6:14" x14ac:dyDescent="0.3">
      <c r="F117" s="84">
        <f t="shared" ca="1" si="10"/>
        <v>3.9311054069394702</v>
      </c>
      <c r="G117" s="84">
        <f t="shared" ca="1" si="11"/>
        <v>14.135713420627248</v>
      </c>
      <c r="H117" s="84">
        <f t="shared" ca="1" si="12"/>
        <v>2.2609415934053501</v>
      </c>
      <c r="I117" s="84">
        <f t="shared" ca="1" si="13"/>
        <v>1</v>
      </c>
      <c r="J117" s="84">
        <f t="shared" ca="1" si="9"/>
        <v>-18.066818827566717</v>
      </c>
      <c r="K117" s="84">
        <f t="shared" ca="1" si="14"/>
        <v>-5.0919470470058474</v>
      </c>
      <c r="L117" s="84">
        <f t="shared" ca="1" si="15"/>
        <v>-5.0919470470058474</v>
      </c>
      <c r="M117" s="84">
        <f t="shared" ca="1" si="16"/>
        <v>-5.0919470470058474</v>
      </c>
      <c r="N117" s="84">
        <f t="shared" ca="1" si="17"/>
        <v>-33.342659968584258</v>
      </c>
    </row>
    <row r="118" spans="6:14" x14ac:dyDescent="0.3">
      <c r="F118" s="84">
        <f t="shared" ca="1" si="10"/>
        <v>4.994070557584056</v>
      </c>
      <c r="G118" s="84">
        <f t="shared" ca="1" si="11"/>
        <v>20.565078448421573</v>
      </c>
      <c r="H118" s="84">
        <f t="shared" ca="1" si="12"/>
        <v>17.176751952837854</v>
      </c>
      <c r="I118" s="84">
        <f t="shared" ca="1" si="13"/>
        <v>1</v>
      </c>
      <c r="J118" s="84">
        <f t="shared" ca="1" si="9"/>
        <v>-25.559149006005629</v>
      </c>
      <c r="K118" s="84">
        <f t="shared" ca="1" si="14"/>
        <v>48.141929362929844</v>
      </c>
      <c r="L118" s="84">
        <f t="shared" ca="1" si="15"/>
        <v>48.141929362929844</v>
      </c>
      <c r="M118" s="84">
        <f t="shared" ca="1" si="16"/>
        <v>48.141929362929844</v>
      </c>
      <c r="N118" s="84">
        <f t="shared" ca="1" si="17"/>
        <v>118.86663908278391</v>
      </c>
    </row>
    <row r="119" spans="6:14" x14ac:dyDescent="0.3">
      <c r="F119" s="84">
        <f t="shared" ca="1" si="10"/>
        <v>0</v>
      </c>
      <c r="G119" s="84">
        <f t="shared" ca="1" si="11"/>
        <v>11.090031936706358</v>
      </c>
      <c r="H119" s="84">
        <f t="shared" ca="1" si="12"/>
        <v>9.7111910257502529</v>
      </c>
      <c r="I119" s="84">
        <f t="shared" ca="1" si="13"/>
        <v>0</v>
      </c>
      <c r="J119" s="84">
        <f t="shared" ca="1" si="9"/>
        <v>0</v>
      </c>
      <c r="K119" s="84">
        <f t="shared" ca="1" si="14"/>
        <v>0</v>
      </c>
      <c r="L119" s="84">
        <f t="shared" ca="1" si="15"/>
        <v>0</v>
      </c>
      <c r="M119" s="84">
        <f t="shared" ca="1" si="16"/>
        <v>0</v>
      </c>
      <c r="N119" s="84">
        <f t="shared" ca="1" si="17"/>
        <v>0</v>
      </c>
    </row>
    <row r="120" spans="6:14" x14ac:dyDescent="0.3">
      <c r="F120" s="84">
        <f t="shared" ca="1" si="10"/>
        <v>4.3293775591074297</v>
      </c>
      <c r="G120" s="84">
        <f t="shared" ca="1" si="11"/>
        <v>16.728204514508413</v>
      </c>
      <c r="H120" s="84">
        <f t="shared" ca="1" si="12"/>
        <v>1.2942826395841893</v>
      </c>
      <c r="I120" s="84">
        <f t="shared" ca="1" si="13"/>
        <v>1</v>
      </c>
      <c r="J120" s="84">
        <f t="shared" ca="1" si="9"/>
        <v>-21.057582073615841</v>
      </c>
      <c r="K120" s="84">
        <f t="shared" ca="1" si="14"/>
        <v>-11.551073956171656</v>
      </c>
      <c r="L120" s="84">
        <f t="shared" ca="1" si="15"/>
        <v>-11.551073956171656</v>
      </c>
      <c r="M120" s="84">
        <f t="shared" ca="1" si="16"/>
        <v>-11.551073956171656</v>
      </c>
      <c r="N120" s="84">
        <f t="shared" ca="1" si="17"/>
        <v>-55.710803942130809</v>
      </c>
    </row>
    <row r="121" spans="6:14" x14ac:dyDescent="0.3">
      <c r="F121" s="84">
        <f t="shared" ca="1" si="10"/>
        <v>3.4552631911386724</v>
      </c>
      <c r="G121" s="84">
        <f t="shared" ca="1" si="11"/>
        <v>13.159172051334936</v>
      </c>
      <c r="H121" s="84">
        <f t="shared" ca="1" si="12"/>
        <v>37.418792358770411</v>
      </c>
      <c r="I121" s="84">
        <f t="shared" ca="1" si="13"/>
        <v>1</v>
      </c>
      <c r="J121" s="84">
        <f t="shared" ca="1" si="9"/>
        <v>-16.614435242473608</v>
      </c>
      <c r="K121" s="84">
        <f t="shared" ca="1" si="14"/>
        <v>136.51599738374671</v>
      </c>
      <c r="L121" s="84">
        <f t="shared" ca="1" si="15"/>
        <v>136.51599738374671</v>
      </c>
      <c r="M121" s="84">
        <f t="shared" ca="1" si="16"/>
        <v>136.51599738374671</v>
      </c>
      <c r="N121" s="84">
        <f t="shared" ca="1" si="17"/>
        <v>392.93355690876649</v>
      </c>
    </row>
    <row r="122" spans="6:14" x14ac:dyDescent="0.3">
      <c r="F122" s="84">
        <f t="shared" ca="1" si="10"/>
        <v>0</v>
      </c>
      <c r="G122" s="84">
        <f t="shared" ca="1" si="11"/>
        <v>17.542960975147555</v>
      </c>
      <c r="H122" s="84">
        <f t="shared" ca="1" si="12"/>
        <v>86.054942736077436</v>
      </c>
      <c r="I122" s="84">
        <f t="shared" ca="1" si="13"/>
        <v>0</v>
      </c>
      <c r="J122" s="84">
        <f t="shared" ca="1" si="9"/>
        <v>0</v>
      </c>
      <c r="K122" s="84">
        <f t="shared" ca="1" si="14"/>
        <v>0</v>
      </c>
      <c r="L122" s="84">
        <f t="shared" ca="1" si="15"/>
        <v>0</v>
      </c>
      <c r="M122" s="84">
        <f t="shared" ca="1" si="16"/>
        <v>0</v>
      </c>
      <c r="N122" s="84">
        <f t="shared" ca="1" si="17"/>
        <v>0</v>
      </c>
    </row>
    <row r="123" spans="6:14" x14ac:dyDescent="0.3">
      <c r="F123" s="84">
        <f t="shared" ca="1" si="10"/>
        <v>3.2291647708592928</v>
      </c>
      <c r="G123" s="84">
        <f t="shared" ca="1" si="11"/>
        <v>17.083218784325705</v>
      </c>
      <c r="H123" s="84">
        <f t="shared" ca="1" si="12"/>
        <v>6.737689642553641</v>
      </c>
      <c r="I123" s="84">
        <f t="shared" ca="1" si="13"/>
        <v>1</v>
      </c>
      <c r="J123" s="84">
        <f t="shared" ca="1" si="9"/>
        <v>-20.312383555184997</v>
      </c>
      <c r="K123" s="84">
        <f t="shared" ca="1" si="14"/>
        <v>9.8675397858888587</v>
      </c>
      <c r="L123" s="84">
        <f t="shared" ca="1" si="15"/>
        <v>9.8675397858888587</v>
      </c>
      <c r="M123" s="84">
        <f t="shared" ca="1" si="16"/>
        <v>9.8675397858888587</v>
      </c>
      <c r="N123" s="84">
        <f t="shared" ca="1" si="17"/>
        <v>9.290235802481579</v>
      </c>
    </row>
    <row r="124" spans="6:14" x14ac:dyDescent="0.3">
      <c r="F124" s="84">
        <f t="shared" ca="1" si="10"/>
        <v>3.5271491397164603</v>
      </c>
      <c r="G124" s="84">
        <f t="shared" ca="1" si="11"/>
        <v>18.060629066260372</v>
      </c>
      <c r="H124" s="84">
        <f t="shared" ca="1" si="12"/>
        <v>1.9856720026100341</v>
      </c>
      <c r="I124" s="84">
        <f t="shared" ca="1" si="13"/>
        <v>1</v>
      </c>
      <c r="J124" s="84">
        <f t="shared" ca="1" si="9"/>
        <v>-21.587778205976832</v>
      </c>
      <c r="K124" s="84">
        <f t="shared" ca="1" si="14"/>
        <v>-10.117941055820236</v>
      </c>
      <c r="L124" s="84">
        <f t="shared" ca="1" si="15"/>
        <v>-10.117941055820236</v>
      </c>
      <c r="M124" s="84">
        <f t="shared" ca="1" si="16"/>
        <v>-10.117941055820236</v>
      </c>
      <c r="N124" s="84">
        <f t="shared" ca="1" si="17"/>
        <v>-51.941601373437535</v>
      </c>
    </row>
    <row r="125" spans="6:14" x14ac:dyDescent="0.3">
      <c r="F125" s="84">
        <f t="shared" ca="1" si="10"/>
        <v>0</v>
      </c>
      <c r="G125" s="84">
        <f t="shared" ca="1" si="11"/>
        <v>13.03806820697233</v>
      </c>
      <c r="H125" s="84">
        <f t="shared" ca="1" si="12"/>
        <v>4.1593065685218233</v>
      </c>
      <c r="I125" s="84">
        <f t="shared" ca="1" si="13"/>
        <v>0</v>
      </c>
      <c r="J125" s="84">
        <f t="shared" ca="1" si="9"/>
        <v>0</v>
      </c>
      <c r="K125" s="84">
        <f t="shared" ca="1" si="14"/>
        <v>0</v>
      </c>
      <c r="L125" s="84">
        <f t="shared" ca="1" si="15"/>
        <v>0</v>
      </c>
      <c r="M125" s="84">
        <f t="shared" ca="1" si="16"/>
        <v>0</v>
      </c>
      <c r="N125" s="84">
        <f t="shared" ca="1" si="17"/>
        <v>0</v>
      </c>
    </row>
    <row r="126" spans="6:14" x14ac:dyDescent="0.3">
      <c r="F126" s="84">
        <f t="shared" ca="1" si="10"/>
        <v>3.2169939988004828</v>
      </c>
      <c r="G126" s="84">
        <f t="shared" ca="1" si="11"/>
        <v>15.277234831561046</v>
      </c>
      <c r="H126" s="84">
        <f t="shared" ca="1" si="12"/>
        <v>0.98802060798436742</v>
      </c>
      <c r="I126" s="84">
        <f t="shared" ca="1" si="13"/>
        <v>1</v>
      </c>
      <c r="J126" s="84">
        <f t="shared" ca="1" si="9"/>
        <v>-18.494228830361529</v>
      </c>
      <c r="K126" s="84">
        <f t="shared" ca="1" si="14"/>
        <v>-11.325152399623576</v>
      </c>
      <c r="L126" s="84">
        <f t="shared" ca="1" si="15"/>
        <v>-11.325152399623576</v>
      </c>
      <c r="M126" s="84">
        <f t="shared" ca="1" si="16"/>
        <v>-11.325152399623576</v>
      </c>
      <c r="N126" s="84">
        <f t="shared" ca="1" si="17"/>
        <v>-52.469686029232257</v>
      </c>
    </row>
    <row r="127" spans="6:14" x14ac:dyDescent="0.3">
      <c r="F127" s="84">
        <f t="shared" ca="1" si="10"/>
        <v>4.1496016467609804</v>
      </c>
      <c r="G127" s="84">
        <f t="shared" ca="1" si="11"/>
        <v>16.667139541043891</v>
      </c>
      <c r="H127" s="84">
        <f t="shared" ca="1" si="12"/>
        <v>1.1249878245198635</v>
      </c>
      <c r="I127" s="84">
        <f t="shared" ca="1" si="13"/>
        <v>1</v>
      </c>
      <c r="J127" s="84">
        <f t="shared" ca="1" si="9"/>
        <v>-20.816741187804872</v>
      </c>
      <c r="K127" s="84">
        <f t="shared" ca="1" si="14"/>
        <v>-12.167188242964437</v>
      </c>
      <c r="L127" s="84">
        <f t="shared" ca="1" si="15"/>
        <v>-12.167188242964437</v>
      </c>
      <c r="M127" s="84">
        <f t="shared" ca="1" si="16"/>
        <v>-12.167188242964437</v>
      </c>
      <c r="N127" s="84">
        <f t="shared" ca="1" si="17"/>
        <v>-57.318305916698179</v>
      </c>
    </row>
    <row r="128" spans="6:14" x14ac:dyDescent="0.3">
      <c r="F128" s="84">
        <f t="shared" ca="1" si="10"/>
        <v>3.8203245957816176</v>
      </c>
      <c r="G128" s="84">
        <f t="shared" ca="1" si="11"/>
        <v>15.898358683600891</v>
      </c>
      <c r="H128" s="84">
        <f t="shared" ca="1" si="12"/>
        <v>5.6572850970915907</v>
      </c>
      <c r="I128" s="84">
        <f t="shared" ca="1" si="13"/>
        <v>1</v>
      </c>
      <c r="J128" s="84">
        <f t="shared" ca="1" si="9"/>
        <v>-19.71868327938251</v>
      </c>
      <c r="K128" s="84">
        <f t="shared" ca="1" si="14"/>
        <v>6.7307817047654712</v>
      </c>
      <c r="L128" s="84">
        <f t="shared" ca="1" si="15"/>
        <v>6.7307817047654712</v>
      </c>
      <c r="M128" s="84">
        <f t="shared" ca="1" si="16"/>
        <v>6.7307817047654712</v>
      </c>
      <c r="N128" s="84">
        <f t="shared" ca="1" si="17"/>
        <v>0.47366183491390323</v>
      </c>
    </row>
    <row r="129" spans="6:14" x14ac:dyDescent="0.3">
      <c r="F129" s="84">
        <f t="shared" ca="1" si="10"/>
        <v>3.9208789131850157</v>
      </c>
      <c r="G129" s="84">
        <f t="shared" ca="1" si="11"/>
        <v>17.493460693247869</v>
      </c>
      <c r="H129" s="84">
        <f t="shared" ca="1" si="12"/>
        <v>3.6938972223422897</v>
      </c>
      <c r="I129" s="84">
        <f t="shared" ca="1" si="13"/>
        <v>1</v>
      </c>
      <c r="J129" s="84">
        <f t="shared" ca="1" si="9"/>
        <v>-21.414339606432883</v>
      </c>
      <c r="K129" s="84">
        <f t="shared" ca="1" si="14"/>
        <v>-2.71787180387871</v>
      </c>
      <c r="L129" s="84">
        <f t="shared" ca="1" si="15"/>
        <v>-2.71787180387871</v>
      </c>
      <c r="M129" s="84">
        <f t="shared" ca="1" si="16"/>
        <v>-2.71787180387871</v>
      </c>
      <c r="N129" s="84">
        <f t="shared" ca="1" si="17"/>
        <v>-29.567955018069007</v>
      </c>
    </row>
    <row r="130" spans="6:14" x14ac:dyDescent="0.3">
      <c r="F130" s="84">
        <f t="shared" ca="1" si="10"/>
        <v>4.3077301324235826</v>
      </c>
      <c r="G130" s="84">
        <f t="shared" ca="1" si="11"/>
        <v>16.138140128248118</v>
      </c>
      <c r="H130" s="84">
        <f t="shared" ca="1" si="12"/>
        <v>18.066020937047725</v>
      </c>
      <c r="I130" s="84">
        <f t="shared" ca="1" si="13"/>
        <v>1</v>
      </c>
      <c r="J130" s="84">
        <f t="shared" ca="1" si="9"/>
        <v>-20.4458702606717</v>
      </c>
      <c r="K130" s="84">
        <f t="shared" ca="1" si="14"/>
        <v>56.125943619942781</v>
      </c>
      <c r="L130" s="84">
        <f t="shared" ca="1" si="15"/>
        <v>56.125943619942781</v>
      </c>
      <c r="M130" s="84">
        <f t="shared" ca="1" si="16"/>
        <v>56.125943619942781</v>
      </c>
      <c r="N130" s="84">
        <f t="shared" ca="1" si="17"/>
        <v>147.93196059915664</v>
      </c>
    </row>
    <row r="131" spans="6:14" x14ac:dyDescent="0.3">
      <c r="F131" s="84">
        <f t="shared" ca="1" si="10"/>
        <v>3.0105606409589427</v>
      </c>
      <c r="G131" s="84">
        <f t="shared" ca="1" si="11"/>
        <v>17.350274772870577</v>
      </c>
      <c r="H131" s="84">
        <f t="shared" ca="1" si="12"/>
        <v>15.619539192394562</v>
      </c>
      <c r="I131" s="84">
        <f t="shared" ca="1" si="13"/>
        <v>1</v>
      </c>
      <c r="J131" s="84">
        <f t="shared" ca="1" si="9"/>
        <v>-20.36083541382952</v>
      </c>
      <c r="K131" s="84">
        <f t="shared" ca="1" si="14"/>
        <v>45.127881996707671</v>
      </c>
      <c r="L131" s="84">
        <f t="shared" ca="1" si="15"/>
        <v>45.127881996707671</v>
      </c>
      <c r="M131" s="84">
        <f t="shared" ca="1" si="16"/>
        <v>45.127881996707671</v>
      </c>
      <c r="N131" s="84">
        <f t="shared" ca="1" si="17"/>
        <v>115.02281057629349</v>
      </c>
    </row>
    <row r="132" spans="6:14" x14ac:dyDescent="0.3">
      <c r="F132" s="84">
        <f t="shared" ca="1" si="10"/>
        <v>3.1957724181920879</v>
      </c>
      <c r="G132" s="84">
        <f t="shared" ca="1" si="11"/>
        <v>13.050805620232621</v>
      </c>
      <c r="H132" s="84">
        <f t="shared" ca="1" si="12"/>
        <v>15.706553334316801</v>
      </c>
      <c r="I132" s="84">
        <f t="shared" ca="1" si="13"/>
        <v>1</v>
      </c>
      <c r="J132" s="84">
        <f t="shared" ca="1" si="9"/>
        <v>-16.246578038424708</v>
      </c>
      <c r="K132" s="84">
        <f t="shared" ca="1" si="14"/>
        <v>49.775407717034582</v>
      </c>
      <c r="L132" s="84">
        <f t="shared" ca="1" si="15"/>
        <v>49.775407717034582</v>
      </c>
      <c r="M132" s="84">
        <f t="shared" ca="1" si="16"/>
        <v>49.775407717034582</v>
      </c>
      <c r="N132" s="84">
        <f t="shared" ca="1" si="17"/>
        <v>133.07964511267903</v>
      </c>
    </row>
    <row r="133" spans="6:14" x14ac:dyDescent="0.3">
      <c r="F133" s="84">
        <f t="shared" ca="1" si="10"/>
        <v>0</v>
      </c>
      <c r="G133" s="84">
        <f t="shared" ca="1" si="11"/>
        <v>15.863988074310786</v>
      </c>
      <c r="H133" s="84">
        <f t="shared" ca="1" si="12"/>
        <v>18.408582182873026</v>
      </c>
      <c r="I133" s="84">
        <f t="shared" ca="1" si="13"/>
        <v>0</v>
      </c>
      <c r="J133" s="84">
        <f t="shared" ca="1" si="9"/>
        <v>0</v>
      </c>
      <c r="K133" s="84">
        <f t="shared" ca="1" si="14"/>
        <v>0</v>
      </c>
      <c r="L133" s="84">
        <f t="shared" ca="1" si="15"/>
        <v>0</v>
      </c>
      <c r="M133" s="84">
        <f t="shared" ca="1" si="16"/>
        <v>0</v>
      </c>
      <c r="N133" s="84">
        <f t="shared" ca="1" si="17"/>
        <v>0</v>
      </c>
    </row>
    <row r="134" spans="6:14" x14ac:dyDescent="0.3">
      <c r="F134" s="84">
        <f t="shared" ca="1" si="10"/>
        <v>0</v>
      </c>
      <c r="G134" s="84">
        <f t="shared" ca="1" si="11"/>
        <v>16.123441764043772</v>
      </c>
      <c r="H134" s="84">
        <f t="shared" ca="1" si="12"/>
        <v>6.008260399722511</v>
      </c>
      <c r="I134" s="84">
        <f t="shared" ca="1" si="13"/>
        <v>0</v>
      </c>
      <c r="J134" s="84">
        <f t="shared" ref="J134:J197" ca="1" si="18">(H134*C141-G134-F134)*I134</f>
        <v>0</v>
      </c>
      <c r="K134" s="84">
        <f t="shared" ca="1" si="14"/>
        <v>0</v>
      </c>
      <c r="L134" s="84">
        <f t="shared" ca="1" si="15"/>
        <v>0</v>
      </c>
      <c r="M134" s="84">
        <f t="shared" ca="1" si="16"/>
        <v>0</v>
      </c>
      <c r="N134" s="84">
        <f t="shared" ca="1" si="17"/>
        <v>0</v>
      </c>
    </row>
    <row r="135" spans="6:14" x14ac:dyDescent="0.3">
      <c r="F135" s="84">
        <f t="shared" ref="F135:F198" ca="1" si="19">IF(RAND()&lt;=$C$5,3+(RAND()*2),0)</f>
        <v>4.9877714005449132</v>
      </c>
      <c r="G135" s="84">
        <f t="shared" ref="G135:G198" ca="1" si="20">_xlfn.NORM.INV(RAND(),$C$8,$C$9)</f>
        <v>14.117985405251385</v>
      </c>
      <c r="H135" s="84">
        <f t="shared" ref="H135:H198" ca="1" si="21">-1*LN(1-RAND())/(1/10)</f>
        <v>2.0345290425375597</v>
      </c>
      <c r="I135" s="84">
        <f t="shared" ref="I135:I198" ca="1" si="22">IF(F135=0,0,1)</f>
        <v>1</v>
      </c>
      <c r="J135" s="84">
        <f t="shared" ca="1" si="18"/>
        <v>-19.105756805796297</v>
      </c>
      <c r="K135" s="84">
        <f t="shared" ref="K135:K198" ca="1" si="23">(H135*$C$13-G135)*I135</f>
        <v>-5.9798692351011464</v>
      </c>
      <c r="L135" s="84">
        <f t="shared" ref="L135:L198" ca="1" si="24">(H135*$C$13-G135)*I135</f>
        <v>-5.9798692351011464</v>
      </c>
      <c r="M135" s="84">
        <f t="shared" ref="M135:M198" ca="1" si="25">(H135*$C$13-G135)*I135</f>
        <v>-5.9798692351011464</v>
      </c>
      <c r="N135" s="84">
        <f t="shared" ref="N135:N198" ca="1" si="26">SUM(J135:M135)</f>
        <v>-37.045364511099741</v>
      </c>
    </row>
    <row r="136" spans="6:14" x14ac:dyDescent="0.3">
      <c r="F136" s="84">
        <f t="shared" ca="1" si="19"/>
        <v>0</v>
      </c>
      <c r="G136" s="84">
        <f t="shared" ca="1" si="20"/>
        <v>14.53570431728965</v>
      </c>
      <c r="H136" s="84">
        <f t="shared" ca="1" si="21"/>
        <v>11.59276704723265</v>
      </c>
      <c r="I136" s="84">
        <f t="shared" ca="1" si="22"/>
        <v>0</v>
      </c>
      <c r="J136" s="84">
        <f t="shared" ca="1" si="18"/>
        <v>0</v>
      </c>
      <c r="K136" s="84">
        <f t="shared" ca="1" si="23"/>
        <v>0</v>
      </c>
      <c r="L136" s="84">
        <f t="shared" ca="1" si="24"/>
        <v>0</v>
      </c>
      <c r="M136" s="84">
        <f t="shared" ca="1" si="25"/>
        <v>0</v>
      </c>
      <c r="N136" s="84">
        <f t="shared" ca="1" si="26"/>
        <v>0</v>
      </c>
    </row>
    <row r="137" spans="6:14" x14ac:dyDescent="0.3">
      <c r="F137" s="84">
        <f t="shared" ca="1" si="19"/>
        <v>0</v>
      </c>
      <c r="G137" s="84">
        <f t="shared" ca="1" si="20"/>
        <v>15.012317862561357</v>
      </c>
      <c r="H137" s="84">
        <f t="shared" ca="1" si="21"/>
        <v>3.3943935006702195</v>
      </c>
      <c r="I137" s="84">
        <f t="shared" ca="1" si="22"/>
        <v>0</v>
      </c>
      <c r="J137" s="84">
        <f t="shared" ca="1" si="18"/>
        <v>0</v>
      </c>
      <c r="K137" s="84">
        <f t="shared" ca="1" si="23"/>
        <v>0</v>
      </c>
      <c r="L137" s="84">
        <f t="shared" ca="1" si="24"/>
        <v>0</v>
      </c>
      <c r="M137" s="84">
        <f t="shared" ca="1" si="25"/>
        <v>0</v>
      </c>
      <c r="N137" s="84">
        <f t="shared" ca="1" si="26"/>
        <v>0</v>
      </c>
    </row>
    <row r="138" spans="6:14" x14ac:dyDescent="0.3">
      <c r="F138" s="84">
        <f t="shared" ca="1" si="19"/>
        <v>4.9702102083756641</v>
      </c>
      <c r="G138" s="84">
        <f t="shared" ca="1" si="20"/>
        <v>20.856370388632044</v>
      </c>
      <c r="H138" s="84">
        <f t="shared" ca="1" si="21"/>
        <v>6.6087552619939975</v>
      </c>
      <c r="I138" s="84">
        <f t="shared" ca="1" si="22"/>
        <v>1</v>
      </c>
      <c r="J138" s="84">
        <f t="shared" ca="1" si="18"/>
        <v>-25.826580597007709</v>
      </c>
      <c r="K138" s="84">
        <f t="shared" ca="1" si="23"/>
        <v>5.5786506593439462</v>
      </c>
      <c r="L138" s="84">
        <f t="shared" ca="1" si="24"/>
        <v>5.5786506593439462</v>
      </c>
      <c r="M138" s="84">
        <f t="shared" ca="1" si="25"/>
        <v>5.5786506593439462</v>
      </c>
      <c r="N138" s="84">
        <f t="shared" ca="1" si="26"/>
        <v>-9.0906286189758703</v>
      </c>
    </row>
    <row r="139" spans="6:14" x14ac:dyDescent="0.3">
      <c r="F139" s="84">
        <f t="shared" ca="1" si="19"/>
        <v>3.4669995683115227</v>
      </c>
      <c r="G139" s="84">
        <f t="shared" ca="1" si="20"/>
        <v>18.481123246680738</v>
      </c>
      <c r="H139" s="84">
        <f t="shared" ca="1" si="21"/>
        <v>13.784731557945452</v>
      </c>
      <c r="I139" s="84">
        <f t="shared" ca="1" si="22"/>
        <v>1</v>
      </c>
      <c r="J139" s="84">
        <f t="shared" ca="1" si="18"/>
        <v>-21.94812281499226</v>
      </c>
      <c r="K139" s="84">
        <f t="shared" ca="1" si="23"/>
        <v>36.657802985101071</v>
      </c>
      <c r="L139" s="84">
        <f t="shared" ca="1" si="24"/>
        <v>36.657802985101071</v>
      </c>
      <c r="M139" s="84">
        <f t="shared" ca="1" si="25"/>
        <v>36.657802985101071</v>
      </c>
      <c r="N139" s="84">
        <f t="shared" ca="1" si="26"/>
        <v>88.025286140310953</v>
      </c>
    </row>
    <row r="140" spans="6:14" x14ac:dyDescent="0.3">
      <c r="F140" s="84">
        <f t="shared" ca="1" si="19"/>
        <v>3.6830965431494103</v>
      </c>
      <c r="G140" s="84">
        <f t="shared" ca="1" si="20"/>
        <v>12.90012559408305</v>
      </c>
      <c r="H140" s="84">
        <f t="shared" ca="1" si="21"/>
        <v>6.1987964711425469</v>
      </c>
      <c r="I140" s="84">
        <f t="shared" ca="1" si="22"/>
        <v>1</v>
      </c>
      <c r="J140" s="84">
        <f t="shared" ca="1" si="18"/>
        <v>-16.583222137232461</v>
      </c>
      <c r="K140" s="84">
        <f t="shared" ca="1" si="23"/>
        <v>11.895060290487137</v>
      </c>
      <c r="L140" s="84">
        <f t="shared" ca="1" si="24"/>
        <v>11.895060290487137</v>
      </c>
      <c r="M140" s="84">
        <f t="shared" ca="1" si="25"/>
        <v>11.895060290487137</v>
      </c>
      <c r="N140" s="84">
        <f t="shared" ca="1" si="26"/>
        <v>19.101958734228951</v>
      </c>
    </row>
    <row r="141" spans="6:14" x14ac:dyDescent="0.3">
      <c r="F141" s="84">
        <f t="shared" ca="1" si="19"/>
        <v>0</v>
      </c>
      <c r="G141" s="84">
        <f t="shared" ca="1" si="20"/>
        <v>18.458004010371159</v>
      </c>
      <c r="H141" s="84">
        <f t="shared" ca="1" si="21"/>
        <v>12.14842462626884</v>
      </c>
      <c r="I141" s="84">
        <f t="shared" ca="1" si="22"/>
        <v>0</v>
      </c>
      <c r="J141" s="84">
        <f t="shared" ca="1" si="18"/>
        <v>0</v>
      </c>
      <c r="K141" s="84">
        <f t="shared" ca="1" si="23"/>
        <v>0</v>
      </c>
      <c r="L141" s="84">
        <f t="shared" ca="1" si="24"/>
        <v>0</v>
      </c>
      <c r="M141" s="84">
        <f t="shared" ca="1" si="25"/>
        <v>0</v>
      </c>
      <c r="N141" s="84">
        <f t="shared" ca="1" si="26"/>
        <v>0</v>
      </c>
    </row>
    <row r="142" spans="6:14" x14ac:dyDescent="0.3">
      <c r="F142" s="84">
        <f t="shared" ca="1" si="19"/>
        <v>3.3030552778824793</v>
      </c>
      <c r="G142" s="84">
        <f t="shared" ca="1" si="20"/>
        <v>16.98579122691979</v>
      </c>
      <c r="H142" s="84">
        <f t="shared" ca="1" si="21"/>
        <v>10.68084430810354</v>
      </c>
      <c r="I142" s="84">
        <f t="shared" ca="1" si="22"/>
        <v>1</v>
      </c>
      <c r="J142" s="84">
        <f t="shared" ca="1" si="18"/>
        <v>-20.288846504802269</v>
      </c>
      <c r="K142" s="84">
        <f t="shared" ca="1" si="23"/>
        <v>25.737586005494368</v>
      </c>
      <c r="L142" s="84">
        <f t="shared" ca="1" si="24"/>
        <v>25.737586005494368</v>
      </c>
      <c r="M142" s="84">
        <f t="shared" ca="1" si="25"/>
        <v>25.737586005494368</v>
      </c>
      <c r="N142" s="84">
        <f t="shared" ca="1" si="26"/>
        <v>56.923911511680835</v>
      </c>
    </row>
    <row r="143" spans="6:14" x14ac:dyDescent="0.3">
      <c r="F143" s="84">
        <f t="shared" ca="1" si="19"/>
        <v>0</v>
      </c>
      <c r="G143" s="84">
        <f t="shared" ca="1" si="20"/>
        <v>19.451614373336099</v>
      </c>
      <c r="H143" s="84">
        <f t="shared" ca="1" si="21"/>
        <v>2.8888652596149731</v>
      </c>
      <c r="I143" s="84">
        <f t="shared" ca="1" si="22"/>
        <v>0</v>
      </c>
      <c r="J143" s="84">
        <f t="shared" ca="1" si="18"/>
        <v>0</v>
      </c>
      <c r="K143" s="84">
        <f t="shared" ca="1" si="23"/>
        <v>0</v>
      </c>
      <c r="L143" s="84">
        <f t="shared" ca="1" si="24"/>
        <v>0</v>
      </c>
      <c r="M143" s="84">
        <f t="shared" ca="1" si="25"/>
        <v>0</v>
      </c>
      <c r="N143" s="84">
        <f t="shared" ca="1" si="26"/>
        <v>0</v>
      </c>
    </row>
    <row r="144" spans="6:14" x14ac:dyDescent="0.3">
      <c r="F144" s="84">
        <f t="shared" ca="1" si="19"/>
        <v>3.4476990457415759</v>
      </c>
      <c r="G144" s="84">
        <f t="shared" ca="1" si="20"/>
        <v>14.404220870563247</v>
      </c>
      <c r="H144" s="84">
        <f t="shared" ca="1" si="21"/>
        <v>2.3517805592383381</v>
      </c>
      <c r="I144" s="84">
        <f t="shared" ca="1" si="22"/>
        <v>1</v>
      </c>
      <c r="J144" s="84">
        <f t="shared" ca="1" si="18"/>
        <v>-17.851919916304823</v>
      </c>
      <c r="K144" s="84">
        <f t="shared" ca="1" si="23"/>
        <v>-4.9970986336098946</v>
      </c>
      <c r="L144" s="84">
        <f t="shared" ca="1" si="24"/>
        <v>-4.9970986336098946</v>
      </c>
      <c r="M144" s="84">
        <f t="shared" ca="1" si="25"/>
        <v>-4.9970986336098946</v>
      </c>
      <c r="N144" s="84">
        <f t="shared" ca="1" si="26"/>
        <v>-32.843215817134507</v>
      </c>
    </row>
    <row r="145" spans="6:14" x14ac:dyDescent="0.3">
      <c r="F145" s="84">
        <f t="shared" ca="1" si="19"/>
        <v>0</v>
      </c>
      <c r="G145" s="84">
        <f t="shared" ca="1" si="20"/>
        <v>15.00004122420675</v>
      </c>
      <c r="H145" s="84">
        <f t="shared" ca="1" si="21"/>
        <v>22.11714109049683</v>
      </c>
      <c r="I145" s="84">
        <f t="shared" ca="1" si="22"/>
        <v>0</v>
      </c>
      <c r="J145" s="84">
        <f t="shared" ca="1" si="18"/>
        <v>0</v>
      </c>
      <c r="K145" s="84">
        <f t="shared" ca="1" si="23"/>
        <v>0</v>
      </c>
      <c r="L145" s="84">
        <f t="shared" ca="1" si="24"/>
        <v>0</v>
      </c>
      <c r="M145" s="84">
        <f t="shared" ca="1" si="25"/>
        <v>0</v>
      </c>
      <c r="N145" s="84">
        <f t="shared" ca="1" si="26"/>
        <v>0</v>
      </c>
    </row>
    <row r="146" spans="6:14" x14ac:dyDescent="0.3">
      <c r="F146" s="84">
        <f t="shared" ca="1" si="19"/>
        <v>4.9752686325281799</v>
      </c>
      <c r="G146" s="84">
        <f t="shared" ca="1" si="20"/>
        <v>14.224685914935787</v>
      </c>
      <c r="H146" s="84">
        <f t="shared" ca="1" si="21"/>
        <v>1.151548028584175</v>
      </c>
      <c r="I146" s="84">
        <f t="shared" ca="1" si="22"/>
        <v>1</v>
      </c>
      <c r="J146" s="84">
        <f t="shared" ca="1" si="18"/>
        <v>-19.199954547463967</v>
      </c>
      <c r="K146" s="84">
        <f t="shared" ca="1" si="23"/>
        <v>-9.6184938005990865</v>
      </c>
      <c r="L146" s="84">
        <f t="shared" ca="1" si="24"/>
        <v>-9.6184938005990865</v>
      </c>
      <c r="M146" s="84">
        <f t="shared" ca="1" si="25"/>
        <v>-9.6184938005990865</v>
      </c>
      <c r="N146" s="84">
        <f t="shared" ca="1" si="26"/>
        <v>-48.055435949261224</v>
      </c>
    </row>
    <row r="147" spans="6:14" x14ac:dyDescent="0.3">
      <c r="F147" s="84">
        <f t="shared" ca="1" si="19"/>
        <v>4.2985804295283874</v>
      </c>
      <c r="G147" s="84">
        <f t="shared" ca="1" si="20"/>
        <v>17.948267688602314</v>
      </c>
      <c r="H147" s="84">
        <f t="shared" ca="1" si="21"/>
        <v>20.993440283795149</v>
      </c>
      <c r="I147" s="84">
        <f t="shared" ca="1" si="22"/>
        <v>1</v>
      </c>
      <c r="J147" s="84">
        <f t="shared" ca="1" si="18"/>
        <v>-22.2468481181307</v>
      </c>
      <c r="K147" s="84">
        <f t="shared" ca="1" si="23"/>
        <v>66.025493446578281</v>
      </c>
      <c r="L147" s="84">
        <f t="shared" ca="1" si="24"/>
        <v>66.025493446578281</v>
      </c>
      <c r="M147" s="84">
        <f t="shared" ca="1" si="25"/>
        <v>66.025493446578281</v>
      </c>
      <c r="N147" s="84">
        <f t="shared" ca="1" si="26"/>
        <v>175.82963222160413</v>
      </c>
    </row>
    <row r="148" spans="6:14" x14ac:dyDescent="0.3">
      <c r="F148" s="84">
        <f t="shared" ca="1" si="19"/>
        <v>4.3788016844672377</v>
      </c>
      <c r="G148" s="84">
        <f t="shared" ca="1" si="20"/>
        <v>12.857705380027205</v>
      </c>
      <c r="H148" s="84">
        <f t="shared" ca="1" si="21"/>
        <v>2.930318736930797</v>
      </c>
      <c r="I148" s="84">
        <f t="shared" ca="1" si="22"/>
        <v>1</v>
      </c>
      <c r="J148" s="84">
        <f t="shared" ca="1" si="18"/>
        <v>-17.236507064494443</v>
      </c>
      <c r="K148" s="84">
        <f t="shared" ca="1" si="23"/>
        <v>-1.1364304323040173</v>
      </c>
      <c r="L148" s="84">
        <f t="shared" ca="1" si="24"/>
        <v>-1.1364304323040173</v>
      </c>
      <c r="M148" s="84">
        <f t="shared" ca="1" si="25"/>
        <v>-1.1364304323040173</v>
      </c>
      <c r="N148" s="84">
        <f t="shared" ca="1" si="26"/>
        <v>-20.645798361406495</v>
      </c>
    </row>
    <row r="149" spans="6:14" x14ac:dyDescent="0.3">
      <c r="F149" s="84">
        <f t="shared" ca="1" si="19"/>
        <v>3.4814823970166726</v>
      </c>
      <c r="G149" s="84">
        <f t="shared" ca="1" si="20"/>
        <v>18.850490559859825</v>
      </c>
      <c r="H149" s="84">
        <f t="shared" ca="1" si="21"/>
        <v>2.6532245853136374</v>
      </c>
      <c r="I149" s="84">
        <f t="shared" ca="1" si="22"/>
        <v>1</v>
      </c>
      <c r="J149" s="84">
        <f t="shared" ca="1" si="18"/>
        <v>-22.331972956876498</v>
      </c>
      <c r="K149" s="84">
        <f t="shared" ca="1" si="23"/>
        <v>-8.2375922186052755</v>
      </c>
      <c r="L149" s="84">
        <f t="shared" ca="1" si="24"/>
        <v>-8.2375922186052755</v>
      </c>
      <c r="M149" s="84">
        <f t="shared" ca="1" si="25"/>
        <v>-8.2375922186052755</v>
      </c>
      <c r="N149" s="84">
        <f t="shared" ca="1" si="26"/>
        <v>-47.044749612692328</v>
      </c>
    </row>
    <row r="150" spans="6:14" x14ac:dyDescent="0.3">
      <c r="F150" s="84">
        <f t="shared" ca="1" si="19"/>
        <v>4.6081673968578825</v>
      </c>
      <c r="G150" s="84">
        <f t="shared" ca="1" si="20"/>
        <v>15.547809748954283</v>
      </c>
      <c r="H150" s="84">
        <f t="shared" ca="1" si="21"/>
        <v>21.476327725493665</v>
      </c>
      <c r="I150" s="84">
        <f t="shared" ca="1" si="22"/>
        <v>1</v>
      </c>
      <c r="J150" s="84">
        <f t="shared" ca="1" si="18"/>
        <v>-20.155977145812166</v>
      </c>
      <c r="K150" s="84">
        <f t="shared" ca="1" si="23"/>
        <v>70.35750115302038</v>
      </c>
      <c r="L150" s="84">
        <f t="shared" ca="1" si="24"/>
        <v>70.35750115302038</v>
      </c>
      <c r="M150" s="84">
        <f t="shared" ca="1" si="25"/>
        <v>70.35750115302038</v>
      </c>
      <c r="N150" s="84">
        <f t="shared" ca="1" si="26"/>
        <v>190.91652631324899</v>
      </c>
    </row>
    <row r="151" spans="6:14" x14ac:dyDescent="0.3">
      <c r="F151" s="84">
        <f t="shared" ca="1" si="19"/>
        <v>3.4364777157115745</v>
      </c>
      <c r="G151" s="84">
        <f t="shared" ca="1" si="20"/>
        <v>18.571764732124606</v>
      </c>
      <c r="H151" s="84">
        <f t="shared" ca="1" si="21"/>
        <v>0.90071191886277524</v>
      </c>
      <c r="I151" s="84">
        <f t="shared" ca="1" si="22"/>
        <v>1</v>
      </c>
      <c r="J151" s="84">
        <f t="shared" ca="1" si="18"/>
        <v>-22.008242447836182</v>
      </c>
      <c r="K151" s="84">
        <f t="shared" ca="1" si="23"/>
        <v>-14.968917056673504</v>
      </c>
      <c r="L151" s="84">
        <f t="shared" ca="1" si="24"/>
        <v>-14.968917056673504</v>
      </c>
      <c r="M151" s="84">
        <f t="shared" ca="1" si="25"/>
        <v>-14.968917056673504</v>
      </c>
      <c r="N151" s="84">
        <f t="shared" ca="1" si="26"/>
        <v>-66.914993617856695</v>
      </c>
    </row>
    <row r="152" spans="6:14" x14ac:dyDescent="0.3">
      <c r="F152" s="84">
        <f t="shared" ca="1" si="19"/>
        <v>4.6457781073815507</v>
      </c>
      <c r="G152" s="84">
        <f t="shared" ca="1" si="20"/>
        <v>18.437567189816221</v>
      </c>
      <c r="H152" s="84">
        <f t="shared" ca="1" si="21"/>
        <v>11.575550969172019</v>
      </c>
      <c r="I152" s="84">
        <f t="shared" ca="1" si="22"/>
        <v>1</v>
      </c>
      <c r="J152" s="84">
        <f t="shared" ca="1" si="18"/>
        <v>-23.083345297197774</v>
      </c>
      <c r="K152" s="84">
        <f t="shared" ca="1" si="23"/>
        <v>27.864636686871854</v>
      </c>
      <c r="L152" s="84">
        <f t="shared" ca="1" si="24"/>
        <v>27.864636686871854</v>
      </c>
      <c r="M152" s="84">
        <f t="shared" ca="1" si="25"/>
        <v>27.864636686871854</v>
      </c>
      <c r="N152" s="84">
        <f t="shared" ca="1" si="26"/>
        <v>60.51056476341779</v>
      </c>
    </row>
    <row r="153" spans="6:14" x14ac:dyDescent="0.3">
      <c r="F153" s="84">
        <f t="shared" ca="1" si="19"/>
        <v>4.5590940495317414</v>
      </c>
      <c r="G153" s="84">
        <f t="shared" ca="1" si="20"/>
        <v>17.23166197699793</v>
      </c>
      <c r="H153" s="84">
        <f t="shared" ca="1" si="21"/>
        <v>9.2446783884472552</v>
      </c>
      <c r="I153" s="84">
        <f t="shared" ca="1" si="22"/>
        <v>1</v>
      </c>
      <c r="J153" s="84">
        <f t="shared" ca="1" si="18"/>
        <v>-21.790756026529671</v>
      </c>
      <c r="K153" s="84">
        <f t="shared" ca="1" si="23"/>
        <v>19.74705157679109</v>
      </c>
      <c r="L153" s="84">
        <f t="shared" ca="1" si="24"/>
        <v>19.74705157679109</v>
      </c>
      <c r="M153" s="84">
        <f t="shared" ca="1" si="25"/>
        <v>19.74705157679109</v>
      </c>
      <c r="N153" s="84">
        <f t="shared" ca="1" si="26"/>
        <v>37.450398703843604</v>
      </c>
    </row>
    <row r="154" spans="6:14" x14ac:dyDescent="0.3">
      <c r="F154" s="84">
        <f t="shared" ca="1" si="19"/>
        <v>4.7172306181834252</v>
      </c>
      <c r="G154" s="84">
        <f t="shared" ca="1" si="20"/>
        <v>15.934159382296713</v>
      </c>
      <c r="H154" s="84">
        <f t="shared" ca="1" si="21"/>
        <v>4.964702098855672</v>
      </c>
      <c r="I154" s="84">
        <f t="shared" ca="1" si="22"/>
        <v>1</v>
      </c>
      <c r="J154" s="84">
        <f t="shared" ca="1" si="18"/>
        <v>-20.651390000480138</v>
      </c>
      <c r="K154" s="84">
        <f t="shared" ca="1" si="23"/>
        <v>3.9246490131259755</v>
      </c>
      <c r="L154" s="84">
        <f t="shared" ca="1" si="24"/>
        <v>3.9246490131259755</v>
      </c>
      <c r="M154" s="84">
        <f t="shared" ca="1" si="25"/>
        <v>3.9246490131259755</v>
      </c>
      <c r="N154" s="84">
        <f t="shared" ca="1" si="26"/>
        <v>-8.8774429611022114</v>
      </c>
    </row>
    <row r="155" spans="6:14" x14ac:dyDescent="0.3">
      <c r="F155" s="84">
        <f t="shared" ca="1" si="19"/>
        <v>4.5159168802534202</v>
      </c>
      <c r="G155" s="84">
        <f t="shared" ca="1" si="20"/>
        <v>16.054502961471247</v>
      </c>
      <c r="H155" s="84">
        <f t="shared" ca="1" si="21"/>
        <v>9.548891651787482</v>
      </c>
      <c r="I155" s="84">
        <f t="shared" ca="1" si="22"/>
        <v>1</v>
      </c>
      <c r="J155" s="84">
        <f t="shared" ca="1" si="18"/>
        <v>-20.570419841724668</v>
      </c>
      <c r="K155" s="84">
        <f t="shared" ca="1" si="23"/>
        <v>22.141063645678681</v>
      </c>
      <c r="L155" s="84">
        <f t="shared" ca="1" si="24"/>
        <v>22.141063645678681</v>
      </c>
      <c r="M155" s="84">
        <f t="shared" ca="1" si="25"/>
        <v>22.141063645678681</v>
      </c>
      <c r="N155" s="84">
        <f t="shared" ca="1" si="26"/>
        <v>45.852771095311375</v>
      </c>
    </row>
    <row r="156" spans="6:14" x14ac:dyDescent="0.3">
      <c r="F156" s="84">
        <f t="shared" ca="1" si="19"/>
        <v>4.0594023159834656</v>
      </c>
      <c r="G156" s="84">
        <f t="shared" ca="1" si="20"/>
        <v>16.858120935476478</v>
      </c>
      <c r="H156" s="84">
        <f t="shared" ca="1" si="21"/>
        <v>7.5619466214426785</v>
      </c>
      <c r="I156" s="84">
        <f t="shared" ca="1" si="22"/>
        <v>1</v>
      </c>
      <c r="J156" s="84">
        <f t="shared" ca="1" si="18"/>
        <v>-20.917523251459944</v>
      </c>
      <c r="K156" s="84">
        <f t="shared" ca="1" si="23"/>
        <v>13.389665550294236</v>
      </c>
      <c r="L156" s="84">
        <f t="shared" ca="1" si="24"/>
        <v>13.389665550294236</v>
      </c>
      <c r="M156" s="84">
        <f t="shared" ca="1" si="25"/>
        <v>13.389665550294236</v>
      </c>
      <c r="N156" s="84">
        <f t="shared" ca="1" si="26"/>
        <v>19.251473399422764</v>
      </c>
    </row>
    <row r="157" spans="6:14" x14ac:dyDescent="0.3">
      <c r="F157" s="84">
        <f t="shared" ca="1" si="19"/>
        <v>0</v>
      </c>
      <c r="G157" s="84">
        <f t="shared" ca="1" si="20"/>
        <v>14.61165771908002</v>
      </c>
      <c r="H157" s="84">
        <f t="shared" ca="1" si="21"/>
        <v>0.84649635754412955</v>
      </c>
      <c r="I157" s="84">
        <f t="shared" ca="1" si="22"/>
        <v>0</v>
      </c>
      <c r="J157" s="84">
        <f t="shared" ca="1" si="18"/>
        <v>0</v>
      </c>
      <c r="K157" s="84">
        <f t="shared" ca="1" si="23"/>
        <v>0</v>
      </c>
      <c r="L157" s="84">
        <f t="shared" ca="1" si="24"/>
        <v>0</v>
      </c>
      <c r="M157" s="84">
        <f t="shared" ca="1" si="25"/>
        <v>0</v>
      </c>
      <c r="N157" s="84">
        <f t="shared" ca="1" si="26"/>
        <v>0</v>
      </c>
    </row>
    <row r="158" spans="6:14" x14ac:dyDescent="0.3">
      <c r="F158" s="84">
        <f t="shared" ca="1" si="19"/>
        <v>4.2086054444582279</v>
      </c>
      <c r="G158" s="84">
        <f t="shared" ca="1" si="20"/>
        <v>15.618058586146136</v>
      </c>
      <c r="H158" s="84">
        <f t="shared" ca="1" si="21"/>
        <v>27.542962960728236</v>
      </c>
      <c r="I158" s="84">
        <f t="shared" ca="1" si="22"/>
        <v>1</v>
      </c>
      <c r="J158" s="84">
        <f t="shared" ca="1" si="18"/>
        <v>-19.826664030604363</v>
      </c>
      <c r="K158" s="84">
        <f t="shared" ca="1" si="23"/>
        <v>94.553793256766809</v>
      </c>
      <c r="L158" s="84">
        <f t="shared" ca="1" si="24"/>
        <v>94.553793256766809</v>
      </c>
      <c r="M158" s="84">
        <f t="shared" ca="1" si="25"/>
        <v>94.553793256766809</v>
      </c>
      <c r="N158" s="84">
        <f t="shared" ca="1" si="26"/>
        <v>263.83471573969609</v>
      </c>
    </row>
    <row r="159" spans="6:14" x14ac:dyDescent="0.3">
      <c r="F159" s="84">
        <f t="shared" ca="1" si="19"/>
        <v>3.637814999528183</v>
      </c>
      <c r="G159" s="84">
        <f t="shared" ca="1" si="20"/>
        <v>17.548426538448012</v>
      </c>
      <c r="H159" s="84">
        <f t="shared" ca="1" si="21"/>
        <v>1.8433030538319939</v>
      </c>
      <c r="I159" s="84">
        <f t="shared" ca="1" si="22"/>
        <v>1</v>
      </c>
      <c r="J159" s="84">
        <f t="shared" ca="1" si="18"/>
        <v>-21.186241537976194</v>
      </c>
      <c r="K159" s="84">
        <f t="shared" ca="1" si="23"/>
        <v>-10.175214323120038</v>
      </c>
      <c r="L159" s="84">
        <f t="shared" ca="1" si="24"/>
        <v>-10.175214323120038</v>
      </c>
      <c r="M159" s="84">
        <f t="shared" ca="1" si="25"/>
        <v>-10.175214323120038</v>
      </c>
      <c r="N159" s="84">
        <f t="shared" ca="1" si="26"/>
        <v>-51.711884507336308</v>
      </c>
    </row>
    <row r="160" spans="6:14" x14ac:dyDescent="0.3">
      <c r="F160" s="84">
        <f t="shared" ca="1" si="19"/>
        <v>4.6559031334415195</v>
      </c>
      <c r="G160" s="84">
        <f t="shared" ca="1" si="20"/>
        <v>18.380882098432579</v>
      </c>
      <c r="H160" s="84">
        <f t="shared" ca="1" si="21"/>
        <v>9.1664881245256247</v>
      </c>
      <c r="I160" s="84">
        <f t="shared" ca="1" si="22"/>
        <v>1</v>
      </c>
      <c r="J160" s="84">
        <f t="shared" ca="1" si="18"/>
        <v>-23.036785231874099</v>
      </c>
      <c r="K160" s="84">
        <f t="shared" ca="1" si="23"/>
        <v>18.28507039966992</v>
      </c>
      <c r="L160" s="84">
        <f t="shared" ca="1" si="24"/>
        <v>18.28507039966992</v>
      </c>
      <c r="M160" s="84">
        <f t="shared" ca="1" si="25"/>
        <v>18.28507039966992</v>
      </c>
      <c r="N160" s="84">
        <f t="shared" ca="1" si="26"/>
        <v>31.81842596713566</v>
      </c>
    </row>
    <row r="161" spans="6:14" x14ac:dyDescent="0.3">
      <c r="F161" s="84">
        <f t="shared" ca="1" si="19"/>
        <v>3.9865856086346758</v>
      </c>
      <c r="G161" s="84">
        <f t="shared" ca="1" si="20"/>
        <v>15.807670381083364</v>
      </c>
      <c r="H161" s="84">
        <f t="shared" ca="1" si="21"/>
        <v>5.9983166229938965</v>
      </c>
      <c r="I161" s="84">
        <f t="shared" ca="1" si="22"/>
        <v>1</v>
      </c>
      <c r="J161" s="84">
        <f t="shared" ca="1" si="18"/>
        <v>-19.794255989718039</v>
      </c>
      <c r="K161" s="84">
        <f t="shared" ca="1" si="23"/>
        <v>8.1855961108922219</v>
      </c>
      <c r="L161" s="84">
        <f t="shared" ca="1" si="24"/>
        <v>8.1855961108922219</v>
      </c>
      <c r="M161" s="84">
        <f t="shared" ca="1" si="25"/>
        <v>8.1855961108922219</v>
      </c>
      <c r="N161" s="84">
        <f t="shared" ca="1" si="26"/>
        <v>4.762532342958627</v>
      </c>
    </row>
    <row r="162" spans="6:14" x14ac:dyDescent="0.3">
      <c r="F162" s="84">
        <f t="shared" ca="1" si="19"/>
        <v>4.7536516874915096</v>
      </c>
      <c r="G162" s="84">
        <f t="shared" ca="1" si="20"/>
        <v>15.302876190742381</v>
      </c>
      <c r="H162" s="84">
        <f t="shared" ca="1" si="21"/>
        <v>19.15819670884721</v>
      </c>
      <c r="I162" s="84">
        <f t="shared" ca="1" si="22"/>
        <v>1</v>
      </c>
      <c r="J162" s="84">
        <f t="shared" ca="1" si="18"/>
        <v>-20.05652787823389</v>
      </c>
      <c r="K162" s="84">
        <f t="shared" ca="1" si="23"/>
        <v>61.329910644646461</v>
      </c>
      <c r="L162" s="84">
        <f t="shared" ca="1" si="24"/>
        <v>61.329910644646461</v>
      </c>
      <c r="M162" s="84">
        <f t="shared" ca="1" si="25"/>
        <v>61.329910644646461</v>
      </c>
      <c r="N162" s="84">
        <f t="shared" ca="1" si="26"/>
        <v>163.93320405570549</v>
      </c>
    </row>
    <row r="163" spans="6:14" x14ac:dyDescent="0.3">
      <c r="F163" s="84">
        <f t="shared" ca="1" si="19"/>
        <v>3.4854969269517744</v>
      </c>
      <c r="G163" s="84">
        <f t="shared" ca="1" si="20"/>
        <v>13.496635899964575</v>
      </c>
      <c r="H163" s="84">
        <f t="shared" ca="1" si="21"/>
        <v>1.2913649426696554</v>
      </c>
      <c r="I163" s="84">
        <f t="shared" ca="1" si="22"/>
        <v>1</v>
      </c>
      <c r="J163" s="84">
        <f t="shared" ca="1" si="18"/>
        <v>-16.982132826916349</v>
      </c>
      <c r="K163" s="84">
        <f t="shared" ca="1" si="23"/>
        <v>-8.3311761292859536</v>
      </c>
      <c r="L163" s="84">
        <f t="shared" ca="1" si="24"/>
        <v>-8.3311761292859536</v>
      </c>
      <c r="M163" s="84">
        <f t="shared" ca="1" si="25"/>
        <v>-8.3311761292859536</v>
      </c>
      <c r="N163" s="84">
        <f t="shared" ca="1" si="26"/>
        <v>-41.975661214774206</v>
      </c>
    </row>
    <row r="164" spans="6:14" x14ac:dyDescent="0.3">
      <c r="F164" s="84">
        <f t="shared" ca="1" si="19"/>
        <v>0</v>
      </c>
      <c r="G164" s="84">
        <f t="shared" ca="1" si="20"/>
        <v>17.159090530186571</v>
      </c>
      <c r="H164" s="84">
        <f t="shared" ca="1" si="21"/>
        <v>7.4340857474864528</v>
      </c>
      <c r="I164" s="84">
        <f t="shared" ca="1" si="22"/>
        <v>0</v>
      </c>
      <c r="J164" s="84">
        <f t="shared" ca="1" si="18"/>
        <v>0</v>
      </c>
      <c r="K164" s="84">
        <f t="shared" ca="1" si="23"/>
        <v>0</v>
      </c>
      <c r="L164" s="84">
        <f t="shared" ca="1" si="24"/>
        <v>0</v>
      </c>
      <c r="M164" s="84">
        <f t="shared" ca="1" si="25"/>
        <v>0</v>
      </c>
      <c r="N164" s="84">
        <f t="shared" ca="1" si="26"/>
        <v>0</v>
      </c>
    </row>
    <row r="165" spans="6:14" x14ac:dyDescent="0.3">
      <c r="F165" s="84">
        <f t="shared" ca="1" si="19"/>
        <v>3.49602227818123</v>
      </c>
      <c r="G165" s="84">
        <f t="shared" ca="1" si="20"/>
        <v>16.805581720422605</v>
      </c>
      <c r="H165" s="84">
        <f t="shared" ca="1" si="21"/>
        <v>10.33272616170648</v>
      </c>
      <c r="I165" s="84">
        <f t="shared" ca="1" si="22"/>
        <v>1</v>
      </c>
      <c r="J165" s="84">
        <f t="shared" ca="1" si="18"/>
        <v>-20.301603998603834</v>
      </c>
      <c r="K165" s="84">
        <f t="shared" ca="1" si="23"/>
        <v>24.525322926403316</v>
      </c>
      <c r="L165" s="84">
        <f t="shared" ca="1" si="24"/>
        <v>24.525322926403316</v>
      </c>
      <c r="M165" s="84">
        <f t="shared" ca="1" si="25"/>
        <v>24.525322926403316</v>
      </c>
      <c r="N165" s="84">
        <f t="shared" ca="1" si="26"/>
        <v>53.274364780606113</v>
      </c>
    </row>
    <row r="166" spans="6:14" x14ac:dyDescent="0.3">
      <c r="F166" s="84">
        <f t="shared" ca="1" si="19"/>
        <v>3.9983144123295187</v>
      </c>
      <c r="G166" s="84">
        <f t="shared" ca="1" si="20"/>
        <v>12.78639039609207</v>
      </c>
      <c r="H166" s="84">
        <f t="shared" ca="1" si="21"/>
        <v>0.17883263151787138</v>
      </c>
      <c r="I166" s="84">
        <f t="shared" ca="1" si="22"/>
        <v>1</v>
      </c>
      <c r="J166" s="84">
        <f t="shared" ca="1" si="18"/>
        <v>-16.784704808421587</v>
      </c>
      <c r="K166" s="84">
        <f t="shared" ca="1" si="23"/>
        <v>-12.071059870020585</v>
      </c>
      <c r="L166" s="84">
        <f t="shared" ca="1" si="24"/>
        <v>-12.071059870020585</v>
      </c>
      <c r="M166" s="84">
        <f t="shared" ca="1" si="25"/>
        <v>-12.071059870020585</v>
      </c>
      <c r="N166" s="84">
        <f t="shared" ca="1" si="26"/>
        <v>-52.997884418483338</v>
      </c>
    </row>
    <row r="167" spans="6:14" x14ac:dyDescent="0.3">
      <c r="F167" s="84">
        <f t="shared" ca="1" si="19"/>
        <v>0</v>
      </c>
      <c r="G167" s="84">
        <f t="shared" ca="1" si="20"/>
        <v>17.142249353949484</v>
      </c>
      <c r="H167" s="84">
        <f t="shared" ca="1" si="21"/>
        <v>4.5723688634485464</v>
      </c>
      <c r="I167" s="84">
        <f t="shared" ca="1" si="22"/>
        <v>0</v>
      </c>
      <c r="J167" s="84">
        <f t="shared" ca="1" si="18"/>
        <v>0</v>
      </c>
      <c r="K167" s="84">
        <f t="shared" ca="1" si="23"/>
        <v>0</v>
      </c>
      <c r="L167" s="84">
        <f t="shared" ca="1" si="24"/>
        <v>0</v>
      </c>
      <c r="M167" s="84">
        <f t="shared" ca="1" si="25"/>
        <v>0</v>
      </c>
      <c r="N167" s="84">
        <f t="shared" ca="1" si="26"/>
        <v>0</v>
      </c>
    </row>
    <row r="168" spans="6:14" x14ac:dyDescent="0.3">
      <c r="F168" s="84">
        <f t="shared" ca="1" si="19"/>
        <v>3.1344716166556008</v>
      </c>
      <c r="G168" s="84">
        <f t="shared" ca="1" si="20"/>
        <v>17.579771804239577</v>
      </c>
      <c r="H168" s="84">
        <f t="shared" ca="1" si="21"/>
        <v>6.6608418878177367E-2</v>
      </c>
      <c r="I168" s="84">
        <f t="shared" ca="1" si="22"/>
        <v>1</v>
      </c>
      <c r="J168" s="84">
        <f t="shared" ca="1" si="18"/>
        <v>-20.71424342089518</v>
      </c>
      <c r="K168" s="84">
        <f t="shared" ca="1" si="23"/>
        <v>-17.313338128726869</v>
      </c>
      <c r="L168" s="84">
        <f t="shared" ca="1" si="24"/>
        <v>-17.313338128726869</v>
      </c>
      <c r="M168" s="84">
        <f t="shared" ca="1" si="25"/>
        <v>-17.313338128726869</v>
      </c>
      <c r="N168" s="84">
        <f t="shared" ca="1" si="26"/>
        <v>-72.654257807075794</v>
      </c>
    </row>
    <row r="169" spans="6:14" x14ac:dyDescent="0.3">
      <c r="F169" s="84">
        <f t="shared" ca="1" si="19"/>
        <v>0</v>
      </c>
      <c r="G169" s="84">
        <f t="shared" ca="1" si="20"/>
        <v>15.118393822789843</v>
      </c>
      <c r="H169" s="84">
        <f t="shared" ca="1" si="21"/>
        <v>93.924046830691552</v>
      </c>
      <c r="I169" s="84">
        <f t="shared" ca="1" si="22"/>
        <v>0</v>
      </c>
      <c r="J169" s="84">
        <f t="shared" ca="1" si="18"/>
        <v>0</v>
      </c>
      <c r="K169" s="84">
        <f t="shared" ca="1" si="23"/>
        <v>0</v>
      </c>
      <c r="L169" s="84">
        <f t="shared" ca="1" si="24"/>
        <v>0</v>
      </c>
      <c r="M169" s="84">
        <f t="shared" ca="1" si="25"/>
        <v>0</v>
      </c>
      <c r="N169" s="84">
        <f t="shared" ca="1" si="26"/>
        <v>0</v>
      </c>
    </row>
    <row r="170" spans="6:14" x14ac:dyDescent="0.3">
      <c r="F170" s="84">
        <f t="shared" ca="1" si="19"/>
        <v>3.7811137372695907</v>
      </c>
      <c r="G170" s="84">
        <f t="shared" ca="1" si="20"/>
        <v>16.287491533592981</v>
      </c>
      <c r="H170" s="84">
        <f t="shared" ca="1" si="21"/>
        <v>8.1316960884441283</v>
      </c>
      <c r="I170" s="84">
        <f t="shared" ca="1" si="22"/>
        <v>1</v>
      </c>
      <c r="J170" s="84">
        <f t="shared" ca="1" si="18"/>
        <v>-20.06860527086257</v>
      </c>
      <c r="K170" s="84">
        <f t="shared" ca="1" si="23"/>
        <v>16.239292820183532</v>
      </c>
      <c r="L170" s="84">
        <f t="shared" ca="1" si="24"/>
        <v>16.239292820183532</v>
      </c>
      <c r="M170" s="84">
        <f t="shared" ca="1" si="25"/>
        <v>16.239292820183532</v>
      </c>
      <c r="N170" s="84">
        <f t="shared" ca="1" si="26"/>
        <v>28.649273189688028</v>
      </c>
    </row>
    <row r="171" spans="6:14" x14ac:dyDescent="0.3">
      <c r="F171" s="84">
        <f t="shared" ca="1" si="19"/>
        <v>4.7997247019937443</v>
      </c>
      <c r="G171" s="84">
        <f t="shared" ca="1" si="20"/>
        <v>15.047947290739542</v>
      </c>
      <c r="H171" s="84">
        <f t="shared" ca="1" si="21"/>
        <v>38.091377133643142</v>
      </c>
      <c r="I171" s="84">
        <f t="shared" ca="1" si="22"/>
        <v>1</v>
      </c>
      <c r="J171" s="84">
        <f t="shared" ca="1" si="18"/>
        <v>-19.847671992733286</v>
      </c>
      <c r="K171" s="84">
        <f t="shared" ca="1" si="23"/>
        <v>137.31756124383304</v>
      </c>
      <c r="L171" s="84">
        <f t="shared" ca="1" si="24"/>
        <v>137.31756124383304</v>
      </c>
      <c r="M171" s="84">
        <f t="shared" ca="1" si="25"/>
        <v>137.31756124383304</v>
      </c>
      <c r="N171" s="84">
        <f t="shared" ca="1" si="26"/>
        <v>392.10501173876582</v>
      </c>
    </row>
    <row r="172" spans="6:14" x14ac:dyDescent="0.3">
      <c r="F172" s="84">
        <f t="shared" ca="1" si="19"/>
        <v>0</v>
      </c>
      <c r="G172" s="84">
        <f t="shared" ca="1" si="20"/>
        <v>16.663098807952803</v>
      </c>
      <c r="H172" s="84">
        <f t="shared" ca="1" si="21"/>
        <v>8.0424792039836728</v>
      </c>
      <c r="I172" s="84">
        <f t="shared" ca="1" si="22"/>
        <v>0</v>
      </c>
      <c r="J172" s="84">
        <f t="shared" ca="1" si="18"/>
        <v>0</v>
      </c>
      <c r="K172" s="84">
        <f t="shared" ca="1" si="23"/>
        <v>0</v>
      </c>
      <c r="L172" s="84">
        <f t="shared" ca="1" si="24"/>
        <v>0</v>
      </c>
      <c r="M172" s="84">
        <f t="shared" ca="1" si="25"/>
        <v>0</v>
      </c>
      <c r="N172" s="84">
        <f t="shared" ca="1" si="26"/>
        <v>0</v>
      </c>
    </row>
    <row r="173" spans="6:14" x14ac:dyDescent="0.3">
      <c r="F173" s="84">
        <f t="shared" ca="1" si="19"/>
        <v>3.8663113755445635</v>
      </c>
      <c r="G173" s="84">
        <f t="shared" ca="1" si="20"/>
        <v>15.601853288380937</v>
      </c>
      <c r="H173" s="84">
        <f t="shared" ca="1" si="21"/>
        <v>8.5681406701853859</v>
      </c>
      <c r="I173" s="84">
        <f t="shared" ca="1" si="22"/>
        <v>1</v>
      </c>
      <c r="J173" s="84">
        <f t="shared" ca="1" si="18"/>
        <v>-19.468164663925499</v>
      </c>
      <c r="K173" s="84">
        <f t="shared" ca="1" si="23"/>
        <v>18.670709392360607</v>
      </c>
      <c r="L173" s="84">
        <f t="shared" ca="1" si="24"/>
        <v>18.670709392360607</v>
      </c>
      <c r="M173" s="84">
        <f t="shared" ca="1" si="25"/>
        <v>18.670709392360607</v>
      </c>
      <c r="N173" s="84">
        <f t="shared" ca="1" si="26"/>
        <v>36.543963513156321</v>
      </c>
    </row>
    <row r="174" spans="6:14" x14ac:dyDescent="0.3">
      <c r="F174" s="84">
        <f t="shared" ca="1" si="19"/>
        <v>3.2581208306475435</v>
      </c>
      <c r="G174" s="84">
        <f t="shared" ca="1" si="20"/>
        <v>20.289579281217993</v>
      </c>
      <c r="H174" s="84">
        <f t="shared" ca="1" si="21"/>
        <v>9.8815866762705937</v>
      </c>
      <c r="I174" s="84">
        <f t="shared" ca="1" si="22"/>
        <v>1</v>
      </c>
      <c r="J174" s="84">
        <f t="shared" ca="1" si="18"/>
        <v>-23.547700111865538</v>
      </c>
      <c r="K174" s="84">
        <f t="shared" ca="1" si="23"/>
        <v>19.236767423864382</v>
      </c>
      <c r="L174" s="84">
        <f t="shared" ca="1" si="24"/>
        <v>19.236767423864382</v>
      </c>
      <c r="M174" s="84">
        <f t="shared" ca="1" si="25"/>
        <v>19.236767423864382</v>
      </c>
      <c r="N174" s="84">
        <f t="shared" ca="1" si="26"/>
        <v>34.162602159727612</v>
      </c>
    </row>
    <row r="175" spans="6:14" x14ac:dyDescent="0.3">
      <c r="F175" s="84">
        <f t="shared" ca="1" si="19"/>
        <v>0</v>
      </c>
      <c r="G175" s="84">
        <f t="shared" ca="1" si="20"/>
        <v>17.345598960707541</v>
      </c>
      <c r="H175" s="84">
        <f t="shared" ca="1" si="21"/>
        <v>19.547771072156003</v>
      </c>
      <c r="I175" s="84">
        <f t="shared" ca="1" si="22"/>
        <v>0</v>
      </c>
      <c r="J175" s="84">
        <f t="shared" ca="1" si="18"/>
        <v>0</v>
      </c>
      <c r="K175" s="84">
        <f t="shared" ca="1" si="23"/>
        <v>0</v>
      </c>
      <c r="L175" s="84">
        <f t="shared" ca="1" si="24"/>
        <v>0</v>
      </c>
      <c r="M175" s="84">
        <f t="shared" ca="1" si="25"/>
        <v>0</v>
      </c>
      <c r="N175" s="84">
        <f t="shared" ca="1" si="26"/>
        <v>0</v>
      </c>
    </row>
    <row r="176" spans="6:14" x14ac:dyDescent="0.3">
      <c r="F176" s="84">
        <f t="shared" ca="1" si="19"/>
        <v>3.9433308893754755</v>
      </c>
      <c r="G176" s="84">
        <f t="shared" ca="1" si="20"/>
        <v>14.827031202296039</v>
      </c>
      <c r="H176" s="84">
        <f t="shared" ca="1" si="21"/>
        <v>10.882673797112734</v>
      </c>
      <c r="I176" s="84">
        <f t="shared" ca="1" si="22"/>
        <v>1</v>
      </c>
      <c r="J176" s="84">
        <f t="shared" ca="1" si="18"/>
        <v>-18.770362091671515</v>
      </c>
      <c r="K176" s="84">
        <f t="shared" ca="1" si="23"/>
        <v>28.703663986154893</v>
      </c>
      <c r="L176" s="84">
        <f t="shared" ca="1" si="24"/>
        <v>28.703663986154893</v>
      </c>
      <c r="M176" s="84">
        <f t="shared" ca="1" si="25"/>
        <v>28.703663986154893</v>
      </c>
      <c r="N176" s="84">
        <f t="shared" ca="1" si="26"/>
        <v>67.340629866793165</v>
      </c>
    </row>
    <row r="177" spans="6:14" x14ac:dyDescent="0.3">
      <c r="F177" s="84">
        <f t="shared" ca="1" si="19"/>
        <v>3.1695898760584758</v>
      </c>
      <c r="G177" s="84">
        <f t="shared" ca="1" si="20"/>
        <v>17.87980278094874</v>
      </c>
      <c r="H177" s="84">
        <f t="shared" ca="1" si="21"/>
        <v>4.3138400655365734</v>
      </c>
      <c r="I177" s="84">
        <f t="shared" ca="1" si="22"/>
        <v>1</v>
      </c>
      <c r="J177" s="84">
        <f t="shared" ca="1" si="18"/>
        <v>-21.049392657007218</v>
      </c>
      <c r="K177" s="84">
        <f t="shared" ca="1" si="23"/>
        <v>-0.6244425188024465</v>
      </c>
      <c r="L177" s="84">
        <f t="shared" ca="1" si="24"/>
        <v>-0.6244425188024465</v>
      </c>
      <c r="M177" s="84">
        <f t="shared" ca="1" si="25"/>
        <v>-0.6244425188024465</v>
      </c>
      <c r="N177" s="84">
        <f t="shared" ca="1" si="26"/>
        <v>-22.922720213414557</v>
      </c>
    </row>
    <row r="178" spans="6:14" x14ac:dyDescent="0.3">
      <c r="F178" s="84">
        <f t="shared" ca="1" si="19"/>
        <v>3.3599569240388205</v>
      </c>
      <c r="G178" s="84">
        <f t="shared" ca="1" si="20"/>
        <v>16.629497468239659</v>
      </c>
      <c r="H178" s="84">
        <f t="shared" ca="1" si="21"/>
        <v>13.76575029791395</v>
      </c>
      <c r="I178" s="84">
        <f t="shared" ca="1" si="22"/>
        <v>1</v>
      </c>
      <c r="J178" s="84">
        <f t="shared" ca="1" si="18"/>
        <v>-19.989454392278478</v>
      </c>
      <c r="K178" s="84">
        <f t="shared" ca="1" si="23"/>
        <v>38.433503723416138</v>
      </c>
      <c r="L178" s="84">
        <f t="shared" ca="1" si="24"/>
        <v>38.433503723416138</v>
      </c>
      <c r="M178" s="84">
        <f t="shared" ca="1" si="25"/>
        <v>38.433503723416138</v>
      </c>
      <c r="N178" s="84">
        <f t="shared" ca="1" si="26"/>
        <v>95.311056777969938</v>
      </c>
    </row>
    <row r="179" spans="6:14" x14ac:dyDescent="0.3">
      <c r="F179" s="84">
        <f t="shared" ca="1" si="19"/>
        <v>3.605317302578821</v>
      </c>
      <c r="G179" s="84">
        <f t="shared" ca="1" si="20"/>
        <v>13.567373431170864</v>
      </c>
      <c r="H179" s="84">
        <f t="shared" ca="1" si="21"/>
        <v>3.7913282544543163</v>
      </c>
      <c r="I179" s="84">
        <f t="shared" ca="1" si="22"/>
        <v>1</v>
      </c>
      <c r="J179" s="84">
        <f t="shared" ca="1" si="18"/>
        <v>-17.172690733749686</v>
      </c>
      <c r="K179" s="84">
        <f t="shared" ca="1" si="23"/>
        <v>1.597939586646401</v>
      </c>
      <c r="L179" s="84">
        <f t="shared" ca="1" si="24"/>
        <v>1.597939586646401</v>
      </c>
      <c r="M179" s="84">
        <f t="shared" ca="1" si="25"/>
        <v>1.597939586646401</v>
      </c>
      <c r="N179" s="84">
        <f t="shared" ca="1" si="26"/>
        <v>-12.378871973810483</v>
      </c>
    </row>
    <row r="180" spans="6:14" x14ac:dyDescent="0.3">
      <c r="F180" s="84">
        <f t="shared" ca="1" si="19"/>
        <v>4.0632300436926077</v>
      </c>
      <c r="G180" s="84">
        <f t="shared" ca="1" si="20"/>
        <v>19.146443095344793</v>
      </c>
      <c r="H180" s="84">
        <f t="shared" ca="1" si="21"/>
        <v>0.74239477447943147</v>
      </c>
      <c r="I180" s="84">
        <f t="shared" ca="1" si="22"/>
        <v>1</v>
      </c>
      <c r="J180" s="84">
        <f t="shared" ca="1" si="18"/>
        <v>-23.209673139037399</v>
      </c>
      <c r="K180" s="84">
        <f t="shared" ca="1" si="23"/>
        <v>-16.176863997427066</v>
      </c>
      <c r="L180" s="84">
        <f t="shared" ca="1" si="24"/>
        <v>-16.176863997427066</v>
      </c>
      <c r="M180" s="84">
        <f t="shared" ca="1" si="25"/>
        <v>-16.176863997427066</v>
      </c>
      <c r="N180" s="84">
        <f t="shared" ca="1" si="26"/>
        <v>-71.740265131318594</v>
      </c>
    </row>
    <row r="181" spans="6:14" x14ac:dyDescent="0.3">
      <c r="F181" s="84">
        <f t="shared" ca="1" si="19"/>
        <v>3.6707025442921504</v>
      </c>
      <c r="G181" s="84">
        <f t="shared" ca="1" si="20"/>
        <v>18.654259116208099</v>
      </c>
      <c r="H181" s="84">
        <f t="shared" ca="1" si="21"/>
        <v>11.138219762073595</v>
      </c>
      <c r="I181" s="84">
        <f t="shared" ca="1" si="22"/>
        <v>1</v>
      </c>
      <c r="J181" s="84">
        <f t="shared" ca="1" si="18"/>
        <v>-22.32496166050025</v>
      </c>
      <c r="K181" s="84">
        <f t="shared" ca="1" si="23"/>
        <v>25.89861993208628</v>
      </c>
      <c r="L181" s="84">
        <f t="shared" ca="1" si="24"/>
        <v>25.89861993208628</v>
      </c>
      <c r="M181" s="84">
        <f t="shared" ca="1" si="25"/>
        <v>25.89861993208628</v>
      </c>
      <c r="N181" s="84">
        <f t="shared" ca="1" si="26"/>
        <v>55.370898135758594</v>
      </c>
    </row>
    <row r="182" spans="6:14" x14ac:dyDescent="0.3">
      <c r="F182" s="84">
        <f t="shared" ca="1" si="19"/>
        <v>3.4654973124551587</v>
      </c>
      <c r="G182" s="84">
        <f t="shared" ca="1" si="20"/>
        <v>18.212692994845241</v>
      </c>
      <c r="H182" s="84">
        <f t="shared" ca="1" si="21"/>
        <v>46.277219081761039</v>
      </c>
      <c r="I182" s="84">
        <f t="shared" ca="1" si="22"/>
        <v>1</v>
      </c>
      <c r="J182" s="84">
        <f t="shared" ca="1" si="18"/>
        <v>-21.678190307300401</v>
      </c>
      <c r="K182" s="84">
        <f t="shared" ca="1" si="23"/>
        <v>166.89618333219892</v>
      </c>
      <c r="L182" s="84">
        <f t="shared" ca="1" si="24"/>
        <v>166.89618333219892</v>
      </c>
      <c r="M182" s="84">
        <f t="shared" ca="1" si="25"/>
        <v>166.89618333219892</v>
      </c>
      <c r="N182" s="84">
        <f t="shared" ca="1" si="26"/>
        <v>479.01035968929637</v>
      </c>
    </row>
    <row r="183" spans="6:14" x14ac:dyDescent="0.3">
      <c r="F183" s="84">
        <f t="shared" ca="1" si="19"/>
        <v>3.9886804740385675</v>
      </c>
      <c r="G183" s="84">
        <f t="shared" ca="1" si="20"/>
        <v>14.628964748791656</v>
      </c>
      <c r="H183" s="84">
        <f t="shared" ca="1" si="21"/>
        <v>29.691125511696111</v>
      </c>
      <c r="I183" s="84">
        <f t="shared" ca="1" si="22"/>
        <v>1</v>
      </c>
      <c r="J183" s="84">
        <f t="shared" ca="1" si="18"/>
        <v>-18.617645222830223</v>
      </c>
      <c r="K183" s="84">
        <f t="shared" ca="1" si="23"/>
        <v>104.13553729799278</v>
      </c>
      <c r="L183" s="84">
        <f t="shared" ca="1" si="24"/>
        <v>104.13553729799278</v>
      </c>
      <c r="M183" s="84">
        <f t="shared" ca="1" si="25"/>
        <v>104.13553729799278</v>
      </c>
      <c r="N183" s="84">
        <f t="shared" ca="1" si="26"/>
        <v>293.78896667114816</v>
      </c>
    </row>
    <row r="184" spans="6:14" x14ac:dyDescent="0.3">
      <c r="F184" s="84">
        <f t="shared" ca="1" si="19"/>
        <v>3.2232373995085259</v>
      </c>
      <c r="G184" s="84">
        <f t="shared" ca="1" si="20"/>
        <v>18.223769824708821</v>
      </c>
      <c r="H184" s="84">
        <f t="shared" ca="1" si="21"/>
        <v>0.6450426610943033</v>
      </c>
      <c r="I184" s="84">
        <f t="shared" ca="1" si="22"/>
        <v>1</v>
      </c>
      <c r="J184" s="84">
        <f t="shared" ca="1" si="18"/>
        <v>-21.447007224217348</v>
      </c>
      <c r="K184" s="84">
        <f t="shared" ca="1" si="23"/>
        <v>-15.643599180331607</v>
      </c>
      <c r="L184" s="84">
        <f t="shared" ca="1" si="24"/>
        <v>-15.643599180331607</v>
      </c>
      <c r="M184" s="84">
        <f t="shared" ca="1" si="25"/>
        <v>-15.643599180331607</v>
      </c>
      <c r="N184" s="84">
        <f t="shared" ca="1" si="26"/>
        <v>-68.377804765212176</v>
      </c>
    </row>
    <row r="185" spans="6:14" x14ac:dyDescent="0.3">
      <c r="F185" s="84">
        <f t="shared" ca="1" si="19"/>
        <v>4.1859304996302056</v>
      </c>
      <c r="G185" s="84">
        <f t="shared" ca="1" si="20"/>
        <v>13.163412823035218</v>
      </c>
      <c r="H185" s="84">
        <f t="shared" ca="1" si="21"/>
        <v>5.9144549192016997</v>
      </c>
      <c r="I185" s="84">
        <f t="shared" ca="1" si="22"/>
        <v>1</v>
      </c>
      <c r="J185" s="84">
        <f t="shared" ca="1" si="18"/>
        <v>-17.349343322665423</v>
      </c>
      <c r="K185" s="84">
        <f t="shared" ca="1" si="23"/>
        <v>10.494406853771581</v>
      </c>
      <c r="L185" s="84">
        <f t="shared" ca="1" si="24"/>
        <v>10.494406853771581</v>
      </c>
      <c r="M185" s="84">
        <f t="shared" ca="1" si="25"/>
        <v>10.494406853771581</v>
      </c>
      <c r="N185" s="84">
        <f t="shared" ca="1" si="26"/>
        <v>14.133877238649321</v>
      </c>
    </row>
    <row r="186" spans="6:14" x14ac:dyDescent="0.3">
      <c r="F186" s="84">
        <f t="shared" ca="1" si="19"/>
        <v>4.6098485985683855</v>
      </c>
      <c r="G186" s="84">
        <f t="shared" ca="1" si="20"/>
        <v>13.210330295507934</v>
      </c>
      <c r="H186" s="84">
        <f t="shared" ca="1" si="21"/>
        <v>3.5803800076907937</v>
      </c>
      <c r="I186" s="84">
        <f t="shared" ca="1" si="22"/>
        <v>1</v>
      </c>
      <c r="J186" s="84">
        <f t="shared" ca="1" si="18"/>
        <v>-17.820178894076321</v>
      </c>
      <c r="K186" s="84">
        <f t="shared" ca="1" si="23"/>
        <v>1.1111897352552411</v>
      </c>
      <c r="L186" s="84">
        <f t="shared" ca="1" si="24"/>
        <v>1.1111897352552411</v>
      </c>
      <c r="M186" s="84">
        <f t="shared" ca="1" si="25"/>
        <v>1.1111897352552411</v>
      </c>
      <c r="N186" s="84">
        <f t="shared" ca="1" si="26"/>
        <v>-14.486609688310597</v>
      </c>
    </row>
    <row r="187" spans="6:14" x14ac:dyDescent="0.3">
      <c r="F187" s="84">
        <f t="shared" ca="1" si="19"/>
        <v>0</v>
      </c>
      <c r="G187" s="84">
        <f t="shared" ca="1" si="20"/>
        <v>13.196707376953652</v>
      </c>
      <c r="H187" s="84">
        <f t="shared" ca="1" si="21"/>
        <v>14.747683850135997</v>
      </c>
      <c r="I187" s="84">
        <f t="shared" ca="1" si="22"/>
        <v>0</v>
      </c>
      <c r="J187" s="84">
        <f t="shared" ca="1" si="18"/>
        <v>0</v>
      </c>
      <c r="K187" s="84">
        <f t="shared" ca="1" si="23"/>
        <v>0</v>
      </c>
      <c r="L187" s="84">
        <f t="shared" ca="1" si="24"/>
        <v>0</v>
      </c>
      <c r="M187" s="84">
        <f t="shared" ca="1" si="25"/>
        <v>0</v>
      </c>
      <c r="N187" s="84">
        <f t="shared" ca="1" si="26"/>
        <v>0</v>
      </c>
    </row>
    <row r="188" spans="6:14" x14ac:dyDescent="0.3">
      <c r="F188" s="84">
        <f t="shared" ca="1" si="19"/>
        <v>0</v>
      </c>
      <c r="G188" s="84">
        <f t="shared" ca="1" si="20"/>
        <v>16.792075014435305</v>
      </c>
      <c r="H188" s="84">
        <f t="shared" ca="1" si="21"/>
        <v>0.3249101438329674</v>
      </c>
      <c r="I188" s="84">
        <f t="shared" ca="1" si="22"/>
        <v>0</v>
      </c>
      <c r="J188" s="84">
        <f t="shared" ca="1" si="18"/>
        <v>0</v>
      </c>
      <c r="K188" s="84">
        <f t="shared" ca="1" si="23"/>
        <v>0</v>
      </c>
      <c r="L188" s="84">
        <f t="shared" ca="1" si="24"/>
        <v>0</v>
      </c>
      <c r="M188" s="84">
        <f t="shared" ca="1" si="25"/>
        <v>0</v>
      </c>
      <c r="N188" s="84">
        <f t="shared" ca="1" si="26"/>
        <v>0</v>
      </c>
    </row>
    <row r="189" spans="6:14" x14ac:dyDescent="0.3">
      <c r="F189" s="84">
        <f t="shared" ca="1" si="19"/>
        <v>4.7239462236603256</v>
      </c>
      <c r="G189" s="84">
        <f t="shared" ca="1" si="20"/>
        <v>15.116583512465695</v>
      </c>
      <c r="H189" s="84">
        <f t="shared" ca="1" si="21"/>
        <v>8.279762884499716</v>
      </c>
      <c r="I189" s="84">
        <f t="shared" ca="1" si="22"/>
        <v>1</v>
      </c>
      <c r="J189" s="84">
        <f t="shared" ca="1" si="18"/>
        <v>-19.840529736126022</v>
      </c>
      <c r="K189" s="84">
        <f t="shared" ca="1" si="23"/>
        <v>18.002468025533169</v>
      </c>
      <c r="L189" s="84">
        <f t="shared" ca="1" si="24"/>
        <v>18.002468025533169</v>
      </c>
      <c r="M189" s="84">
        <f t="shared" ca="1" si="25"/>
        <v>18.002468025533169</v>
      </c>
      <c r="N189" s="84">
        <f t="shared" ca="1" si="26"/>
        <v>34.166874340473484</v>
      </c>
    </row>
    <row r="190" spans="6:14" x14ac:dyDescent="0.3">
      <c r="F190" s="84">
        <f t="shared" ca="1" si="19"/>
        <v>4.3367064749405042</v>
      </c>
      <c r="G190" s="84">
        <f t="shared" ca="1" si="20"/>
        <v>17.436227754160221</v>
      </c>
      <c r="H190" s="84">
        <f t="shared" ca="1" si="21"/>
        <v>7.9069977335126769</v>
      </c>
      <c r="I190" s="84">
        <f t="shared" ca="1" si="22"/>
        <v>1</v>
      </c>
      <c r="J190" s="84">
        <f t="shared" ca="1" si="18"/>
        <v>-21.772934229100727</v>
      </c>
      <c r="K190" s="84">
        <f t="shared" ca="1" si="23"/>
        <v>14.191763179890486</v>
      </c>
      <c r="L190" s="84">
        <f t="shared" ca="1" si="24"/>
        <v>14.191763179890486</v>
      </c>
      <c r="M190" s="84">
        <f t="shared" ca="1" si="25"/>
        <v>14.191763179890486</v>
      </c>
      <c r="N190" s="84">
        <f t="shared" ca="1" si="26"/>
        <v>20.802355310570732</v>
      </c>
    </row>
    <row r="191" spans="6:14" x14ac:dyDescent="0.3">
      <c r="F191" s="84">
        <f t="shared" ca="1" si="19"/>
        <v>4.9362923634718552</v>
      </c>
      <c r="G191" s="84">
        <f t="shared" ca="1" si="20"/>
        <v>16.509045984388287</v>
      </c>
      <c r="H191" s="84">
        <f t="shared" ca="1" si="21"/>
        <v>0.37852994385186944</v>
      </c>
      <c r="I191" s="84">
        <f t="shared" ca="1" si="22"/>
        <v>1</v>
      </c>
      <c r="J191" s="84">
        <f t="shared" ca="1" si="18"/>
        <v>-21.445338347860144</v>
      </c>
      <c r="K191" s="84">
        <f t="shared" ca="1" si="23"/>
        <v>-14.994926208980809</v>
      </c>
      <c r="L191" s="84">
        <f t="shared" ca="1" si="24"/>
        <v>-14.994926208980809</v>
      </c>
      <c r="M191" s="84">
        <f t="shared" ca="1" si="25"/>
        <v>-14.994926208980809</v>
      </c>
      <c r="N191" s="84">
        <f t="shared" ca="1" si="26"/>
        <v>-66.430116974802573</v>
      </c>
    </row>
    <row r="192" spans="6:14" x14ac:dyDescent="0.3">
      <c r="F192" s="84">
        <f t="shared" ca="1" si="19"/>
        <v>0</v>
      </c>
      <c r="G192" s="84">
        <f t="shared" ca="1" si="20"/>
        <v>16.856169231743166</v>
      </c>
      <c r="H192" s="84">
        <f t="shared" ca="1" si="21"/>
        <v>3.0436541580411203</v>
      </c>
      <c r="I192" s="84">
        <f t="shared" ca="1" si="22"/>
        <v>0</v>
      </c>
      <c r="J192" s="84">
        <f t="shared" ca="1" si="18"/>
        <v>0</v>
      </c>
      <c r="K192" s="84">
        <f t="shared" ca="1" si="23"/>
        <v>0</v>
      </c>
      <c r="L192" s="84">
        <f t="shared" ca="1" si="24"/>
        <v>0</v>
      </c>
      <c r="M192" s="84">
        <f t="shared" ca="1" si="25"/>
        <v>0</v>
      </c>
      <c r="N192" s="84">
        <f t="shared" ca="1" si="26"/>
        <v>0</v>
      </c>
    </row>
    <row r="193" spans="6:14" x14ac:dyDescent="0.3">
      <c r="F193" s="84">
        <f t="shared" ca="1" si="19"/>
        <v>0</v>
      </c>
      <c r="G193" s="84">
        <f t="shared" ca="1" si="20"/>
        <v>18.908021574568533</v>
      </c>
      <c r="H193" s="84">
        <f t="shared" ca="1" si="21"/>
        <v>17.202784542979028</v>
      </c>
      <c r="I193" s="84">
        <f t="shared" ca="1" si="22"/>
        <v>0</v>
      </c>
      <c r="J193" s="84">
        <f t="shared" ca="1" si="18"/>
        <v>0</v>
      </c>
      <c r="K193" s="84">
        <f t="shared" ca="1" si="23"/>
        <v>0</v>
      </c>
      <c r="L193" s="84">
        <f t="shared" ca="1" si="24"/>
        <v>0</v>
      </c>
      <c r="M193" s="84">
        <f t="shared" ca="1" si="25"/>
        <v>0</v>
      </c>
      <c r="N193" s="84">
        <f t="shared" ca="1" si="26"/>
        <v>0</v>
      </c>
    </row>
    <row r="194" spans="6:14" x14ac:dyDescent="0.3">
      <c r="F194" s="84">
        <f t="shared" ca="1" si="19"/>
        <v>4.3928245435194473</v>
      </c>
      <c r="G194" s="84">
        <f t="shared" ca="1" si="20"/>
        <v>17.20692804125861</v>
      </c>
      <c r="H194" s="84">
        <f t="shared" ca="1" si="21"/>
        <v>8.5290249874348625</v>
      </c>
      <c r="I194" s="84">
        <f t="shared" ca="1" si="22"/>
        <v>1</v>
      </c>
      <c r="J194" s="84">
        <f t="shared" ca="1" si="18"/>
        <v>-21.599752584778059</v>
      </c>
      <c r="K194" s="84">
        <f t="shared" ca="1" si="23"/>
        <v>16.90917190848084</v>
      </c>
      <c r="L194" s="84">
        <f t="shared" ca="1" si="24"/>
        <v>16.90917190848084</v>
      </c>
      <c r="M194" s="84">
        <f t="shared" ca="1" si="25"/>
        <v>16.90917190848084</v>
      </c>
      <c r="N194" s="84">
        <f t="shared" ca="1" si="26"/>
        <v>29.127763140664459</v>
      </c>
    </row>
    <row r="195" spans="6:14" x14ac:dyDescent="0.3">
      <c r="F195" s="84">
        <f t="shared" ca="1" si="19"/>
        <v>4.7304740991468215</v>
      </c>
      <c r="G195" s="84">
        <f t="shared" ca="1" si="20"/>
        <v>13.994796101352442</v>
      </c>
      <c r="H195" s="84">
        <f t="shared" ca="1" si="21"/>
        <v>2.4315639555098101</v>
      </c>
      <c r="I195" s="84">
        <f t="shared" ca="1" si="22"/>
        <v>1</v>
      </c>
      <c r="J195" s="84">
        <f t="shared" ca="1" si="18"/>
        <v>-18.725270200499263</v>
      </c>
      <c r="K195" s="84">
        <f t="shared" ca="1" si="23"/>
        <v>-4.2685402793132017</v>
      </c>
      <c r="L195" s="84">
        <f t="shared" ca="1" si="24"/>
        <v>-4.2685402793132017</v>
      </c>
      <c r="M195" s="84">
        <f t="shared" ca="1" si="25"/>
        <v>-4.2685402793132017</v>
      </c>
      <c r="N195" s="84">
        <f t="shared" ca="1" si="26"/>
        <v>-31.530891038438867</v>
      </c>
    </row>
    <row r="196" spans="6:14" x14ac:dyDescent="0.3">
      <c r="F196" s="84">
        <f t="shared" ca="1" si="19"/>
        <v>4.9466969845454063</v>
      </c>
      <c r="G196" s="84">
        <f t="shared" ca="1" si="20"/>
        <v>14.363806411795396</v>
      </c>
      <c r="H196" s="84">
        <f t="shared" ca="1" si="21"/>
        <v>10.661041348936124</v>
      </c>
      <c r="I196" s="84">
        <f t="shared" ca="1" si="22"/>
        <v>1</v>
      </c>
      <c r="J196" s="84">
        <f t="shared" ca="1" si="18"/>
        <v>-19.310503396340803</v>
      </c>
      <c r="K196" s="84">
        <f t="shared" ca="1" si="23"/>
        <v>28.2803589839491</v>
      </c>
      <c r="L196" s="84">
        <f t="shared" ca="1" si="24"/>
        <v>28.2803589839491</v>
      </c>
      <c r="M196" s="84">
        <f t="shared" ca="1" si="25"/>
        <v>28.2803589839491</v>
      </c>
      <c r="N196" s="84">
        <f t="shared" ca="1" si="26"/>
        <v>65.530573555506493</v>
      </c>
    </row>
    <row r="197" spans="6:14" x14ac:dyDescent="0.3">
      <c r="F197" s="84">
        <f t="shared" ca="1" si="19"/>
        <v>3.5737328697348185</v>
      </c>
      <c r="G197" s="84">
        <f t="shared" ca="1" si="20"/>
        <v>19.330180120463641</v>
      </c>
      <c r="H197" s="84">
        <f t="shared" ca="1" si="21"/>
        <v>0.4848920813805524</v>
      </c>
      <c r="I197" s="84">
        <f t="shared" ca="1" si="22"/>
        <v>1</v>
      </c>
      <c r="J197" s="84">
        <f t="shared" ca="1" si="18"/>
        <v>-22.90391299019846</v>
      </c>
      <c r="K197" s="84">
        <f t="shared" ca="1" si="23"/>
        <v>-17.390611794941432</v>
      </c>
      <c r="L197" s="84">
        <f t="shared" ca="1" si="24"/>
        <v>-17.390611794941432</v>
      </c>
      <c r="M197" s="84">
        <f t="shared" ca="1" si="25"/>
        <v>-17.390611794941432</v>
      </c>
      <c r="N197" s="84">
        <f t="shared" ca="1" si="26"/>
        <v>-75.075748375022755</v>
      </c>
    </row>
    <row r="198" spans="6:14" x14ac:dyDescent="0.3">
      <c r="F198" s="84">
        <f t="shared" ca="1" si="19"/>
        <v>4.0370869062184038</v>
      </c>
      <c r="G198" s="84">
        <f t="shared" ca="1" si="20"/>
        <v>15.611191401322579</v>
      </c>
      <c r="H198" s="84">
        <f t="shared" ca="1" si="21"/>
        <v>3.3945858495069783</v>
      </c>
      <c r="I198" s="84">
        <f t="shared" ca="1" si="22"/>
        <v>1</v>
      </c>
      <c r="J198" s="84">
        <f t="shared" ref="J198:J261" ca="1" si="27">(H198*C205-G198-F198)*I198</f>
        <v>-19.648278307540984</v>
      </c>
      <c r="K198" s="84">
        <f t="shared" ca="1" si="23"/>
        <v>-2.0328480032946654</v>
      </c>
      <c r="L198" s="84">
        <f t="shared" ca="1" si="24"/>
        <v>-2.0328480032946654</v>
      </c>
      <c r="M198" s="84">
        <f t="shared" ca="1" si="25"/>
        <v>-2.0328480032946654</v>
      </c>
      <c r="N198" s="84">
        <f t="shared" ca="1" si="26"/>
        <v>-25.746822317424986</v>
      </c>
    </row>
    <row r="199" spans="6:14" x14ac:dyDescent="0.3">
      <c r="F199" s="84">
        <f t="shared" ref="F199:F262" ca="1" si="28">IF(RAND()&lt;=$C$5,3+(RAND()*2),0)</f>
        <v>4.8630600664785</v>
      </c>
      <c r="G199" s="84">
        <f t="shared" ref="G199:G262" ca="1" si="29">_xlfn.NORM.INV(RAND(),$C$8,$C$9)</f>
        <v>15.972897018477809</v>
      </c>
      <c r="H199" s="84">
        <f t="shared" ref="H199:H262" ca="1" si="30">-1*LN(1-RAND())/(1/10)</f>
        <v>10.349607359808703</v>
      </c>
      <c r="I199" s="84">
        <f t="shared" ref="I199:I262" ca="1" si="31">IF(F199=0,0,1)</f>
        <v>1</v>
      </c>
      <c r="J199" s="84">
        <f t="shared" ca="1" si="27"/>
        <v>-20.835957084956309</v>
      </c>
      <c r="K199" s="84">
        <f t="shared" ref="K199:K262" ca="1" si="32">(H199*$C$13-G199)*I199</f>
        <v>25.425532420757001</v>
      </c>
      <c r="L199" s="84">
        <f t="shared" ref="L199:L262" ca="1" si="33">(H199*$C$13-G199)*I199</f>
        <v>25.425532420757001</v>
      </c>
      <c r="M199" s="84">
        <f t="shared" ref="M199:M262" ca="1" si="34">(H199*$C$13-G199)*I199</f>
        <v>25.425532420757001</v>
      </c>
      <c r="N199" s="84">
        <f t="shared" ref="N199:N262" ca="1" si="35">SUM(J199:M199)</f>
        <v>55.440640177314691</v>
      </c>
    </row>
    <row r="200" spans="6:14" x14ac:dyDescent="0.3">
      <c r="F200" s="84">
        <f t="shared" ca="1" si="28"/>
        <v>3.2527440973636006</v>
      </c>
      <c r="G200" s="84">
        <f t="shared" ca="1" si="29"/>
        <v>16.698106701981967</v>
      </c>
      <c r="H200" s="84">
        <f t="shared" ca="1" si="30"/>
        <v>1.4341617491566439</v>
      </c>
      <c r="I200" s="84">
        <f t="shared" ca="1" si="31"/>
        <v>1</v>
      </c>
      <c r="J200" s="84">
        <f t="shared" ca="1" si="27"/>
        <v>-19.950850799345567</v>
      </c>
      <c r="K200" s="84">
        <f t="shared" ca="1" si="32"/>
        <v>-10.961459705355391</v>
      </c>
      <c r="L200" s="84">
        <f t="shared" ca="1" si="33"/>
        <v>-10.961459705355391</v>
      </c>
      <c r="M200" s="84">
        <f t="shared" ca="1" si="34"/>
        <v>-10.961459705355391</v>
      </c>
      <c r="N200" s="84">
        <f t="shared" ca="1" si="35"/>
        <v>-52.835229915411745</v>
      </c>
    </row>
    <row r="201" spans="6:14" x14ac:dyDescent="0.3">
      <c r="F201" s="84">
        <f t="shared" ca="1" si="28"/>
        <v>3.1912040308922478</v>
      </c>
      <c r="G201" s="84">
        <f t="shared" ca="1" si="29"/>
        <v>18.217518087598989</v>
      </c>
      <c r="H201" s="84">
        <f t="shared" ca="1" si="30"/>
        <v>36.782682585319719</v>
      </c>
      <c r="I201" s="84">
        <f t="shared" ca="1" si="31"/>
        <v>1</v>
      </c>
      <c r="J201" s="84">
        <f t="shared" ca="1" si="27"/>
        <v>-21.408722118491237</v>
      </c>
      <c r="K201" s="84">
        <f t="shared" ca="1" si="32"/>
        <v>128.91321225367989</v>
      </c>
      <c r="L201" s="84">
        <f t="shared" ca="1" si="33"/>
        <v>128.91321225367989</v>
      </c>
      <c r="M201" s="84">
        <f t="shared" ca="1" si="34"/>
        <v>128.91321225367989</v>
      </c>
      <c r="N201" s="84">
        <f t="shared" ca="1" si="35"/>
        <v>365.33091464254841</v>
      </c>
    </row>
    <row r="202" spans="6:14" x14ac:dyDescent="0.3">
      <c r="F202" s="84">
        <f t="shared" ca="1" si="28"/>
        <v>0</v>
      </c>
      <c r="G202" s="84">
        <f t="shared" ca="1" si="29"/>
        <v>11.688911119451744</v>
      </c>
      <c r="H202" s="84">
        <f t="shared" ca="1" si="30"/>
        <v>16.012314493055687</v>
      </c>
      <c r="I202" s="84">
        <f t="shared" ca="1" si="31"/>
        <v>0</v>
      </c>
      <c r="J202" s="84">
        <f t="shared" ca="1" si="27"/>
        <v>0</v>
      </c>
      <c r="K202" s="84">
        <f t="shared" ca="1" si="32"/>
        <v>0</v>
      </c>
      <c r="L202" s="84">
        <f t="shared" ca="1" si="33"/>
        <v>0</v>
      </c>
      <c r="M202" s="84">
        <f t="shared" ca="1" si="34"/>
        <v>0</v>
      </c>
      <c r="N202" s="84">
        <f t="shared" ca="1" si="35"/>
        <v>0</v>
      </c>
    </row>
    <row r="203" spans="6:14" x14ac:dyDescent="0.3">
      <c r="F203" s="84">
        <f t="shared" ca="1" si="28"/>
        <v>3.1896723212816429</v>
      </c>
      <c r="G203" s="84">
        <f t="shared" ca="1" si="29"/>
        <v>17.891985675522829</v>
      </c>
      <c r="H203" s="84">
        <f t="shared" ca="1" si="30"/>
        <v>3.6444118115675899</v>
      </c>
      <c r="I203" s="84">
        <f t="shared" ca="1" si="31"/>
        <v>1</v>
      </c>
      <c r="J203" s="84">
        <f t="shared" ca="1" si="27"/>
        <v>-21.081657996804473</v>
      </c>
      <c r="K203" s="84">
        <f t="shared" ca="1" si="32"/>
        <v>-3.3143384292524694</v>
      </c>
      <c r="L203" s="84">
        <f t="shared" ca="1" si="33"/>
        <v>-3.3143384292524694</v>
      </c>
      <c r="M203" s="84">
        <f t="shared" ca="1" si="34"/>
        <v>-3.3143384292524694</v>
      </c>
      <c r="N203" s="84">
        <f t="shared" ca="1" si="35"/>
        <v>-31.024673284561882</v>
      </c>
    </row>
    <row r="204" spans="6:14" x14ac:dyDescent="0.3">
      <c r="F204" s="84">
        <f t="shared" ca="1" si="28"/>
        <v>3.5831218760106616</v>
      </c>
      <c r="G204" s="84">
        <f t="shared" ca="1" si="29"/>
        <v>11.793586022347025</v>
      </c>
      <c r="H204" s="84">
        <f t="shared" ca="1" si="30"/>
        <v>12.077531225061481</v>
      </c>
      <c r="I204" s="84">
        <f t="shared" ca="1" si="31"/>
        <v>1</v>
      </c>
      <c r="J204" s="84">
        <f t="shared" ca="1" si="27"/>
        <v>-15.376707898357687</v>
      </c>
      <c r="K204" s="84">
        <f t="shared" ca="1" si="32"/>
        <v>36.516538877898896</v>
      </c>
      <c r="L204" s="84">
        <f t="shared" ca="1" si="33"/>
        <v>36.516538877898896</v>
      </c>
      <c r="M204" s="84">
        <f t="shared" ca="1" si="34"/>
        <v>36.516538877898896</v>
      </c>
      <c r="N204" s="84">
        <f t="shared" ca="1" si="35"/>
        <v>94.172908735339007</v>
      </c>
    </row>
    <row r="205" spans="6:14" x14ac:dyDescent="0.3">
      <c r="F205" s="84">
        <f t="shared" ca="1" si="28"/>
        <v>3.5259528435903009</v>
      </c>
      <c r="G205" s="84">
        <f t="shared" ca="1" si="29"/>
        <v>16.529756033398272</v>
      </c>
      <c r="H205" s="84">
        <f t="shared" ca="1" si="30"/>
        <v>1.1371149526180724</v>
      </c>
      <c r="I205" s="84">
        <f t="shared" ca="1" si="31"/>
        <v>1</v>
      </c>
      <c r="J205" s="84">
        <f t="shared" ca="1" si="27"/>
        <v>-20.055708876988572</v>
      </c>
      <c r="K205" s="84">
        <f t="shared" ca="1" si="32"/>
        <v>-11.981296222925982</v>
      </c>
      <c r="L205" s="84">
        <f t="shared" ca="1" si="33"/>
        <v>-11.981296222925982</v>
      </c>
      <c r="M205" s="84">
        <f t="shared" ca="1" si="34"/>
        <v>-11.981296222925982</v>
      </c>
      <c r="N205" s="84">
        <f t="shared" ca="1" si="35"/>
        <v>-55.99959754576652</v>
      </c>
    </row>
    <row r="206" spans="6:14" x14ac:dyDescent="0.3">
      <c r="F206" s="84">
        <f t="shared" ca="1" si="28"/>
        <v>3.5249570608048417</v>
      </c>
      <c r="G206" s="84">
        <f t="shared" ca="1" si="29"/>
        <v>20.751645326054973</v>
      </c>
      <c r="H206" s="84">
        <f t="shared" ca="1" si="30"/>
        <v>26.251999807608694</v>
      </c>
      <c r="I206" s="84">
        <f t="shared" ca="1" si="31"/>
        <v>1</v>
      </c>
      <c r="J206" s="84">
        <f t="shared" ca="1" si="27"/>
        <v>-24.276602386859814</v>
      </c>
      <c r="K206" s="84">
        <f t="shared" ca="1" si="32"/>
        <v>84.256353904379807</v>
      </c>
      <c r="L206" s="84">
        <f t="shared" ca="1" si="33"/>
        <v>84.256353904379807</v>
      </c>
      <c r="M206" s="84">
        <f t="shared" ca="1" si="34"/>
        <v>84.256353904379807</v>
      </c>
      <c r="N206" s="84">
        <f t="shared" ca="1" si="35"/>
        <v>228.4924593262796</v>
      </c>
    </row>
    <row r="207" spans="6:14" x14ac:dyDescent="0.3">
      <c r="F207" s="84">
        <f t="shared" ca="1" si="28"/>
        <v>3.1399107147105458</v>
      </c>
      <c r="G207" s="84">
        <f t="shared" ca="1" si="29"/>
        <v>15.034411450209127</v>
      </c>
      <c r="H207" s="84">
        <f t="shared" ca="1" si="30"/>
        <v>1.0013828186894906</v>
      </c>
      <c r="I207" s="84">
        <f t="shared" ca="1" si="31"/>
        <v>1</v>
      </c>
      <c r="J207" s="84">
        <f t="shared" ca="1" si="27"/>
        <v>-18.174322164919673</v>
      </c>
      <c r="K207" s="84">
        <f t="shared" ca="1" si="32"/>
        <v>-11.028880175451164</v>
      </c>
      <c r="L207" s="84">
        <f t="shared" ca="1" si="33"/>
        <v>-11.028880175451164</v>
      </c>
      <c r="M207" s="84">
        <f t="shared" ca="1" si="34"/>
        <v>-11.028880175451164</v>
      </c>
      <c r="N207" s="84">
        <f t="shared" ca="1" si="35"/>
        <v>-51.260962691273164</v>
      </c>
    </row>
    <row r="208" spans="6:14" x14ac:dyDescent="0.3">
      <c r="F208" s="84">
        <f t="shared" ca="1" si="28"/>
        <v>4.8579093097256276</v>
      </c>
      <c r="G208" s="84">
        <f t="shared" ca="1" si="29"/>
        <v>14.675356158326263</v>
      </c>
      <c r="H208" s="84">
        <f t="shared" ca="1" si="30"/>
        <v>12.221868069909712</v>
      </c>
      <c r="I208" s="84">
        <f t="shared" ca="1" si="31"/>
        <v>1</v>
      </c>
      <c r="J208" s="84">
        <f t="shared" ca="1" si="27"/>
        <v>-19.533265468051891</v>
      </c>
      <c r="K208" s="84">
        <f t="shared" ca="1" si="32"/>
        <v>34.21211612131259</v>
      </c>
      <c r="L208" s="84">
        <f t="shared" ca="1" si="33"/>
        <v>34.21211612131259</v>
      </c>
      <c r="M208" s="84">
        <f t="shared" ca="1" si="34"/>
        <v>34.21211612131259</v>
      </c>
      <c r="N208" s="84">
        <f t="shared" ca="1" si="35"/>
        <v>83.103082895885876</v>
      </c>
    </row>
    <row r="209" spans="6:14" x14ac:dyDescent="0.3">
      <c r="F209" s="84">
        <f t="shared" ca="1" si="28"/>
        <v>3.6409136676676912</v>
      </c>
      <c r="G209" s="84">
        <f t="shared" ca="1" si="29"/>
        <v>14.114485046324575</v>
      </c>
      <c r="H209" s="84">
        <f t="shared" ca="1" si="30"/>
        <v>3.4996481573744767</v>
      </c>
      <c r="I209" s="84">
        <f t="shared" ca="1" si="31"/>
        <v>1</v>
      </c>
      <c r="J209" s="84">
        <f t="shared" ca="1" si="27"/>
        <v>-17.755398713992264</v>
      </c>
      <c r="K209" s="84">
        <f t="shared" ca="1" si="32"/>
        <v>-0.11589241682666795</v>
      </c>
      <c r="L209" s="84">
        <f t="shared" ca="1" si="33"/>
        <v>-0.11589241682666795</v>
      </c>
      <c r="M209" s="84">
        <f t="shared" ca="1" si="34"/>
        <v>-0.11589241682666795</v>
      </c>
      <c r="N209" s="84">
        <f t="shared" ca="1" si="35"/>
        <v>-18.103075964472268</v>
      </c>
    </row>
    <row r="210" spans="6:14" x14ac:dyDescent="0.3">
      <c r="F210" s="84">
        <f t="shared" ca="1" si="28"/>
        <v>3.5579310050654627</v>
      </c>
      <c r="G210" s="84">
        <f t="shared" ca="1" si="29"/>
        <v>16.414685675536539</v>
      </c>
      <c r="H210" s="84">
        <f t="shared" ca="1" si="30"/>
        <v>28.460819929735223</v>
      </c>
      <c r="I210" s="84">
        <f t="shared" ca="1" si="31"/>
        <v>1</v>
      </c>
      <c r="J210" s="84">
        <f t="shared" ca="1" si="27"/>
        <v>-19.972616680602002</v>
      </c>
      <c r="K210" s="84">
        <f t="shared" ca="1" si="32"/>
        <v>97.42859404340436</v>
      </c>
      <c r="L210" s="84">
        <f t="shared" ca="1" si="33"/>
        <v>97.42859404340436</v>
      </c>
      <c r="M210" s="84">
        <f t="shared" ca="1" si="34"/>
        <v>97.42859404340436</v>
      </c>
      <c r="N210" s="84">
        <f t="shared" ca="1" si="35"/>
        <v>272.31316544961106</v>
      </c>
    </row>
    <row r="211" spans="6:14" x14ac:dyDescent="0.3">
      <c r="F211" s="84">
        <f t="shared" ca="1" si="28"/>
        <v>3.2980301219847572</v>
      </c>
      <c r="G211" s="84">
        <f t="shared" ca="1" si="29"/>
        <v>19.418357298496783</v>
      </c>
      <c r="H211" s="84">
        <f t="shared" ca="1" si="30"/>
        <v>2.5132396826981345</v>
      </c>
      <c r="I211" s="84">
        <f t="shared" ca="1" si="31"/>
        <v>1</v>
      </c>
      <c r="J211" s="84">
        <f t="shared" ca="1" si="27"/>
        <v>-22.716387420481539</v>
      </c>
      <c r="K211" s="84">
        <f t="shared" ca="1" si="32"/>
        <v>-9.3653985677042453</v>
      </c>
      <c r="L211" s="84">
        <f t="shared" ca="1" si="33"/>
        <v>-9.3653985677042453</v>
      </c>
      <c r="M211" s="84">
        <f t="shared" ca="1" si="34"/>
        <v>-9.3653985677042453</v>
      </c>
      <c r="N211" s="84">
        <f t="shared" ca="1" si="35"/>
        <v>-50.81258312359428</v>
      </c>
    </row>
    <row r="212" spans="6:14" x14ac:dyDescent="0.3">
      <c r="F212" s="84">
        <f t="shared" ca="1" si="28"/>
        <v>0</v>
      </c>
      <c r="G212" s="84">
        <f t="shared" ca="1" si="29"/>
        <v>19.050759146825587</v>
      </c>
      <c r="H212" s="84">
        <f t="shared" ca="1" si="30"/>
        <v>9.8802193189675069</v>
      </c>
      <c r="I212" s="84">
        <f t="shared" ca="1" si="31"/>
        <v>0</v>
      </c>
      <c r="J212" s="84">
        <f t="shared" ca="1" si="27"/>
        <v>0</v>
      </c>
      <c r="K212" s="84">
        <f t="shared" ca="1" si="32"/>
        <v>0</v>
      </c>
      <c r="L212" s="84">
        <f t="shared" ca="1" si="33"/>
        <v>0</v>
      </c>
      <c r="M212" s="84">
        <f t="shared" ca="1" si="34"/>
        <v>0</v>
      </c>
      <c r="N212" s="84">
        <f t="shared" ca="1" si="35"/>
        <v>0</v>
      </c>
    </row>
    <row r="213" spans="6:14" x14ac:dyDescent="0.3">
      <c r="F213" s="84">
        <f t="shared" ca="1" si="28"/>
        <v>0</v>
      </c>
      <c r="G213" s="84">
        <f t="shared" ca="1" si="29"/>
        <v>16.483806994394815</v>
      </c>
      <c r="H213" s="84">
        <f t="shared" ca="1" si="30"/>
        <v>0.38314837693014514</v>
      </c>
      <c r="I213" s="84">
        <f t="shared" ca="1" si="31"/>
        <v>0</v>
      </c>
      <c r="J213" s="84">
        <f t="shared" ca="1" si="27"/>
        <v>0</v>
      </c>
      <c r="K213" s="84">
        <f t="shared" ca="1" si="32"/>
        <v>0</v>
      </c>
      <c r="L213" s="84">
        <f t="shared" ca="1" si="33"/>
        <v>0</v>
      </c>
      <c r="M213" s="84">
        <f t="shared" ca="1" si="34"/>
        <v>0</v>
      </c>
      <c r="N213" s="84">
        <f t="shared" ca="1" si="35"/>
        <v>0</v>
      </c>
    </row>
    <row r="214" spans="6:14" x14ac:dyDescent="0.3">
      <c r="F214" s="84">
        <f t="shared" ca="1" si="28"/>
        <v>0</v>
      </c>
      <c r="G214" s="84">
        <f t="shared" ca="1" si="29"/>
        <v>16.317260798928501</v>
      </c>
      <c r="H214" s="84">
        <f t="shared" ca="1" si="30"/>
        <v>1.4070168946001829</v>
      </c>
      <c r="I214" s="84">
        <f t="shared" ca="1" si="31"/>
        <v>0</v>
      </c>
      <c r="J214" s="84">
        <f t="shared" ca="1" si="27"/>
        <v>0</v>
      </c>
      <c r="K214" s="84">
        <f t="shared" ca="1" si="32"/>
        <v>0</v>
      </c>
      <c r="L214" s="84">
        <f t="shared" ca="1" si="33"/>
        <v>0</v>
      </c>
      <c r="M214" s="84">
        <f t="shared" ca="1" si="34"/>
        <v>0</v>
      </c>
      <c r="N214" s="84">
        <f t="shared" ca="1" si="35"/>
        <v>0</v>
      </c>
    </row>
    <row r="215" spans="6:14" x14ac:dyDescent="0.3">
      <c r="F215" s="84">
        <f t="shared" ca="1" si="28"/>
        <v>3.3070056558768974</v>
      </c>
      <c r="G215" s="84">
        <f t="shared" ca="1" si="29"/>
        <v>15.453321377863976</v>
      </c>
      <c r="H215" s="84">
        <f t="shared" ca="1" si="30"/>
        <v>10.861287717840549</v>
      </c>
      <c r="I215" s="84">
        <f t="shared" ca="1" si="31"/>
        <v>1</v>
      </c>
      <c r="J215" s="84">
        <f t="shared" ca="1" si="27"/>
        <v>-18.760327033740872</v>
      </c>
      <c r="K215" s="84">
        <f t="shared" ca="1" si="32"/>
        <v>27.991829493498219</v>
      </c>
      <c r="L215" s="84">
        <f t="shared" ca="1" si="33"/>
        <v>27.991829493498219</v>
      </c>
      <c r="M215" s="84">
        <f t="shared" ca="1" si="34"/>
        <v>27.991829493498219</v>
      </c>
      <c r="N215" s="84">
        <f t="shared" ca="1" si="35"/>
        <v>65.215161446753783</v>
      </c>
    </row>
    <row r="216" spans="6:14" x14ac:dyDescent="0.3">
      <c r="F216" s="84">
        <f t="shared" ca="1" si="28"/>
        <v>4.0046754138976173</v>
      </c>
      <c r="G216" s="84">
        <f t="shared" ca="1" si="29"/>
        <v>17.466524475888221</v>
      </c>
      <c r="H216" s="84">
        <f t="shared" ca="1" si="30"/>
        <v>5.619474394216164</v>
      </c>
      <c r="I216" s="84">
        <f t="shared" ca="1" si="31"/>
        <v>1</v>
      </c>
      <c r="J216" s="84">
        <f t="shared" ca="1" si="27"/>
        <v>-21.471199889785836</v>
      </c>
      <c r="K216" s="84">
        <f t="shared" ca="1" si="32"/>
        <v>5.0113731009764351</v>
      </c>
      <c r="L216" s="84">
        <f t="shared" ca="1" si="33"/>
        <v>5.0113731009764351</v>
      </c>
      <c r="M216" s="84">
        <f t="shared" ca="1" si="34"/>
        <v>5.0113731009764351</v>
      </c>
      <c r="N216" s="84">
        <f t="shared" ca="1" si="35"/>
        <v>-6.4370805868565313</v>
      </c>
    </row>
    <row r="217" spans="6:14" x14ac:dyDescent="0.3">
      <c r="F217" s="84">
        <f t="shared" ca="1" si="28"/>
        <v>4.9486723978639926</v>
      </c>
      <c r="G217" s="84">
        <f t="shared" ca="1" si="29"/>
        <v>11.681356732641913</v>
      </c>
      <c r="H217" s="84">
        <f t="shared" ca="1" si="30"/>
        <v>2.0487968550034541</v>
      </c>
      <c r="I217" s="84">
        <f t="shared" ca="1" si="31"/>
        <v>1</v>
      </c>
      <c r="J217" s="84">
        <f t="shared" ca="1" si="27"/>
        <v>-16.630029130505903</v>
      </c>
      <c r="K217" s="84">
        <f t="shared" ca="1" si="32"/>
        <v>-3.4861693126280962</v>
      </c>
      <c r="L217" s="84">
        <f t="shared" ca="1" si="33"/>
        <v>-3.4861693126280962</v>
      </c>
      <c r="M217" s="84">
        <f t="shared" ca="1" si="34"/>
        <v>-3.4861693126280962</v>
      </c>
      <c r="N217" s="84">
        <f t="shared" ca="1" si="35"/>
        <v>-27.088537068390192</v>
      </c>
    </row>
    <row r="218" spans="6:14" x14ac:dyDescent="0.3">
      <c r="F218" s="84">
        <f t="shared" ca="1" si="28"/>
        <v>0</v>
      </c>
      <c r="G218" s="84">
        <f t="shared" ca="1" si="29"/>
        <v>14.927443512797488</v>
      </c>
      <c r="H218" s="84">
        <f t="shared" ca="1" si="30"/>
        <v>12.794638303348048</v>
      </c>
      <c r="I218" s="84">
        <f t="shared" ca="1" si="31"/>
        <v>0</v>
      </c>
      <c r="J218" s="84">
        <f t="shared" ca="1" si="27"/>
        <v>0</v>
      </c>
      <c r="K218" s="84">
        <f t="shared" ca="1" si="32"/>
        <v>0</v>
      </c>
      <c r="L218" s="84">
        <f t="shared" ca="1" si="33"/>
        <v>0</v>
      </c>
      <c r="M218" s="84">
        <f t="shared" ca="1" si="34"/>
        <v>0</v>
      </c>
      <c r="N218" s="84">
        <f t="shared" ca="1" si="35"/>
        <v>0</v>
      </c>
    </row>
    <row r="219" spans="6:14" x14ac:dyDescent="0.3">
      <c r="F219" s="84">
        <f t="shared" ca="1" si="28"/>
        <v>4.4485741465012705</v>
      </c>
      <c r="G219" s="84">
        <f t="shared" ca="1" si="29"/>
        <v>16.428495834991487</v>
      </c>
      <c r="H219" s="84">
        <f t="shared" ca="1" si="30"/>
        <v>9.8720579929444146</v>
      </c>
      <c r="I219" s="84">
        <f t="shared" ca="1" si="31"/>
        <v>1</v>
      </c>
      <c r="J219" s="84">
        <f t="shared" ca="1" si="27"/>
        <v>-20.87706998149276</v>
      </c>
      <c r="K219" s="84">
        <f t="shared" ca="1" si="32"/>
        <v>23.059736136786171</v>
      </c>
      <c r="L219" s="84">
        <f t="shared" ca="1" si="33"/>
        <v>23.059736136786171</v>
      </c>
      <c r="M219" s="84">
        <f t="shared" ca="1" si="34"/>
        <v>23.059736136786171</v>
      </c>
      <c r="N219" s="84">
        <f t="shared" ca="1" si="35"/>
        <v>48.302138428865753</v>
      </c>
    </row>
    <row r="220" spans="6:14" x14ac:dyDescent="0.3">
      <c r="F220" s="84">
        <f t="shared" ca="1" si="28"/>
        <v>4.7142101291775074</v>
      </c>
      <c r="G220" s="84">
        <f t="shared" ca="1" si="29"/>
        <v>13.818250847201762</v>
      </c>
      <c r="H220" s="84">
        <f t="shared" ca="1" si="30"/>
        <v>6.4674703794099484</v>
      </c>
      <c r="I220" s="84">
        <f t="shared" ca="1" si="31"/>
        <v>1</v>
      </c>
      <c r="J220" s="84">
        <f t="shared" ca="1" si="27"/>
        <v>-18.532460976379269</v>
      </c>
      <c r="K220" s="84">
        <f t="shared" ca="1" si="32"/>
        <v>12.051630670438032</v>
      </c>
      <c r="L220" s="84">
        <f t="shared" ca="1" si="33"/>
        <v>12.051630670438032</v>
      </c>
      <c r="M220" s="84">
        <f t="shared" ca="1" si="34"/>
        <v>12.051630670438032</v>
      </c>
      <c r="N220" s="84">
        <f t="shared" ca="1" si="35"/>
        <v>17.622431034934827</v>
      </c>
    </row>
    <row r="221" spans="6:14" x14ac:dyDescent="0.3">
      <c r="F221" s="84">
        <f t="shared" ca="1" si="28"/>
        <v>4.3595732154711779</v>
      </c>
      <c r="G221" s="84">
        <f t="shared" ca="1" si="29"/>
        <v>19.609691149401257</v>
      </c>
      <c r="H221" s="84">
        <f t="shared" ca="1" si="30"/>
        <v>28.624283859935321</v>
      </c>
      <c r="I221" s="84">
        <f t="shared" ca="1" si="31"/>
        <v>1</v>
      </c>
      <c r="J221" s="84">
        <f t="shared" ca="1" si="27"/>
        <v>-23.969264364872437</v>
      </c>
      <c r="K221" s="84">
        <f t="shared" ca="1" si="32"/>
        <v>94.887444290340028</v>
      </c>
      <c r="L221" s="84">
        <f t="shared" ca="1" si="33"/>
        <v>94.887444290340028</v>
      </c>
      <c r="M221" s="84">
        <f t="shared" ca="1" si="34"/>
        <v>94.887444290340028</v>
      </c>
      <c r="N221" s="84">
        <f t="shared" ca="1" si="35"/>
        <v>260.69306850614765</v>
      </c>
    </row>
    <row r="222" spans="6:14" x14ac:dyDescent="0.3">
      <c r="F222" s="84">
        <f t="shared" ca="1" si="28"/>
        <v>4.0541756019655155</v>
      </c>
      <c r="G222" s="84">
        <f t="shared" ca="1" si="29"/>
        <v>16.140215063930889</v>
      </c>
      <c r="H222" s="84">
        <f t="shared" ca="1" si="30"/>
        <v>0.13064334287155629</v>
      </c>
      <c r="I222" s="84">
        <f t="shared" ca="1" si="31"/>
        <v>1</v>
      </c>
      <c r="J222" s="84">
        <f t="shared" ca="1" si="27"/>
        <v>-20.194390665896403</v>
      </c>
      <c r="K222" s="84">
        <f t="shared" ca="1" si="32"/>
        <v>-15.617641692444664</v>
      </c>
      <c r="L222" s="84">
        <f t="shared" ca="1" si="33"/>
        <v>-15.617641692444664</v>
      </c>
      <c r="M222" s="84">
        <f t="shared" ca="1" si="34"/>
        <v>-15.617641692444664</v>
      </c>
      <c r="N222" s="84">
        <f t="shared" ca="1" si="35"/>
        <v>-67.047315743230399</v>
      </c>
    </row>
    <row r="223" spans="6:14" x14ac:dyDescent="0.3">
      <c r="F223" s="84">
        <f t="shared" ca="1" si="28"/>
        <v>0</v>
      </c>
      <c r="G223" s="84">
        <f t="shared" ca="1" si="29"/>
        <v>19.310330637438497</v>
      </c>
      <c r="H223" s="84">
        <f t="shared" ca="1" si="30"/>
        <v>1.6053855207836809</v>
      </c>
      <c r="I223" s="84">
        <f t="shared" ca="1" si="31"/>
        <v>0</v>
      </c>
      <c r="J223" s="84">
        <f t="shared" ca="1" si="27"/>
        <v>0</v>
      </c>
      <c r="K223" s="84">
        <f t="shared" ca="1" si="32"/>
        <v>0</v>
      </c>
      <c r="L223" s="84">
        <f t="shared" ca="1" si="33"/>
        <v>0</v>
      </c>
      <c r="M223" s="84">
        <f t="shared" ca="1" si="34"/>
        <v>0</v>
      </c>
      <c r="N223" s="84">
        <f t="shared" ca="1" si="35"/>
        <v>0</v>
      </c>
    </row>
    <row r="224" spans="6:14" x14ac:dyDescent="0.3">
      <c r="F224" s="84">
        <f t="shared" ca="1" si="28"/>
        <v>0</v>
      </c>
      <c r="G224" s="84">
        <f t="shared" ca="1" si="29"/>
        <v>13.095044749963485</v>
      </c>
      <c r="H224" s="84">
        <f t="shared" ca="1" si="30"/>
        <v>0.15090581328598895</v>
      </c>
      <c r="I224" s="84">
        <f t="shared" ca="1" si="31"/>
        <v>0</v>
      </c>
      <c r="J224" s="84">
        <f t="shared" ca="1" si="27"/>
        <v>0</v>
      </c>
      <c r="K224" s="84">
        <f t="shared" ca="1" si="32"/>
        <v>0</v>
      </c>
      <c r="L224" s="84">
        <f t="shared" ca="1" si="33"/>
        <v>0</v>
      </c>
      <c r="M224" s="84">
        <f t="shared" ca="1" si="34"/>
        <v>0</v>
      </c>
      <c r="N224" s="84">
        <f t="shared" ca="1" si="35"/>
        <v>0</v>
      </c>
    </row>
    <row r="225" spans="6:14" x14ac:dyDescent="0.3">
      <c r="F225" s="84">
        <f t="shared" ca="1" si="28"/>
        <v>3.3246242389450567</v>
      </c>
      <c r="G225" s="84">
        <f t="shared" ca="1" si="29"/>
        <v>16.55588510256726</v>
      </c>
      <c r="H225" s="84">
        <f t="shared" ca="1" si="30"/>
        <v>6.6783144128038536</v>
      </c>
      <c r="I225" s="84">
        <f t="shared" ca="1" si="31"/>
        <v>1</v>
      </c>
      <c r="J225" s="84">
        <f t="shared" ca="1" si="27"/>
        <v>-19.880509341512315</v>
      </c>
      <c r="K225" s="84">
        <f t="shared" ca="1" si="32"/>
        <v>10.157372548648155</v>
      </c>
      <c r="L225" s="84">
        <f t="shared" ca="1" si="33"/>
        <v>10.157372548648155</v>
      </c>
      <c r="M225" s="84">
        <f t="shared" ca="1" si="34"/>
        <v>10.157372548648155</v>
      </c>
      <c r="N225" s="84">
        <f t="shared" ca="1" si="35"/>
        <v>10.59160830443215</v>
      </c>
    </row>
    <row r="226" spans="6:14" x14ac:dyDescent="0.3">
      <c r="F226" s="84">
        <f t="shared" ca="1" si="28"/>
        <v>3.1196466607500097</v>
      </c>
      <c r="G226" s="84">
        <f t="shared" ca="1" si="29"/>
        <v>14.883468001152821</v>
      </c>
      <c r="H226" s="84">
        <f t="shared" ca="1" si="30"/>
        <v>3.8740975179186834</v>
      </c>
      <c r="I226" s="84">
        <f t="shared" ca="1" si="31"/>
        <v>1</v>
      </c>
      <c r="J226" s="84">
        <f t="shared" ca="1" si="27"/>
        <v>-18.003114661902831</v>
      </c>
      <c r="K226" s="84">
        <f t="shared" ca="1" si="32"/>
        <v>0.61292207052191294</v>
      </c>
      <c r="L226" s="84">
        <f t="shared" ca="1" si="33"/>
        <v>0.61292207052191294</v>
      </c>
      <c r="M226" s="84">
        <f t="shared" ca="1" si="34"/>
        <v>0.61292207052191294</v>
      </c>
      <c r="N226" s="84">
        <f t="shared" ca="1" si="35"/>
        <v>-16.164348450337094</v>
      </c>
    </row>
    <row r="227" spans="6:14" x14ac:dyDescent="0.3">
      <c r="F227" s="84">
        <f t="shared" ca="1" si="28"/>
        <v>4.9513965605934835</v>
      </c>
      <c r="G227" s="84">
        <f t="shared" ca="1" si="29"/>
        <v>16.342107459222461</v>
      </c>
      <c r="H227" s="84">
        <f t="shared" ca="1" si="30"/>
        <v>1.1635938379940785</v>
      </c>
      <c r="I227" s="84">
        <f t="shared" ca="1" si="31"/>
        <v>1</v>
      </c>
      <c r="J227" s="84">
        <f t="shared" ca="1" si="27"/>
        <v>-21.293504019815945</v>
      </c>
      <c r="K227" s="84">
        <f t="shared" ca="1" si="32"/>
        <v>-11.687732107246148</v>
      </c>
      <c r="L227" s="84">
        <f t="shared" ca="1" si="33"/>
        <v>-11.687732107246148</v>
      </c>
      <c r="M227" s="84">
        <f t="shared" ca="1" si="34"/>
        <v>-11.687732107246148</v>
      </c>
      <c r="N227" s="84">
        <f t="shared" ca="1" si="35"/>
        <v>-56.356700341554387</v>
      </c>
    </row>
    <row r="228" spans="6:14" x14ac:dyDescent="0.3">
      <c r="F228" s="84">
        <f t="shared" ca="1" si="28"/>
        <v>4.9571593132510623</v>
      </c>
      <c r="G228" s="84">
        <f t="shared" ca="1" si="29"/>
        <v>20.033085405658753</v>
      </c>
      <c r="H228" s="84">
        <f t="shared" ca="1" si="30"/>
        <v>0.72654923898755275</v>
      </c>
      <c r="I228" s="84">
        <f t="shared" ca="1" si="31"/>
        <v>1</v>
      </c>
      <c r="J228" s="84">
        <f t="shared" ca="1" si="27"/>
        <v>-24.990244718909814</v>
      </c>
      <c r="K228" s="84">
        <f t="shared" ca="1" si="32"/>
        <v>-17.126888449708542</v>
      </c>
      <c r="L228" s="84">
        <f t="shared" ca="1" si="33"/>
        <v>-17.126888449708542</v>
      </c>
      <c r="M228" s="84">
        <f t="shared" ca="1" si="34"/>
        <v>-17.126888449708542</v>
      </c>
      <c r="N228" s="84">
        <f t="shared" ca="1" si="35"/>
        <v>-76.370910068035442</v>
      </c>
    </row>
    <row r="229" spans="6:14" x14ac:dyDescent="0.3">
      <c r="F229" s="84">
        <f t="shared" ca="1" si="28"/>
        <v>0</v>
      </c>
      <c r="G229" s="84">
        <f t="shared" ca="1" si="29"/>
        <v>15.894287226124455</v>
      </c>
      <c r="H229" s="84">
        <f t="shared" ca="1" si="30"/>
        <v>12.321949983236024</v>
      </c>
      <c r="I229" s="84">
        <f t="shared" ca="1" si="31"/>
        <v>0</v>
      </c>
      <c r="J229" s="84">
        <f t="shared" ca="1" si="27"/>
        <v>0</v>
      </c>
      <c r="K229" s="84">
        <f t="shared" ca="1" si="32"/>
        <v>0</v>
      </c>
      <c r="L229" s="84">
        <f t="shared" ca="1" si="33"/>
        <v>0</v>
      </c>
      <c r="M229" s="84">
        <f t="shared" ca="1" si="34"/>
        <v>0</v>
      </c>
      <c r="N229" s="84">
        <f t="shared" ca="1" si="35"/>
        <v>0</v>
      </c>
    </row>
    <row r="230" spans="6:14" x14ac:dyDescent="0.3">
      <c r="F230" s="84">
        <f t="shared" ca="1" si="28"/>
        <v>4.5459940706289519</v>
      </c>
      <c r="G230" s="84">
        <f t="shared" ca="1" si="29"/>
        <v>14.643601760346943</v>
      </c>
      <c r="H230" s="84">
        <f t="shared" ca="1" si="30"/>
        <v>19.705219030483111</v>
      </c>
      <c r="I230" s="84">
        <f t="shared" ca="1" si="31"/>
        <v>1</v>
      </c>
      <c r="J230" s="84">
        <f t="shared" ca="1" si="27"/>
        <v>-19.189595830975897</v>
      </c>
      <c r="K230" s="84">
        <f t="shared" ca="1" si="32"/>
        <v>64.177274361585503</v>
      </c>
      <c r="L230" s="84">
        <f t="shared" ca="1" si="33"/>
        <v>64.177274361585503</v>
      </c>
      <c r="M230" s="84">
        <f t="shared" ca="1" si="34"/>
        <v>64.177274361585503</v>
      </c>
      <c r="N230" s="84">
        <f t="shared" ca="1" si="35"/>
        <v>173.34222725378061</v>
      </c>
    </row>
    <row r="231" spans="6:14" x14ac:dyDescent="0.3">
      <c r="F231" s="84">
        <f t="shared" ca="1" si="28"/>
        <v>3.3085056911436168</v>
      </c>
      <c r="G231" s="84">
        <f t="shared" ca="1" si="29"/>
        <v>19.640221710105877</v>
      </c>
      <c r="H231" s="84">
        <f t="shared" ca="1" si="30"/>
        <v>6.3793584999307829</v>
      </c>
      <c r="I231" s="84">
        <f t="shared" ca="1" si="31"/>
        <v>1</v>
      </c>
      <c r="J231" s="84">
        <f t="shared" ca="1" si="27"/>
        <v>-22.948727401249492</v>
      </c>
      <c r="K231" s="84">
        <f t="shared" ca="1" si="32"/>
        <v>5.8772122896172547</v>
      </c>
      <c r="L231" s="84">
        <f t="shared" ca="1" si="33"/>
        <v>5.8772122896172547</v>
      </c>
      <c r="M231" s="84">
        <f t="shared" ca="1" si="34"/>
        <v>5.8772122896172547</v>
      </c>
      <c r="N231" s="84">
        <f t="shared" ca="1" si="35"/>
        <v>-5.317090532397728</v>
      </c>
    </row>
    <row r="232" spans="6:14" x14ac:dyDescent="0.3">
      <c r="F232" s="84">
        <f t="shared" ca="1" si="28"/>
        <v>4.0225710634583871</v>
      </c>
      <c r="G232" s="84">
        <f t="shared" ca="1" si="29"/>
        <v>15.529093750622573</v>
      </c>
      <c r="H232" s="84">
        <f t="shared" ca="1" si="30"/>
        <v>14.296558022463445</v>
      </c>
      <c r="I232" s="84">
        <f t="shared" ca="1" si="31"/>
        <v>1</v>
      </c>
      <c r="J232" s="84">
        <f t="shared" ca="1" si="27"/>
        <v>-19.551664814080961</v>
      </c>
      <c r="K232" s="84">
        <f t="shared" ca="1" si="32"/>
        <v>41.65713833923121</v>
      </c>
      <c r="L232" s="84">
        <f t="shared" ca="1" si="33"/>
        <v>41.65713833923121</v>
      </c>
      <c r="M232" s="84">
        <f t="shared" ca="1" si="34"/>
        <v>41.65713833923121</v>
      </c>
      <c r="N232" s="84">
        <f t="shared" ca="1" si="35"/>
        <v>105.41975020361267</v>
      </c>
    </row>
    <row r="233" spans="6:14" x14ac:dyDescent="0.3">
      <c r="F233" s="84">
        <f t="shared" ca="1" si="28"/>
        <v>3.816272048199715</v>
      </c>
      <c r="G233" s="84">
        <f t="shared" ca="1" si="29"/>
        <v>18.099464217177822</v>
      </c>
      <c r="H233" s="84">
        <f t="shared" ca="1" si="30"/>
        <v>10.272033285646186</v>
      </c>
      <c r="I233" s="84">
        <f t="shared" ca="1" si="31"/>
        <v>1</v>
      </c>
      <c r="J233" s="84">
        <f t="shared" ca="1" si="27"/>
        <v>-21.915736265377536</v>
      </c>
      <c r="K233" s="84">
        <f t="shared" ca="1" si="32"/>
        <v>22.988668925406923</v>
      </c>
      <c r="L233" s="84">
        <f t="shared" ca="1" si="33"/>
        <v>22.988668925406923</v>
      </c>
      <c r="M233" s="84">
        <f t="shared" ca="1" si="34"/>
        <v>22.988668925406923</v>
      </c>
      <c r="N233" s="84">
        <f t="shared" ca="1" si="35"/>
        <v>47.050270510843234</v>
      </c>
    </row>
    <row r="234" spans="6:14" x14ac:dyDescent="0.3">
      <c r="F234" s="84">
        <f t="shared" ca="1" si="28"/>
        <v>4.5084009870448529</v>
      </c>
      <c r="G234" s="84">
        <f t="shared" ca="1" si="29"/>
        <v>13.844754182964493</v>
      </c>
      <c r="H234" s="84">
        <f t="shared" ca="1" si="30"/>
        <v>1.6345615392437214</v>
      </c>
      <c r="I234" s="84">
        <f t="shared" ca="1" si="31"/>
        <v>1</v>
      </c>
      <c r="J234" s="84">
        <f t="shared" ca="1" si="27"/>
        <v>-18.353155170009344</v>
      </c>
      <c r="K234" s="84">
        <f t="shared" ca="1" si="32"/>
        <v>-7.3065080259896078</v>
      </c>
      <c r="L234" s="84">
        <f t="shared" ca="1" si="33"/>
        <v>-7.3065080259896078</v>
      </c>
      <c r="M234" s="84">
        <f t="shared" ca="1" si="34"/>
        <v>-7.3065080259896078</v>
      </c>
      <c r="N234" s="84">
        <f t="shared" ca="1" si="35"/>
        <v>-40.272679247978168</v>
      </c>
    </row>
    <row r="235" spans="6:14" x14ac:dyDescent="0.3">
      <c r="F235" s="84">
        <f t="shared" ca="1" si="28"/>
        <v>0</v>
      </c>
      <c r="G235" s="84">
        <f t="shared" ca="1" si="29"/>
        <v>19.825262318317769</v>
      </c>
      <c r="H235" s="84">
        <f t="shared" ca="1" si="30"/>
        <v>1.1826747866324712</v>
      </c>
      <c r="I235" s="84">
        <f t="shared" ca="1" si="31"/>
        <v>0</v>
      </c>
      <c r="J235" s="84">
        <f t="shared" ca="1" si="27"/>
        <v>0</v>
      </c>
      <c r="K235" s="84">
        <f t="shared" ca="1" si="32"/>
        <v>0</v>
      </c>
      <c r="L235" s="84">
        <f t="shared" ca="1" si="33"/>
        <v>0</v>
      </c>
      <c r="M235" s="84">
        <f t="shared" ca="1" si="34"/>
        <v>0</v>
      </c>
      <c r="N235" s="84">
        <f t="shared" ca="1" si="35"/>
        <v>0</v>
      </c>
    </row>
    <row r="236" spans="6:14" x14ac:dyDescent="0.3">
      <c r="F236" s="84">
        <f t="shared" ca="1" si="28"/>
        <v>3.7510262003647208</v>
      </c>
      <c r="G236" s="84">
        <f t="shared" ca="1" si="29"/>
        <v>14.98311467337731</v>
      </c>
      <c r="H236" s="84">
        <f t="shared" ca="1" si="30"/>
        <v>11.076524233486161</v>
      </c>
      <c r="I236" s="84">
        <f t="shared" ca="1" si="31"/>
        <v>1</v>
      </c>
      <c r="J236" s="84">
        <f t="shared" ca="1" si="27"/>
        <v>-18.734140873742032</v>
      </c>
      <c r="K236" s="84">
        <f t="shared" ca="1" si="32"/>
        <v>29.322982260567336</v>
      </c>
      <c r="L236" s="84">
        <f t="shared" ca="1" si="33"/>
        <v>29.322982260567336</v>
      </c>
      <c r="M236" s="84">
        <f t="shared" ca="1" si="34"/>
        <v>29.322982260567336</v>
      </c>
      <c r="N236" s="84">
        <f t="shared" ca="1" si="35"/>
        <v>69.234805907959981</v>
      </c>
    </row>
    <row r="237" spans="6:14" x14ac:dyDescent="0.3">
      <c r="F237" s="84">
        <f t="shared" ca="1" si="28"/>
        <v>4.8298128300818632</v>
      </c>
      <c r="G237" s="84">
        <f t="shared" ca="1" si="29"/>
        <v>11.668218766616089</v>
      </c>
      <c r="H237" s="84">
        <f t="shared" ca="1" si="30"/>
        <v>3.6378314889790428</v>
      </c>
      <c r="I237" s="84">
        <f t="shared" ca="1" si="31"/>
        <v>1</v>
      </c>
      <c r="J237" s="84">
        <f t="shared" ca="1" si="27"/>
        <v>-16.498031596697952</v>
      </c>
      <c r="K237" s="84">
        <f t="shared" ca="1" si="32"/>
        <v>2.8831071893000821</v>
      </c>
      <c r="L237" s="84">
        <f t="shared" ca="1" si="33"/>
        <v>2.8831071893000821</v>
      </c>
      <c r="M237" s="84">
        <f t="shared" ca="1" si="34"/>
        <v>2.8831071893000821</v>
      </c>
      <c r="N237" s="84">
        <f t="shared" ca="1" si="35"/>
        <v>-7.8487100287977061</v>
      </c>
    </row>
    <row r="238" spans="6:14" x14ac:dyDescent="0.3">
      <c r="F238" s="84">
        <f t="shared" ca="1" si="28"/>
        <v>0</v>
      </c>
      <c r="G238" s="84">
        <f t="shared" ca="1" si="29"/>
        <v>15.298411070357142</v>
      </c>
      <c r="H238" s="84">
        <f t="shared" ca="1" si="30"/>
        <v>10.012840141124794</v>
      </c>
      <c r="I238" s="84">
        <f t="shared" ca="1" si="31"/>
        <v>0</v>
      </c>
      <c r="J238" s="84">
        <f t="shared" ca="1" si="27"/>
        <v>0</v>
      </c>
      <c r="K238" s="84">
        <f t="shared" ca="1" si="32"/>
        <v>0</v>
      </c>
      <c r="L238" s="84">
        <f t="shared" ca="1" si="33"/>
        <v>0</v>
      </c>
      <c r="M238" s="84">
        <f t="shared" ca="1" si="34"/>
        <v>0</v>
      </c>
      <c r="N238" s="84">
        <f t="shared" ca="1" si="35"/>
        <v>0</v>
      </c>
    </row>
    <row r="239" spans="6:14" x14ac:dyDescent="0.3">
      <c r="F239" s="84">
        <f t="shared" ca="1" si="28"/>
        <v>3.5797257632263602</v>
      </c>
      <c r="G239" s="84">
        <f t="shared" ca="1" si="29"/>
        <v>17.034173676747248</v>
      </c>
      <c r="H239" s="84">
        <f t="shared" ca="1" si="30"/>
        <v>0.30021377747056877</v>
      </c>
      <c r="I239" s="84">
        <f t="shared" ca="1" si="31"/>
        <v>1</v>
      </c>
      <c r="J239" s="84">
        <f t="shared" ca="1" si="27"/>
        <v>-20.613899439973608</v>
      </c>
      <c r="K239" s="84">
        <f t="shared" ca="1" si="32"/>
        <v>-15.833318566864973</v>
      </c>
      <c r="L239" s="84">
        <f t="shared" ca="1" si="33"/>
        <v>-15.833318566864973</v>
      </c>
      <c r="M239" s="84">
        <f t="shared" ca="1" si="34"/>
        <v>-15.833318566864973</v>
      </c>
      <c r="N239" s="84">
        <f t="shared" ca="1" si="35"/>
        <v>-68.113855140568532</v>
      </c>
    </row>
    <row r="240" spans="6:14" x14ac:dyDescent="0.3">
      <c r="F240" s="84">
        <f t="shared" ca="1" si="28"/>
        <v>0</v>
      </c>
      <c r="G240" s="84">
        <f t="shared" ca="1" si="29"/>
        <v>17.712306247111925</v>
      </c>
      <c r="H240" s="84">
        <f t="shared" ca="1" si="30"/>
        <v>11.15344299598512</v>
      </c>
      <c r="I240" s="84">
        <f t="shared" ca="1" si="31"/>
        <v>0</v>
      </c>
      <c r="J240" s="84">
        <f t="shared" ca="1" si="27"/>
        <v>0</v>
      </c>
      <c r="K240" s="84">
        <f t="shared" ca="1" si="32"/>
        <v>0</v>
      </c>
      <c r="L240" s="84">
        <f t="shared" ca="1" si="33"/>
        <v>0</v>
      </c>
      <c r="M240" s="84">
        <f t="shared" ca="1" si="34"/>
        <v>0</v>
      </c>
      <c r="N240" s="84">
        <f t="shared" ca="1" si="35"/>
        <v>0</v>
      </c>
    </row>
    <row r="241" spans="6:14" x14ac:dyDescent="0.3">
      <c r="F241" s="84">
        <f t="shared" ca="1" si="28"/>
        <v>3.3158941233937975</v>
      </c>
      <c r="G241" s="84">
        <f t="shared" ca="1" si="29"/>
        <v>17.994450824341364</v>
      </c>
      <c r="H241" s="84">
        <f t="shared" ca="1" si="30"/>
        <v>33.58745905680145</v>
      </c>
      <c r="I241" s="84">
        <f t="shared" ca="1" si="31"/>
        <v>1</v>
      </c>
      <c r="J241" s="84">
        <f t="shared" ca="1" si="27"/>
        <v>-21.31034494773516</v>
      </c>
      <c r="K241" s="84">
        <f t="shared" ca="1" si="32"/>
        <v>116.35538540286444</v>
      </c>
      <c r="L241" s="84">
        <f t="shared" ca="1" si="33"/>
        <v>116.35538540286444</v>
      </c>
      <c r="M241" s="84">
        <f t="shared" ca="1" si="34"/>
        <v>116.35538540286444</v>
      </c>
      <c r="N241" s="84">
        <f t="shared" ca="1" si="35"/>
        <v>327.7558112608582</v>
      </c>
    </row>
    <row r="242" spans="6:14" x14ac:dyDescent="0.3">
      <c r="F242" s="84">
        <f t="shared" ca="1" si="28"/>
        <v>4.3917866714175444</v>
      </c>
      <c r="G242" s="84">
        <f t="shared" ca="1" si="29"/>
        <v>14.05802996877765</v>
      </c>
      <c r="H242" s="84">
        <f t="shared" ca="1" si="30"/>
        <v>3.0950293981540331</v>
      </c>
      <c r="I242" s="84">
        <f t="shared" ca="1" si="31"/>
        <v>1</v>
      </c>
      <c r="J242" s="84">
        <f t="shared" ca="1" si="27"/>
        <v>-18.449816640195195</v>
      </c>
      <c r="K242" s="84">
        <f t="shared" ca="1" si="32"/>
        <v>-1.6779123761615171</v>
      </c>
      <c r="L242" s="84">
        <f t="shared" ca="1" si="33"/>
        <v>-1.6779123761615171</v>
      </c>
      <c r="M242" s="84">
        <f t="shared" ca="1" si="34"/>
        <v>-1.6779123761615171</v>
      </c>
      <c r="N242" s="84">
        <f t="shared" ca="1" si="35"/>
        <v>-23.483553768679741</v>
      </c>
    </row>
    <row r="243" spans="6:14" x14ac:dyDescent="0.3">
      <c r="F243" s="84">
        <f t="shared" ca="1" si="28"/>
        <v>3.801872605474399</v>
      </c>
      <c r="G243" s="84">
        <f t="shared" ca="1" si="29"/>
        <v>17.196718092759159</v>
      </c>
      <c r="H243" s="84">
        <f t="shared" ca="1" si="30"/>
        <v>13.254732319830147</v>
      </c>
      <c r="I243" s="84">
        <f t="shared" ca="1" si="31"/>
        <v>1</v>
      </c>
      <c r="J243" s="84">
        <f t="shared" ca="1" si="27"/>
        <v>-20.998590698233556</v>
      </c>
      <c r="K243" s="84">
        <f t="shared" ca="1" si="32"/>
        <v>35.822211186561432</v>
      </c>
      <c r="L243" s="84">
        <f t="shared" ca="1" si="33"/>
        <v>35.822211186561432</v>
      </c>
      <c r="M243" s="84">
        <f t="shared" ca="1" si="34"/>
        <v>35.822211186561432</v>
      </c>
      <c r="N243" s="84">
        <f t="shared" ca="1" si="35"/>
        <v>86.468042861450741</v>
      </c>
    </row>
    <row r="244" spans="6:14" x14ac:dyDescent="0.3">
      <c r="F244" s="84">
        <f t="shared" ca="1" si="28"/>
        <v>0</v>
      </c>
      <c r="G244" s="84">
        <f t="shared" ca="1" si="29"/>
        <v>14.285883914305231</v>
      </c>
      <c r="H244" s="84">
        <f t="shared" ca="1" si="30"/>
        <v>21.722506583377417</v>
      </c>
      <c r="I244" s="84">
        <f t="shared" ca="1" si="31"/>
        <v>0</v>
      </c>
      <c r="J244" s="84">
        <f t="shared" ca="1" si="27"/>
        <v>0</v>
      </c>
      <c r="K244" s="84">
        <f t="shared" ca="1" si="32"/>
        <v>0</v>
      </c>
      <c r="L244" s="84">
        <f t="shared" ca="1" si="33"/>
        <v>0</v>
      </c>
      <c r="M244" s="84">
        <f t="shared" ca="1" si="34"/>
        <v>0</v>
      </c>
      <c r="N244" s="84">
        <f t="shared" ca="1" si="35"/>
        <v>0</v>
      </c>
    </row>
    <row r="245" spans="6:14" x14ac:dyDescent="0.3">
      <c r="F245" s="84">
        <f t="shared" ca="1" si="28"/>
        <v>3.0404549885893961</v>
      </c>
      <c r="G245" s="84">
        <f t="shared" ca="1" si="29"/>
        <v>15.367532945843228</v>
      </c>
      <c r="H245" s="84">
        <f t="shared" ca="1" si="30"/>
        <v>4.6577035483892324</v>
      </c>
      <c r="I245" s="84">
        <f t="shared" ca="1" si="31"/>
        <v>1</v>
      </c>
      <c r="J245" s="84">
        <f t="shared" ca="1" si="27"/>
        <v>-18.407987934432626</v>
      </c>
      <c r="K245" s="84">
        <f t="shared" ca="1" si="32"/>
        <v>3.2632812477137012</v>
      </c>
      <c r="L245" s="84">
        <f t="shared" ca="1" si="33"/>
        <v>3.2632812477137012</v>
      </c>
      <c r="M245" s="84">
        <f t="shared" ca="1" si="34"/>
        <v>3.2632812477137012</v>
      </c>
      <c r="N245" s="84">
        <f t="shared" ca="1" si="35"/>
        <v>-8.6181441912915222</v>
      </c>
    </row>
    <row r="246" spans="6:14" x14ac:dyDescent="0.3">
      <c r="F246" s="84">
        <f t="shared" ca="1" si="28"/>
        <v>0</v>
      </c>
      <c r="G246" s="84">
        <f t="shared" ca="1" si="29"/>
        <v>15.615291901539777</v>
      </c>
      <c r="H246" s="84">
        <f t="shared" ca="1" si="30"/>
        <v>16.515206446372275</v>
      </c>
      <c r="I246" s="84">
        <f t="shared" ca="1" si="31"/>
        <v>0</v>
      </c>
      <c r="J246" s="84">
        <f t="shared" ca="1" si="27"/>
        <v>0</v>
      </c>
      <c r="K246" s="84">
        <f t="shared" ca="1" si="32"/>
        <v>0</v>
      </c>
      <c r="L246" s="84">
        <f t="shared" ca="1" si="33"/>
        <v>0</v>
      </c>
      <c r="M246" s="84">
        <f t="shared" ca="1" si="34"/>
        <v>0</v>
      </c>
      <c r="N246" s="84">
        <f t="shared" ca="1" si="35"/>
        <v>0</v>
      </c>
    </row>
    <row r="247" spans="6:14" x14ac:dyDescent="0.3">
      <c r="F247" s="84">
        <f t="shared" ca="1" si="28"/>
        <v>4.0395648907658464</v>
      </c>
      <c r="G247" s="84">
        <f t="shared" ca="1" si="29"/>
        <v>17.414032136349626</v>
      </c>
      <c r="H247" s="84">
        <f t="shared" ca="1" si="30"/>
        <v>1.8237492233730719</v>
      </c>
      <c r="I247" s="84">
        <f t="shared" ca="1" si="31"/>
        <v>1</v>
      </c>
      <c r="J247" s="84">
        <f t="shared" ca="1" si="27"/>
        <v>-21.453597027115471</v>
      </c>
      <c r="K247" s="84">
        <f t="shared" ca="1" si="32"/>
        <v>-10.119035242857338</v>
      </c>
      <c r="L247" s="84">
        <f t="shared" ca="1" si="33"/>
        <v>-10.119035242857338</v>
      </c>
      <c r="M247" s="84">
        <f t="shared" ca="1" si="34"/>
        <v>-10.119035242857338</v>
      </c>
      <c r="N247" s="84">
        <f t="shared" ca="1" si="35"/>
        <v>-51.81070275568748</v>
      </c>
    </row>
    <row r="248" spans="6:14" x14ac:dyDescent="0.3">
      <c r="F248" s="84">
        <f t="shared" ca="1" si="28"/>
        <v>0</v>
      </c>
      <c r="G248" s="84">
        <f t="shared" ca="1" si="29"/>
        <v>14.736275016446397</v>
      </c>
      <c r="H248" s="84">
        <f t="shared" ca="1" si="30"/>
        <v>12.639995991873615</v>
      </c>
      <c r="I248" s="84">
        <f t="shared" ca="1" si="31"/>
        <v>0</v>
      </c>
      <c r="J248" s="84">
        <f t="shared" ca="1" si="27"/>
        <v>0</v>
      </c>
      <c r="K248" s="84">
        <f t="shared" ca="1" si="32"/>
        <v>0</v>
      </c>
      <c r="L248" s="84">
        <f t="shared" ca="1" si="33"/>
        <v>0</v>
      </c>
      <c r="M248" s="84">
        <f t="shared" ca="1" si="34"/>
        <v>0</v>
      </c>
      <c r="N248" s="84">
        <f t="shared" ca="1" si="35"/>
        <v>0</v>
      </c>
    </row>
    <row r="249" spans="6:14" x14ac:dyDescent="0.3">
      <c r="F249" s="84">
        <f t="shared" ca="1" si="28"/>
        <v>4.9309557953309451</v>
      </c>
      <c r="G249" s="84">
        <f t="shared" ca="1" si="29"/>
        <v>15.884615326651925</v>
      </c>
      <c r="H249" s="84">
        <f t="shared" ca="1" si="30"/>
        <v>5.5031255283137934</v>
      </c>
      <c r="I249" s="84">
        <f t="shared" ca="1" si="31"/>
        <v>1</v>
      </c>
      <c r="J249" s="84">
        <f t="shared" ca="1" si="27"/>
        <v>-20.81557112198287</v>
      </c>
      <c r="K249" s="84">
        <f t="shared" ca="1" si="32"/>
        <v>6.1278867866032485</v>
      </c>
      <c r="L249" s="84">
        <f t="shared" ca="1" si="33"/>
        <v>6.1278867866032485</v>
      </c>
      <c r="M249" s="84">
        <f t="shared" ca="1" si="34"/>
        <v>6.1278867866032485</v>
      </c>
      <c r="N249" s="84">
        <f t="shared" ca="1" si="35"/>
        <v>-2.4319107621731249</v>
      </c>
    </row>
    <row r="250" spans="6:14" x14ac:dyDescent="0.3">
      <c r="F250" s="84">
        <f t="shared" ca="1" si="28"/>
        <v>4.8576814244083675</v>
      </c>
      <c r="G250" s="84">
        <f t="shared" ca="1" si="29"/>
        <v>14.874332509209653</v>
      </c>
      <c r="H250" s="84">
        <f t="shared" ca="1" si="30"/>
        <v>12.48164864987284</v>
      </c>
      <c r="I250" s="84">
        <f t="shared" ca="1" si="31"/>
        <v>1</v>
      </c>
      <c r="J250" s="84">
        <f t="shared" ca="1" si="27"/>
        <v>-19.73201393361802</v>
      </c>
      <c r="K250" s="84">
        <f t="shared" ca="1" si="32"/>
        <v>35.052262090281708</v>
      </c>
      <c r="L250" s="84">
        <f t="shared" ca="1" si="33"/>
        <v>35.052262090281708</v>
      </c>
      <c r="M250" s="84">
        <f t="shared" ca="1" si="34"/>
        <v>35.052262090281708</v>
      </c>
      <c r="N250" s="84">
        <f t="shared" ca="1" si="35"/>
        <v>85.424772337227097</v>
      </c>
    </row>
    <row r="251" spans="6:14" x14ac:dyDescent="0.3">
      <c r="F251" s="84">
        <f t="shared" ca="1" si="28"/>
        <v>3.2870581844980484</v>
      </c>
      <c r="G251" s="84">
        <f t="shared" ca="1" si="29"/>
        <v>12.322117826550068</v>
      </c>
      <c r="H251" s="84">
        <f t="shared" ca="1" si="30"/>
        <v>4.1706904667198863</v>
      </c>
      <c r="I251" s="84">
        <f t="shared" ca="1" si="31"/>
        <v>1</v>
      </c>
      <c r="J251" s="84">
        <f t="shared" ca="1" si="27"/>
        <v>-15.609176011048117</v>
      </c>
      <c r="K251" s="84">
        <f t="shared" ca="1" si="32"/>
        <v>4.3606440403294773</v>
      </c>
      <c r="L251" s="84">
        <f t="shared" ca="1" si="33"/>
        <v>4.3606440403294773</v>
      </c>
      <c r="M251" s="84">
        <f t="shared" ca="1" si="34"/>
        <v>4.3606440403294773</v>
      </c>
      <c r="N251" s="84">
        <f t="shared" ca="1" si="35"/>
        <v>-2.527243890059685</v>
      </c>
    </row>
    <row r="252" spans="6:14" x14ac:dyDescent="0.3">
      <c r="F252" s="84">
        <f t="shared" ca="1" si="28"/>
        <v>3.8586038431961462</v>
      </c>
      <c r="G252" s="84">
        <f t="shared" ca="1" si="29"/>
        <v>14.20252690489219</v>
      </c>
      <c r="H252" s="84">
        <f t="shared" ca="1" si="30"/>
        <v>1.6328889934511506</v>
      </c>
      <c r="I252" s="84">
        <f t="shared" ca="1" si="31"/>
        <v>1</v>
      </c>
      <c r="J252" s="84">
        <f t="shared" ca="1" si="27"/>
        <v>-18.061130748088338</v>
      </c>
      <c r="K252" s="84">
        <f t="shared" ca="1" si="32"/>
        <v>-7.670970931087588</v>
      </c>
      <c r="L252" s="84">
        <f t="shared" ca="1" si="33"/>
        <v>-7.670970931087588</v>
      </c>
      <c r="M252" s="84">
        <f t="shared" ca="1" si="34"/>
        <v>-7.670970931087588</v>
      </c>
      <c r="N252" s="84">
        <f t="shared" ca="1" si="35"/>
        <v>-41.074043541351102</v>
      </c>
    </row>
    <row r="253" spans="6:14" x14ac:dyDescent="0.3">
      <c r="F253" s="84">
        <f t="shared" ca="1" si="28"/>
        <v>0</v>
      </c>
      <c r="G253" s="84">
        <f t="shared" ca="1" si="29"/>
        <v>14.718850460502523</v>
      </c>
      <c r="H253" s="84">
        <f t="shared" ca="1" si="30"/>
        <v>5.6638570804116881</v>
      </c>
      <c r="I253" s="84">
        <f t="shared" ca="1" si="31"/>
        <v>0</v>
      </c>
      <c r="J253" s="84">
        <f t="shared" ca="1" si="27"/>
        <v>0</v>
      </c>
      <c r="K253" s="84">
        <f t="shared" ca="1" si="32"/>
        <v>0</v>
      </c>
      <c r="L253" s="84">
        <f t="shared" ca="1" si="33"/>
        <v>0</v>
      </c>
      <c r="M253" s="84">
        <f t="shared" ca="1" si="34"/>
        <v>0</v>
      </c>
      <c r="N253" s="84">
        <f t="shared" ca="1" si="35"/>
        <v>0</v>
      </c>
    </row>
    <row r="254" spans="6:14" x14ac:dyDescent="0.3">
      <c r="F254" s="84">
        <f t="shared" ca="1" si="28"/>
        <v>3.4219711382791749</v>
      </c>
      <c r="G254" s="84">
        <f t="shared" ca="1" si="29"/>
        <v>16.787057278859042</v>
      </c>
      <c r="H254" s="84">
        <f t="shared" ca="1" si="30"/>
        <v>4.4757669626226289</v>
      </c>
      <c r="I254" s="84">
        <f t="shared" ca="1" si="31"/>
        <v>1</v>
      </c>
      <c r="J254" s="84">
        <f t="shared" ca="1" si="27"/>
        <v>-20.209028417138217</v>
      </c>
      <c r="K254" s="84">
        <f t="shared" ca="1" si="32"/>
        <v>1.1160105716314739</v>
      </c>
      <c r="L254" s="84">
        <f t="shared" ca="1" si="33"/>
        <v>1.1160105716314739</v>
      </c>
      <c r="M254" s="84">
        <f t="shared" ca="1" si="34"/>
        <v>1.1160105716314739</v>
      </c>
      <c r="N254" s="84">
        <f t="shared" ca="1" si="35"/>
        <v>-16.860996702243796</v>
      </c>
    </row>
    <row r="255" spans="6:14" x14ac:dyDescent="0.3">
      <c r="F255" s="84">
        <f t="shared" ca="1" si="28"/>
        <v>3.2650961601322255</v>
      </c>
      <c r="G255" s="84">
        <f t="shared" ca="1" si="29"/>
        <v>15.376467828603666</v>
      </c>
      <c r="H255" s="84">
        <f t="shared" ca="1" si="30"/>
        <v>0.86485651353758741</v>
      </c>
      <c r="I255" s="84">
        <f t="shared" ca="1" si="31"/>
        <v>1</v>
      </c>
      <c r="J255" s="84">
        <f t="shared" ca="1" si="27"/>
        <v>-18.641563988735889</v>
      </c>
      <c r="K255" s="84">
        <f t="shared" ca="1" si="32"/>
        <v>-11.917041774453317</v>
      </c>
      <c r="L255" s="84">
        <f t="shared" ca="1" si="33"/>
        <v>-11.917041774453317</v>
      </c>
      <c r="M255" s="84">
        <f t="shared" ca="1" si="34"/>
        <v>-11.917041774453317</v>
      </c>
      <c r="N255" s="84">
        <f t="shared" ca="1" si="35"/>
        <v>-54.39268931209584</v>
      </c>
    </row>
    <row r="256" spans="6:14" x14ac:dyDescent="0.3">
      <c r="F256" s="84">
        <f t="shared" ca="1" si="28"/>
        <v>0</v>
      </c>
      <c r="G256" s="84">
        <f t="shared" ca="1" si="29"/>
        <v>17.056495733482581</v>
      </c>
      <c r="H256" s="84">
        <f t="shared" ca="1" si="30"/>
        <v>5.8957166036926942</v>
      </c>
      <c r="I256" s="84">
        <f t="shared" ca="1" si="31"/>
        <v>0</v>
      </c>
      <c r="J256" s="84">
        <f t="shared" ca="1" si="27"/>
        <v>0</v>
      </c>
      <c r="K256" s="84">
        <f t="shared" ca="1" si="32"/>
        <v>0</v>
      </c>
      <c r="L256" s="84">
        <f t="shared" ca="1" si="33"/>
        <v>0</v>
      </c>
      <c r="M256" s="84">
        <f t="shared" ca="1" si="34"/>
        <v>0</v>
      </c>
      <c r="N256" s="84">
        <f t="shared" ca="1" si="35"/>
        <v>0</v>
      </c>
    </row>
    <row r="257" spans="6:14" x14ac:dyDescent="0.3">
      <c r="F257" s="84">
        <f t="shared" ca="1" si="28"/>
        <v>4.5364960045240483</v>
      </c>
      <c r="G257" s="84">
        <f t="shared" ca="1" si="29"/>
        <v>11.555366151503904</v>
      </c>
      <c r="H257" s="84">
        <f t="shared" ca="1" si="30"/>
        <v>3.9106716024836369E-2</v>
      </c>
      <c r="I257" s="84">
        <f t="shared" ca="1" si="31"/>
        <v>1</v>
      </c>
      <c r="J257" s="84">
        <f t="shared" ca="1" si="27"/>
        <v>-16.09186215602795</v>
      </c>
      <c r="K257" s="84">
        <f t="shared" ca="1" si="32"/>
        <v>-11.398939287404559</v>
      </c>
      <c r="L257" s="84">
        <f t="shared" ca="1" si="33"/>
        <v>-11.398939287404559</v>
      </c>
      <c r="M257" s="84">
        <f t="shared" ca="1" si="34"/>
        <v>-11.398939287404559</v>
      </c>
      <c r="N257" s="84">
        <f t="shared" ca="1" si="35"/>
        <v>-50.288680018241628</v>
      </c>
    </row>
    <row r="258" spans="6:14" x14ac:dyDescent="0.3">
      <c r="F258" s="84">
        <f t="shared" ca="1" si="28"/>
        <v>4.1965539199966306</v>
      </c>
      <c r="G258" s="84">
        <f t="shared" ca="1" si="29"/>
        <v>18.536482276170439</v>
      </c>
      <c r="H258" s="84">
        <f t="shared" ca="1" si="30"/>
        <v>11.802595466912262</v>
      </c>
      <c r="I258" s="84">
        <f t="shared" ca="1" si="31"/>
        <v>1</v>
      </c>
      <c r="J258" s="84">
        <f t="shared" ca="1" si="27"/>
        <v>-22.73303619616707</v>
      </c>
      <c r="K258" s="84">
        <f t="shared" ca="1" si="32"/>
        <v>28.673899591478609</v>
      </c>
      <c r="L258" s="84">
        <f t="shared" ca="1" si="33"/>
        <v>28.673899591478609</v>
      </c>
      <c r="M258" s="84">
        <f t="shared" ca="1" si="34"/>
        <v>28.673899591478609</v>
      </c>
      <c r="N258" s="84">
        <f t="shared" ca="1" si="35"/>
        <v>63.288662578268756</v>
      </c>
    </row>
    <row r="259" spans="6:14" x14ac:dyDescent="0.3">
      <c r="F259" s="84">
        <f t="shared" ca="1" si="28"/>
        <v>4.9486478161003067</v>
      </c>
      <c r="G259" s="84">
        <f t="shared" ca="1" si="29"/>
        <v>15.04400374932726</v>
      </c>
      <c r="H259" s="84">
        <f t="shared" ca="1" si="30"/>
        <v>1.5912236620558609</v>
      </c>
      <c r="I259" s="84">
        <f t="shared" ca="1" si="31"/>
        <v>1</v>
      </c>
      <c r="J259" s="84">
        <f t="shared" ca="1" si="27"/>
        <v>-19.992651565427565</v>
      </c>
      <c r="K259" s="84">
        <f t="shared" ca="1" si="32"/>
        <v>-8.6791091011038155</v>
      </c>
      <c r="L259" s="84">
        <f t="shared" ca="1" si="33"/>
        <v>-8.6791091011038155</v>
      </c>
      <c r="M259" s="84">
        <f t="shared" ca="1" si="34"/>
        <v>-8.6791091011038155</v>
      </c>
      <c r="N259" s="84">
        <f t="shared" ca="1" si="35"/>
        <v>-46.029978868739008</v>
      </c>
    </row>
    <row r="260" spans="6:14" x14ac:dyDescent="0.3">
      <c r="F260" s="84">
        <f t="shared" ca="1" si="28"/>
        <v>0</v>
      </c>
      <c r="G260" s="84">
        <f t="shared" ca="1" si="29"/>
        <v>18.822256106819882</v>
      </c>
      <c r="H260" s="84">
        <f t="shared" ca="1" si="30"/>
        <v>2.9136854554618412</v>
      </c>
      <c r="I260" s="84">
        <f t="shared" ca="1" si="31"/>
        <v>0</v>
      </c>
      <c r="J260" s="84">
        <f t="shared" ca="1" si="27"/>
        <v>0</v>
      </c>
      <c r="K260" s="84">
        <f t="shared" ca="1" si="32"/>
        <v>0</v>
      </c>
      <c r="L260" s="84">
        <f t="shared" ca="1" si="33"/>
        <v>0</v>
      </c>
      <c r="M260" s="84">
        <f t="shared" ca="1" si="34"/>
        <v>0</v>
      </c>
      <c r="N260" s="84">
        <f t="shared" ca="1" si="35"/>
        <v>0</v>
      </c>
    </row>
    <row r="261" spans="6:14" x14ac:dyDescent="0.3">
      <c r="F261" s="84">
        <f t="shared" ca="1" si="28"/>
        <v>3.6294035800368376</v>
      </c>
      <c r="G261" s="84">
        <f t="shared" ca="1" si="29"/>
        <v>13.601711123265172</v>
      </c>
      <c r="H261" s="84">
        <f t="shared" ca="1" si="30"/>
        <v>24.802866341603416</v>
      </c>
      <c r="I261" s="84">
        <f t="shared" ca="1" si="31"/>
        <v>1</v>
      </c>
      <c r="J261" s="84">
        <f t="shared" ca="1" si="27"/>
        <v>-17.231114703302008</v>
      </c>
      <c r="K261" s="84">
        <f t="shared" ca="1" si="32"/>
        <v>85.609754243148487</v>
      </c>
      <c r="L261" s="84">
        <f t="shared" ca="1" si="33"/>
        <v>85.609754243148487</v>
      </c>
      <c r="M261" s="84">
        <f t="shared" ca="1" si="34"/>
        <v>85.609754243148487</v>
      </c>
      <c r="N261" s="84">
        <f t="shared" ca="1" si="35"/>
        <v>239.59814802614346</v>
      </c>
    </row>
    <row r="262" spans="6:14" x14ac:dyDescent="0.3">
      <c r="F262" s="84">
        <f t="shared" ca="1" si="28"/>
        <v>0</v>
      </c>
      <c r="G262" s="84">
        <f t="shared" ca="1" si="29"/>
        <v>14.644073646580358</v>
      </c>
      <c r="H262" s="84">
        <f t="shared" ca="1" si="30"/>
        <v>4.6225351129507279</v>
      </c>
      <c r="I262" s="84">
        <f t="shared" ca="1" si="31"/>
        <v>0</v>
      </c>
      <c r="J262" s="84">
        <f t="shared" ref="J262:J325" ca="1" si="36">(H262*C269-G262-F262)*I262</f>
        <v>0</v>
      </c>
      <c r="K262" s="84">
        <f t="shared" ca="1" si="32"/>
        <v>0</v>
      </c>
      <c r="L262" s="84">
        <f t="shared" ca="1" si="33"/>
        <v>0</v>
      </c>
      <c r="M262" s="84">
        <f t="shared" ca="1" si="34"/>
        <v>0</v>
      </c>
      <c r="N262" s="84">
        <f t="shared" ca="1" si="35"/>
        <v>0</v>
      </c>
    </row>
    <row r="263" spans="6:14" x14ac:dyDescent="0.3">
      <c r="F263" s="84">
        <f t="shared" ref="F263:F326" ca="1" si="37">IF(RAND()&lt;=$C$5,3+(RAND()*2),0)</f>
        <v>4.9614652865864004</v>
      </c>
      <c r="G263" s="84">
        <f t="shared" ref="G263:G326" ca="1" si="38">_xlfn.NORM.INV(RAND(),$C$8,$C$9)</f>
        <v>13.547134978420734</v>
      </c>
      <c r="H263" s="84">
        <f t="shared" ref="H263:H326" ca="1" si="39">-1*LN(1-RAND())/(1/10)</f>
        <v>3.5406435772749933</v>
      </c>
      <c r="I263" s="84">
        <f t="shared" ref="I263:I326" ca="1" si="40">IF(F263=0,0,1)</f>
        <v>1</v>
      </c>
      <c r="J263" s="84">
        <f t="shared" ca="1" si="36"/>
        <v>-18.508600265007136</v>
      </c>
      <c r="K263" s="84">
        <f t="shared" ref="K263:K326" ca="1" si="41">(H263*$C$13-G263)*I263</f>
        <v>0.61543933067923895</v>
      </c>
      <c r="L263" s="84">
        <f t="shared" ref="L263:L326" ca="1" si="42">(H263*$C$13-G263)*I263</f>
        <v>0.61543933067923895</v>
      </c>
      <c r="M263" s="84">
        <f t="shared" ref="M263:M326" ca="1" si="43">(H263*$C$13-G263)*I263</f>
        <v>0.61543933067923895</v>
      </c>
      <c r="N263" s="84">
        <f t="shared" ref="N263:N326" ca="1" si="44">SUM(J263:M263)</f>
        <v>-16.662282272969421</v>
      </c>
    </row>
    <row r="264" spans="6:14" x14ac:dyDescent="0.3">
      <c r="F264" s="84">
        <f t="shared" ca="1" si="37"/>
        <v>3.0171501258292319</v>
      </c>
      <c r="G264" s="84">
        <f t="shared" ca="1" si="38"/>
        <v>17.651585712202078</v>
      </c>
      <c r="H264" s="84">
        <f t="shared" ca="1" si="39"/>
        <v>0.84069348655235854</v>
      </c>
      <c r="I264" s="84">
        <f t="shared" ca="1" si="40"/>
        <v>1</v>
      </c>
      <c r="J264" s="84">
        <f t="shared" ca="1" si="36"/>
        <v>-20.66873583803131</v>
      </c>
      <c r="K264" s="84">
        <f t="shared" ca="1" si="41"/>
        <v>-14.288811765992644</v>
      </c>
      <c r="L264" s="84">
        <f t="shared" ca="1" si="42"/>
        <v>-14.288811765992644</v>
      </c>
      <c r="M264" s="84">
        <f t="shared" ca="1" si="43"/>
        <v>-14.288811765992644</v>
      </c>
      <c r="N264" s="84">
        <f t="shared" ca="1" si="44"/>
        <v>-63.535171136009254</v>
      </c>
    </row>
    <row r="265" spans="6:14" x14ac:dyDescent="0.3">
      <c r="F265" s="84">
        <f t="shared" ca="1" si="37"/>
        <v>0</v>
      </c>
      <c r="G265" s="84">
        <f t="shared" ca="1" si="38"/>
        <v>16.794055625703347</v>
      </c>
      <c r="H265" s="84">
        <f t="shared" ca="1" si="39"/>
        <v>0.11012904383421372</v>
      </c>
      <c r="I265" s="84">
        <f t="shared" ca="1" si="40"/>
        <v>0</v>
      </c>
      <c r="J265" s="84">
        <f t="shared" ca="1" si="36"/>
        <v>0</v>
      </c>
      <c r="K265" s="84">
        <f t="shared" ca="1" si="41"/>
        <v>0</v>
      </c>
      <c r="L265" s="84">
        <f t="shared" ca="1" si="42"/>
        <v>0</v>
      </c>
      <c r="M265" s="84">
        <f t="shared" ca="1" si="43"/>
        <v>0</v>
      </c>
      <c r="N265" s="84">
        <f t="shared" ca="1" si="44"/>
        <v>0</v>
      </c>
    </row>
    <row r="266" spans="6:14" x14ac:dyDescent="0.3">
      <c r="F266" s="84">
        <f t="shared" ca="1" si="37"/>
        <v>3.0329797388650785</v>
      </c>
      <c r="G266" s="84">
        <f t="shared" ca="1" si="38"/>
        <v>14.278187879225632</v>
      </c>
      <c r="H266" s="84">
        <f t="shared" ca="1" si="39"/>
        <v>0.44847332216616448</v>
      </c>
      <c r="I266" s="84">
        <f t="shared" ca="1" si="40"/>
        <v>1</v>
      </c>
      <c r="J266" s="84">
        <f t="shared" ca="1" si="36"/>
        <v>-17.31116761809071</v>
      </c>
      <c r="K266" s="84">
        <f t="shared" ca="1" si="41"/>
        <v>-12.484294590560975</v>
      </c>
      <c r="L266" s="84">
        <f t="shared" ca="1" si="42"/>
        <v>-12.484294590560975</v>
      </c>
      <c r="M266" s="84">
        <f t="shared" ca="1" si="43"/>
        <v>-12.484294590560975</v>
      </c>
      <c r="N266" s="84">
        <f t="shared" ca="1" si="44"/>
        <v>-54.764051389773641</v>
      </c>
    </row>
    <row r="267" spans="6:14" x14ac:dyDescent="0.3">
      <c r="F267" s="84">
        <f t="shared" ca="1" si="37"/>
        <v>3.9517359529900249</v>
      </c>
      <c r="G267" s="84">
        <f t="shared" ca="1" si="38"/>
        <v>17.498635909070526</v>
      </c>
      <c r="H267" s="84">
        <f t="shared" ca="1" si="39"/>
        <v>1.12679689139136</v>
      </c>
      <c r="I267" s="84">
        <f t="shared" ca="1" si="40"/>
        <v>1</v>
      </c>
      <c r="J267" s="84">
        <f t="shared" ca="1" si="36"/>
        <v>-21.45037186206055</v>
      </c>
      <c r="K267" s="84">
        <f t="shared" ca="1" si="41"/>
        <v>-12.991448343505086</v>
      </c>
      <c r="L267" s="84">
        <f t="shared" ca="1" si="42"/>
        <v>-12.991448343505086</v>
      </c>
      <c r="M267" s="84">
        <f t="shared" ca="1" si="43"/>
        <v>-12.991448343505086</v>
      </c>
      <c r="N267" s="84">
        <f t="shared" ca="1" si="44"/>
        <v>-60.424716892575802</v>
      </c>
    </row>
    <row r="268" spans="6:14" x14ac:dyDescent="0.3">
      <c r="F268" s="84">
        <f t="shared" ca="1" si="37"/>
        <v>0</v>
      </c>
      <c r="G268" s="84">
        <f t="shared" ca="1" si="38"/>
        <v>16.46639113244467</v>
      </c>
      <c r="H268" s="84">
        <f t="shared" ca="1" si="39"/>
        <v>2.5464627910309949</v>
      </c>
      <c r="I268" s="84">
        <f t="shared" ca="1" si="40"/>
        <v>0</v>
      </c>
      <c r="J268" s="84">
        <f t="shared" ca="1" si="36"/>
        <v>0</v>
      </c>
      <c r="K268" s="84">
        <f t="shared" ca="1" si="41"/>
        <v>0</v>
      </c>
      <c r="L268" s="84">
        <f t="shared" ca="1" si="42"/>
        <v>0</v>
      </c>
      <c r="M268" s="84">
        <f t="shared" ca="1" si="43"/>
        <v>0</v>
      </c>
      <c r="N268" s="84">
        <f t="shared" ca="1" si="44"/>
        <v>0</v>
      </c>
    </row>
    <row r="269" spans="6:14" x14ac:dyDescent="0.3">
      <c r="F269" s="84">
        <f t="shared" ca="1" si="37"/>
        <v>0</v>
      </c>
      <c r="G269" s="84">
        <f t="shared" ca="1" si="38"/>
        <v>17.12146473280103</v>
      </c>
      <c r="H269" s="84">
        <f t="shared" ca="1" si="39"/>
        <v>8.1669014686482306</v>
      </c>
      <c r="I269" s="84">
        <f t="shared" ca="1" si="40"/>
        <v>0</v>
      </c>
      <c r="J269" s="84">
        <f t="shared" ca="1" si="36"/>
        <v>0</v>
      </c>
      <c r="K269" s="84">
        <f t="shared" ca="1" si="41"/>
        <v>0</v>
      </c>
      <c r="L269" s="84">
        <f t="shared" ca="1" si="42"/>
        <v>0</v>
      </c>
      <c r="M269" s="84">
        <f t="shared" ca="1" si="43"/>
        <v>0</v>
      </c>
      <c r="N269" s="84">
        <f t="shared" ca="1" si="44"/>
        <v>0</v>
      </c>
    </row>
    <row r="270" spans="6:14" x14ac:dyDescent="0.3">
      <c r="F270" s="84">
        <f t="shared" ca="1" si="37"/>
        <v>0</v>
      </c>
      <c r="G270" s="84">
        <f t="shared" ca="1" si="38"/>
        <v>15.681633423619871</v>
      </c>
      <c r="H270" s="84">
        <f t="shared" ca="1" si="39"/>
        <v>0.93054078517916639</v>
      </c>
      <c r="I270" s="84">
        <f t="shared" ca="1" si="40"/>
        <v>0</v>
      </c>
      <c r="J270" s="84">
        <f t="shared" ca="1" si="36"/>
        <v>0</v>
      </c>
      <c r="K270" s="84">
        <f t="shared" ca="1" si="41"/>
        <v>0</v>
      </c>
      <c r="L270" s="84">
        <f t="shared" ca="1" si="42"/>
        <v>0</v>
      </c>
      <c r="M270" s="84">
        <f t="shared" ca="1" si="43"/>
        <v>0</v>
      </c>
      <c r="N270" s="84">
        <f t="shared" ca="1" si="44"/>
        <v>0</v>
      </c>
    </row>
    <row r="271" spans="6:14" x14ac:dyDescent="0.3">
      <c r="F271" s="84">
        <f t="shared" ca="1" si="37"/>
        <v>3.2767169254915554</v>
      </c>
      <c r="G271" s="84">
        <f t="shared" ca="1" si="38"/>
        <v>18.172074195278753</v>
      </c>
      <c r="H271" s="84">
        <f t="shared" ca="1" si="39"/>
        <v>3.6454375943582482</v>
      </c>
      <c r="I271" s="84">
        <f t="shared" ca="1" si="40"/>
        <v>1</v>
      </c>
      <c r="J271" s="84">
        <f t="shared" ca="1" si="36"/>
        <v>-21.448791120770309</v>
      </c>
      <c r="K271" s="84">
        <f t="shared" ca="1" si="41"/>
        <v>-3.5903238178457606</v>
      </c>
      <c r="L271" s="84">
        <f t="shared" ca="1" si="42"/>
        <v>-3.5903238178457606</v>
      </c>
      <c r="M271" s="84">
        <f t="shared" ca="1" si="43"/>
        <v>-3.5903238178457606</v>
      </c>
      <c r="N271" s="84">
        <f t="shared" ca="1" si="44"/>
        <v>-32.219762574307595</v>
      </c>
    </row>
    <row r="272" spans="6:14" x14ac:dyDescent="0.3">
      <c r="F272" s="84">
        <f t="shared" ca="1" si="37"/>
        <v>4.9666074415691535</v>
      </c>
      <c r="G272" s="84">
        <f t="shared" ca="1" si="38"/>
        <v>17.424577607739192</v>
      </c>
      <c r="H272" s="84">
        <f t="shared" ca="1" si="39"/>
        <v>0.66327295271070585</v>
      </c>
      <c r="I272" s="84">
        <f t="shared" ca="1" si="40"/>
        <v>1</v>
      </c>
      <c r="J272" s="84">
        <f t="shared" ca="1" si="36"/>
        <v>-22.391185049308344</v>
      </c>
      <c r="K272" s="84">
        <f t="shared" ca="1" si="41"/>
        <v>-14.771485796896368</v>
      </c>
      <c r="L272" s="84">
        <f t="shared" ca="1" si="42"/>
        <v>-14.771485796896368</v>
      </c>
      <c r="M272" s="84">
        <f t="shared" ca="1" si="43"/>
        <v>-14.771485796896368</v>
      </c>
      <c r="N272" s="84">
        <f t="shared" ca="1" si="44"/>
        <v>-66.705642439997447</v>
      </c>
    </row>
    <row r="273" spans="6:14" x14ac:dyDescent="0.3">
      <c r="F273" s="84">
        <f t="shared" ca="1" si="37"/>
        <v>4.4487506176714051</v>
      </c>
      <c r="G273" s="84">
        <f t="shared" ca="1" si="38"/>
        <v>17.427185875246522</v>
      </c>
      <c r="H273" s="84">
        <f t="shared" ca="1" si="39"/>
        <v>16.880876786696312</v>
      </c>
      <c r="I273" s="84">
        <f t="shared" ca="1" si="40"/>
        <v>1</v>
      </c>
      <c r="J273" s="84">
        <f t="shared" ca="1" si="36"/>
        <v>-21.875936492917926</v>
      </c>
      <c r="K273" s="84">
        <f t="shared" ca="1" si="41"/>
        <v>50.096321271538727</v>
      </c>
      <c r="L273" s="84">
        <f t="shared" ca="1" si="42"/>
        <v>50.096321271538727</v>
      </c>
      <c r="M273" s="84">
        <f t="shared" ca="1" si="43"/>
        <v>50.096321271538727</v>
      </c>
      <c r="N273" s="84">
        <f t="shared" ca="1" si="44"/>
        <v>128.41302732169825</v>
      </c>
    </row>
    <row r="274" spans="6:14" x14ac:dyDescent="0.3">
      <c r="F274" s="84">
        <f t="shared" ca="1" si="37"/>
        <v>4.4521268781224421</v>
      </c>
      <c r="G274" s="84">
        <f t="shared" ca="1" si="38"/>
        <v>13.915990338717382</v>
      </c>
      <c r="H274" s="84">
        <f t="shared" ca="1" si="39"/>
        <v>13.964127582980796</v>
      </c>
      <c r="I274" s="84">
        <f t="shared" ca="1" si="40"/>
        <v>1</v>
      </c>
      <c r="J274" s="84">
        <f t="shared" ca="1" si="36"/>
        <v>-18.368117216839824</v>
      </c>
      <c r="K274" s="84">
        <f t="shared" ca="1" si="41"/>
        <v>41.940519993205797</v>
      </c>
      <c r="L274" s="84">
        <f t="shared" ca="1" si="42"/>
        <v>41.940519993205797</v>
      </c>
      <c r="M274" s="84">
        <f t="shared" ca="1" si="43"/>
        <v>41.940519993205797</v>
      </c>
      <c r="N274" s="84">
        <f t="shared" ca="1" si="44"/>
        <v>107.45344276277757</v>
      </c>
    </row>
    <row r="275" spans="6:14" x14ac:dyDescent="0.3">
      <c r="F275" s="84">
        <f t="shared" ca="1" si="37"/>
        <v>3.6586459065688466</v>
      </c>
      <c r="G275" s="84">
        <f t="shared" ca="1" si="38"/>
        <v>15.657816664501329</v>
      </c>
      <c r="H275" s="84">
        <f t="shared" ca="1" si="39"/>
        <v>4.4438032104807235</v>
      </c>
      <c r="I275" s="84">
        <f t="shared" ca="1" si="40"/>
        <v>1</v>
      </c>
      <c r="J275" s="84">
        <f t="shared" ca="1" si="36"/>
        <v>-19.316462571070176</v>
      </c>
      <c r="K275" s="84">
        <f t="shared" ca="1" si="41"/>
        <v>2.1173961774215648</v>
      </c>
      <c r="L275" s="84">
        <f t="shared" ca="1" si="42"/>
        <v>2.1173961774215648</v>
      </c>
      <c r="M275" s="84">
        <f t="shared" ca="1" si="43"/>
        <v>2.1173961774215648</v>
      </c>
      <c r="N275" s="84">
        <f t="shared" ca="1" si="44"/>
        <v>-12.964274038805481</v>
      </c>
    </row>
    <row r="276" spans="6:14" x14ac:dyDescent="0.3">
      <c r="F276" s="84">
        <f t="shared" ca="1" si="37"/>
        <v>3.6402534353171925</v>
      </c>
      <c r="G276" s="84">
        <f t="shared" ca="1" si="38"/>
        <v>15.887032684598685</v>
      </c>
      <c r="H276" s="84">
        <f t="shared" ca="1" si="39"/>
        <v>2.3549056925136265</v>
      </c>
      <c r="I276" s="84">
        <f t="shared" ca="1" si="40"/>
        <v>1</v>
      </c>
      <c r="J276" s="84">
        <f t="shared" ca="1" si="36"/>
        <v>-19.527286119915878</v>
      </c>
      <c r="K276" s="84">
        <f t="shared" ca="1" si="41"/>
        <v>-6.467409914544179</v>
      </c>
      <c r="L276" s="84">
        <f t="shared" ca="1" si="42"/>
        <v>-6.467409914544179</v>
      </c>
      <c r="M276" s="84">
        <f t="shared" ca="1" si="43"/>
        <v>-6.467409914544179</v>
      </c>
      <c r="N276" s="84">
        <f t="shared" ca="1" si="44"/>
        <v>-38.92951586354841</v>
      </c>
    </row>
    <row r="277" spans="6:14" x14ac:dyDescent="0.3">
      <c r="F277" s="84">
        <f t="shared" ca="1" si="37"/>
        <v>3.2317667103470078</v>
      </c>
      <c r="G277" s="84">
        <f t="shared" ca="1" si="38"/>
        <v>16.049037749381377</v>
      </c>
      <c r="H277" s="84">
        <f t="shared" ca="1" si="39"/>
        <v>17.451584955194452</v>
      </c>
      <c r="I277" s="84">
        <f t="shared" ca="1" si="40"/>
        <v>1</v>
      </c>
      <c r="J277" s="84">
        <f t="shared" ca="1" si="36"/>
        <v>-19.280804459728383</v>
      </c>
      <c r="K277" s="84">
        <f t="shared" ca="1" si="41"/>
        <v>53.757302071396431</v>
      </c>
      <c r="L277" s="84">
        <f t="shared" ca="1" si="42"/>
        <v>53.757302071396431</v>
      </c>
      <c r="M277" s="84">
        <f t="shared" ca="1" si="43"/>
        <v>53.757302071396431</v>
      </c>
      <c r="N277" s="84">
        <f t="shared" ca="1" si="44"/>
        <v>141.99110175446091</v>
      </c>
    </row>
    <row r="278" spans="6:14" x14ac:dyDescent="0.3">
      <c r="F278" s="84">
        <f t="shared" ca="1" si="37"/>
        <v>3.6443000290529963</v>
      </c>
      <c r="G278" s="84">
        <f t="shared" ca="1" si="38"/>
        <v>15.860880082109118</v>
      </c>
      <c r="H278" s="84">
        <f t="shared" ca="1" si="39"/>
        <v>9.9366778193981347</v>
      </c>
      <c r="I278" s="84">
        <f t="shared" ca="1" si="40"/>
        <v>1</v>
      </c>
      <c r="J278" s="84">
        <f t="shared" ca="1" si="36"/>
        <v>-19.505180111162115</v>
      </c>
      <c r="K278" s="84">
        <f t="shared" ca="1" si="41"/>
        <v>23.885831195483419</v>
      </c>
      <c r="L278" s="84">
        <f t="shared" ca="1" si="42"/>
        <v>23.885831195483419</v>
      </c>
      <c r="M278" s="84">
        <f t="shared" ca="1" si="43"/>
        <v>23.885831195483419</v>
      </c>
      <c r="N278" s="84">
        <f t="shared" ca="1" si="44"/>
        <v>52.152313475288139</v>
      </c>
    </row>
    <row r="279" spans="6:14" x14ac:dyDescent="0.3">
      <c r="F279" s="84">
        <f t="shared" ca="1" si="37"/>
        <v>3.1109576003806225</v>
      </c>
      <c r="G279" s="84">
        <f t="shared" ca="1" si="38"/>
        <v>12.640665747494623</v>
      </c>
      <c r="H279" s="84">
        <f t="shared" ca="1" si="39"/>
        <v>26.103610912503534</v>
      </c>
      <c r="I279" s="84">
        <f t="shared" ca="1" si="40"/>
        <v>1</v>
      </c>
      <c r="J279" s="84">
        <f t="shared" ca="1" si="36"/>
        <v>-15.751623347875245</v>
      </c>
      <c r="K279" s="84">
        <f t="shared" ca="1" si="41"/>
        <v>91.773777902519512</v>
      </c>
      <c r="L279" s="84">
        <f t="shared" ca="1" si="42"/>
        <v>91.773777902519512</v>
      </c>
      <c r="M279" s="84">
        <f t="shared" ca="1" si="43"/>
        <v>91.773777902519512</v>
      </c>
      <c r="N279" s="84">
        <f t="shared" ca="1" si="44"/>
        <v>259.56971035968326</v>
      </c>
    </row>
    <row r="280" spans="6:14" x14ac:dyDescent="0.3">
      <c r="F280" s="84">
        <f t="shared" ca="1" si="37"/>
        <v>4.8724233563596462</v>
      </c>
      <c r="G280" s="84">
        <f t="shared" ca="1" si="38"/>
        <v>17.266581211784437</v>
      </c>
      <c r="H280" s="84">
        <f t="shared" ca="1" si="39"/>
        <v>14.301970538154155</v>
      </c>
      <c r="I280" s="84">
        <f t="shared" ca="1" si="40"/>
        <v>1</v>
      </c>
      <c r="J280" s="84">
        <f t="shared" ca="1" si="36"/>
        <v>-22.139004568144085</v>
      </c>
      <c r="K280" s="84">
        <f t="shared" ca="1" si="41"/>
        <v>39.941300940832178</v>
      </c>
      <c r="L280" s="84">
        <f t="shared" ca="1" si="42"/>
        <v>39.941300940832178</v>
      </c>
      <c r="M280" s="84">
        <f t="shared" ca="1" si="43"/>
        <v>39.941300940832178</v>
      </c>
      <c r="N280" s="84">
        <f t="shared" ca="1" si="44"/>
        <v>97.684898254352447</v>
      </c>
    </row>
    <row r="281" spans="6:14" x14ac:dyDescent="0.3">
      <c r="F281" s="84">
        <f t="shared" ca="1" si="37"/>
        <v>0</v>
      </c>
      <c r="G281" s="84">
        <f t="shared" ca="1" si="38"/>
        <v>16.658051511535504</v>
      </c>
      <c r="H281" s="84">
        <f t="shared" ca="1" si="39"/>
        <v>37.562304231749565</v>
      </c>
      <c r="I281" s="84">
        <f t="shared" ca="1" si="40"/>
        <v>0</v>
      </c>
      <c r="J281" s="84">
        <f t="shared" ca="1" si="36"/>
        <v>0</v>
      </c>
      <c r="K281" s="84">
        <f t="shared" ca="1" si="41"/>
        <v>0</v>
      </c>
      <c r="L281" s="84">
        <f t="shared" ca="1" si="42"/>
        <v>0</v>
      </c>
      <c r="M281" s="84">
        <f t="shared" ca="1" si="43"/>
        <v>0</v>
      </c>
      <c r="N281" s="84">
        <f t="shared" ca="1" si="44"/>
        <v>0</v>
      </c>
    </row>
    <row r="282" spans="6:14" x14ac:dyDescent="0.3">
      <c r="F282" s="84">
        <f t="shared" ca="1" si="37"/>
        <v>3.1728546395459825</v>
      </c>
      <c r="G282" s="84">
        <f t="shared" ca="1" si="38"/>
        <v>15.297280213910337</v>
      </c>
      <c r="H282" s="84">
        <f t="shared" ca="1" si="39"/>
        <v>1.5020974884655125</v>
      </c>
      <c r="I282" s="84">
        <f t="shared" ca="1" si="40"/>
        <v>1</v>
      </c>
      <c r="J282" s="84">
        <f t="shared" ca="1" si="36"/>
        <v>-18.470134853456319</v>
      </c>
      <c r="K282" s="84">
        <f t="shared" ca="1" si="41"/>
        <v>-9.2888902600482872</v>
      </c>
      <c r="L282" s="84">
        <f t="shared" ca="1" si="42"/>
        <v>-9.2888902600482872</v>
      </c>
      <c r="M282" s="84">
        <f t="shared" ca="1" si="43"/>
        <v>-9.2888902600482872</v>
      </c>
      <c r="N282" s="84">
        <f t="shared" ca="1" si="44"/>
        <v>-46.336805633601188</v>
      </c>
    </row>
    <row r="283" spans="6:14" x14ac:dyDescent="0.3">
      <c r="F283" s="84">
        <f t="shared" ca="1" si="37"/>
        <v>0</v>
      </c>
      <c r="G283" s="84">
        <f t="shared" ca="1" si="38"/>
        <v>19.520053862876441</v>
      </c>
      <c r="H283" s="84">
        <f t="shared" ca="1" si="39"/>
        <v>3.3256365717376677</v>
      </c>
      <c r="I283" s="84">
        <f t="shared" ca="1" si="40"/>
        <v>0</v>
      </c>
      <c r="J283" s="84">
        <f t="shared" ca="1" si="36"/>
        <v>0</v>
      </c>
      <c r="K283" s="84">
        <f t="shared" ca="1" si="41"/>
        <v>0</v>
      </c>
      <c r="L283" s="84">
        <f t="shared" ca="1" si="42"/>
        <v>0</v>
      </c>
      <c r="M283" s="84">
        <f t="shared" ca="1" si="43"/>
        <v>0</v>
      </c>
      <c r="N283" s="84">
        <f t="shared" ca="1" si="44"/>
        <v>0</v>
      </c>
    </row>
    <row r="284" spans="6:14" x14ac:dyDescent="0.3">
      <c r="F284" s="84">
        <f t="shared" ca="1" si="37"/>
        <v>0</v>
      </c>
      <c r="G284" s="84">
        <f t="shared" ca="1" si="38"/>
        <v>15.872258959734415</v>
      </c>
      <c r="H284" s="84">
        <f t="shared" ca="1" si="39"/>
        <v>13.642773935661001</v>
      </c>
      <c r="I284" s="84">
        <f t="shared" ca="1" si="40"/>
        <v>0</v>
      </c>
      <c r="J284" s="84">
        <f t="shared" ca="1" si="36"/>
        <v>0</v>
      </c>
      <c r="K284" s="84">
        <f t="shared" ca="1" si="41"/>
        <v>0</v>
      </c>
      <c r="L284" s="84">
        <f t="shared" ca="1" si="42"/>
        <v>0</v>
      </c>
      <c r="M284" s="84">
        <f t="shared" ca="1" si="43"/>
        <v>0</v>
      </c>
      <c r="N284" s="84">
        <f t="shared" ca="1" si="44"/>
        <v>0</v>
      </c>
    </row>
    <row r="285" spans="6:14" x14ac:dyDescent="0.3">
      <c r="F285" s="84">
        <f t="shared" ca="1" si="37"/>
        <v>4.725036763828534</v>
      </c>
      <c r="G285" s="84">
        <f t="shared" ca="1" si="38"/>
        <v>14.303094360458894</v>
      </c>
      <c r="H285" s="84">
        <f t="shared" ca="1" si="39"/>
        <v>30.040999021450737</v>
      </c>
      <c r="I285" s="84">
        <f t="shared" ca="1" si="40"/>
        <v>1</v>
      </c>
      <c r="J285" s="84">
        <f t="shared" ca="1" si="36"/>
        <v>-19.028131124287427</v>
      </c>
      <c r="K285" s="84">
        <f t="shared" ca="1" si="41"/>
        <v>105.86090172534405</v>
      </c>
      <c r="L285" s="84">
        <f t="shared" ca="1" si="42"/>
        <v>105.86090172534405</v>
      </c>
      <c r="M285" s="84">
        <f t="shared" ca="1" si="43"/>
        <v>105.86090172534405</v>
      </c>
      <c r="N285" s="84">
        <f t="shared" ca="1" si="44"/>
        <v>298.55457405174474</v>
      </c>
    </row>
    <row r="286" spans="6:14" x14ac:dyDescent="0.3">
      <c r="F286" s="84">
        <f t="shared" ca="1" si="37"/>
        <v>4.2909974178118802</v>
      </c>
      <c r="G286" s="84">
        <f t="shared" ca="1" si="38"/>
        <v>14.617688153653106</v>
      </c>
      <c r="H286" s="84">
        <f t="shared" ca="1" si="39"/>
        <v>16.702181457469777</v>
      </c>
      <c r="I286" s="84">
        <f t="shared" ca="1" si="40"/>
        <v>1</v>
      </c>
      <c r="J286" s="84">
        <f t="shared" ca="1" si="36"/>
        <v>-18.908685571464986</v>
      </c>
      <c r="K286" s="84">
        <f t="shared" ca="1" si="41"/>
        <v>52.191037676226003</v>
      </c>
      <c r="L286" s="84">
        <f t="shared" ca="1" si="42"/>
        <v>52.191037676226003</v>
      </c>
      <c r="M286" s="84">
        <f t="shared" ca="1" si="43"/>
        <v>52.191037676226003</v>
      </c>
      <c r="N286" s="84">
        <f t="shared" ca="1" si="44"/>
        <v>137.66442745721304</v>
      </c>
    </row>
    <row r="287" spans="6:14" x14ac:dyDescent="0.3">
      <c r="F287" s="84">
        <f t="shared" ca="1" si="37"/>
        <v>4.4461984459365773</v>
      </c>
      <c r="G287" s="84">
        <f t="shared" ca="1" si="38"/>
        <v>16.959488117972544</v>
      </c>
      <c r="H287" s="84">
        <f t="shared" ca="1" si="39"/>
        <v>5.8310685816400625</v>
      </c>
      <c r="I287" s="84">
        <f t="shared" ca="1" si="40"/>
        <v>1</v>
      </c>
      <c r="J287" s="84">
        <f t="shared" ca="1" si="36"/>
        <v>-21.405686563909121</v>
      </c>
      <c r="K287" s="84">
        <f t="shared" ca="1" si="41"/>
        <v>6.3647862085877058</v>
      </c>
      <c r="L287" s="84">
        <f t="shared" ca="1" si="42"/>
        <v>6.3647862085877058</v>
      </c>
      <c r="M287" s="84">
        <f t="shared" ca="1" si="43"/>
        <v>6.3647862085877058</v>
      </c>
      <c r="N287" s="84">
        <f t="shared" ca="1" si="44"/>
        <v>-2.3113279381460039</v>
      </c>
    </row>
    <row r="288" spans="6:14" x14ac:dyDescent="0.3">
      <c r="F288" s="84">
        <f t="shared" ca="1" si="37"/>
        <v>4.9804128545328243</v>
      </c>
      <c r="G288" s="84">
        <f t="shared" ca="1" si="38"/>
        <v>14.956295390559102</v>
      </c>
      <c r="H288" s="84">
        <f t="shared" ca="1" si="39"/>
        <v>2.327837666775042</v>
      </c>
      <c r="I288" s="84">
        <f t="shared" ca="1" si="40"/>
        <v>1</v>
      </c>
      <c r="J288" s="84">
        <f t="shared" ca="1" si="36"/>
        <v>-19.936708245091928</v>
      </c>
      <c r="K288" s="84">
        <f t="shared" ca="1" si="41"/>
        <v>-5.6449447234589343</v>
      </c>
      <c r="L288" s="84">
        <f t="shared" ca="1" si="42"/>
        <v>-5.6449447234589343</v>
      </c>
      <c r="M288" s="84">
        <f t="shared" ca="1" si="43"/>
        <v>-5.6449447234589343</v>
      </c>
      <c r="N288" s="84">
        <f t="shared" ca="1" si="44"/>
        <v>-36.871542415468731</v>
      </c>
    </row>
    <row r="289" spans="6:14" x14ac:dyDescent="0.3">
      <c r="F289" s="84">
        <f t="shared" ca="1" si="37"/>
        <v>0</v>
      </c>
      <c r="G289" s="84">
        <f t="shared" ca="1" si="38"/>
        <v>18.57691705193049</v>
      </c>
      <c r="H289" s="84">
        <f t="shared" ca="1" si="39"/>
        <v>16.23537179377935</v>
      </c>
      <c r="I289" s="84">
        <f t="shared" ca="1" si="40"/>
        <v>0</v>
      </c>
      <c r="J289" s="84">
        <f t="shared" ca="1" si="36"/>
        <v>0</v>
      </c>
      <c r="K289" s="84">
        <f t="shared" ca="1" si="41"/>
        <v>0</v>
      </c>
      <c r="L289" s="84">
        <f t="shared" ca="1" si="42"/>
        <v>0</v>
      </c>
      <c r="M289" s="84">
        <f t="shared" ca="1" si="43"/>
        <v>0</v>
      </c>
      <c r="N289" s="84">
        <f t="shared" ca="1" si="44"/>
        <v>0</v>
      </c>
    </row>
    <row r="290" spans="6:14" x14ac:dyDescent="0.3">
      <c r="F290" s="84">
        <f t="shared" ca="1" si="37"/>
        <v>4.4523293229730339</v>
      </c>
      <c r="G290" s="84">
        <f t="shared" ca="1" si="38"/>
        <v>16.067683187058552</v>
      </c>
      <c r="H290" s="84">
        <f t="shared" ca="1" si="39"/>
        <v>0.74907892529539888</v>
      </c>
      <c r="I290" s="84">
        <f t="shared" ca="1" si="40"/>
        <v>1</v>
      </c>
      <c r="J290" s="84">
        <f t="shared" ca="1" si="36"/>
        <v>-20.520012510031584</v>
      </c>
      <c r="K290" s="84">
        <f t="shared" ca="1" si="41"/>
        <v>-13.071367485876957</v>
      </c>
      <c r="L290" s="84">
        <f t="shared" ca="1" si="42"/>
        <v>-13.071367485876957</v>
      </c>
      <c r="M290" s="84">
        <f t="shared" ca="1" si="43"/>
        <v>-13.071367485876957</v>
      </c>
      <c r="N290" s="84">
        <f t="shared" ca="1" si="44"/>
        <v>-59.73411496766245</v>
      </c>
    </row>
    <row r="291" spans="6:14" x14ac:dyDescent="0.3">
      <c r="F291" s="84">
        <f t="shared" ca="1" si="37"/>
        <v>4.1236408662483175</v>
      </c>
      <c r="G291" s="84">
        <f t="shared" ca="1" si="38"/>
        <v>15.080347474878128</v>
      </c>
      <c r="H291" s="84">
        <f t="shared" ca="1" si="39"/>
        <v>21.120707513673036</v>
      </c>
      <c r="I291" s="84">
        <f t="shared" ca="1" si="40"/>
        <v>1</v>
      </c>
      <c r="J291" s="84">
        <f t="shared" ca="1" si="36"/>
        <v>-19.203988341126447</v>
      </c>
      <c r="K291" s="84">
        <f t="shared" ca="1" si="41"/>
        <v>69.40248257981402</v>
      </c>
      <c r="L291" s="84">
        <f t="shared" ca="1" si="42"/>
        <v>69.40248257981402</v>
      </c>
      <c r="M291" s="84">
        <f t="shared" ca="1" si="43"/>
        <v>69.40248257981402</v>
      </c>
      <c r="N291" s="84">
        <f t="shared" ca="1" si="44"/>
        <v>189.00345939831561</v>
      </c>
    </row>
    <row r="292" spans="6:14" x14ac:dyDescent="0.3">
      <c r="F292" s="84">
        <f t="shared" ca="1" si="37"/>
        <v>3.8403162547647716</v>
      </c>
      <c r="G292" s="84">
        <f t="shared" ca="1" si="38"/>
        <v>18.441883735323358</v>
      </c>
      <c r="H292" s="84">
        <f t="shared" ca="1" si="39"/>
        <v>1.1135788963349214</v>
      </c>
      <c r="I292" s="84">
        <f t="shared" ca="1" si="40"/>
        <v>1</v>
      </c>
      <c r="J292" s="84">
        <f t="shared" ca="1" si="36"/>
        <v>-22.282199990088131</v>
      </c>
      <c r="K292" s="84">
        <f t="shared" ca="1" si="41"/>
        <v>-13.987568149983673</v>
      </c>
      <c r="L292" s="84">
        <f t="shared" ca="1" si="42"/>
        <v>-13.987568149983673</v>
      </c>
      <c r="M292" s="84">
        <f t="shared" ca="1" si="43"/>
        <v>-13.987568149983673</v>
      </c>
      <c r="N292" s="84">
        <f t="shared" ca="1" si="44"/>
        <v>-64.24490444003915</v>
      </c>
    </row>
    <row r="293" spans="6:14" x14ac:dyDescent="0.3">
      <c r="F293" s="84">
        <f t="shared" ca="1" si="37"/>
        <v>3.2801210800458502</v>
      </c>
      <c r="G293" s="84">
        <f t="shared" ca="1" si="38"/>
        <v>16.683829456708491</v>
      </c>
      <c r="H293" s="84">
        <f t="shared" ca="1" si="39"/>
        <v>14.618336512140646</v>
      </c>
      <c r="I293" s="84">
        <f t="shared" ca="1" si="40"/>
        <v>1</v>
      </c>
      <c r="J293" s="84">
        <f t="shared" ca="1" si="36"/>
        <v>-19.963950536754339</v>
      </c>
      <c r="K293" s="84">
        <f t="shared" ca="1" si="41"/>
        <v>41.789516591854095</v>
      </c>
      <c r="L293" s="84">
        <f t="shared" ca="1" si="42"/>
        <v>41.789516591854095</v>
      </c>
      <c r="M293" s="84">
        <f t="shared" ca="1" si="43"/>
        <v>41.789516591854095</v>
      </c>
      <c r="N293" s="84">
        <f t="shared" ca="1" si="44"/>
        <v>105.40459923880795</v>
      </c>
    </row>
    <row r="294" spans="6:14" x14ac:dyDescent="0.3">
      <c r="F294" s="84">
        <f t="shared" ca="1" si="37"/>
        <v>0</v>
      </c>
      <c r="G294" s="84">
        <f t="shared" ca="1" si="38"/>
        <v>16.572738035762001</v>
      </c>
      <c r="H294" s="84">
        <f t="shared" ca="1" si="39"/>
        <v>2.796585839665469</v>
      </c>
      <c r="I294" s="84">
        <f t="shared" ca="1" si="40"/>
        <v>0</v>
      </c>
      <c r="J294" s="84">
        <f t="shared" ca="1" si="36"/>
        <v>0</v>
      </c>
      <c r="K294" s="84">
        <f t="shared" ca="1" si="41"/>
        <v>0</v>
      </c>
      <c r="L294" s="84">
        <f t="shared" ca="1" si="42"/>
        <v>0</v>
      </c>
      <c r="M294" s="84">
        <f t="shared" ca="1" si="43"/>
        <v>0</v>
      </c>
      <c r="N294" s="84">
        <f t="shared" ca="1" si="44"/>
        <v>0</v>
      </c>
    </row>
    <row r="295" spans="6:14" x14ac:dyDescent="0.3">
      <c r="F295" s="84">
        <f t="shared" ca="1" si="37"/>
        <v>4.9375929543082835</v>
      </c>
      <c r="G295" s="84">
        <f t="shared" ca="1" si="38"/>
        <v>17.023948164959371</v>
      </c>
      <c r="H295" s="84">
        <f t="shared" ca="1" si="39"/>
        <v>27.536797935576846</v>
      </c>
      <c r="I295" s="84">
        <f t="shared" ca="1" si="40"/>
        <v>1</v>
      </c>
      <c r="J295" s="84">
        <f t="shared" ca="1" si="36"/>
        <v>-21.961541119267654</v>
      </c>
      <c r="K295" s="84">
        <f t="shared" ca="1" si="41"/>
        <v>93.123243577348006</v>
      </c>
      <c r="L295" s="84">
        <f t="shared" ca="1" si="42"/>
        <v>93.123243577348006</v>
      </c>
      <c r="M295" s="84">
        <f t="shared" ca="1" si="43"/>
        <v>93.123243577348006</v>
      </c>
      <c r="N295" s="84">
        <f t="shared" ca="1" si="44"/>
        <v>257.40818961277637</v>
      </c>
    </row>
    <row r="296" spans="6:14" x14ac:dyDescent="0.3">
      <c r="F296" s="84">
        <f t="shared" ca="1" si="37"/>
        <v>3.7623087935681694</v>
      </c>
      <c r="G296" s="84">
        <f t="shared" ca="1" si="38"/>
        <v>13.18459727259026</v>
      </c>
      <c r="H296" s="84">
        <f t="shared" ca="1" si="39"/>
        <v>5.9643775338926117</v>
      </c>
      <c r="I296" s="84">
        <f t="shared" ca="1" si="40"/>
        <v>1</v>
      </c>
      <c r="J296" s="84">
        <f t="shared" ca="1" si="36"/>
        <v>-16.94690606615843</v>
      </c>
      <c r="K296" s="84">
        <f t="shared" ca="1" si="41"/>
        <v>10.672912862980187</v>
      </c>
      <c r="L296" s="84">
        <f t="shared" ca="1" si="42"/>
        <v>10.672912862980187</v>
      </c>
      <c r="M296" s="84">
        <f t="shared" ca="1" si="43"/>
        <v>10.672912862980187</v>
      </c>
      <c r="N296" s="84">
        <f t="shared" ca="1" si="44"/>
        <v>15.071832522782131</v>
      </c>
    </row>
    <row r="297" spans="6:14" x14ac:dyDescent="0.3">
      <c r="F297" s="84">
        <f t="shared" ca="1" si="37"/>
        <v>4.1970085418941174</v>
      </c>
      <c r="G297" s="84">
        <f t="shared" ca="1" si="38"/>
        <v>17.537449322279731</v>
      </c>
      <c r="H297" s="84">
        <f t="shared" ca="1" si="39"/>
        <v>8.8896635886592481</v>
      </c>
      <c r="I297" s="84">
        <f t="shared" ca="1" si="40"/>
        <v>1</v>
      </c>
      <c r="J297" s="84">
        <f t="shared" ca="1" si="36"/>
        <v>-21.734457864173848</v>
      </c>
      <c r="K297" s="84">
        <f t="shared" ca="1" si="41"/>
        <v>18.021205032357262</v>
      </c>
      <c r="L297" s="84">
        <f t="shared" ca="1" si="42"/>
        <v>18.021205032357262</v>
      </c>
      <c r="M297" s="84">
        <f t="shared" ca="1" si="43"/>
        <v>18.021205032357262</v>
      </c>
      <c r="N297" s="84">
        <f t="shared" ca="1" si="44"/>
        <v>32.329157232897941</v>
      </c>
    </row>
    <row r="298" spans="6:14" x14ac:dyDescent="0.3">
      <c r="F298" s="84">
        <f t="shared" ca="1" si="37"/>
        <v>0</v>
      </c>
      <c r="G298" s="84">
        <f t="shared" ca="1" si="38"/>
        <v>11.153251616634519</v>
      </c>
      <c r="H298" s="84">
        <f t="shared" ca="1" si="39"/>
        <v>19.609063008444302</v>
      </c>
      <c r="I298" s="84">
        <f t="shared" ca="1" si="40"/>
        <v>0</v>
      </c>
      <c r="J298" s="84">
        <f t="shared" ca="1" si="36"/>
        <v>0</v>
      </c>
      <c r="K298" s="84">
        <f t="shared" ca="1" si="41"/>
        <v>0</v>
      </c>
      <c r="L298" s="84">
        <f t="shared" ca="1" si="42"/>
        <v>0</v>
      </c>
      <c r="M298" s="84">
        <f t="shared" ca="1" si="43"/>
        <v>0</v>
      </c>
      <c r="N298" s="84">
        <f t="shared" ca="1" si="44"/>
        <v>0</v>
      </c>
    </row>
    <row r="299" spans="6:14" x14ac:dyDescent="0.3">
      <c r="F299" s="84">
        <f t="shared" ca="1" si="37"/>
        <v>4.0242426431802896</v>
      </c>
      <c r="G299" s="84">
        <f t="shared" ca="1" si="38"/>
        <v>17.673915554865225</v>
      </c>
      <c r="H299" s="84">
        <f t="shared" ca="1" si="39"/>
        <v>21.998383596730406</v>
      </c>
      <c r="I299" s="84">
        <f t="shared" ca="1" si="40"/>
        <v>1</v>
      </c>
      <c r="J299" s="84">
        <f t="shared" ca="1" si="36"/>
        <v>-21.698158198045515</v>
      </c>
      <c r="K299" s="84">
        <f t="shared" ca="1" si="41"/>
        <v>70.319618832056392</v>
      </c>
      <c r="L299" s="84">
        <f t="shared" ca="1" si="42"/>
        <v>70.319618832056392</v>
      </c>
      <c r="M299" s="84">
        <f t="shared" ca="1" si="43"/>
        <v>70.319618832056392</v>
      </c>
      <c r="N299" s="84">
        <f t="shared" ca="1" si="44"/>
        <v>189.26069829812366</v>
      </c>
    </row>
    <row r="300" spans="6:14" x14ac:dyDescent="0.3">
      <c r="F300" s="84">
        <f t="shared" ca="1" si="37"/>
        <v>4.7464493858266348</v>
      </c>
      <c r="G300" s="84">
        <f t="shared" ca="1" si="38"/>
        <v>16.407912729615649</v>
      </c>
      <c r="H300" s="84">
        <f t="shared" ca="1" si="39"/>
        <v>0.92564893430933115</v>
      </c>
      <c r="I300" s="84">
        <f t="shared" ca="1" si="40"/>
        <v>1</v>
      </c>
      <c r="J300" s="84">
        <f t="shared" ca="1" si="36"/>
        <v>-21.154362115442282</v>
      </c>
      <c r="K300" s="84">
        <f t="shared" ca="1" si="41"/>
        <v>-12.705316992378325</v>
      </c>
      <c r="L300" s="84">
        <f t="shared" ca="1" si="42"/>
        <v>-12.705316992378325</v>
      </c>
      <c r="M300" s="84">
        <f t="shared" ca="1" si="43"/>
        <v>-12.705316992378325</v>
      </c>
      <c r="N300" s="84">
        <f t="shared" ca="1" si="44"/>
        <v>-59.270313092577268</v>
      </c>
    </row>
    <row r="301" spans="6:14" x14ac:dyDescent="0.3">
      <c r="F301" s="84">
        <f t="shared" ca="1" si="37"/>
        <v>3.3097557848477548</v>
      </c>
      <c r="G301" s="84">
        <f t="shared" ca="1" si="38"/>
        <v>18.862215930563579</v>
      </c>
      <c r="H301" s="84">
        <f t="shared" ca="1" si="39"/>
        <v>8.9863653429381163</v>
      </c>
      <c r="I301" s="84">
        <f t="shared" ca="1" si="40"/>
        <v>1</v>
      </c>
      <c r="J301" s="84">
        <f t="shared" ca="1" si="36"/>
        <v>-22.171971715411335</v>
      </c>
      <c r="K301" s="84">
        <f t="shared" ca="1" si="41"/>
        <v>17.083245441188886</v>
      </c>
      <c r="L301" s="84">
        <f t="shared" ca="1" si="42"/>
        <v>17.083245441188886</v>
      </c>
      <c r="M301" s="84">
        <f t="shared" ca="1" si="43"/>
        <v>17.083245441188886</v>
      </c>
      <c r="N301" s="84">
        <f t="shared" ca="1" si="44"/>
        <v>29.077764608155324</v>
      </c>
    </row>
    <row r="302" spans="6:14" x14ac:dyDescent="0.3">
      <c r="F302" s="84">
        <f t="shared" ca="1" si="37"/>
        <v>4.1090175940535758</v>
      </c>
      <c r="G302" s="84">
        <f t="shared" ca="1" si="38"/>
        <v>15.490439712600759</v>
      </c>
      <c r="H302" s="84">
        <f t="shared" ca="1" si="39"/>
        <v>9.5387412137529211</v>
      </c>
      <c r="I302" s="84">
        <f t="shared" ca="1" si="40"/>
        <v>1</v>
      </c>
      <c r="J302" s="84">
        <f t="shared" ca="1" si="36"/>
        <v>-19.599457306654337</v>
      </c>
      <c r="K302" s="84">
        <f t="shared" ca="1" si="41"/>
        <v>22.664525142410923</v>
      </c>
      <c r="L302" s="84">
        <f t="shared" ca="1" si="42"/>
        <v>22.664525142410923</v>
      </c>
      <c r="M302" s="84">
        <f t="shared" ca="1" si="43"/>
        <v>22.664525142410923</v>
      </c>
      <c r="N302" s="84">
        <f t="shared" ca="1" si="44"/>
        <v>48.394118120578433</v>
      </c>
    </row>
    <row r="303" spans="6:14" x14ac:dyDescent="0.3">
      <c r="F303" s="84">
        <f t="shared" ca="1" si="37"/>
        <v>3.4343451994560721</v>
      </c>
      <c r="G303" s="84">
        <f t="shared" ca="1" si="38"/>
        <v>20.860923444698848</v>
      </c>
      <c r="H303" s="84">
        <f t="shared" ca="1" si="39"/>
        <v>10.268745509076291</v>
      </c>
      <c r="I303" s="84">
        <f t="shared" ca="1" si="40"/>
        <v>1</v>
      </c>
      <c r="J303" s="84">
        <f t="shared" ca="1" si="36"/>
        <v>-24.29526864415492</v>
      </c>
      <c r="K303" s="84">
        <f t="shared" ca="1" si="41"/>
        <v>20.214058591606317</v>
      </c>
      <c r="L303" s="84">
        <f t="shared" ca="1" si="42"/>
        <v>20.214058591606317</v>
      </c>
      <c r="M303" s="84">
        <f t="shared" ca="1" si="43"/>
        <v>20.214058591606317</v>
      </c>
      <c r="N303" s="84">
        <f t="shared" ca="1" si="44"/>
        <v>36.346907130664036</v>
      </c>
    </row>
    <row r="304" spans="6:14" x14ac:dyDescent="0.3">
      <c r="F304" s="84">
        <f t="shared" ca="1" si="37"/>
        <v>0</v>
      </c>
      <c r="G304" s="84">
        <f t="shared" ca="1" si="38"/>
        <v>14.582274146015234</v>
      </c>
      <c r="H304" s="84">
        <f t="shared" ca="1" si="39"/>
        <v>11.652950983238068</v>
      </c>
      <c r="I304" s="84">
        <f t="shared" ca="1" si="40"/>
        <v>0</v>
      </c>
      <c r="J304" s="84">
        <f t="shared" ca="1" si="36"/>
        <v>0</v>
      </c>
      <c r="K304" s="84">
        <f t="shared" ca="1" si="41"/>
        <v>0</v>
      </c>
      <c r="L304" s="84">
        <f t="shared" ca="1" si="42"/>
        <v>0</v>
      </c>
      <c r="M304" s="84">
        <f t="shared" ca="1" si="43"/>
        <v>0</v>
      </c>
      <c r="N304" s="84">
        <f t="shared" ca="1" si="44"/>
        <v>0</v>
      </c>
    </row>
    <row r="305" spans="6:14" x14ac:dyDescent="0.3">
      <c r="F305" s="84">
        <f t="shared" ca="1" si="37"/>
        <v>0</v>
      </c>
      <c r="G305" s="84">
        <f t="shared" ca="1" si="38"/>
        <v>15.067959113773895</v>
      </c>
      <c r="H305" s="84">
        <f t="shared" ca="1" si="39"/>
        <v>12.150105041255435</v>
      </c>
      <c r="I305" s="84">
        <f t="shared" ca="1" si="40"/>
        <v>0</v>
      </c>
      <c r="J305" s="84">
        <f t="shared" ca="1" si="36"/>
        <v>0</v>
      </c>
      <c r="K305" s="84">
        <f t="shared" ca="1" si="41"/>
        <v>0</v>
      </c>
      <c r="L305" s="84">
        <f t="shared" ca="1" si="42"/>
        <v>0</v>
      </c>
      <c r="M305" s="84">
        <f t="shared" ca="1" si="43"/>
        <v>0</v>
      </c>
      <c r="N305" s="84">
        <f t="shared" ca="1" si="44"/>
        <v>0</v>
      </c>
    </row>
    <row r="306" spans="6:14" x14ac:dyDescent="0.3">
      <c r="F306" s="84">
        <f t="shared" ca="1" si="37"/>
        <v>4.8996064517641944</v>
      </c>
      <c r="G306" s="84">
        <f t="shared" ca="1" si="38"/>
        <v>16.033192674512648</v>
      </c>
      <c r="H306" s="84">
        <f t="shared" ca="1" si="39"/>
        <v>6.0129322590550291</v>
      </c>
      <c r="I306" s="84">
        <f t="shared" ca="1" si="40"/>
        <v>1</v>
      </c>
      <c r="J306" s="84">
        <f t="shared" ca="1" si="36"/>
        <v>-20.932799126276841</v>
      </c>
      <c r="K306" s="84">
        <f t="shared" ca="1" si="41"/>
        <v>8.0185363617074685</v>
      </c>
      <c r="L306" s="84">
        <f t="shared" ca="1" si="42"/>
        <v>8.0185363617074685</v>
      </c>
      <c r="M306" s="84">
        <f t="shared" ca="1" si="43"/>
        <v>8.0185363617074685</v>
      </c>
      <c r="N306" s="84">
        <f t="shared" ca="1" si="44"/>
        <v>3.1228099588455649</v>
      </c>
    </row>
    <row r="307" spans="6:14" x14ac:dyDescent="0.3">
      <c r="F307" s="84">
        <f t="shared" ca="1" si="37"/>
        <v>0</v>
      </c>
      <c r="G307" s="84">
        <f t="shared" ca="1" si="38"/>
        <v>18.741536568220297</v>
      </c>
      <c r="H307" s="84">
        <f t="shared" ca="1" si="39"/>
        <v>6.5978220046696139</v>
      </c>
      <c r="I307" s="84">
        <f t="shared" ca="1" si="40"/>
        <v>0</v>
      </c>
      <c r="J307" s="84">
        <f t="shared" ca="1" si="36"/>
        <v>0</v>
      </c>
      <c r="K307" s="84">
        <f t="shared" ca="1" si="41"/>
        <v>0</v>
      </c>
      <c r="L307" s="84">
        <f t="shared" ca="1" si="42"/>
        <v>0</v>
      </c>
      <c r="M307" s="84">
        <f t="shared" ca="1" si="43"/>
        <v>0</v>
      </c>
      <c r="N307" s="84">
        <f t="shared" ca="1" si="44"/>
        <v>0</v>
      </c>
    </row>
    <row r="308" spans="6:14" x14ac:dyDescent="0.3">
      <c r="F308" s="84">
        <f t="shared" ca="1" si="37"/>
        <v>3.2692976032984129</v>
      </c>
      <c r="G308" s="84">
        <f t="shared" ca="1" si="38"/>
        <v>16.855546958397891</v>
      </c>
      <c r="H308" s="84">
        <f t="shared" ca="1" si="39"/>
        <v>6.4000219747743534</v>
      </c>
      <c r="I308" s="84">
        <f t="shared" ca="1" si="40"/>
        <v>1</v>
      </c>
      <c r="J308" s="84">
        <f t="shared" ca="1" si="36"/>
        <v>-20.124844561696303</v>
      </c>
      <c r="K308" s="84">
        <f t="shared" ca="1" si="41"/>
        <v>8.7445409406995225</v>
      </c>
      <c r="L308" s="84">
        <f t="shared" ca="1" si="42"/>
        <v>8.7445409406995225</v>
      </c>
      <c r="M308" s="84">
        <f t="shared" ca="1" si="43"/>
        <v>8.7445409406995225</v>
      </c>
      <c r="N308" s="84">
        <f t="shared" ca="1" si="44"/>
        <v>6.1087782604022642</v>
      </c>
    </row>
    <row r="309" spans="6:14" x14ac:dyDescent="0.3">
      <c r="F309" s="84">
        <f t="shared" ca="1" si="37"/>
        <v>3.8269244993042992</v>
      </c>
      <c r="G309" s="84">
        <f t="shared" ca="1" si="38"/>
        <v>18.145524138806067</v>
      </c>
      <c r="H309" s="84">
        <f t="shared" ca="1" si="39"/>
        <v>6.5759600943093659</v>
      </c>
      <c r="I309" s="84">
        <f t="shared" ca="1" si="40"/>
        <v>1</v>
      </c>
      <c r="J309" s="84">
        <f t="shared" ca="1" si="36"/>
        <v>-21.972448638110365</v>
      </c>
      <c r="K309" s="84">
        <f t="shared" ca="1" si="41"/>
        <v>8.1583162384313965</v>
      </c>
      <c r="L309" s="84">
        <f t="shared" ca="1" si="42"/>
        <v>8.1583162384313965</v>
      </c>
      <c r="M309" s="84">
        <f t="shared" ca="1" si="43"/>
        <v>8.1583162384313965</v>
      </c>
      <c r="N309" s="84">
        <f t="shared" ca="1" si="44"/>
        <v>2.5025000771838251</v>
      </c>
    </row>
    <row r="310" spans="6:14" x14ac:dyDescent="0.3">
      <c r="F310" s="84">
        <f t="shared" ca="1" si="37"/>
        <v>0</v>
      </c>
      <c r="G310" s="84">
        <f t="shared" ca="1" si="38"/>
        <v>18.3796284005563</v>
      </c>
      <c r="H310" s="84">
        <f t="shared" ca="1" si="39"/>
        <v>21.090857183515766</v>
      </c>
      <c r="I310" s="84">
        <f t="shared" ca="1" si="40"/>
        <v>0</v>
      </c>
      <c r="J310" s="84">
        <f t="shared" ca="1" si="36"/>
        <v>0</v>
      </c>
      <c r="K310" s="84">
        <f t="shared" ca="1" si="41"/>
        <v>0</v>
      </c>
      <c r="L310" s="84">
        <f t="shared" ca="1" si="42"/>
        <v>0</v>
      </c>
      <c r="M310" s="84">
        <f t="shared" ca="1" si="43"/>
        <v>0</v>
      </c>
      <c r="N310" s="84">
        <f t="shared" ca="1" si="44"/>
        <v>0</v>
      </c>
    </row>
    <row r="311" spans="6:14" x14ac:dyDescent="0.3">
      <c r="F311" s="84">
        <f t="shared" ca="1" si="37"/>
        <v>3.6779857065235118</v>
      </c>
      <c r="G311" s="84">
        <f t="shared" ca="1" si="38"/>
        <v>17.023821511969135</v>
      </c>
      <c r="H311" s="84">
        <f t="shared" ca="1" si="39"/>
        <v>16.851235818928426</v>
      </c>
      <c r="I311" s="84">
        <f t="shared" ca="1" si="40"/>
        <v>1</v>
      </c>
      <c r="J311" s="84">
        <f t="shared" ca="1" si="36"/>
        <v>-20.701807218492647</v>
      </c>
      <c r="K311" s="84">
        <f t="shared" ca="1" si="41"/>
        <v>50.381121763744574</v>
      </c>
      <c r="L311" s="84">
        <f t="shared" ca="1" si="42"/>
        <v>50.381121763744574</v>
      </c>
      <c r="M311" s="84">
        <f t="shared" ca="1" si="43"/>
        <v>50.381121763744574</v>
      </c>
      <c r="N311" s="84">
        <f t="shared" ca="1" si="44"/>
        <v>130.44155807274109</v>
      </c>
    </row>
    <row r="312" spans="6:14" x14ac:dyDescent="0.3">
      <c r="F312" s="84">
        <f t="shared" ca="1" si="37"/>
        <v>3.6835362279486237</v>
      </c>
      <c r="G312" s="84">
        <f t="shared" ca="1" si="38"/>
        <v>14.175733183511378</v>
      </c>
      <c r="H312" s="84">
        <f t="shared" ca="1" si="39"/>
        <v>12.56774959622947</v>
      </c>
      <c r="I312" s="84">
        <f t="shared" ca="1" si="40"/>
        <v>1</v>
      </c>
      <c r="J312" s="84">
        <f t="shared" ca="1" si="36"/>
        <v>-17.859269411460001</v>
      </c>
      <c r="K312" s="84">
        <f t="shared" ca="1" si="41"/>
        <v>36.095265201406505</v>
      </c>
      <c r="L312" s="84">
        <f t="shared" ca="1" si="42"/>
        <v>36.095265201406505</v>
      </c>
      <c r="M312" s="84">
        <f t="shared" ca="1" si="43"/>
        <v>36.095265201406505</v>
      </c>
      <c r="N312" s="84">
        <f t="shared" ca="1" si="44"/>
        <v>90.426526192759511</v>
      </c>
    </row>
    <row r="313" spans="6:14" x14ac:dyDescent="0.3">
      <c r="F313" s="84">
        <f t="shared" ca="1" si="37"/>
        <v>4.4119246773836807</v>
      </c>
      <c r="G313" s="84">
        <f t="shared" ca="1" si="38"/>
        <v>15.802333440203116</v>
      </c>
      <c r="H313" s="84">
        <f t="shared" ca="1" si="39"/>
        <v>14.743514187643989</v>
      </c>
      <c r="I313" s="84">
        <f t="shared" ca="1" si="40"/>
        <v>1</v>
      </c>
      <c r="J313" s="84">
        <f t="shared" ca="1" si="36"/>
        <v>-20.214258117586795</v>
      </c>
      <c r="K313" s="84">
        <f t="shared" ca="1" si="41"/>
        <v>43.17172331037284</v>
      </c>
      <c r="L313" s="84">
        <f t="shared" ca="1" si="42"/>
        <v>43.17172331037284</v>
      </c>
      <c r="M313" s="84">
        <f t="shared" ca="1" si="43"/>
        <v>43.17172331037284</v>
      </c>
      <c r="N313" s="84">
        <f t="shared" ca="1" si="44"/>
        <v>109.30091181353173</v>
      </c>
    </row>
    <row r="314" spans="6:14" x14ac:dyDescent="0.3">
      <c r="F314" s="84">
        <f t="shared" ca="1" si="37"/>
        <v>3.6551393847564295</v>
      </c>
      <c r="G314" s="84">
        <f t="shared" ca="1" si="38"/>
        <v>16.557991024412402</v>
      </c>
      <c r="H314" s="84">
        <f t="shared" ca="1" si="39"/>
        <v>0.82845453816640691</v>
      </c>
      <c r="I314" s="84">
        <f t="shared" ca="1" si="40"/>
        <v>1</v>
      </c>
      <c r="J314" s="84">
        <f t="shared" ca="1" si="36"/>
        <v>-20.213130409168834</v>
      </c>
      <c r="K314" s="84">
        <f t="shared" ca="1" si="41"/>
        <v>-13.244172871746775</v>
      </c>
      <c r="L314" s="84">
        <f t="shared" ca="1" si="42"/>
        <v>-13.244172871746775</v>
      </c>
      <c r="M314" s="84">
        <f t="shared" ca="1" si="43"/>
        <v>-13.244172871746775</v>
      </c>
      <c r="N314" s="84">
        <f t="shared" ca="1" si="44"/>
        <v>-59.945649024409164</v>
      </c>
    </row>
    <row r="315" spans="6:14" x14ac:dyDescent="0.3">
      <c r="F315" s="84">
        <f t="shared" ca="1" si="37"/>
        <v>4.0834447209493812</v>
      </c>
      <c r="G315" s="84">
        <f t="shared" ca="1" si="38"/>
        <v>18.858422736687533</v>
      </c>
      <c r="H315" s="84">
        <f t="shared" ca="1" si="39"/>
        <v>9.048891900996848</v>
      </c>
      <c r="I315" s="84">
        <f t="shared" ca="1" si="40"/>
        <v>1</v>
      </c>
      <c r="J315" s="84">
        <f t="shared" ca="1" si="36"/>
        <v>-22.941867457636913</v>
      </c>
      <c r="K315" s="84">
        <f t="shared" ca="1" si="41"/>
        <v>17.337144867299859</v>
      </c>
      <c r="L315" s="84">
        <f t="shared" ca="1" si="42"/>
        <v>17.337144867299859</v>
      </c>
      <c r="M315" s="84">
        <f t="shared" ca="1" si="43"/>
        <v>17.337144867299859</v>
      </c>
      <c r="N315" s="84">
        <f t="shared" ca="1" si="44"/>
        <v>29.069567144262663</v>
      </c>
    </row>
    <row r="316" spans="6:14" x14ac:dyDescent="0.3">
      <c r="F316" s="84">
        <f t="shared" ca="1" si="37"/>
        <v>4.6779889076579453</v>
      </c>
      <c r="G316" s="84">
        <f t="shared" ca="1" si="38"/>
        <v>15.72115625571276</v>
      </c>
      <c r="H316" s="84">
        <f t="shared" ca="1" si="39"/>
        <v>16.859234463587136</v>
      </c>
      <c r="I316" s="84">
        <f t="shared" ca="1" si="40"/>
        <v>1</v>
      </c>
      <c r="J316" s="84">
        <f t="shared" ca="1" si="36"/>
        <v>-20.399145163370704</v>
      </c>
      <c r="K316" s="84">
        <f t="shared" ca="1" si="41"/>
        <v>51.715781598635786</v>
      </c>
      <c r="L316" s="84">
        <f t="shared" ca="1" si="42"/>
        <v>51.715781598635786</v>
      </c>
      <c r="M316" s="84">
        <f t="shared" ca="1" si="43"/>
        <v>51.715781598635786</v>
      </c>
      <c r="N316" s="84">
        <f t="shared" ca="1" si="44"/>
        <v>134.74819963253665</v>
      </c>
    </row>
    <row r="317" spans="6:14" x14ac:dyDescent="0.3">
      <c r="F317" s="84">
        <f t="shared" ca="1" si="37"/>
        <v>4.7627509564335693</v>
      </c>
      <c r="G317" s="84">
        <f t="shared" ca="1" si="38"/>
        <v>17.710736514762214</v>
      </c>
      <c r="H317" s="84">
        <f t="shared" ca="1" si="39"/>
        <v>0.15579617011982605</v>
      </c>
      <c r="I317" s="84">
        <f t="shared" ca="1" si="40"/>
        <v>1</v>
      </c>
      <c r="J317" s="84">
        <f t="shared" ca="1" si="36"/>
        <v>-22.473487471195781</v>
      </c>
      <c r="K317" s="84">
        <f t="shared" ca="1" si="41"/>
        <v>-17.087551834282909</v>
      </c>
      <c r="L317" s="84">
        <f t="shared" ca="1" si="42"/>
        <v>-17.087551834282909</v>
      </c>
      <c r="M317" s="84">
        <f t="shared" ca="1" si="43"/>
        <v>-17.087551834282909</v>
      </c>
      <c r="N317" s="84">
        <f t="shared" ca="1" si="44"/>
        <v>-73.736142974044498</v>
      </c>
    </row>
    <row r="318" spans="6:14" x14ac:dyDescent="0.3">
      <c r="F318" s="84">
        <f t="shared" ca="1" si="37"/>
        <v>4.1394315357872769</v>
      </c>
      <c r="G318" s="84">
        <f t="shared" ca="1" si="38"/>
        <v>19.110268506093181</v>
      </c>
      <c r="H318" s="84">
        <f t="shared" ca="1" si="39"/>
        <v>6.5090400887782858</v>
      </c>
      <c r="I318" s="84">
        <f t="shared" ca="1" si="40"/>
        <v>1</v>
      </c>
      <c r="J318" s="84">
        <f t="shared" ca="1" si="36"/>
        <v>-23.249700041880459</v>
      </c>
      <c r="K318" s="84">
        <f t="shared" ca="1" si="41"/>
        <v>6.9258918490199619</v>
      </c>
      <c r="L318" s="84">
        <f t="shared" ca="1" si="42"/>
        <v>6.9258918490199619</v>
      </c>
      <c r="M318" s="84">
        <f t="shared" ca="1" si="43"/>
        <v>6.9258918490199619</v>
      </c>
      <c r="N318" s="84">
        <f t="shared" ca="1" si="44"/>
        <v>-2.4720244948205732</v>
      </c>
    </row>
    <row r="319" spans="6:14" x14ac:dyDescent="0.3">
      <c r="F319" s="84">
        <f t="shared" ca="1" si="37"/>
        <v>3.2116902241468916</v>
      </c>
      <c r="G319" s="84">
        <f t="shared" ca="1" si="38"/>
        <v>18.503773604394031</v>
      </c>
      <c r="H319" s="84">
        <f t="shared" ca="1" si="39"/>
        <v>2.7681610941565293</v>
      </c>
      <c r="I319" s="84">
        <f t="shared" ca="1" si="40"/>
        <v>1</v>
      </c>
      <c r="J319" s="84">
        <f t="shared" ca="1" si="36"/>
        <v>-21.715463828540923</v>
      </c>
      <c r="K319" s="84">
        <f t="shared" ca="1" si="41"/>
        <v>-7.4311292277679133</v>
      </c>
      <c r="L319" s="84">
        <f t="shared" ca="1" si="42"/>
        <v>-7.4311292277679133</v>
      </c>
      <c r="M319" s="84">
        <f t="shared" ca="1" si="43"/>
        <v>-7.4311292277679133</v>
      </c>
      <c r="N319" s="84">
        <f t="shared" ca="1" si="44"/>
        <v>-44.008851511844661</v>
      </c>
    </row>
    <row r="320" spans="6:14" x14ac:dyDescent="0.3">
      <c r="F320" s="84">
        <f t="shared" ca="1" si="37"/>
        <v>3.2492493363070771</v>
      </c>
      <c r="G320" s="84">
        <f t="shared" ca="1" si="38"/>
        <v>13.847705297206346</v>
      </c>
      <c r="H320" s="84">
        <f t="shared" ca="1" si="39"/>
        <v>9.5085866655943683</v>
      </c>
      <c r="I320" s="84">
        <f t="shared" ca="1" si="40"/>
        <v>1</v>
      </c>
      <c r="J320" s="84">
        <f t="shared" ca="1" si="36"/>
        <v>-17.096954633513423</v>
      </c>
      <c r="K320" s="84">
        <f t="shared" ca="1" si="41"/>
        <v>24.186641365171127</v>
      </c>
      <c r="L320" s="84">
        <f t="shared" ca="1" si="42"/>
        <v>24.186641365171127</v>
      </c>
      <c r="M320" s="84">
        <f t="shared" ca="1" si="43"/>
        <v>24.186641365171127</v>
      </c>
      <c r="N320" s="84">
        <f t="shared" ca="1" si="44"/>
        <v>55.462969461999961</v>
      </c>
    </row>
    <row r="321" spans="6:14" x14ac:dyDescent="0.3">
      <c r="F321" s="84">
        <f t="shared" ca="1" si="37"/>
        <v>0</v>
      </c>
      <c r="G321" s="84">
        <f t="shared" ca="1" si="38"/>
        <v>16.156237135258472</v>
      </c>
      <c r="H321" s="84">
        <f t="shared" ca="1" si="39"/>
        <v>9.1758641027471626</v>
      </c>
      <c r="I321" s="84">
        <f t="shared" ca="1" si="40"/>
        <v>0</v>
      </c>
      <c r="J321" s="84">
        <f t="shared" ca="1" si="36"/>
        <v>0</v>
      </c>
      <c r="K321" s="84">
        <f t="shared" ca="1" si="41"/>
        <v>0</v>
      </c>
      <c r="L321" s="84">
        <f t="shared" ca="1" si="42"/>
        <v>0</v>
      </c>
      <c r="M321" s="84">
        <f t="shared" ca="1" si="43"/>
        <v>0</v>
      </c>
      <c r="N321" s="84">
        <f t="shared" ca="1" si="44"/>
        <v>0</v>
      </c>
    </row>
    <row r="322" spans="6:14" x14ac:dyDescent="0.3">
      <c r="F322" s="84">
        <f t="shared" ca="1" si="37"/>
        <v>3.409812526849175</v>
      </c>
      <c r="G322" s="84">
        <f t="shared" ca="1" si="38"/>
        <v>13.464403927077202</v>
      </c>
      <c r="H322" s="84">
        <f t="shared" ca="1" si="39"/>
        <v>16.570734050839505</v>
      </c>
      <c r="I322" s="84">
        <f t="shared" ca="1" si="40"/>
        <v>1</v>
      </c>
      <c r="J322" s="84">
        <f t="shared" ca="1" si="36"/>
        <v>-16.874216453926376</v>
      </c>
      <c r="K322" s="84">
        <f t="shared" ca="1" si="41"/>
        <v>52.81853227628082</v>
      </c>
      <c r="L322" s="84">
        <f t="shared" ca="1" si="42"/>
        <v>52.81853227628082</v>
      </c>
      <c r="M322" s="84">
        <f t="shared" ca="1" si="43"/>
        <v>52.81853227628082</v>
      </c>
      <c r="N322" s="84">
        <f t="shared" ca="1" si="44"/>
        <v>141.58138037491608</v>
      </c>
    </row>
    <row r="323" spans="6:14" x14ac:dyDescent="0.3">
      <c r="F323" s="84">
        <f t="shared" ca="1" si="37"/>
        <v>3.0070440480858256</v>
      </c>
      <c r="G323" s="84">
        <f t="shared" ca="1" si="38"/>
        <v>13.989749763901633</v>
      </c>
      <c r="H323" s="84">
        <f t="shared" ca="1" si="39"/>
        <v>32.749513981338929</v>
      </c>
      <c r="I323" s="84">
        <f t="shared" ca="1" si="40"/>
        <v>1</v>
      </c>
      <c r="J323" s="84">
        <f t="shared" ca="1" si="36"/>
        <v>-16.996793811987459</v>
      </c>
      <c r="K323" s="84">
        <f t="shared" ca="1" si="41"/>
        <v>117.00830616145409</v>
      </c>
      <c r="L323" s="84">
        <f t="shared" ca="1" si="42"/>
        <v>117.00830616145409</v>
      </c>
      <c r="M323" s="84">
        <f t="shared" ca="1" si="43"/>
        <v>117.00830616145409</v>
      </c>
      <c r="N323" s="84">
        <f t="shared" ca="1" si="44"/>
        <v>334.02812467237482</v>
      </c>
    </row>
    <row r="324" spans="6:14" x14ac:dyDescent="0.3">
      <c r="F324" s="84">
        <f t="shared" ca="1" si="37"/>
        <v>3.2798625280592706</v>
      </c>
      <c r="G324" s="84">
        <f t="shared" ca="1" si="38"/>
        <v>17.872258408697316</v>
      </c>
      <c r="H324" s="84">
        <f t="shared" ca="1" si="39"/>
        <v>7.7117707554007424</v>
      </c>
      <c r="I324" s="84">
        <f t="shared" ca="1" si="40"/>
        <v>1</v>
      </c>
      <c r="J324" s="84">
        <f t="shared" ca="1" si="36"/>
        <v>-21.152120936756589</v>
      </c>
      <c r="K324" s="84">
        <f t="shared" ca="1" si="41"/>
        <v>12.974824612905653</v>
      </c>
      <c r="L324" s="84">
        <f t="shared" ca="1" si="42"/>
        <v>12.974824612905653</v>
      </c>
      <c r="M324" s="84">
        <f t="shared" ca="1" si="43"/>
        <v>12.974824612905653</v>
      </c>
      <c r="N324" s="84">
        <f t="shared" ca="1" si="44"/>
        <v>17.772352901960371</v>
      </c>
    </row>
    <row r="325" spans="6:14" x14ac:dyDescent="0.3">
      <c r="F325" s="84">
        <f t="shared" ca="1" si="37"/>
        <v>4.7625863680108571</v>
      </c>
      <c r="G325" s="84">
        <f t="shared" ca="1" si="38"/>
        <v>14.69545419700785</v>
      </c>
      <c r="H325" s="84">
        <f t="shared" ca="1" si="39"/>
        <v>4.8626988440424501</v>
      </c>
      <c r="I325" s="84">
        <f t="shared" ca="1" si="40"/>
        <v>1</v>
      </c>
      <c r="J325" s="84">
        <f t="shared" ca="1" si="36"/>
        <v>-19.458040565018706</v>
      </c>
      <c r="K325" s="84">
        <f t="shared" ca="1" si="41"/>
        <v>4.7553411791619506</v>
      </c>
      <c r="L325" s="84">
        <f t="shared" ca="1" si="42"/>
        <v>4.7553411791619506</v>
      </c>
      <c r="M325" s="84">
        <f t="shared" ca="1" si="43"/>
        <v>4.7553411791619506</v>
      </c>
      <c r="N325" s="84">
        <f t="shared" ca="1" si="44"/>
        <v>-5.1920170275328541</v>
      </c>
    </row>
    <row r="326" spans="6:14" x14ac:dyDescent="0.3">
      <c r="F326" s="84">
        <f t="shared" ca="1" si="37"/>
        <v>3.4389287026970923</v>
      </c>
      <c r="G326" s="84">
        <f t="shared" ca="1" si="38"/>
        <v>15.094683950197494</v>
      </c>
      <c r="H326" s="84">
        <f t="shared" ca="1" si="39"/>
        <v>5.1528870744664754</v>
      </c>
      <c r="I326" s="84">
        <f t="shared" ca="1" si="40"/>
        <v>1</v>
      </c>
      <c r="J326" s="84">
        <f t="shared" ref="J326:J389" ca="1" si="45">(H326*C333-G326-F326)*I326</f>
        <v>-18.533612652894586</v>
      </c>
      <c r="K326" s="84">
        <f t="shared" ca="1" si="41"/>
        <v>5.5168643476684078</v>
      </c>
      <c r="L326" s="84">
        <f t="shared" ca="1" si="42"/>
        <v>5.5168643476684078</v>
      </c>
      <c r="M326" s="84">
        <f t="shared" ca="1" si="43"/>
        <v>5.5168643476684078</v>
      </c>
      <c r="N326" s="84">
        <f t="shared" ca="1" si="44"/>
        <v>-1.9830196098893627</v>
      </c>
    </row>
    <row r="327" spans="6:14" x14ac:dyDescent="0.3">
      <c r="F327" s="84">
        <f t="shared" ref="F327:F390" ca="1" si="46">IF(RAND()&lt;=$C$5,3+(RAND()*2),0)</f>
        <v>4.1134724832105549</v>
      </c>
      <c r="G327" s="84">
        <f t="shared" ref="G327:G390" ca="1" si="47">_xlfn.NORM.INV(RAND(),$C$8,$C$9)</f>
        <v>13.243176742940088</v>
      </c>
      <c r="H327" s="84">
        <f t="shared" ref="H327:H390" ca="1" si="48">-1*LN(1-RAND())/(1/10)</f>
        <v>4.4564012039977978</v>
      </c>
      <c r="I327" s="84">
        <f t="shared" ref="I327:I390" ca="1" si="49">IF(F327=0,0,1)</f>
        <v>1</v>
      </c>
      <c r="J327" s="84">
        <f t="shared" ca="1" si="45"/>
        <v>-17.356649226150644</v>
      </c>
      <c r="K327" s="84">
        <f t="shared" ref="K327:K390" ca="1" si="50">(H327*$C$13-G327)*I327</f>
        <v>4.5824280730511031</v>
      </c>
      <c r="L327" s="84">
        <f t="shared" ref="L327:L390" ca="1" si="51">(H327*$C$13-G327)*I327</f>
        <v>4.5824280730511031</v>
      </c>
      <c r="M327" s="84">
        <f t="shared" ref="M327:M390" ca="1" si="52">(H327*$C$13-G327)*I327</f>
        <v>4.5824280730511031</v>
      </c>
      <c r="N327" s="84">
        <f t="shared" ref="N327:N390" ca="1" si="53">SUM(J327:M327)</f>
        <v>-3.6093650069973346</v>
      </c>
    </row>
    <row r="328" spans="6:14" x14ac:dyDescent="0.3">
      <c r="F328" s="84">
        <f t="shared" ca="1" si="46"/>
        <v>0</v>
      </c>
      <c r="G328" s="84">
        <f t="shared" ca="1" si="47"/>
        <v>15.450276024762506</v>
      </c>
      <c r="H328" s="84">
        <f t="shared" ca="1" si="48"/>
        <v>12.333266822895121</v>
      </c>
      <c r="I328" s="84">
        <f t="shared" ca="1" si="49"/>
        <v>0</v>
      </c>
      <c r="J328" s="84">
        <f t="shared" ca="1" si="45"/>
        <v>0</v>
      </c>
      <c r="K328" s="84">
        <f t="shared" ca="1" si="50"/>
        <v>0</v>
      </c>
      <c r="L328" s="84">
        <f t="shared" ca="1" si="51"/>
        <v>0</v>
      </c>
      <c r="M328" s="84">
        <f t="shared" ca="1" si="52"/>
        <v>0</v>
      </c>
      <c r="N328" s="84">
        <f t="shared" ca="1" si="53"/>
        <v>0</v>
      </c>
    </row>
    <row r="329" spans="6:14" x14ac:dyDescent="0.3">
      <c r="F329" s="84">
        <f t="shared" ca="1" si="46"/>
        <v>3.3896124313782874</v>
      </c>
      <c r="G329" s="84">
        <f t="shared" ca="1" si="47"/>
        <v>19.846089545443899</v>
      </c>
      <c r="H329" s="84">
        <f t="shared" ca="1" si="48"/>
        <v>3.8988060018304287</v>
      </c>
      <c r="I329" s="84">
        <f t="shared" ca="1" si="49"/>
        <v>1</v>
      </c>
      <c r="J329" s="84">
        <f t="shared" ca="1" si="45"/>
        <v>-23.235701976822185</v>
      </c>
      <c r="K329" s="84">
        <f t="shared" ca="1" si="50"/>
        <v>-4.2508655381221843</v>
      </c>
      <c r="L329" s="84">
        <f t="shared" ca="1" si="51"/>
        <v>-4.2508655381221843</v>
      </c>
      <c r="M329" s="84">
        <f t="shared" ca="1" si="52"/>
        <v>-4.2508655381221843</v>
      </c>
      <c r="N329" s="84">
        <f t="shared" ca="1" si="53"/>
        <v>-35.988298591188737</v>
      </c>
    </row>
    <row r="330" spans="6:14" x14ac:dyDescent="0.3">
      <c r="F330" s="84">
        <f t="shared" ca="1" si="46"/>
        <v>4.0032986747524397</v>
      </c>
      <c r="G330" s="84">
        <f t="shared" ca="1" si="47"/>
        <v>15.268657578687417</v>
      </c>
      <c r="H330" s="84">
        <f t="shared" ca="1" si="48"/>
        <v>5.6145776601539827</v>
      </c>
      <c r="I330" s="84">
        <f t="shared" ca="1" si="49"/>
        <v>1</v>
      </c>
      <c r="J330" s="84">
        <f t="shared" ca="1" si="45"/>
        <v>-19.271956253439857</v>
      </c>
      <c r="K330" s="84">
        <f t="shared" ca="1" si="50"/>
        <v>7.1896530619285137</v>
      </c>
      <c r="L330" s="84">
        <f t="shared" ca="1" si="51"/>
        <v>7.1896530619285137</v>
      </c>
      <c r="M330" s="84">
        <f t="shared" ca="1" si="52"/>
        <v>7.1896530619285137</v>
      </c>
      <c r="N330" s="84">
        <f t="shared" ca="1" si="53"/>
        <v>2.2970029323456842</v>
      </c>
    </row>
    <row r="331" spans="6:14" x14ac:dyDescent="0.3">
      <c r="F331" s="84">
        <f t="shared" ca="1" si="46"/>
        <v>0</v>
      </c>
      <c r="G331" s="84">
        <f t="shared" ca="1" si="47"/>
        <v>17.651671077421295</v>
      </c>
      <c r="H331" s="84">
        <f t="shared" ca="1" si="48"/>
        <v>8.2476137198598956</v>
      </c>
      <c r="I331" s="84">
        <f t="shared" ca="1" si="49"/>
        <v>0</v>
      </c>
      <c r="J331" s="84">
        <f t="shared" ca="1" si="45"/>
        <v>0</v>
      </c>
      <c r="K331" s="84">
        <f t="shared" ca="1" si="50"/>
        <v>0</v>
      </c>
      <c r="L331" s="84">
        <f t="shared" ca="1" si="51"/>
        <v>0</v>
      </c>
      <c r="M331" s="84">
        <f t="shared" ca="1" si="52"/>
        <v>0</v>
      </c>
      <c r="N331" s="84">
        <f t="shared" ca="1" si="53"/>
        <v>0</v>
      </c>
    </row>
    <row r="332" spans="6:14" x14ac:dyDescent="0.3">
      <c r="F332" s="84">
        <f t="shared" ca="1" si="46"/>
        <v>3.0679701727036894</v>
      </c>
      <c r="G332" s="84">
        <f t="shared" ca="1" si="47"/>
        <v>14.781547428016438</v>
      </c>
      <c r="H332" s="84">
        <f t="shared" ca="1" si="48"/>
        <v>13.162805380158897</v>
      </c>
      <c r="I332" s="84">
        <f t="shared" ca="1" si="49"/>
        <v>1</v>
      </c>
      <c r="J332" s="84">
        <f t="shared" ca="1" si="45"/>
        <v>-17.849517600720127</v>
      </c>
      <c r="K332" s="84">
        <f t="shared" ca="1" si="50"/>
        <v>37.86967409261915</v>
      </c>
      <c r="L332" s="84">
        <f t="shared" ca="1" si="51"/>
        <v>37.86967409261915</v>
      </c>
      <c r="M332" s="84">
        <f t="shared" ca="1" si="52"/>
        <v>37.86967409261915</v>
      </c>
      <c r="N332" s="84">
        <f t="shared" ca="1" si="53"/>
        <v>95.759504677137329</v>
      </c>
    </row>
    <row r="333" spans="6:14" x14ac:dyDescent="0.3">
      <c r="F333" s="84">
        <f t="shared" ca="1" si="46"/>
        <v>0</v>
      </c>
      <c r="G333" s="84">
        <f t="shared" ca="1" si="47"/>
        <v>18.594214043310249</v>
      </c>
      <c r="H333" s="84">
        <f t="shared" ca="1" si="48"/>
        <v>1.0046730025480364</v>
      </c>
      <c r="I333" s="84">
        <f t="shared" ca="1" si="49"/>
        <v>0</v>
      </c>
      <c r="J333" s="84">
        <f t="shared" ca="1" si="45"/>
        <v>0</v>
      </c>
      <c r="K333" s="84">
        <f t="shared" ca="1" si="50"/>
        <v>0</v>
      </c>
      <c r="L333" s="84">
        <f t="shared" ca="1" si="51"/>
        <v>0</v>
      </c>
      <c r="M333" s="84">
        <f t="shared" ca="1" si="52"/>
        <v>0</v>
      </c>
      <c r="N333" s="84">
        <f t="shared" ca="1" si="53"/>
        <v>0</v>
      </c>
    </row>
    <row r="334" spans="6:14" x14ac:dyDescent="0.3">
      <c r="F334" s="84">
        <f t="shared" ca="1" si="46"/>
        <v>4.1655078471436449</v>
      </c>
      <c r="G334" s="84">
        <f t="shared" ca="1" si="47"/>
        <v>20.276403716060013</v>
      </c>
      <c r="H334" s="84">
        <f t="shared" ca="1" si="48"/>
        <v>8.8371561918983588</v>
      </c>
      <c r="I334" s="84">
        <f t="shared" ca="1" si="49"/>
        <v>1</v>
      </c>
      <c r="J334" s="84">
        <f t="shared" ca="1" si="45"/>
        <v>-24.441911563203657</v>
      </c>
      <c r="K334" s="84">
        <f t="shared" ca="1" si="50"/>
        <v>15.072221051533422</v>
      </c>
      <c r="L334" s="84">
        <f t="shared" ca="1" si="51"/>
        <v>15.072221051533422</v>
      </c>
      <c r="M334" s="84">
        <f t="shared" ca="1" si="52"/>
        <v>15.072221051533422</v>
      </c>
      <c r="N334" s="84">
        <f t="shared" ca="1" si="53"/>
        <v>20.774751591396608</v>
      </c>
    </row>
    <row r="335" spans="6:14" x14ac:dyDescent="0.3">
      <c r="F335" s="84">
        <f t="shared" ca="1" si="46"/>
        <v>3.0821243580317308</v>
      </c>
      <c r="G335" s="84">
        <f t="shared" ca="1" si="47"/>
        <v>16.113089754828291</v>
      </c>
      <c r="H335" s="84">
        <f t="shared" ca="1" si="48"/>
        <v>35.211118620363614</v>
      </c>
      <c r="I335" s="84">
        <f t="shared" ca="1" si="49"/>
        <v>1</v>
      </c>
      <c r="J335" s="84">
        <f t="shared" ca="1" si="45"/>
        <v>-19.195214112860022</v>
      </c>
      <c r="K335" s="84">
        <f t="shared" ca="1" si="50"/>
        <v>124.73138472662616</v>
      </c>
      <c r="L335" s="84">
        <f t="shared" ca="1" si="51"/>
        <v>124.73138472662616</v>
      </c>
      <c r="M335" s="84">
        <f t="shared" ca="1" si="52"/>
        <v>124.73138472662616</v>
      </c>
      <c r="N335" s="84">
        <f t="shared" ca="1" si="53"/>
        <v>354.99894006701845</v>
      </c>
    </row>
    <row r="336" spans="6:14" x14ac:dyDescent="0.3">
      <c r="F336" s="84">
        <f t="shared" ca="1" si="46"/>
        <v>4.4808589903942426</v>
      </c>
      <c r="G336" s="84">
        <f t="shared" ca="1" si="47"/>
        <v>14.159966875135716</v>
      </c>
      <c r="H336" s="84">
        <f t="shared" ca="1" si="48"/>
        <v>3.097962614483488</v>
      </c>
      <c r="I336" s="84">
        <f t="shared" ca="1" si="49"/>
        <v>1</v>
      </c>
      <c r="J336" s="84">
        <f t="shared" ca="1" si="45"/>
        <v>-18.640825865529958</v>
      </c>
      <c r="K336" s="84">
        <f t="shared" ca="1" si="50"/>
        <v>-1.7681164172017638</v>
      </c>
      <c r="L336" s="84">
        <f t="shared" ca="1" si="51"/>
        <v>-1.7681164172017638</v>
      </c>
      <c r="M336" s="84">
        <f t="shared" ca="1" si="52"/>
        <v>-1.7681164172017638</v>
      </c>
      <c r="N336" s="84">
        <f t="shared" ca="1" si="53"/>
        <v>-23.94517511713525</v>
      </c>
    </row>
    <row r="337" spans="6:14" x14ac:dyDescent="0.3">
      <c r="F337" s="84">
        <f t="shared" ca="1" si="46"/>
        <v>3.9517747013377145</v>
      </c>
      <c r="G337" s="84">
        <f t="shared" ca="1" si="47"/>
        <v>13.601351940676686</v>
      </c>
      <c r="H337" s="84">
        <f t="shared" ca="1" si="48"/>
        <v>14.18747618581353</v>
      </c>
      <c r="I337" s="84">
        <f t="shared" ca="1" si="49"/>
        <v>1</v>
      </c>
      <c r="J337" s="84">
        <f t="shared" ca="1" si="45"/>
        <v>-17.553126642014401</v>
      </c>
      <c r="K337" s="84">
        <f t="shared" ca="1" si="50"/>
        <v>43.148552802577434</v>
      </c>
      <c r="L337" s="84">
        <f t="shared" ca="1" si="51"/>
        <v>43.148552802577434</v>
      </c>
      <c r="M337" s="84">
        <f t="shared" ca="1" si="52"/>
        <v>43.148552802577434</v>
      </c>
      <c r="N337" s="84">
        <f t="shared" ca="1" si="53"/>
        <v>111.89253176571791</v>
      </c>
    </row>
    <row r="338" spans="6:14" x14ac:dyDescent="0.3">
      <c r="F338" s="84">
        <f t="shared" ca="1" si="46"/>
        <v>3.978178630988872</v>
      </c>
      <c r="G338" s="84">
        <f t="shared" ca="1" si="47"/>
        <v>13.933176357242774</v>
      </c>
      <c r="H338" s="84">
        <f t="shared" ca="1" si="48"/>
        <v>5.2028803307278482</v>
      </c>
      <c r="I338" s="84">
        <f t="shared" ca="1" si="49"/>
        <v>1</v>
      </c>
      <c r="J338" s="84">
        <f t="shared" ca="1" si="45"/>
        <v>-17.911354988231647</v>
      </c>
      <c r="K338" s="84">
        <f t="shared" ca="1" si="50"/>
        <v>6.8783449656686191</v>
      </c>
      <c r="L338" s="84">
        <f t="shared" ca="1" si="51"/>
        <v>6.8783449656686191</v>
      </c>
      <c r="M338" s="84">
        <f t="shared" ca="1" si="52"/>
        <v>6.8783449656686191</v>
      </c>
      <c r="N338" s="84">
        <f t="shared" ca="1" si="53"/>
        <v>2.7236799087742103</v>
      </c>
    </row>
    <row r="339" spans="6:14" x14ac:dyDescent="0.3">
      <c r="F339" s="84">
        <f t="shared" ca="1" si="46"/>
        <v>3.6664014926107882</v>
      </c>
      <c r="G339" s="84">
        <f t="shared" ca="1" si="47"/>
        <v>13.318740798922914</v>
      </c>
      <c r="H339" s="84">
        <f t="shared" ca="1" si="48"/>
        <v>1.6046401404720678</v>
      </c>
      <c r="I339" s="84">
        <f t="shared" ca="1" si="49"/>
        <v>1</v>
      </c>
      <c r="J339" s="84">
        <f t="shared" ca="1" si="45"/>
        <v>-16.985142291533702</v>
      </c>
      <c r="K339" s="84">
        <f t="shared" ca="1" si="50"/>
        <v>-6.9001802370346423</v>
      </c>
      <c r="L339" s="84">
        <f t="shared" ca="1" si="51"/>
        <v>-6.9001802370346423</v>
      </c>
      <c r="M339" s="84">
        <f t="shared" ca="1" si="52"/>
        <v>-6.9001802370346423</v>
      </c>
      <c r="N339" s="84">
        <f t="shared" ca="1" si="53"/>
        <v>-37.685683002637631</v>
      </c>
    </row>
    <row r="340" spans="6:14" x14ac:dyDescent="0.3">
      <c r="F340" s="84">
        <f t="shared" ca="1" si="46"/>
        <v>3.5453804206592121</v>
      </c>
      <c r="G340" s="84">
        <f t="shared" ca="1" si="47"/>
        <v>21.170608196066034</v>
      </c>
      <c r="H340" s="84">
        <f t="shared" ca="1" si="48"/>
        <v>12.359151611992077</v>
      </c>
      <c r="I340" s="84">
        <f t="shared" ca="1" si="49"/>
        <v>1</v>
      </c>
      <c r="J340" s="84">
        <f t="shared" ca="1" si="45"/>
        <v>-24.715988616725248</v>
      </c>
      <c r="K340" s="84">
        <f t="shared" ca="1" si="50"/>
        <v>28.265998251902275</v>
      </c>
      <c r="L340" s="84">
        <f t="shared" ca="1" si="51"/>
        <v>28.265998251902275</v>
      </c>
      <c r="M340" s="84">
        <f t="shared" ca="1" si="52"/>
        <v>28.265998251902275</v>
      </c>
      <c r="N340" s="84">
        <f t="shared" ca="1" si="53"/>
        <v>60.082006138981576</v>
      </c>
    </row>
    <row r="341" spans="6:14" x14ac:dyDescent="0.3">
      <c r="F341" s="84">
        <f t="shared" ca="1" si="46"/>
        <v>4.631200958323749</v>
      </c>
      <c r="G341" s="84">
        <f t="shared" ca="1" si="47"/>
        <v>19.917674564297901</v>
      </c>
      <c r="H341" s="84">
        <f t="shared" ca="1" si="48"/>
        <v>9.7302994191244352</v>
      </c>
      <c r="I341" s="84">
        <f t="shared" ca="1" si="49"/>
        <v>1</v>
      </c>
      <c r="J341" s="84">
        <f t="shared" ca="1" si="45"/>
        <v>-24.54887552262165</v>
      </c>
      <c r="K341" s="84">
        <f t="shared" ca="1" si="50"/>
        <v>19.00352311219984</v>
      </c>
      <c r="L341" s="84">
        <f t="shared" ca="1" si="51"/>
        <v>19.00352311219984</v>
      </c>
      <c r="M341" s="84">
        <f t="shared" ca="1" si="52"/>
        <v>19.00352311219984</v>
      </c>
      <c r="N341" s="84">
        <f t="shared" ca="1" si="53"/>
        <v>32.461693813977874</v>
      </c>
    </row>
    <row r="342" spans="6:14" x14ac:dyDescent="0.3">
      <c r="F342" s="84">
        <f t="shared" ca="1" si="46"/>
        <v>4.6683994966635636</v>
      </c>
      <c r="G342" s="84">
        <f t="shared" ca="1" si="47"/>
        <v>15.869596571589669</v>
      </c>
      <c r="H342" s="84">
        <f t="shared" ca="1" si="48"/>
        <v>1.8253086094711112E-2</v>
      </c>
      <c r="I342" s="84">
        <f t="shared" ca="1" si="49"/>
        <v>1</v>
      </c>
      <c r="J342" s="84">
        <f t="shared" ca="1" si="45"/>
        <v>-20.537996068253232</v>
      </c>
      <c r="K342" s="84">
        <f t="shared" ca="1" si="50"/>
        <v>-15.796584227210825</v>
      </c>
      <c r="L342" s="84">
        <f t="shared" ca="1" si="51"/>
        <v>-15.796584227210825</v>
      </c>
      <c r="M342" s="84">
        <f t="shared" ca="1" si="52"/>
        <v>-15.796584227210825</v>
      </c>
      <c r="N342" s="84">
        <f t="shared" ca="1" si="53"/>
        <v>-67.927748749885708</v>
      </c>
    </row>
    <row r="343" spans="6:14" x14ac:dyDescent="0.3">
      <c r="F343" s="84">
        <f t="shared" ca="1" si="46"/>
        <v>4.1630154118144729</v>
      </c>
      <c r="G343" s="84">
        <f t="shared" ca="1" si="47"/>
        <v>16.563380046382399</v>
      </c>
      <c r="H343" s="84">
        <f t="shared" ca="1" si="48"/>
        <v>4.4776307527128756</v>
      </c>
      <c r="I343" s="84">
        <f t="shared" ca="1" si="49"/>
        <v>1</v>
      </c>
      <c r="J343" s="84">
        <f t="shared" ca="1" si="45"/>
        <v>-20.726395458196873</v>
      </c>
      <c r="K343" s="84">
        <f t="shared" ca="1" si="50"/>
        <v>1.3471429644691035</v>
      </c>
      <c r="L343" s="84">
        <f t="shared" ca="1" si="51"/>
        <v>1.3471429644691035</v>
      </c>
      <c r="M343" s="84">
        <f t="shared" ca="1" si="52"/>
        <v>1.3471429644691035</v>
      </c>
      <c r="N343" s="84">
        <f t="shared" ca="1" si="53"/>
        <v>-16.684966564789562</v>
      </c>
    </row>
    <row r="344" spans="6:14" x14ac:dyDescent="0.3">
      <c r="F344" s="84">
        <f t="shared" ca="1" si="46"/>
        <v>4.3066302443527089</v>
      </c>
      <c r="G344" s="84">
        <f t="shared" ca="1" si="47"/>
        <v>21.178554635473375</v>
      </c>
      <c r="H344" s="84">
        <f t="shared" ca="1" si="48"/>
        <v>15.224809518516393</v>
      </c>
      <c r="I344" s="84">
        <f t="shared" ca="1" si="49"/>
        <v>1</v>
      </c>
      <c r="J344" s="84">
        <f t="shared" ca="1" si="45"/>
        <v>-25.485184879826086</v>
      </c>
      <c r="K344" s="84">
        <f t="shared" ca="1" si="50"/>
        <v>39.720683438592197</v>
      </c>
      <c r="L344" s="84">
        <f t="shared" ca="1" si="51"/>
        <v>39.720683438592197</v>
      </c>
      <c r="M344" s="84">
        <f t="shared" ca="1" si="52"/>
        <v>39.720683438592197</v>
      </c>
      <c r="N344" s="84">
        <f t="shared" ca="1" si="53"/>
        <v>93.676865435950504</v>
      </c>
    </row>
    <row r="345" spans="6:14" x14ac:dyDescent="0.3">
      <c r="F345" s="84">
        <f t="shared" ca="1" si="46"/>
        <v>3.6800728681408836</v>
      </c>
      <c r="G345" s="84">
        <f t="shared" ca="1" si="47"/>
        <v>16.185277604785615</v>
      </c>
      <c r="H345" s="84">
        <f t="shared" ca="1" si="48"/>
        <v>5.5282732790887765</v>
      </c>
      <c r="I345" s="84">
        <f t="shared" ca="1" si="49"/>
        <v>1</v>
      </c>
      <c r="J345" s="84">
        <f t="shared" ca="1" si="45"/>
        <v>-19.865350472926497</v>
      </c>
      <c r="K345" s="84">
        <f t="shared" ca="1" si="50"/>
        <v>5.9278155115694915</v>
      </c>
      <c r="L345" s="84">
        <f t="shared" ca="1" si="51"/>
        <v>5.9278155115694915</v>
      </c>
      <c r="M345" s="84">
        <f t="shared" ca="1" si="52"/>
        <v>5.9278155115694915</v>
      </c>
      <c r="N345" s="84">
        <f t="shared" ca="1" si="53"/>
        <v>-2.0819039382180229</v>
      </c>
    </row>
    <row r="346" spans="6:14" x14ac:dyDescent="0.3">
      <c r="F346" s="84">
        <f t="shared" ca="1" si="46"/>
        <v>4.9409415894968438</v>
      </c>
      <c r="G346" s="84">
        <f t="shared" ca="1" si="47"/>
        <v>18.101564766038273</v>
      </c>
      <c r="H346" s="84">
        <f t="shared" ca="1" si="48"/>
        <v>34.773782380419412</v>
      </c>
      <c r="I346" s="84">
        <f t="shared" ca="1" si="49"/>
        <v>1</v>
      </c>
      <c r="J346" s="84">
        <f t="shared" ca="1" si="45"/>
        <v>-23.042506355535117</v>
      </c>
      <c r="K346" s="84">
        <f t="shared" ca="1" si="50"/>
        <v>120.99356475563937</v>
      </c>
      <c r="L346" s="84">
        <f t="shared" ca="1" si="51"/>
        <v>120.99356475563937</v>
      </c>
      <c r="M346" s="84">
        <f t="shared" ca="1" si="52"/>
        <v>120.99356475563937</v>
      </c>
      <c r="N346" s="84">
        <f t="shared" ca="1" si="53"/>
        <v>339.93818791138301</v>
      </c>
    </row>
    <row r="347" spans="6:14" x14ac:dyDescent="0.3">
      <c r="F347" s="84">
        <f t="shared" ca="1" si="46"/>
        <v>0</v>
      </c>
      <c r="G347" s="84">
        <f t="shared" ca="1" si="47"/>
        <v>18.757529003264757</v>
      </c>
      <c r="H347" s="84">
        <f t="shared" ca="1" si="48"/>
        <v>0.11605502146788388</v>
      </c>
      <c r="I347" s="84">
        <f t="shared" ca="1" si="49"/>
        <v>0</v>
      </c>
      <c r="J347" s="84">
        <f t="shared" ca="1" si="45"/>
        <v>0</v>
      </c>
      <c r="K347" s="84">
        <f t="shared" ca="1" si="50"/>
        <v>0</v>
      </c>
      <c r="L347" s="84">
        <f t="shared" ca="1" si="51"/>
        <v>0</v>
      </c>
      <c r="M347" s="84">
        <f t="shared" ca="1" si="52"/>
        <v>0</v>
      </c>
      <c r="N347" s="84">
        <f t="shared" ca="1" si="53"/>
        <v>0</v>
      </c>
    </row>
    <row r="348" spans="6:14" x14ac:dyDescent="0.3">
      <c r="F348" s="84">
        <f t="shared" ca="1" si="46"/>
        <v>0</v>
      </c>
      <c r="G348" s="84">
        <f t="shared" ca="1" si="47"/>
        <v>19.432810609984042</v>
      </c>
      <c r="H348" s="84">
        <f t="shared" ca="1" si="48"/>
        <v>11.176862985646478</v>
      </c>
      <c r="I348" s="84">
        <f t="shared" ca="1" si="49"/>
        <v>0</v>
      </c>
      <c r="J348" s="84">
        <f t="shared" ca="1" si="45"/>
        <v>0</v>
      </c>
      <c r="K348" s="84">
        <f t="shared" ca="1" si="50"/>
        <v>0</v>
      </c>
      <c r="L348" s="84">
        <f t="shared" ca="1" si="51"/>
        <v>0</v>
      </c>
      <c r="M348" s="84">
        <f t="shared" ca="1" si="52"/>
        <v>0</v>
      </c>
      <c r="N348" s="84">
        <f t="shared" ca="1" si="53"/>
        <v>0</v>
      </c>
    </row>
    <row r="349" spans="6:14" x14ac:dyDescent="0.3">
      <c r="F349" s="84">
        <f t="shared" ca="1" si="46"/>
        <v>4.8245992689061623</v>
      </c>
      <c r="G349" s="84">
        <f t="shared" ca="1" si="47"/>
        <v>13.713533928018245</v>
      </c>
      <c r="H349" s="84">
        <f t="shared" ca="1" si="48"/>
        <v>9.548579423863961</v>
      </c>
      <c r="I349" s="84">
        <f t="shared" ca="1" si="49"/>
        <v>1</v>
      </c>
      <c r="J349" s="84">
        <f t="shared" ca="1" si="45"/>
        <v>-18.538133196924406</v>
      </c>
      <c r="K349" s="84">
        <f t="shared" ca="1" si="50"/>
        <v>24.4807837674376</v>
      </c>
      <c r="L349" s="84">
        <f t="shared" ca="1" si="51"/>
        <v>24.4807837674376</v>
      </c>
      <c r="M349" s="84">
        <f t="shared" ca="1" si="52"/>
        <v>24.4807837674376</v>
      </c>
      <c r="N349" s="84">
        <f t="shared" ca="1" si="53"/>
        <v>54.904218105388395</v>
      </c>
    </row>
    <row r="350" spans="6:14" x14ac:dyDescent="0.3">
      <c r="F350" s="84">
        <f t="shared" ca="1" si="46"/>
        <v>4.8392437404619386</v>
      </c>
      <c r="G350" s="84">
        <f t="shared" ca="1" si="47"/>
        <v>15.410274421055806</v>
      </c>
      <c r="H350" s="84">
        <f t="shared" ca="1" si="48"/>
        <v>15.311939805689422</v>
      </c>
      <c r="I350" s="84">
        <f t="shared" ca="1" si="49"/>
        <v>1</v>
      </c>
      <c r="J350" s="84">
        <f t="shared" ca="1" si="45"/>
        <v>-20.249518161517745</v>
      </c>
      <c r="K350" s="84">
        <f t="shared" ca="1" si="50"/>
        <v>45.837484801701876</v>
      </c>
      <c r="L350" s="84">
        <f t="shared" ca="1" si="51"/>
        <v>45.837484801701876</v>
      </c>
      <c r="M350" s="84">
        <f t="shared" ca="1" si="52"/>
        <v>45.837484801701876</v>
      </c>
      <c r="N350" s="84">
        <f t="shared" ca="1" si="53"/>
        <v>117.26293624358789</v>
      </c>
    </row>
    <row r="351" spans="6:14" x14ac:dyDescent="0.3">
      <c r="F351" s="84">
        <f t="shared" ca="1" si="46"/>
        <v>4.8304026915572278</v>
      </c>
      <c r="G351" s="84">
        <f t="shared" ca="1" si="47"/>
        <v>14.495968883372001</v>
      </c>
      <c r="H351" s="84">
        <f t="shared" ca="1" si="48"/>
        <v>11.48134898461727</v>
      </c>
      <c r="I351" s="84">
        <f t="shared" ca="1" si="49"/>
        <v>1</v>
      </c>
      <c r="J351" s="84">
        <f t="shared" ca="1" si="45"/>
        <v>-19.32637157492923</v>
      </c>
      <c r="K351" s="84">
        <f t="shared" ca="1" si="50"/>
        <v>31.429427055097079</v>
      </c>
      <c r="L351" s="84">
        <f t="shared" ca="1" si="51"/>
        <v>31.429427055097079</v>
      </c>
      <c r="M351" s="84">
        <f t="shared" ca="1" si="52"/>
        <v>31.429427055097079</v>
      </c>
      <c r="N351" s="84">
        <f t="shared" ca="1" si="53"/>
        <v>74.961909590362012</v>
      </c>
    </row>
    <row r="352" spans="6:14" x14ac:dyDescent="0.3">
      <c r="F352" s="84">
        <f t="shared" ca="1" si="46"/>
        <v>3.0021431214174914</v>
      </c>
      <c r="G352" s="84">
        <f t="shared" ca="1" si="47"/>
        <v>16.873012026007032</v>
      </c>
      <c r="H352" s="84">
        <f t="shared" ca="1" si="48"/>
        <v>5.4380000569372937</v>
      </c>
      <c r="I352" s="84">
        <f t="shared" ca="1" si="49"/>
        <v>1</v>
      </c>
      <c r="J352" s="84">
        <f t="shared" ca="1" si="45"/>
        <v>-19.875155147424522</v>
      </c>
      <c r="K352" s="84">
        <f t="shared" ca="1" si="50"/>
        <v>4.8789882017421426</v>
      </c>
      <c r="L352" s="84">
        <f t="shared" ca="1" si="51"/>
        <v>4.8789882017421426</v>
      </c>
      <c r="M352" s="84">
        <f t="shared" ca="1" si="52"/>
        <v>4.8789882017421426</v>
      </c>
      <c r="N352" s="84">
        <f t="shared" ca="1" si="53"/>
        <v>-5.2381905421980939</v>
      </c>
    </row>
    <row r="353" spans="6:14" x14ac:dyDescent="0.3">
      <c r="F353" s="84">
        <f t="shared" ca="1" si="46"/>
        <v>0</v>
      </c>
      <c r="G353" s="84">
        <f t="shared" ca="1" si="47"/>
        <v>17.031620773261068</v>
      </c>
      <c r="H353" s="84">
        <f t="shared" ca="1" si="48"/>
        <v>6.2348595896396182</v>
      </c>
      <c r="I353" s="84">
        <f t="shared" ca="1" si="49"/>
        <v>0</v>
      </c>
      <c r="J353" s="84">
        <f t="shared" ca="1" si="45"/>
        <v>0</v>
      </c>
      <c r="K353" s="84">
        <f t="shared" ca="1" si="50"/>
        <v>0</v>
      </c>
      <c r="L353" s="84">
        <f t="shared" ca="1" si="51"/>
        <v>0</v>
      </c>
      <c r="M353" s="84">
        <f t="shared" ca="1" si="52"/>
        <v>0</v>
      </c>
      <c r="N353" s="84">
        <f t="shared" ca="1" si="53"/>
        <v>0</v>
      </c>
    </row>
    <row r="354" spans="6:14" x14ac:dyDescent="0.3">
      <c r="F354" s="84">
        <f t="shared" ca="1" si="46"/>
        <v>3.9465729700832033</v>
      </c>
      <c r="G354" s="84">
        <f t="shared" ca="1" si="47"/>
        <v>16.661250298416853</v>
      </c>
      <c r="H354" s="84">
        <f t="shared" ca="1" si="48"/>
        <v>0.48842371515714289</v>
      </c>
      <c r="I354" s="84">
        <f t="shared" ca="1" si="49"/>
        <v>1</v>
      </c>
      <c r="J354" s="84">
        <f t="shared" ca="1" si="45"/>
        <v>-20.607823268500056</v>
      </c>
      <c r="K354" s="84">
        <f t="shared" ca="1" si="50"/>
        <v>-14.707555437788281</v>
      </c>
      <c r="L354" s="84">
        <f t="shared" ca="1" si="51"/>
        <v>-14.707555437788281</v>
      </c>
      <c r="M354" s="84">
        <f t="shared" ca="1" si="52"/>
        <v>-14.707555437788281</v>
      </c>
      <c r="N354" s="84">
        <f t="shared" ca="1" si="53"/>
        <v>-64.730489581864902</v>
      </c>
    </row>
    <row r="355" spans="6:14" x14ac:dyDescent="0.3">
      <c r="F355" s="84">
        <f t="shared" ca="1" si="46"/>
        <v>0</v>
      </c>
      <c r="G355" s="84">
        <f t="shared" ca="1" si="47"/>
        <v>16.702154927664079</v>
      </c>
      <c r="H355" s="84">
        <f t="shared" ca="1" si="48"/>
        <v>6.0083097029379502</v>
      </c>
      <c r="I355" s="84">
        <f t="shared" ca="1" si="49"/>
        <v>0</v>
      </c>
      <c r="J355" s="84">
        <f t="shared" ca="1" si="45"/>
        <v>0</v>
      </c>
      <c r="K355" s="84">
        <f t="shared" ca="1" si="50"/>
        <v>0</v>
      </c>
      <c r="L355" s="84">
        <f t="shared" ca="1" si="51"/>
        <v>0</v>
      </c>
      <c r="M355" s="84">
        <f t="shared" ca="1" si="52"/>
        <v>0</v>
      </c>
      <c r="N355" s="84">
        <f t="shared" ca="1" si="53"/>
        <v>0</v>
      </c>
    </row>
    <row r="356" spans="6:14" x14ac:dyDescent="0.3">
      <c r="F356" s="84">
        <f t="shared" ca="1" si="46"/>
        <v>4.9926548277828031</v>
      </c>
      <c r="G356" s="84">
        <f t="shared" ca="1" si="47"/>
        <v>13.800520765673852</v>
      </c>
      <c r="H356" s="84">
        <f t="shared" ca="1" si="48"/>
        <v>9.3224596565654583</v>
      </c>
      <c r="I356" s="84">
        <f t="shared" ca="1" si="49"/>
        <v>1</v>
      </c>
      <c r="J356" s="84">
        <f t="shared" ca="1" si="45"/>
        <v>-18.793175593456656</v>
      </c>
      <c r="K356" s="84">
        <f t="shared" ca="1" si="50"/>
        <v>23.489317860587981</v>
      </c>
      <c r="L356" s="84">
        <f t="shared" ca="1" si="51"/>
        <v>23.489317860587981</v>
      </c>
      <c r="M356" s="84">
        <f t="shared" ca="1" si="52"/>
        <v>23.489317860587981</v>
      </c>
      <c r="N356" s="84">
        <f t="shared" ca="1" si="53"/>
        <v>51.674777988307284</v>
      </c>
    </row>
    <row r="357" spans="6:14" x14ac:dyDescent="0.3">
      <c r="F357" s="84">
        <f t="shared" ca="1" si="46"/>
        <v>3.9043852473129492</v>
      </c>
      <c r="G357" s="84">
        <f t="shared" ca="1" si="47"/>
        <v>17.194754297486316</v>
      </c>
      <c r="H357" s="84">
        <f t="shared" ca="1" si="48"/>
        <v>3.0744308777344407</v>
      </c>
      <c r="I357" s="84">
        <f t="shared" ca="1" si="49"/>
        <v>1</v>
      </c>
      <c r="J357" s="84">
        <f t="shared" ca="1" si="45"/>
        <v>-21.099139544799264</v>
      </c>
      <c r="K357" s="84">
        <f t="shared" ca="1" si="50"/>
        <v>-4.8970307865485534</v>
      </c>
      <c r="L357" s="84">
        <f t="shared" ca="1" si="51"/>
        <v>-4.8970307865485534</v>
      </c>
      <c r="M357" s="84">
        <f t="shared" ca="1" si="52"/>
        <v>-4.8970307865485534</v>
      </c>
      <c r="N357" s="84">
        <f t="shared" ca="1" si="53"/>
        <v>-35.79023190444493</v>
      </c>
    </row>
    <row r="358" spans="6:14" x14ac:dyDescent="0.3">
      <c r="F358" s="84">
        <f t="shared" ca="1" si="46"/>
        <v>4.976390398197684</v>
      </c>
      <c r="G358" s="84">
        <f t="shared" ca="1" si="47"/>
        <v>16.869145858517253</v>
      </c>
      <c r="H358" s="84">
        <f t="shared" ca="1" si="48"/>
        <v>11.252562286716261</v>
      </c>
      <c r="I358" s="84">
        <f t="shared" ca="1" si="49"/>
        <v>1</v>
      </c>
      <c r="J358" s="84">
        <f t="shared" ca="1" si="45"/>
        <v>-21.845536256714936</v>
      </c>
      <c r="K358" s="84">
        <f t="shared" ca="1" si="50"/>
        <v>28.141103288347789</v>
      </c>
      <c r="L358" s="84">
        <f t="shared" ca="1" si="51"/>
        <v>28.141103288347789</v>
      </c>
      <c r="M358" s="84">
        <f t="shared" ca="1" si="52"/>
        <v>28.141103288347789</v>
      </c>
      <c r="N358" s="84">
        <f t="shared" ca="1" si="53"/>
        <v>62.577773608328428</v>
      </c>
    </row>
    <row r="359" spans="6:14" x14ac:dyDescent="0.3">
      <c r="F359" s="84">
        <f t="shared" ca="1" si="46"/>
        <v>3.9093409251097695</v>
      </c>
      <c r="G359" s="84">
        <f t="shared" ca="1" si="47"/>
        <v>15.739081131993689</v>
      </c>
      <c r="H359" s="84">
        <f t="shared" ca="1" si="48"/>
        <v>2.0895389895582888</v>
      </c>
      <c r="I359" s="84">
        <f t="shared" ca="1" si="49"/>
        <v>1</v>
      </c>
      <c r="J359" s="84">
        <f t="shared" ca="1" si="45"/>
        <v>-19.64842205710346</v>
      </c>
      <c r="K359" s="84">
        <f t="shared" ca="1" si="50"/>
        <v>-7.3809251737605344</v>
      </c>
      <c r="L359" s="84">
        <f t="shared" ca="1" si="51"/>
        <v>-7.3809251737605344</v>
      </c>
      <c r="M359" s="84">
        <f t="shared" ca="1" si="52"/>
        <v>-7.3809251737605344</v>
      </c>
      <c r="N359" s="84">
        <f t="shared" ca="1" si="53"/>
        <v>-41.791197578385066</v>
      </c>
    </row>
    <row r="360" spans="6:14" x14ac:dyDescent="0.3">
      <c r="F360" s="84">
        <f t="shared" ca="1" si="46"/>
        <v>4.5004825840271048</v>
      </c>
      <c r="G360" s="84">
        <f t="shared" ca="1" si="47"/>
        <v>12.532037574761013</v>
      </c>
      <c r="H360" s="84">
        <f t="shared" ca="1" si="48"/>
        <v>14.296068721538468</v>
      </c>
      <c r="I360" s="84">
        <f t="shared" ca="1" si="49"/>
        <v>1</v>
      </c>
      <c r="J360" s="84">
        <f t="shared" ca="1" si="45"/>
        <v>-17.032520158788117</v>
      </c>
      <c r="K360" s="84">
        <f t="shared" ca="1" si="50"/>
        <v>44.652237311392859</v>
      </c>
      <c r="L360" s="84">
        <f t="shared" ca="1" si="51"/>
        <v>44.652237311392859</v>
      </c>
      <c r="M360" s="84">
        <f t="shared" ca="1" si="52"/>
        <v>44.652237311392859</v>
      </c>
      <c r="N360" s="84">
        <f t="shared" ca="1" si="53"/>
        <v>116.92419177539045</v>
      </c>
    </row>
    <row r="361" spans="6:14" x14ac:dyDescent="0.3">
      <c r="F361" s="84">
        <f t="shared" ca="1" si="46"/>
        <v>4.6321794494774409</v>
      </c>
      <c r="G361" s="84">
        <f t="shared" ca="1" si="47"/>
        <v>16.918739745026514</v>
      </c>
      <c r="H361" s="84">
        <f t="shared" ca="1" si="48"/>
        <v>1.8803880403939968</v>
      </c>
      <c r="I361" s="84">
        <f t="shared" ca="1" si="49"/>
        <v>1</v>
      </c>
      <c r="J361" s="84">
        <f t="shared" ca="1" si="45"/>
        <v>-21.550919194503955</v>
      </c>
      <c r="K361" s="84">
        <f t="shared" ca="1" si="50"/>
        <v>-9.3971875834505276</v>
      </c>
      <c r="L361" s="84">
        <f t="shared" ca="1" si="51"/>
        <v>-9.3971875834505276</v>
      </c>
      <c r="M361" s="84">
        <f t="shared" ca="1" si="52"/>
        <v>-9.3971875834505276</v>
      </c>
      <c r="N361" s="84">
        <f t="shared" ca="1" si="53"/>
        <v>-49.742481944855541</v>
      </c>
    </row>
    <row r="362" spans="6:14" x14ac:dyDescent="0.3">
      <c r="F362" s="84">
        <f t="shared" ca="1" si="46"/>
        <v>3.2560023546772765</v>
      </c>
      <c r="G362" s="84">
        <f t="shared" ca="1" si="47"/>
        <v>14.881179211697685</v>
      </c>
      <c r="H362" s="84">
        <f t="shared" ca="1" si="48"/>
        <v>6.1884990250961556</v>
      </c>
      <c r="I362" s="84">
        <f t="shared" ca="1" si="49"/>
        <v>1</v>
      </c>
      <c r="J362" s="84">
        <f t="shared" ca="1" si="45"/>
        <v>-18.137181566374963</v>
      </c>
      <c r="K362" s="84">
        <f t="shared" ca="1" si="50"/>
        <v>9.8728168886869376</v>
      </c>
      <c r="L362" s="84">
        <f t="shared" ca="1" si="51"/>
        <v>9.8728168886869376</v>
      </c>
      <c r="M362" s="84">
        <f t="shared" ca="1" si="52"/>
        <v>9.8728168886869376</v>
      </c>
      <c r="N362" s="84">
        <f t="shared" ca="1" si="53"/>
        <v>11.48126909968585</v>
      </c>
    </row>
    <row r="363" spans="6:14" x14ac:dyDescent="0.3">
      <c r="F363" s="84">
        <f t="shared" ca="1" si="46"/>
        <v>4.7548047051829485</v>
      </c>
      <c r="G363" s="84">
        <f t="shared" ca="1" si="47"/>
        <v>14.008490611468966</v>
      </c>
      <c r="H363" s="84">
        <f t="shared" ca="1" si="48"/>
        <v>1.6886778722965572</v>
      </c>
      <c r="I363" s="84">
        <f t="shared" ca="1" si="49"/>
        <v>1</v>
      </c>
      <c r="J363" s="84">
        <f t="shared" ca="1" si="45"/>
        <v>-18.763295316651913</v>
      </c>
      <c r="K363" s="84">
        <f t="shared" ca="1" si="50"/>
        <v>-7.2537791222827375</v>
      </c>
      <c r="L363" s="84">
        <f t="shared" ca="1" si="51"/>
        <v>-7.2537791222827375</v>
      </c>
      <c r="M363" s="84">
        <f t="shared" ca="1" si="52"/>
        <v>-7.2537791222827375</v>
      </c>
      <c r="N363" s="84">
        <f t="shared" ca="1" si="53"/>
        <v>-40.524632683500123</v>
      </c>
    </row>
    <row r="364" spans="6:14" x14ac:dyDescent="0.3">
      <c r="F364" s="84">
        <f t="shared" ca="1" si="46"/>
        <v>3.0672209332102143</v>
      </c>
      <c r="G364" s="84">
        <f t="shared" ca="1" si="47"/>
        <v>18.005402088584823</v>
      </c>
      <c r="H364" s="84">
        <f t="shared" ca="1" si="48"/>
        <v>14.807714823327959</v>
      </c>
      <c r="I364" s="84">
        <f t="shared" ca="1" si="49"/>
        <v>1</v>
      </c>
      <c r="J364" s="84">
        <f t="shared" ca="1" si="45"/>
        <v>-21.072623021795039</v>
      </c>
      <c r="K364" s="84">
        <f t="shared" ca="1" si="50"/>
        <v>41.225457204727014</v>
      </c>
      <c r="L364" s="84">
        <f t="shared" ca="1" si="51"/>
        <v>41.225457204727014</v>
      </c>
      <c r="M364" s="84">
        <f t="shared" ca="1" si="52"/>
        <v>41.225457204727014</v>
      </c>
      <c r="N364" s="84">
        <f t="shared" ca="1" si="53"/>
        <v>102.60374859238601</v>
      </c>
    </row>
    <row r="365" spans="6:14" x14ac:dyDescent="0.3">
      <c r="F365" s="84">
        <f t="shared" ca="1" si="46"/>
        <v>3.0393596276260784</v>
      </c>
      <c r="G365" s="84">
        <f t="shared" ca="1" si="47"/>
        <v>14.898147792269114</v>
      </c>
      <c r="H365" s="84">
        <f t="shared" ca="1" si="48"/>
        <v>2.334488538944548</v>
      </c>
      <c r="I365" s="84">
        <f t="shared" ca="1" si="49"/>
        <v>1</v>
      </c>
      <c r="J365" s="84">
        <f t="shared" ca="1" si="45"/>
        <v>-17.937507419895191</v>
      </c>
      <c r="K365" s="84">
        <f t="shared" ca="1" si="50"/>
        <v>-5.5601936364909221</v>
      </c>
      <c r="L365" s="84">
        <f t="shared" ca="1" si="51"/>
        <v>-5.5601936364909221</v>
      </c>
      <c r="M365" s="84">
        <f t="shared" ca="1" si="52"/>
        <v>-5.5601936364909221</v>
      </c>
      <c r="N365" s="84">
        <f t="shared" ca="1" si="53"/>
        <v>-34.618088329367957</v>
      </c>
    </row>
    <row r="366" spans="6:14" x14ac:dyDescent="0.3">
      <c r="F366" s="84">
        <f t="shared" ca="1" si="46"/>
        <v>4.5394665963742913</v>
      </c>
      <c r="G366" s="84">
        <f t="shared" ca="1" si="47"/>
        <v>15.872661058763754</v>
      </c>
      <c r="H366" s="84">
        <f t="shared" ca="1" si="48"/>
        <v>12.114626189586916</v>
      </c>
      <c r="I366" s="84">
        <f t="shared" ca="1" si="49"/>
        <v>1</v>
      </c>
      <c r="J366" s="84">
        <f t="shared" ca="1" si="45"/>
        <v>-20.412127655138043</v>
      </c>
      <c r="K366" s="84">
        <f t="shared" ca="1" si="50"/>
        <v>32.585843699583911</v>
      </c>
      <c r="L366" s="84">
        <f t="shared" ca="1" si="51"/>
        <v>32.585843699583911</v>
      </c>
      <c r="M366" s="84">
        <f t="shared" ca="1" si="52"/>
        <v>32.585843699583911</v>
      </c>
      <c r="N366" s="84">
        <f t="shared" ca="1" si="53"/>
        <v>77.345403443613691</v>
      </c>
    </row>
    <row r="367" spans="6:14" x14ac:dyDescent="0.3">
      <c r="F367" s="84">
        <f t="shared" ca="1" si="46"/>
        <v>4.0385097893179438</v>
      </c>
      <c r="G367" s="84">
        <f t="shared" ca="1" si="47"/>
        <v>18.846217151640051</v>
      </c>
      <c r="H367" s="84">
        <f t="shared" ca="1" si="48"/>
        <v>11.311991775936834</v>
      </c>
      <c r="I367" s="84">
        <f t="shared" ca="1" si="49"/>
        <v>1</v>
      </c>
      <c r="J367" s="84">
        <f t="shared" ca="1" si="45"/>
        <v>-22.884726940957997</v>
      </c>
      <c r="K367" s="84">
        <f t="shared" ca="1" si="50"/>
        <v>26.401749952107284</v>
      </c>
      <c r="L367" s="84">
        <f t="shared" ca="1" si="51"/>
        <v>26.401749952107284</v>
      </c>
      <c r="M367" s="84">
        <f t="shared" ca="1" si="52"/>
        <v>26.401749952107284</v>
      </c>
      <c r="N367" s="84">
        <f t="shared" ca="1" si="53"/>
        <v>56.320522915363853</v>
      </c>
    </row>
    <row r="368" spans="6:14" x14ac:dyDescent="0.3">
      <c r="F368" s="84">
        <f t="shared" ca="1" si="46"/>
        <v>0</v>
      </c>
      <c r="G368" s="84">
        <f t="shared" ca="1" si="47"/>
        <v>16.144372534272538</v>
      </c>
      <c r="H368" s="84">
        <f t="shared" ca="1" si="48"/>
        <v>10.448150759567497</v>
      </c>
      <c r="I368" s="84">
        <f t="shared" ca="1" si="49"/>
        <v>0</v>
      </c>
      <c r="J368" s="84">
        <f t="shared" ca="1" si="45"/>
        <v>0</v>
      </c>
      <c r="K368" s="84">
        <f t="shared" ca="1" si="50"/>
        <v>0</v>
      </c>
      <c r="L368" s="84">
        <f t="shared" ca="1" si="51"/>
        <v>0</v>
      </c>
      <c r="M368" s="84">
        <f t="shared" ca="1" si="52"/>
        <v>0</v>
      </c>
      <c r="N368" s="84">
        <f t="shared" ca="1" si="53"/>
        <v>0</v>
      </c>
    </row>
    <row r="369" spans="6:14" x14ac:dyDescent="0.3">
      <c r="F369" s="84">
        <f t="shared" ca="1" si="46"/>
        <v>4.8540941860313334</v>
      </c>
      <c r="G369" s="84">
        <f t="shared" ca="1" si="47"/>
        <v>15.420264929208221</v>
      </c>
      <c r="H369" s="84">
        <f t="shared" ca="1" si="48"/>
        <v>29.201620245257963</v>
      </c>
      <c r="I369" s="84">
        <f t="shared" ca="1" si="49"/>
        <v>1</v>
      </c>
      <c r="J369" s="84">
        <f t="shared" ca="1" si="45"/>
        <v>-20.274359115239555</v>
      </c>
      <c r="K369" s="84">
        <f t="shared" ca="1" si="50"/>
        <v>101.38621605182364</v>
      </c>
      <c r="L369" s="84">
        <f t="shared" ca="1" si="51"/>
        <v>101.38621605182364</v>
      </c>
      <c r="M369" s="84">
        <f t="shared" ca="1" si="52"/>
        <v>101.38621605182364</v>
      </c>
      <c r="N369" s="84">
        <f t="shared" ca="1" si="53"/>
        <v>283.88428904023135</v>
      </c>
    </row>
    <row r="370" spans="6:14" x14ac:dyDescent="0.3">
      <c r="F370" s="84">
        <f t="shared" ca="1" si="46"/>
        <v>3.0287418194515867</v>
      </c>
      <c r="G370" s="84">
        <f t="shared" ca="1" si="47"/>
        <v>16.940655571130772</v>
      </c>
      <c r="H370" s="84">
        <f t="shared" ca="1" si="48"/>
        <v>5.3919999506358112</v>
      </c>
      <c r="I370" s="84">
        <f t="shared" ca="1" si="49"/>
        <v>1</v>
      </c>
      <c r="J370" s="84">
        <f t="shared" ca="1" si="45"/>
        <v>-19.969397390582358</v>
      </c>
      <c r="K370" s="84">
        <f t="shared" ca="1" si="50"/>
        <v>4.6273442314124722</v>
      </c>
      <c r="L370" s="84">
        <f t="shared" ca="1" si="51"/>
        <v>4.6273442314124722</v>
      </c>
      <c r="M370" s="84">
        <f t="shared" ca="1" si="52"/>
        <v>4.6273442314124722</v>
      </c>
      <c r="N370" s="84">
        <f t="shared" ca="1" si="53"/>
        <v>-6.0873646963449417</v>
      </c>
    </row>
    <row r="371" spans="6:14" x14ac:dyDescent="0.3">
      <c r="F371" s="84">
        <f t="shared" ca="1" si="46"/>
        <v>4.1250627987471731</v>
      </c>
      <c r="G371" s="84">
        <f t="shared" ca="1" si="47"/>
        <v>16.383283550735221</v>
      </c>
      <c r="H371" s="84">
        <f t="shared" ca="1" si="48"/>
        <v>3.5411440384984751</v>
      </c>
      <c r="I371" s="84">
        <f t="shared" ca="1" si="49"/>
        <v>1</v>
      </c>
      <c r="J371" s="84">
        <f t="shared" ca="1" si="45"/>
        <v>-20.508346349482395</v>
      </c>
      <c r="K371" s="84">
        <f t="shared" ca="1" si="50"/>
        <v>-2.2187073967413209</v>
      </c>
      <c r="L371" s="84">
        <f t="shared" ca="1" si="51"/>
        <v>-2.2187073967413209</v>
      </c>
      <c r="M371" s="84">
        <f t="shared" ca="1" si="52"/>
        <v>-2.2187073967413209</v>
      </c>
      <c r="N371" s="84">
        <f t="shared" ca="1" si="53"/>
        <v>-27.164468539706363</v>
      </c>
    </row>
    <row r="372" spans="6:14" x14ac:dyDescent="0.3">
      <c r="F372" s="84">
        <f t="shared" ca="1" si="46"/>
        <v>4.764250503089384</v>
      </c>
      <c r="G372" s="84">
        <f t="shared" ca="1" si="47"/>
        <v>18.039518545192728</v>
      </c>
      <c r="H372" s="84">
        <f t="shared" ca="1" si="48"/>
        <v>5.6727488256685819</v>
      </c>
      <c r="I372" s="84">
        <f t="shared" ca="1" si="49"/>
        <v>1</v>
      </c>
      <c r="J372" s="84">
        <f t="shared" ca="1" si="45"/>
        <v>-22.803769048282113</v>
      </c>
      <c r="K372" s="84">
        <f t="shared" ca="1" si="50"/>
        <v>4.6514767574815998</v>
      </c>
      <c r="L372" s="84">
        <f t="shared" ca="1" si="51"/>
        <v>4.6514767574815998</v>
      </c>
      <c r="M372" s="84">
        <f t="shared" ca="1" si="52"/>
        <v>4.6514767574815998</v>
      </c>
      <c r="N372" s="84">
        <f t="shared" ca="1" si="53"/>
        <v>-8.8493387758373139</v>
      </c>
    </row>
    <row r="373" spans="6:14" x14ac:dyDescent="0.3">
      <c r="F373" s="84">
        <f t="shared" ca="1" si="46"/>
        <v>0</v>
      </c>
      <c r="G373" s="84">
        <f t="shared" ca="1" si="47"/>
        <v>16.559869387174533</v>
      </c>
      <c r="H373" s="84">
        <f t="shared" ca="1" si="48"/>
        <v>4.5348730875917367</v>
      </c>
      <c r="I373" s="84">
        <f t="shared" ca="1" si="49"/>
        <v>0</v>
      </c>
      <c r="J373" s="84">
        <f t="shared" ca="1" si="45"/>
        <v>0</v>
      </c>
      <c r="K373" s="84">
        <f t="shared" ca="1" si="50"/>
        <v>0</v>
      </c>
      <c r="L373" s="84">
        <f t="shared" ca="1" si="51"/>
        <v>0</v>
      </c>
      <c r="M373" s="84">
        <f t="shared" ca="1" si="52"/>
        <v>0</v>
      </c>
      <c r="N373" s="84">
        <f t="shared" ca="1" si="53"/>
        <v>0</v>
      </c>
    </row>
    <row r="374" spans="6:14" x14ac:dyDescent="0.3">
      <c r="F374" s="84">
        <f t="shared" ca="1" si="46"/>
        <v>3.8389496105006327</v>
      </c>
      <c r="G374" s="84">
        <f t="shared" ca="1" si="47"/>
        <v>17.738761979881019</v>
      </c>
      <c r="H374" s="84">
        <f t="shared" ca="1" si="48"/>
        <v>6.5396541599650444</v>
      </c>
      <c r="I374" s="84">
        <f t="shared" ca="1" si="49"/>
        <v>1</v>
      </c>
      <c r="J374" s="84">
        <f t="shared" ca="1" si="45"/>
        <v>-21.577711590381654</v>
      </c>
      <c r="K374" s="84">
        <f t="shared" ca="1" si="50"/>
        <v>8.4198546599791584</v>
      </c>
      <c r="L374" s="84">
        <f t="shared" ca="1" si="51"/>
        <v>8.4198546599791584</v>
      </c>
      <c r="M374" s="84">
        <f t="shared" ca="1" si="52"/>
        <v>8.4198546599791584</v>
      </c>
      <c r="N374" s="84">
        <f t="shared" ca="1" si="53"/>
        <v>3.6818523895558215</v>
      </c>
    </row>
    <row r="375" spans="6:14" x14ac:dyDescent="0.3">
      <c r="F375" s="84">
        <f t="shared" ca="1" si="46"/>
        <v>4.7906562596288662</v>
      </c>
      <c r="G375" s="84">
        <f t="shared" ca="1" si="47"/>
        <v>11.538217023215573</v>
      </c>
      <c r="H375" s="84">
        <f t="shared" ca="1" si="48"/>
        <v>6.3093470235047686</v>
      </c>
      <c r="I375" s="84">
        <f t="shared" ca="1" si="49"/>
        <v>1</v>
      </c>
      <c r="J375" s="84">
        <f t="shared" ca="1" si="45"/>
        <v>-16.328873282844441</v>
      </c>
      <c r="K375" s="84">
        <f t="shared" ca="1" si="50"/>
        <v>13.699171070803501</v>
      </c>
      <c r="L375" s="84">
        <f t="shared" ca="1" si="51"/>
        <v>13.699171070803501</v>
      </c>
      <c r="M375" s="84">
        <f t="shared" ca="1" si="52"/>
        <v>13.699171070803501</v>
      </c>
      <c r="N375" s="84">
        <f t="shared" ca="1" si="53"/>
        <v>24.768639929566064</v>
      </c>
    </row>
    <row r="376" spans="6:14" x14ac:dyDescent="0.3">
      <c r="F376" s="84">
        <f t="shared" ca="1" si="46"/>
        <v>4.8192556361167398</v>
      </c>
      <c r="G376" s="84">
        <f t="shared" ca="1" si="47"/>
        <v>12.994493533665334</v>
      </c>
      <c r="H376" s="84">
        <f t="shared" ca="1" si="48"/>
        <v>8.3472097546502828E-3</v>
      </c>
      <c r="I376" s="84">
        <f t="shared" ca="1" si="49"/>
        <v>1</v>
      </c>
      <c r="J376" s="84">
        <f t="shared" ca="1" si="45"/>
        <v>-17.813749169782074</v>
      </c>
      <c r="K376" s="84">
        <f t="shared" ca="1" si="50"/>
        <v>-12.961104694646734</v>
      </c>
      <c r="L376" s="84">
        <f t="shared" ca="1" si="51"/>
        <v>-12.961104694646734</v>
      </c>
      <c r="M376" s="84">
        <f t="shared" ca="1" si="52"/>
        <v>-12.961104694646734</v>
      </c>
      <c r="N376" s="84">
        <f t="shared" ca="1" si="53"/>
        <v>-56.697063253722277</v>
      </c>
    </row>
    <row r="377" spans="6:14" x14ac:dyDescent="0.3">
      <c r="F377" s="84">
        <f t="shared" ca="1" si="46"/>
        <v>4.3891738023573641</v>
      </c>
      <c r="G377" s="84">
        <f t="shared" ca="1" si="47"/>
        <v>15.533660684570194</v>
      </c>
      <c r="H377" s="84">
        <f t="shared" ca="1" si="48"/>
        <v>7.6902537671335818</v>
      </c>
      <c r="I377" s="84">
        <f t="shared" ca="1" si="49"/>
        <v>1</v>
      </c>
      <c r="J377" s="84">
        <f t="shared" ca="1" si="45"/>
        <v>-19.922834486927556</v>
      </c>
      <c r="K377" s="84">
        <f t="shared" ca="1" si="50"/>
        <v>15.227354383964133</v>
      </c>
      <c r="L377" s="84">
        <f t="shared" ca="1" si="51"/>
        <v>15.227354383964133</v>
      </c>
      <c r="M377" s="84">
        <f t="shared" ca="1" si="52"/>
        <v>15.227354383964133</v>
      </c>
      <c r="N377" s="84">
        <f t="shared" ca="1" si="53"/>
        <v>25.759228664964844</v>
      </c>
    </row>
    <row r="378" spans="6:14" x14ac:dyDescent="0.3">
      <c r="F378" s="84">
        <f t="shared" ca="1" si="46"/>
        <v>4.3737510857412909</v>
      </c>
      <c r="G378" s="84">
        <f t="shared" ca="1" si="47"/>
        <v>17.869995046189519</v>
      </c>
      <c r="H378" s="84">
        <f t="shared" ca="1" si="48"/>
        <v>7.5715902357549796</v>
      </c>
      <c r="I378" s="84">
        <f t="shared" ca="1" si="49"/>
        <v>1</v>
      </c>
      <c r="J378" s="84">
        <f t="shared" ca="1" si="45"/>
        <v>-22.243746131930809</v>
      </c>
      <c r="K378" s="84">
        <f t="shared" ca="1" si="50"/>
        <v>12.416365896830399</v>
      </c>
      <c r="L378" s="84">
        <f t="shared" ca="1" si="51"/>
        <v>12.416365896830399</v>
      </c>
      <c r="M378" s="84">
        <f t="shared" ca="1" si="52"/>
        <v>12.416365896830399</v>
      </c>
      <c r="N378" s="84">
        <f t="shared" ca="1" si="53"/>
        <v>15.005351558560388</v>
      </c>
    </row>
    <row r="379" spans="6:14" x14ac:dyDescent="0.3">
      <c r="F379" s="84">
        <f t="shared" ca="1" si="46"/>
        <v>4.1873682980997913</v>
      </c>
      <c r="G379" s="84">
        <f t="shared" ca="1" si="47"/>
        <v>15.277646506455557</v>
      </c>
      <c r="H379" s="84">
        <f t="shared" ca="1" si="48"/>
        <v>6.8997354521882673E-2</v>
      </c>
      <c r="I379" s="84">
        <f t="shared" ca="1" si="49"/>
        <v>1</v>
      </c>
      <c r="J379" s="84">
        <f t="shared" ca="1" si="45"/>
        <v>-19.465014804555349</v>
      </c>
      <c r="K379" s="84">
        <f t="shared" ca="1" si="50"/>
        <v>-15.001657088368027</v>
      </c>
      <c r="L379" s="84">
        <f t="shared" ca="1" si="51"/>
        <v>-15.001657088368027</v>
      </c>
      <c r="M379" s="84">
        <f t="shared" ca="1" si="52"/>
        <v>-15.001657088368027</v>
      </c>
      <c r="N379" s="84">
        <f t="shared" ca="1" si="53"/>
        <v>-64.469986069659427</v>
      </c>
    </row>
    <row r="380" spans="6:14" x14ac:dyDescent="0.3">
      <c r="F380" s="84">
        <f t="shared" ca="1" si="46"/>
        <v>4.8907688655541763</v>
      </c>
      <c r="G380" s="84">
        <f t="shared" ca="1" si="47"/>
        <v>15.221086971541069</v>
      </c>
      <c r="H380" s="84">
        <f t="shared" ca="1" si="48"/>
        <v>2.2505614005973675</v>
      </c>
      <c r="I380" s="84">
        <f t="shared" ca="1" si="49"/>
        <v>1</v>
      </c>
      <c r="J380" s="84">
        <f t="shared" ca="1" si="45"/>
        <v>-20.111855837095245</v>
      </c>
      <c r="K380" s="84">
        <f t="shared" ca="1" si="50"/>
        <v>-6.2188413691515994</v>
      </c>
      <c r="L380" s="84">
        <f t="shared" ca="1" si="51"/>
        <v>-6.2188413691515994</v>
      </c>
      <c r="M380" s="84">
        <f t="shared" ca="1" si="52"/>
        <v>-6.2188413691515994</v>
      </c>
      <c r="N380" s="84">
        <f t="shared" ca="1" si="53"/>
        <v>-38.768379944550041</v>
      </c>
    </row>
    <row r="381" spans="6:14" x14ac:dyDescent="0.3">
      <c r="F381" s="84">
        <f t="shared" ca="1" si="46"/>
        <v>4.6027959564975216</v>
      </c>
      <c r="G381" s="84">
        <f t="shared" ca="1" si="47"/>
        <v>17.177685599654584</v>
      </c>
      <c r="H381" s="84">
        <f t="shared" ca="1" si="48"/>
        <v>3.6453660608997471</v>
      </c>
      <c r="I381" s="84">
        <f t="shared" ca="1" si="49"/>
        <v>1</v>
      </c>
      <c r="J381" s="84">
        <f t="shared" ca="1" si="45"/>
        <v>-21.780481556152104</v>
      </c>
      <c r="K381" s="84">
        <f t="shared" ca="1" si="50"/>
        <v>-2.5962213560555956</v>
      </c>
      <c r="L381" s="84">
        <f t="shared" ca="1" si="51"/>
        <v>-2.5962213560555956</v>
      </c>
      <c r="M381" s="84">
        <f t="shared" ca="1" si="52"/>
        <v>-2.5962213560555956</v>
      </c>
      <c r="N381" s="84">
        <f t="shared" ca="1" si="53"/>
        <v>-29.569145624318885</v>
      </c>
    </row>
    <row r="382" spans="6:14" x14ac:dyDescent="0.3">
      <c r="F382" s="84">
        <f t="shared" ca="1" si="46"/>
        <v>4.7808821982351679</v>
      </c>
      <c r="G382" s="84">
        <f t="shared" ca="1" si="47"/>
        <v>13.08446966360667</v>
      </c>
      <c r="H382" s="84">
        <f t="shared" ca="1" si="48"/>
        <v>6.7308893220110964</v>
      </c>
      <c r="I382" s="84">
        <f t="shared" ca="1" si="49"/>
        <v>1</v>
      </c>
      <c r="J382" s="84">
        <f t="shared" ca="1" si="45"/>
        <v>-17.865351861841837</v>
      </c>
      <c r="K382" s="84">
        <f t="shared" ca="1" si="50"/>
        <v>13.839087624437715</v>
      </c>
      <c r="L382" s="84">
        <f t="shared" ca="1" si="51"/>
        <v>13.839087624437715</v>
      </c>
      <c r="M382" s="84">
        <f t="shared" ca="1" si="52"/>
        <v>13.839087624437715</v>
      </c>
      <c r="N382" s="84">
        <f t="shared" ca="1" si="53"/>
        <v>23.651911011471306</v>
      </c>
    </row>
    <row r="383" spans="6:14" x14ac:dyDescent="0.3">
      <c r="F383" s="84">
        <f t="shared" ca="1" si="46"/>
        <v>4.5944249610029226</v>
      </c>
      <c r="G383" s="84">
        <f t="shared" ca="1" si="47"/>
        <v>17.531086496077965</v>
      </c>
      <c r="H383" s="84">
        <f t="shared" ca="1" si="48"/>
        <v>35.586363825318671</v>
      </c>
      <c r="I383" s="84">
        <f t="shared" ca="1" si="49"/>
        <v>1</v>
      </c>
      <c r="J383" s="84">
        <f t="shared" ca="1" si="45"/>
        <v>-22.125511457080886</v>
      </c>
      <c r="K383" s="84">
        <f t="shared" ca="1" si="50"/>
        <v>124.81436880519672</v>
      </c>
      <c r="L383" s="84">
        <f t="shared" ca="1" si="51"/>
        <v>124.81436880519672</v>
      </c>
      <c r="M383" s="84">
        <f t="shared" ca="1" si="52"/>
        <v>124.81436880519672</v>
      </c>
      <c r="N383" s="84">
        <f t="shared" ca="1" si="53"/>
        <v>352.31759495850929</v>
      </c>
    </row>
    <row r="384" spans="6:14" x14ac:dyDescent="0.3">
      <c r="F384" s="84">
        <f t="shared" ca="1" si="46"/>
        <v>4.5691499150342363</v>
      </c>
      <c r="G384" s="84">
        <f t="shared" ca="1" si="47"/>
        <v>20.115976236905787</v>
      </c>
      <c r="H384" s="84">
        <f t="shared" ca="1" si="48"/>
        <v>8.0318806661371145</v>
      </c>
      <c r="I384" s="84">
        <f t="shared" ca="1" si="49"/>
        <v>1</v>
      </c>
      <c r="J384" s="84">
        <f t="shared" ca="1" si="45"/>
        <v>-24.685126151940025</v>
      </c>
      <c r="K384" s="84">
        <f t="shared" ca="1" si="50"/>
        <v>12.011546427642671</v>
      </c>
      <c r="L384" s="84">
        <f t="shared" ca="1" si="51"/>
        <v>12.011546427642671</v>
      </c>
      <c r="M384" s="84">
        <f t="shared" ca="1" si="52"/>
        <v>12.011546427642671</v>
      </c>
      <c r="N384" s="84">
        <f t="shared" ca="1" si="53"/>
        <v>11.349513130987987</v>
      </c>
    </row>
    <row r="385" spans="6:14" x14ac:dyDescent="0.3">
      <c r="F385" s="84">
        <f t="shared" ca="1" si="46"/>
        <v>3.4276922945370334</v>
      </c>
      <c r="G385" s="84">
        <f t="shared" ca="1" si="47"/>
        <v>20.52323178161787</v>
      </c>
      <c r="H385" s="84">
        <f t="shared" ca="1" si="48"/>
        <v>0.56149425570759681</v>
      </c>
      <c r="I385" s="84">
        <f t="shared" ca="1" si="49"/>
        <v>1</v>
      </c>
      <c r="J385" s="84">
        <f t="shared" ca="1" si="45"/>
        <v>-23.950924076154905</v>
      </c>
      <c r="K385" s="84">
        <f t="shared" ca="1" si="50"/>
        <v>-18.277254758787482</v>
      </c>
      <c r="L385" s="84">
        <f t="shared" ca="1" si="51"/>
        <v>-18.277254758787482</v>
      </c>
      <c r="M385" s="84">
        <f t="shared" ca="1" si="52"/>
        <v>-18.277254758787482</v>
      </c>
      <c r="N385" s="84">
        <f t="shared" ca="1" si="53"/>
        <v>-78.78268835251734</v>
      </c>
    </row>
    <row r="386" spans="6:14" x14ac:dyDescent="0.3">
      <c r="F386" s="84">
        <f t="shared" ca="1" si="46"/>
        <v>4.0026436666189227</v>
      </c>
      <c r="G386" s="84">
        <f t="shared" ca="1" si="47"/>
        <v>17.684491446745497</v>
      </c>
      <c r="H386" s="84">
        <f t="shared" ca="1" si="48"/>
        <v>4.0229332135403775</v>
      </c>
      <c r="I386" s="84">
        <f t="shared" ca="1" si="49"/>
        <v>1</v>
      </c>
      <c r="J386" s="84">
        <f t="shared" ca="1" si="45"/>
        <v>-21.68713511336442</v>
      </c>
      <c r="K386" s="84">
        <f t="shared" ca="1" si="50"/>
        <v>-1.5927585925839871</v>
      </c>
      <c r="L386" s="84">
        <f t="shared" ca="1" si="51"/>
        <v>-1.5927585925839871</v>
      </c>
      <c r="M386" s="84">
        <f t="shared" ca="1" si="52"/>
        <v>-1.5927585925839871</v>
      </c>
      <c r="N386" s="84">
        <f t="shared" ca="1" si="53"/>
        <v>-26.465410891116381</v>
      </c>
    </row>
    <row r="387" spans="6:14" x14ac:dyDescent="0.3">
      <c r="F387" s="84">
        <f t="shared" ca="1" si="46"/>
        <v>0</v>
      </c>
      <c r="G387" s="84">
        <f t="shared" ca="1" si="47"/>
        <v>17.515916941375277</v>
      </c>
      <c r="H387" s="84">
        <f t="shared" ca="1" si="48"/>
        <v>10.4037562552283</v>
      </c>
      <c r="I387" s="84">
        <f t="shared" ca="1" si="49"/>
        <v>0</v>
      </c>
      <c r="J387" s="84">
        <f t="shared" ca="1" si="45"/>
        <v>0</v>
      </c>
      <c r="K387" s="84">
        <f t="shared" ca="1" si="50"/>
        <v>0</v>
      </c>
      <c r="L387" s="84">
        <f t="shared" ca="1" si="51"/>
        <v>0</v>
      </c>
      <c r="M387" s="84">
        <f t="shared" ca="1" si="52"/>
        <v>0</v>
      </c>
      <c r="N387" s="84">
        <f t="shared" ca="1" si="53"/>
        <v>0</v>
      </c>
    </row>
    <row r="388" spans="6:14" x14ac:dyDescent="0.3">
      <c r="F388" s="84">
        <f t="shared" ca="1" si="46"/>
        <v>4.0165380212517148</v>
      </c>
      <c r="G388" s="84">
        <f t="shared" ca="1" si="47"/>
        <v>13.886447680103325</v>
      </c>
      <c r="H388" s="84">
        <f t="shared" ca="1" si="48"/>
        <v>1.7734419911610799</v>
      </c>
      <c r="I388" s="84">
        <f t="shared" ca="1" si="49"/>
        <v>1</v>
      </c>
      <c r="J388" s="84">
        <f t="shared" ca="1" si="45"/>
        <v>-17.902985701355039</v>
      </c>
      <c r="K388" s="84">
        <f t="shared" ca="1" si="50"/>
        <v>-6.7926797154590055</v>
      </c>
      <c r="L388" s="84">
        <f t="shared" ca="1" si="51"/>
        <v>-6.7926797154590055</v>
      </c>
      <c r="M388" s="84">
        <f t="shared" ca="1" si="52"/>
        <v>-6.7926797154590055</v>
      </c>
      <c r="N388" s="84">
        <f t="shared" ca="1" si="53"/>
        <v>-38.281024847732056</v>
      </c>
    </row>
    <row r="389" spans="6:14" x14ac:dyDescent="0.3">
      <c r="F389" s="84">
        <f t="shared" ca="1" si="46"/>
        <v>4.5001113939247741</v>
      </c>
      <c r="G389" s="84">
        <f t="shared" ca="1" si="47"/>
        <v>17.823281422556306</v>
      </c>
      <c r="H389" s="84">
        <f t="shared" ca="1" si="48"/>
        <v>1.6399897286688581</v>
      </c>
      <c r="I389" s="84">
        <f t="shared" ca="1" si="49"/>
        <v>1</v>
      </c>
      <c r="J389" s="84">
        <f t="shared" ca="1" si="45"/>
        <v>-22.323392816481082</v>
      </c>
      <c r="K389" s="84">
        <f t="shared" ca="1" si="50"/>
        <v>-11.263322507880874</v>
      </c>
      <c r="L389" s="84">
        <f t="shared" ca="1" si="51"/>
        <v>-11.263322507880874</v>
      </c>
      <c r="M389" s="84">
        <f t="shared" ca="1" si="52"/>
        <v>-11.263322507880874</v>
      </c>
      <c r="N389" s="84">
        <f t="shared" ca="1" si="53"/>
        <v>-56.113360340123698</v>
      </c>
    </row>
    <row r="390" spans="6:14" x14ac:dyDescent="0.3">
      <c r="F390" s="84">
        <f t="shared" ca="1" si="46"/>
        <v>3.6022596825403239</v>
      </c>
      <c r="G390" s="84">
        <f t="shared" ca="1" si="47"/>
        <v>20.373593846234304</v>
      </c>
      <c r="H390" s="84">
        <f t="shared" ca="1" si="48"/>
        <v>33.747517373570375</v>
      </c>
      <c r="I390" s="84">
        <f t="shared" ca="1" si="49"/>
        <v>1</v>
      </c>
      <c r="J390" s="84">
        <f t="shared" ref="J390:J453" ca="1" si="54">(H390*C397-G390-F390)*I390</f>
        <v>-23.975853528774628</v>
      </c>
      <c r="K390" s="84">
        <f t="shared" ca="1" si="50"/>
        <v>114.6164756480472</v>
      </c>
      <c r="L390" s="84">
        <f t="shared" ca="1" si="51"/>
        <v>114.6164756480472</v>
      </c>
      <c r="M390" s="84">
        <f t="shared" ca="1" si="52"/>
        <v>114.6164756480472</v>
      </c>
      <c r="N390" s="84">
        <f t="shared" ca="1" si="53"/>
        <v>319.87357341536693</v>
      </c>
    </row>
    <row r="391" spans="6:14" x14ac:dyDescent="0.3">
      <c r="F391" s="84">
        <f t="shared" ref="F391:F454" ca="1" si="55">IF(RAND()&lt;=$C$5,3+(RAND()*2),0)</f>
        <v>0</v>
      </c>
      <c r="G391" s="84">
        <f t="shared" ref="G391:G454" ca="1" si="56">_xlfn.NORM.INV(RAND(),$C$8,$C$9)</f>
        <v>15.417086516781763</v>
      </c>
      <c r="H391" s="84">
        <f t="shared" ref="H391:H454" ca="1" si="57">-1*LN(1-RAND())/(1/10)</f>
        <v>23.412150379926082</v>
      </c>
      <c r="I391" s="84">
        <f t="shared" ref="I391:I454" ca="1" si="58">IF(F391=0,0,1)</f>
        <v>0</v>
      </c>
      <c r="J391" s="84">
        <f t="shared" ca="1" si="54"/>
        <v>0</v>
      </c>
      <c r="K391" s="84">
        <f t="shared" ref="K391:K454" ca="1" si="59">(H391*$C$13-G391)*I391</f>
        <v>0</v>
      </c>
      <c r="L391" s="84">
        <f t="shared" ref="L391:L454" ca="1" si="60">(H391*$C$13-G391)*I391</f>
        <v>0</v>
      </c>
      <c r="M391" s="84">
        <f t="shared" ref="M391:M454" ca="1" si="61">(H391*$C$13-G391)*I391</f>
        <v>0</v>
      </c>
      <c r="N391" s="84">
        <f t="shared" ref="N391:N454" ca="1" si="62">SUM(J391:M391)</f>
        <v>0</v>
      </c>
    </row>
    <row r="392" spans="6:14" x14ac:dyDescent="0.3">
      <c r="F392" s="84">
        <f t="shared" ca="1" si="55"/>
        <v>4.4984016004012304</v>
      </c>
      <c r="G392" s="84">
        <f t="shared" ca="1" si="56"/>
        <v>16.867244183159549</v>
      </c>
      <c r="H392" s="84">
        <f t="shared" ca="1" si="57"/>
        <v>15.346560665113026</v>
      </c>
      <c r="I392" s="84">
        <f t="shared" ca="1" si="58"/>
        <v>1</v>
      </c>
      <c r="J392" s="84">
        <f t="shared" ca="1" si="54"/>
        <v>-21.36564578356078</v>
      </c>
      <c r="K392" s="84">
        <f t="shared" ca="1" si="59"/>
        <v>44.518998477292556</v>
      </c>
      <c r="L392" s="84">
        <f t="shared" ca="1" si="60"/>
        <v>44.518998477292556</v>
      </c>
      <c r="M392" s="84">
        <f t="shared" ca="1" si="61"/>
        <v>44.518998477292556</v>
      </c>
      <c r="N392" s="84">
        <f t="shared" ca="1" si="62"/>
        <v>112.19134964831689</v>
      </c>
    </row>
    <row r="393" spans="6:14" x14ac:dyDescent="0.3">
      <c r="F393" s="84">
        <f t="shared" ca="1" si="55"/>
        <v>4.6606970825064131</v>
      </c>
      <c r="G393" s="84">
        <f t="shared" ca="1" si="56"/>
        <v>15.95108789795947</v>
      </c>
      <c r="H393" s="84">
        <f t="shared" ca="1" si="57"/>
        <v>12.312130016886266</v>
      </c>
      <c r="I393" s="84">
        <f t="shared" ca="1" si="58"/>
        <v>1</v>
      </c>
      <c r="J393" s="84">
        <f t="shared" ca="1" si="54"/>
        <v>-20.611784980465885</v>
      </c>
      <c r="K393" s="84">
        <f t="shared" ca="1" si="59"/>
        <v>33.297432169585598</v>
      </c>
      <c r="L393" s="84">
        <f t="shared" ca="1" si="60"/>
        <v>33.297432169585598</v>
      </c>
      <c r="M393" s="84">
        <f t="shared" ca="1" si="61"/>
        <v>33.297432169585598</v>
      </c>
      <c r="N393" s="84">
        <f t="shared" ca="1" si="62"/>
        <v>79.280511528290901</v>
      </c>
    </row>
    <row r="394" spans="6:14" x14ac:dyDescent="0.3">
      <c r="F394" s="84">
        <f t="shared" ca="1" si="55"/>
        <v>4.97356541543079</v>
      </c>
      <c r="G394" s="84">
        <f t="shared" ca="1" si="56"/>
        <v>15.803176546662558</v>
      </c>
      <c r="H394" s="84">
        <f t="shared" ca="1" si="57"/>
        <v>1.3151925593154927</v>
      </c>
      <c r="I394" s="84">
        <f t="shared" ca="1" si="58"/>
        <v>1</v>
      </c>
      <c r="J394" s="84">
        <f t="shared" ca="1" si="54"/>
        <v>-20.776741962093347</v>
      </c>
      <c r="K394" s="84">
        <f t="shared" ca="1" si="59"/>
        <v>-10.542406309400587</v>
      </c>
      <c r="L394" s="84">
        <f t="shared" ca="1" si="60"/>
        <v>-10.542406309400587</v>
      </c>
      <c r="M394" s="84">
        <f t="shared" ca="1" si="61"/>
        <v>-10.542406309400587</v>
      </c>
      <c r="N394" s="84">
        <f t="shared" ca="1" si="62"/>
        <v>-52.40396089029511</v>
      </c>
    </row>
    <row r="395" spans="6:14" x14ac:dyDescent="0.3">
      <c r="F395" s="84">
        <f t="shared" ca="1" si="55"/>
        <v>0</v>
      </c>
      <c r="G395" s="84">
        <f t="shared" ca="1" si="56"/>
        <v>14.276255050416051</v>
      </c>
      <c r="H395" s="84">
        <f t="shared" ca="1" si="57"/>
        <v>39.458521400363253</v>
      </c>
      <c r="I395" s="84">
        <f t="shared" ca="1" si="58"/>
        <v>0</v>
      </c>
      <c r="J395" s="84">
        <f t="shared" ca="1" si="54"/>
        <v>0</v>
      </c>
      <c r="K395" s="84">
        <f t="shared" ca="1" si="59"/>
        <v>0</v>
      </c>
      <c r="L395" s="84">
        <f t="shared" ca="1" si="60"/>
        <v>0</v>
      </c>
      <c r="M395" s="84">
        <f t="shared" ca="1" si="61"/>
        <v>0</v>
      </c>
      <c r="N395" s="84">
        <f t="shared" ca="1" si="62"/>
        <v>0</v>
      </c>
    </row>
    <row r="396" spans="6:14" x14ac:dyDescent="0.3">
      <c r="F396" s="84">
        <f t="shared" ca="1" si="55"/>
        <v>3.7821592562248298</v>
      </c>
      <c r="G396" s="84">
        <f t="shared" ca="1" si="56"/>
        <v>13.98808206874909</v>
      </c>
      <c r="H396" s="84">
        <f t="shared" ca="1" si="57"/>
        <v>11.820513915911032</v>
      </c>
      <c r="I396" s="84">
        <f t="shared" ca="1" si="58"/>
        <v>1</v>
      </c>
      <c r="J396" s="84">
        <f t="shared" ca="1" si="54"/>
        <v>-17.77024132497392</v>
      </c>
      <c r="K396" s="84">
        <f t="shared" ca="1" si="59"/>
        <v>33.293973594895036</v>
      </c>
      <c r="L396" s="84">
        <f t="shared" ca="1" si="60"/>
        <v>33.293973594895036</v>
      </c>
      <c r="M396" s="84">
        <f t="shared" ca="1" si="61"/>
        <v>33.293973594895036</v>
      </c>
      <c r="N396" s="84">
        <f t="shared" ca="1" si="62"/>
        <v>82.111679459711183</v>
      </c>
    </row>
    <row r="397" spans="6:14" x14ac:dyDescent="0.3">
      <c r="F397" s="84">
        <f t="shared" ca="1" si="55"/>
        <v>3.2110604293213942</v>
      </c>
      <c r="G397" s="84">
        <f t="shared" ca="1" si="56"/>
        <v>13.504570407203412</v>
      </c>
      <c r="H397" s="84">
        <f t="shared" ca="1" si="57"/>
        <v>1.6555921597956871</v>
      </c>
      <c r="I397" s="84">
        <f t="shared" ca="1" si="58"/>
        <v>1</v>
      </c>
      <c r="J397" s="84">
        <f t="shared" ca="1" si="54"/>
        <v>-16.715630836524806</v>
      </c>
      <c r="K397" s="84">
        <f t="shared" ca="1" si="59"/>
        <v>-6.8822017680206633</v>
      </c>
      <c r="L397" s="84">
        <f t="shared" ca="1" si="60"/>
        <v>-6.8822017680206633</v>
      </c>
      <c r="M397" s="84">
        <f t="shared" ca="1" si="61"/>
        <v>-6.8822017680206633</v>
      </c>
      <c r="N397" s="84">
        <f t="shared" ca="1" si="62"/>
        <v>-37.362236140586795</v>
      </c>
    </row>
    <row r="398" spans="6:14" x14ac:dyDescent="0.3">
      <c r="F398" s="84">
        <f t="shared" ca="1" si="55"/>
        <v>4.6463726159990522</v>
      </c>
      <c r="G398" s="84">
        <f t="shared" ca="1" si="56"/>
        <v>16.210340058404654</v>
      </c>
      <c r="H398" s="84">
        <f t="shared" ca="1" si="57"/>
        <v>4.987074830539453</v>
      </c>
      <c r="I398" s="84">
        <f t="shared" ca="1" si="58"/>
        <v>1</v>
      </c>
      <c r="J398" s="84">
        <f t="shared" ca="1" si="54"/>
        <v>-20.856712674403706</v>
      </c>
      <c r="K398" s="84">
        <f t="shared" ca="1" si="59"/>
        <v>3.737959263753158</v>
      </c>
      <c r="L398" s="84">
        <f t="shared" ca="1" si="60"/>
        <v>3.737959263753158</v>
      </c>
      <c r="M398" s="84">
        <f t="shared" ca="1" si="61"/>
        <v>3.737959263753158</v>
      </c>
      <c r="N398" s="84">
        <f t="shared" ca="1" si="62"/>
        <v>-9.6428348831442321</v>
      </c>
    </row>
    <row r="399" spans="6:14" x14ac:dyDescent="0.3">
      <c r="F399" s="84">
        <f t="shared" ca="1" si="55"/>
        <v>3.7817290535917438</v>
      </c>
      <c r="G399" s="84">
        <f t="shared" ca="1" si="56"/>
        <v>19.480791286713302</v>
      </c>
      <c r="H399" s="84">
        <f t="shared" ca="1" si="57"/>
        <v>18.93077401099579</v>
      </c>
      <c r="I399" s="84">
        <f t="shared" ca="1" si="58"/>
        <v>1</v>
      </c>
      <c r="J399" s="84">
        <f t="shared" ca="1" si="54"/>
        <v>-23.262520340305045</v>
      </c>
      <c r="K399" s="84">
        <f t="shared" ca="1" si="59"/>
        <v>56.242304757269864</v>
      </c>
      <c r="L399" s="84">
        <f t="shared" ca="1" si="60"/>
        <v>56.242304757269864</v>
      </c>
      <c r="M399" s="84">
        <f t="shared" ca="1" si="61"/>
        <v>56.242304757269864</v>
      </c>
      <c r="N399" s="84">
        <f t="shared" ca="1" si="62"/>
        <v>145.46439393150456</v>
      </c>
    </row>
    <row r="400" spans="6:14" x14ac:dyDescent="0.3">
      <c r="F400" s="84">
        <f t="shared" ca="1" si="55"/>
        <v>3.7974952422890285</v>
      </c>
      <c r="G400" s="84">
        <f t="shared" ca="1" si="56"/>
        <v>14.028561308442892</v>
      </c>
      <c r="H400" s="84">
        <f t="shared" ca="1" si="57"/>
        <v>1.9440102616053396</v>
      </c>
      <c r="I400" s="84">
        <f t="shared" ca="1" si="58"/>
        <v>1</v>
      </c>
      <c r="J400" s="84">
        <f t="shared" ca="1" si="54"/>
        <v>-17.82605655073192</v>
      </c>
      <c r="K400" s="84">
        <f t="shared" ca="1" si="59"/>
        <v>-6.2525202620215339</v>
      </c>
      <c r="L400" s="84">
        <f t="shared" ca="1" si="60"/>
        <v>-6.2525202620215339</v>
      </c>
      <c r="M400" s="84">
        <f t="shared" ca="1" si="61"/>
        <v>-6.2525202620215339</v>
      </c>
      <c r="N400" s="84">
        <f t="shared" ca="1" si="62"/>
        <v>-36.583617336796522</v>
      </c>
    </row>
    <row r="401" spans="6:14" x14ac:dyDescent="0.3">
      <c r="F401" s="84">
        <f t="shared" ca="1" si="55"/>
        <v>4.9147404476760377</v>
      </c>
      <c r="G401" s="84">
        <f t="shared" ca="1" si="56"/>
        <v>13.639644455332249</v>
      </c>
      <c r="H401" s="84">
        <f t="shared" ca="1" si="57"/>
        <v>1.3385208663431005</v>
      </c>
      <c r="I401" s="84">
        <f t="shared" ca="1" si="58"/>
        <v>1</v>
      </c>
      <c r="J401" s="84">
        <f t="shared" ca="1" si="54"/>
        <v>-18.554384903008287</v>
      </c>
      <c r="K401" s="84">
        <f t="shared" ca="1" si="59"/>
        <v>-8.2855609899598477</v>
      </c>
      <c r="L401" s="84">
        <f t="shared" ca="1" si="60"/>
        <v>-8.2855609899598477</v>
      </c>
      <c r="M401" s="84">
        <f t="shared" ca="1" si="61"/>
        <v>-8.2855609899598477</v>
      </c>
      <c r="N401" s="84">
        <f t="shared" ca="1" si="62"/>
        <v>-43.411067872887827</v>
      </c>
    </row>
    <row r="402" spans="6:14" x14ac:dyDescent="0.3">
      <c r="F402" s="84">
        <f t="shared" ca="1" si="55"/>
        <v>0</v>
      </c>
      <c r="G402" s="84">
        <f t="shared" ca="1" si="56"/>
        <v>17.389081033358345</v>
      </c>
      <c r="H402" s="84">
        <f t="shared" ca="1" si="57"/>
        <v>6.6131377307024435</v>
      </c>
      <c r="I402" s="84">
        <f t="shared" ca="1" si="58"/>
        <v>0</v>
      </c>
      <c r="J402" s="84">
        <f t="shared" ca="1" si="54"/>
        <v>0</v>
      </c>
      <c r="K402" s="84">
        <f t="shared" ca="1" si="59"/>
        <v>0</v>
      </c>
      <c r="L402" s="84">
        <f t="shared" ca="1" si="60"/>
        <v>0</v>
      </c>
      <c r="M402" s="84">
        <f t="shared" ca="1" si="61"/>
        <v>0</v>
      </c>
      <c r="N402" s="84">
        <f t="shared" ca="1" si="62"/>
        <v>0</v>
      </c>
    </row>
    <row r="403" spans="6:14" x14ac:dyDescent="0.3">
      <c r="F403" s="84">
        <f t="shared" ca="1" si="55"/>
        <v>0</v>
      </c>
      <c r="G403" s="84">
        <f t="shared" ca="1" si="56"/>
        <v>14.999649665119856</v>
      </c>
      <c r="H403" s="84">
        <f t="shared" ca="1" si="57"/>
        <v>0.78706514337910494</v>
      </c>
      <c r="I403" s="84">
        <f t="shared" ca="1" si="58"/>
        <v>0</v>
      </c>
      <c r="J403" s="84">
        <f t="shared" ca="1" si="54"/>
        <v>0</v>
      </c>
      <c r="K403" s="84">
        <f t="shared" ca="1" si="59"/>
        <v>0</v>
      </c>
      <c r="L403" s="84">
        <f t="shared" ca="1" si="60"/>
        <v>0</v>
      </c>
      <c r="M403" s="84">
        <f t="shared" ca="1" si="61"/>
        <v>0</v>
      </c>
      <c r="N403" s="84">
        <f t="shared" ca="1" si="62"/>
        <v>0</v>
      </c>
    </row>
    <row r="404" spans="6:14" x14ac:dyDescent="0.3">
      <c r="F404" s="84">
        <f t="shared" ca="1" si="55"/>
        <v>4.6260944790278007</v>
      </c>
      <c r="G404" s="84">
        <f t="shared" ca="1" si="56"/>
        <v>19.296673457346188</v>
      </c>
      <c r="H404" s="84">
        <f t="shared" ca="1" si="57"/>
        <v>4.0057093974150293</v>
      </c>
      <c r="I404" s="84">
        <f t="shared" ca="1" si="58"/>
        <v>1</v>
      </c>
      <c r="J404" s="84">
        <f t="shared" ca="1" si="54"/>
        <v>-23.922767936373987</v>
      </c>
      <c r="K404" s="84">
        <f t="shared" ca="1" si="59"/>
        <v>-3.2738358676860706</v>
      </c>
      <c r="L404" s="84">
        <f t="shared" ca="1" si="60"/>
        <v>-3.2738358676860706</v>
      </c>
      <c r="M404" s="84">
        <f t="shared" ca="1" si="61"/>
        <v>-3.2738358676860706</v>
      </c>
      <c r="N404" s="84">
        <f t="shared" ca="1" si="62"/>
        <v>-33.744275539432195</v>
      </c>
    </row>
    <row r="405" spans="6:14" x14ac:dyDescent="0.3">
      <c r="F405" s="84">
        <f t="shared" ca="1" si="55"/>
        <v>3.2666243992056301</v>
      </c>
      <c r="G405" s="84">
        <f t="shared" ca="1" si="56"/>
        <v>16.524705690842445</v>
      </c>
      <c r="H405" s="84">
        <f t="shared" ca="1" si="57"/>
        <v>12.103822106548927</v>
      </c>
      <c r="I405" s="84">
        <f t="shared" ca="1" si="58"/>
        <v>1</v>
      </c>
      <c r="J405" s="84">
        <f t="shared" ca="1" si="54"/>
        <v>-19.791330090048074</v>
      </c>
      <c r="K405" s="84">
        <f t="shared" ca="1" si="59"/>
        <v>31.890582735353263</v>
      </c>
      <c r="L405" s="84">
        <f t="shared" ca="1" si="60"/>
        <v>31.890582735353263</v>
      </c>
      <c r="M405" s="84">
        <f t="shared" ca="1" si="61"/>
        <v>31.890582735353263</v>
      </c>
      <c r="N405" s="84">
        <f t="shared" ca="1" si="62"/>
        <v>75.880418116011711</v>
      </c>
    </row>
    <row r="406" spans="6:14" x14ac:dyDescent="0.3">
      <c r="F406" s="84">
        <f t="shared" ca="1" si="55"/>
        <v>3.9801357574751952</v>
      </c>
      <c r="G406" s="84">
        <f t="shared" ca="1" si="56"/>
        <v>15.968213109201171</v>
      </c>
      <c r="H406" s="84">
        <f t="shared" ca="1" si="57"/>
        <v>0.51083327174787974</v>
      </c>
      <c r="I406" s="84">
        <f t="shared" ca="1" si="58"/>
        <v>1</v>
      </c>
      <c r="J406" s="84">
        <f t="shared" ca="1" si="54"/>
        <v>-19.948348866676366</v>
      </c>
      <c r="K406" s="84">
        <f t="shared" ca="1" si="59"/>
        <v>-13.924880022209653</v>
      </c>
      <c r="L406" s="84">
        <f t="shared" ca="1" si="60"/>
        <v>-13.924880022209653</v>
      </c>
      <c r="M406" s="84">
        <f t="shared" ca="1" si="61"/>
        <v>-13.924880022209653</v>
      </c>
      <c r="N406" s="84">
        <f t="shared" ca="1" si="62"/>
        <v>-61.722988933305317</v>
      </c>
    </row>
    <row r="407" spans="6:14" x14ac:dyDescent="0.3">
      <c r="F407" s="84">
        <f t="shared" ca="1" si="55"/>
        <v>3.1820886836160458</v>
      </c>
      <c r="G407" s="84">
        <f t="shared" ca="1" si="56"/>
        <v>16.46971207695924</v>
      </c>
      <c r="H407" s="84">
        <f t="shared" ca="1" si="57"/>
        <v>10.715901587962007</v>
      </c>
      <c r="I407" s="84">
        <f t="shared" ca="1" si="58"/>
        <v>1</v>
      </c>
      <c r="J407" s="84">
        <f t="shared" ca="1" si="54"/>
        <v>-19.651800760575284</v>
      </c>
      <c r="K407" s="84">
        <f t="shared" ca="1" si="59"/>
        <v>26.393894274888787</v>
      </c>
      <c r="L407" s="84">
        <f t="shared" ca="1" si="60"/>
        <v>26.393894274888787</v>
      </c>
      <c r="M407" s="84">
        <f t="shared" ca="1" si="61"/>
        <v>26.393894274888787</v>
      </c>
      <c r="N407" s="84">
        <f t="shared" ca="1" si="62"/>
        <v>59.529882064091076</v>
      </c>
    </row>
    <row r="408" spans="6:14" x14ac:dyDescent="0.3">
      <c r="F408" s="84">
        <f t="shared" ca="1" si="55"/>
        <v>4.2845418085476901</v>
      </c>
      <c r="G408" s="84">
        <f t="shared" ca="1" si="56"/>
        <v>18.061552561424818</v>
      </c>
      <c r="H408" s="84">
        <f t="shared" ca="1" si="57"/>
        <v>1.5762470888682985</v>
      </c>
      <c r="I408" s="84">
        <f t="shared" ca="1" si="58"/>
        <v>1</v>
      </c>
      <c r="J408" s="84">
        <f t="shared" ca="1" si="54"/>
        <v>-22.346094369972509</v>
      </c>
      <c r="K408" s="84">
        <f t="shared" ca="1" si="59"/>
        <v>-11.756564205951625</v>
      </c>
      <c r="L408" s="84">
        <f t="shared" ca="1" si="60"/>
        <v>-11.756564205951625</v>
      </c>
      <c r="M408" s="84">
        <f t="shared" ca="1" si="61"/>
        <v>-11.756564205951625</v>
      </c>
      <c r="N408" s="84">
        <f t="shared" ca="1" si="62"/>
        <v>-57.615786987827384</v>
      </c>
    </row>
    <row r="409" spans="6:14" x14ac:dyDescent="0.3">
      <c r="F409" s="84">
        <f t="shared" ca="1" si="55"/>
        <v>4.7548226215140925</v>
      </c>
      <c r="G409" s="84">
        <f t="shared" ca="1" si="56"/>
        <v>16.564255916520047</v>
      </c>
      <c r="H409" s="84">
        <f t="shared" ca="1" si="57"/>
        <v>2.5728213364645063</v>
      </c>
      <c r="I409" s="84">
        <f t="shared" ca="1" si="58"/>
        <v>1</v>
      </c>
      <c r="J409" s="84">
        <f t="shared" ca="1" si="54"/>
        <v>-21.319078538034141</v>
      </c>
      <c r="K409" s="84">
        <f t="shared" ca="1" si="59"/>
        <v>-6.2729705706620216</v>
      </c>
      <c r="L409" s="84">
        <f t="shared" ca="1" si="60"/>
        <v>-6.2729705706620216</v>
      </c>
      <c r="M409" s="84">
        <f t="shared" ca="1" si="61"/>
        <v>-6.2729705706620216</v>
      </c>
      <c r="N409" s="84">
        <f t="shared" ca="1" si="62"/>
        <v>-40.137990250020209</v>
      </c>
    </row>
    <row r="410" spans="6:14" x14ac:dyDescent="0.3">
      <c r="F410" s="84">
        <f t="shared" ca="1" si="55"/>
        <v>3.3663228376285299</v>
      </c>
      <c r="G410" s="84">
        <f t="shared" ca="1" si="56"/>
        <v>17.967726456500692</v>
      </c>
      <c r="H410" s="84">
        <f t="shared" ca="1" si="57"/>
        <v>3.0012623025731582</v>
      </c>
      <c r="I410" s="84">
        <f t="shared" ca="1" si="58"/>
        <v>1</v>
      </c>
      <c r="J410" s="84">
        <f t="shared" ca="1" si="54"/>
        <v>-21.334049294129223</v>
      </c>
      <c r="K410" s="84">
        <f t="shared" ca="1" si="59"/>
        <v>-5.9626772462080595</v>
      </c>
      <c r="L410" s="84">
        <f t="shared" ca="1" si="60"/>
        <v>-5.9626772462080595</v>
      </c>
      <c r="M410" s="84">
        <f t="shared" ca="1" si="61"/>
        <v>-5.9626772462080595</v>
      </c>
      <c r="N410" s="84">
        <f t="shared" ca="1" si="62"/>
        <v>-39.222081032753401</v>
      </c>
    </row>
    <row r="411" spans="6:14" x14ac:dyDescent="0.3">
      <c r="F411" s="84">
        <f t="shared" ca="1" si="55"/>
        <v>0</v>
      </c>
      <c r="G411" s="84">
        <f t="shared" ca="1" si="56"/>
        <v>17.743311829044007</v>
      </c>
      <c r="H411" s="84">
        <f t="shared" ca="1" si="57"/>
        <v>4.9815363025126187</v>
      </c>
      <c r="I411" s="84">
        <f t="shared" ca="1" si="58"/>
        <v>0</v>
      </c>
      <c r="J411" s="84">
        <f t="shared" ca="1" si="54"/>
        <v>0</v>
      </c>
      <c r="K411" s="84">
        <f t="shared" ca="1" si="59"/>
        <v>0</v>
      </c>
      <c r="L411" s="84">
        <f t="shared" ca="1" si="60"/>
        <v>0</v>
      </c>
      <c r="M411" s="84">
        <f t="shared" ca="1" si="61"/>
        <v>0</v>
      </c>
      <c r="N411" s="84">
        <f t="shared" ca="1" si="62"/>
        <v>0</v>
      </c>
    </row>
    <row r="412" spans="6:14" x14ac:dyDescent="0.3">
      <c r="F412" s="84">
        <f t="shared" ca="1" si="55"/>
        <v>4.055856123460309</v>
      </c>
      <c r="G412" s="84">
        <f t="shared" ca="1" si="56"/>
        <v>17.618814538004951</v>
      </c>
      <c r="H412" s="84">
        <f t="shared" ca="1" si="57"/>
        <v>6.9760791694388287</v>
      </c>
      <c r="I412" s="84">
        <f t="shared" ca="1" si="58"/>
        <v>1</v>
      </c>
      <c r="J412" s="84">
        <f t="shared" ca="1" si="54"/>
        <v>-21.67467066146526</v>
      </c>
      <c r="K412" s="84">
        <f t="shared" ca="1" si="59"/>
        <v>10.285502139750363</v>
      </c>
      <c r="L412" s="84">
        <f t="shared" ca="1" si="60"/>
        <v>10.285502139750363</v>
      </c>
      <c r="M412" s="84">
        <f t="shared" ca="1" si="61"/>
        <v>10.285502139750363</v>
      </c>
      <c r="N412" s="84">
        <f t="shared" ca="1" si="62"/>
        <v>9.1818357577858301</v>
      </c>
    </row>
    <row r="413" spans="6:14" x14ac:dyDescent="0.3">
      <c r="F413" s="84">
        <f t="shared" ca="1" si="55"/>
        <v>3.5305489400219274</v>
      </c>
      <c r="G413" s="84">
        <f t="shared" ca="1" si="56"/>
        <v>18.535050827442486</v>
      </c>
      <c r="H413" s="84">
        <f t="shared" ca="1" si="57"/>
        <v>45.265258323961334</v>
      </c>
      <c r="I413" s="84">
        <f t="shared" ca="1" si="58"/>
        <v>1</v>
      </c>
      <c r="J413" s="84">
        <f t="shared" ca="1" si="54"/>
        <v>-22.065599767464413</v>
      </c>
      <c r="K413" s="84">
        <f t="shared" ca="1" si="59"/>
        <v>162.52598246840284</v>
      </c>
      <c r="L413" s="84">
        <f t="shared" ca="1" si="60"/>
        <v>162.52598246840284</v>
      </c>
      <c r="M413" s="84">
        <f t="shared" ca="1" si="61"/>
        <v>162.52598246840284</v>
      </c>
      <c r="N413" s="84">
        <f t="shared" ca="1" si="62"/>
        <v>465.51234763774414</v>
      </c>
    </row>
    <row r="414" spans="6:14" x14ac:dyDescent="0.3">
      <c r="F414" s="84">
        <f t="shared" ca="1" si="55"/>
        <v>3.4205053324956691</v>
      </c>
      <c r="G414" s="84">
        <f t="shared" ca="1" si="56"/>
        <v>15.187162732110027</v>
      </c>
      <c r="H414" s="84">
        <f t="shared" ca="1" si="57"/>
        <v>4.4275073851949216</v>
      </c>
      <c r="I414" s="84">
        <f t="shared" ca="1" si="58"/>
        <v>1</v>
      </c>
      <c r="J414" s="84">
        <f t="shared" ca="1" si="54"/>
        <v>-18.607668064605697</v>
      </c>
      <c r="K414" s="84">
        <f t="shared" ca="1" si="59"/>
        <v>2.5228668086696597</v>
      </c>
      <c r="L414" s="84">
        <f t="shared" ca="1" si="60"/>
        <v>2.5228668086696597</v>
      </c>
      <c r="M414" s="84">
        <f t="shared" ca="1" si="61"/>
        <v>2.5228668086696597</v>
      </c>
      <c r="N414" s="84">
        <f t="shared" ca="1" si="62"/>
        <v>-11.039067638596716</v>
      </c>
    </row>
    <row r="415" spans="6:14" x14ac:dyDescent="0.3">
      <c r="F415" s="84">
        <f t="shared" ca="1" si="55"/>
        <v>3.2735936431744186</v>
      </c>
      <c r="G415" s="84">
        <f t="shared" ca="1" si="56"/>
        <v>17.702070457623304</v>
      </c>
      <c r="H415" s="84">
        <f t="shared" ca="1" si="57"/>
        <v>1.3552632140861769</v>
      </c>
      <c r="I415" s="84">
        <f t="shared" ca="1" si="58"/>
        <v>1</v>
      </c>
      <c r="J415" s="84">
        <f t="shared" ca="1" si="54"/>
        <v>-20.975664100797722</v>
      </c>
      <c r="K415" s="84">
        <f t="shared" ca="1" si="59"/>
        <v>-12.281017601278595</v>
      </c>
      <c r="L415" s="84">
        <f t="shared" ca="1" si="60"/>
        <v>-12.281017601278595</v>
      </c>
      <c r="M415" s="84">
        <f t="shared" ca="1" si="61"/>
        <v>-12.281017601278595</v>
      </c>
      <c r="N415" s="84">
        <f t="shared" ca="1" si="62"/>
        <v>-57.818716904633504</v>
      </c>
    </row>
    <row r="416" spans="6:14" x14ac:dyDescent="0.3">
      <c r="F416" s="84">
        <f t="shared" ca="1" si="55"/>
        <v>3.9166393428463606</v>
      </c>
      <c r="G416" s="84">
        <f t="shared" ca="1" si="56"/>
        <v>19.171559813639202</v>
      </c>
      <c r="H416" s="84">
        <f t="shared" ca="1" si="57"/>
        <v>1.2680172122870155</v>
      </c>
      <c r="I416" s="84">
        <f t="shared" ca="1" si="58"/>
        <v>1</v>
      </c>
      <c r="J416" s="84">
        <f t="shared" ca="1" si="54"/>
        <v>-23.088199156485562</v>
      </c>
      <c r="K416" s="84">
        <f t="shared" ca="1" si="59"/>
        <v>-14.099490964491141</v>
      </c>
      <c r="L416" s="84">
        <f t="shared" ca="1" si="60"/>
        <v>-14.099490964491141</v>
      </c>
      <c r="M416" s="84">
        <f t="shared" ca="1" si="61"/>
        <v>-14.099490964491141</v>
      </c>
      <c r="N416" s="84">
        <f t="shared" ca="1" si="62"/>
        <v>-65.386672049958989</v>
      </c>
    </row>
    <row r="417" spans="6:14" x14ac:dyDescent="0.3">
      <c r="F417" s="84">
        <f t="shared" ca="1" si="55"/>
        <v>0</v>
      </c>
      <c r="G417" s="84">
        <f t="shared" ca="1" si="56"/>
        <v>14.573324958637576</v>
      </c>
      <c r="H417" s="84">
        <f t="shared" ca="1" si="57"/>
        <v>8.04626446927921</v>
      </c>
      <c r="I417" s="84">
        <f t="shared" ca="1" si="58"/>
        <v>0</v>
      </c>
      <c r="J417" s="84">
        <f t="shared" ca="1" si="54"/>
        <v>0</v>
      </c>
      <c r="K417" s="84">
        <f t="shared" ca="1" si="59"/>
        <v>0</v>
      </c>
      <c r="L417" s="84">
        <f t="shared" ca="1" si="60"/>
        <v>0</v>
      </c>
      <c r="M417" s="84">
        <f t="shared" ca="1" si="61"/>
        <v>0</v>
      </c>
      <c r="N417" s="84">
        <f t="shared" ca="1" si="62"/>
        <v>0</v>
      </c>
    </row>
    <row r="418" spans="6:14" x14ac:dyDescent="0.3">
      <c r="F418" s="84">
        <f t="shared" ca="1" si="55"/>
        <v>3.3109222047552755</v>
      </c>
      <c r="G418" s="84">
        <f t="shared" ca="1" si="56"/>
        <v>17.799045822902002</v>
      </c>
      <c r="H418" s="84">
        <f t="shared" ca="1" si="57"/>
        <v>8.4467131416400623</v>
      </c>
      <c r="I418" s="84">
        <f t="shared" ca="1" si="58"/>
        <v>1</v>
      </c>
      <c r="J418" s="84">
        <f t="shared" ca="1" si="54"/>
        <v>-21.109968027657278</v>
      </c>
      <c r="K418" s="84">
        <f t="shared" ca="1" si="59"/>
        <v>15.987806743658247</v>
      </c>
      <c r="L418" s="84">
        <f t="shared" ca="1" si="60"/>
        <v>15.987806743658247</v>
      </c>
      <c r="M418" s="84">
        <f t="shared" ca="1" si="61"/>
        <v>15.987806743658247</v>
      </c>
      <c r="N418" s="84">
        <f t="shared" ca="1" si="62"/>
        <v>26.853452203317463</v>
      </c>
    </row>
    <row r="419" spans="6:14" x14ac:dyDescent="0.3">
      <c r="F419" s="84">
        <f t="shared" ca="1" si="55"/>
        <v>3.2435294566311565</v>
      </c>
      <c r="G419" s="84">
        <f t="shared" ca="1" si="56"/>
        <v>15.588926667997056</v>
      </c>
      <c r="H419" s="84">
        <f t="shared" ca="1" si="57"/>
        <v>23.656821658484617</v>
      </c>
      <c r="I419" s="84">
        <f t="shared" ca="1" si="58"/>
        <v>1</v>
      </c>
      <c r="J419" s="84">
        <f t="shared" ca="1" si="54"/>
        <v>-18.832456124628212</v>
      </c>
      <c r="K419" s="84">
        <f t="shared" ca="1" si="59"/>
        <v>79.03835996594141</v>
      </c>
      <c r="L419" s="84">
        <f t="shared" ca="1" si="60"/>
        <v>79.03835996594141</v>
      </c>
      <c r="M419" s="84">
        <f t="shared" ca="1" si="61"/>
        <v>79.03835996594141</v>
      </c>
      <c r="N419" s="84">
        <f t="shared" ca="1" si="62"/>
        <v>218.28262377319601</v>
      </c>
    </row>
    <row r="420" spans="6:14" x14ac:dyDescent="0.3">
      <c r="F420" s="84">
        <f t="shared" ca="1" si="55"/>
        <v>3.9569618370640187</v>
      </c>
      <c r="G420" s="84">
        <f t="shared" ca="1" si="56"/>
        <v>14.64696042753849</v>
      </c>
      <c r="H420" s="84">
        <f t="shared" ca="1" si="57"/>
        <v>1.9089447685370069</v>
      </c>
      <c r="I420" s="84">
        <f t="shared" ca="1" si="58"/>
        <v>1</v>
      </c>
      <c r="J420" s="84">
        <f t="shared" ca="1" si="54"/>
        <v>-18.60392226460251</v>
      </c>
      <c r="K420" s="84">
        <f t="shared" ca="1" si="59"/>
        <v>-7.0111813533904623</v>
      </c>
      <c r="L420" s="84">
        <f t="shared" ca="1" si="60"/>
        <v>-7.0111813533904623</v>
      </c>
      <c r="M420" s="84">
        <f t="shared" ca="1" si="61"/>
        <v>-7.0111813533904623</v>
      </c>
      <c r="N420" s="84">
        <f t="shared" ca="1" si="62"/>
        <v>-39.637466324773897</v>
      </c>
    </row>
    <row r="421" spans="6:14" x14ac:dyDescent="0.3">
      <c r="F421" s="84">
        <f t="shared" ca="1" si="55"/>
        <v>3.5756879752555069</v>
      </c>
      <c r="G421" s="84">
        <f t="shared" ca="1" si="56"/>
        <v>13.832442220036103</v>
      </c>
      <c r="H421" s="84">
        <f t="shared" ca="1" si="57"/>
        <v>9.9069350012011554</v>
      </c>
      <c r="I421" s="84">
        <f t="shared" ca="1" si="58"/>
        <v>1</v>
      </c>
      <c r="J421" s="84">
        <f t="shared" ca="1" si="54"/>
        <v>-17.408130195291612</v>
      </c>
      <c r="K421" s="84">
        <f t="shared" ca="1" si="59"/>
        <v>25.795297784768518</v>
      </c>
      <c r="L421" s="84">
        <f t="shared" ca="1" si="60"/>
        <v>25.795297784768518</v>
      </c>
      <c r="M421" s="84">
        <f t="shared" ca="1" si="61"/>
        <v>25.795297784768518</v>
      </c>
      <c r="N421" s="84">
        <f t="shared" ca="1" si="62"/>
        <v>59.977763159013946</v>
      </c>
    </row>
    <row r="422" spans="6:14" x14ac:dyDescent="0.3">
      <c r="F422" s="84">
        <f t="shared" ca="1" si="55"/>
        <v>3.1295119936624838</v>
      </c>
      <c r="G422" s="84">
        <f t="shared" ca="1" si="56"/>
        <v>18.451867624592332</v>
      </c>
      <c r="H422" s="84">
        <f t="shared" ca="1" si="57"/>
        <v>3.685587949320535</v>
      </c>
      <c r="I422" s="84">
        <f t="shared" ca="1" si="58"/>
        <v>1</v>
      </c>
      <c r="J422" s="84">
        <f t="shared" ca="1" si="54"/>
        <v>-21.581379618254815</v>
      </c>
      <c r="K422" s="84">
        <f t="shared" ca="1" si="59"/>
        <v>-3.7095158273101916</v>
      </c>
      <c r="L422" s="84">
        <f t="shared" ca="1" si="60"/>
        <v>-3.7095158273101916</v>
      </c>
      <c r="M422" s="84">
        <f t="shared" ca="1" si="61"/>
        <v>-3.7095158273101916</v>
      </c>
      <c r="N422" s="84">
        <f t="shared" ca="1" si="62"/>
        <v>-32.709927100185389</v>
      </c>
    </row>
    <row r="423" spans="6:14" x14ac:dyDescent="0.3">
      <c r="F423" s="84">
        <f t="shared" ca="1" si="55"/>
        <v>4.4934370509590957</v>
      </c>
      <c r="G423" s="84">
        <f t="shared" ca="1" si="56"/>
        <v>18.042006990410858</v>
      </c>
      <c r="H423" s="84">
        <f t="shared" ca="1" si="57"/>
        <v>5.3834889387698679</v>
      </c>
      <c r="I423" s="84">
        <f t="shared" ca="1" si="58"/>
        <v>1</v>
      </c>
      <c r="J423" s="84">
        <f t="shared" ca="1" si="54"/>
        <v>-22.535444041369953</v>
      </c>
      <c r="K423" s="84">
        <f t="shared" ca="1" si="59"/>
        <v>3.4919487646686136</v>
      </c>
      <c r="L423" s="84">
        <f t="shared" ca="1" si="60"/>
        <v>3.4919487646686136</v>
      </c>
      <c r="M423" s="84">
        <f t="shared" ca="1" si="61"/>
        <v>3.4919487646686136</v>
      </c>
      <c r="N423" s="84">
        <f t="shared" ca="1" si="62"/>
        <v>-12.059597747364112</v>
      </c>
    </row>
    <row r="424" spans="6:14" x14ac:dyDescent="0.3">
      <c r="F424" s="84">
        <f t="shared" ca="1" si="55"/>
        <v>3.7787340961052878</v>
      </c>
      <c r="G424" s="84">
        <f t="shared" ca="1" si="56"/>
        <v>18.240039514651425</v>
      </c>
      <c r="H424" s="84">
        <f t="shared" ca="1" si="57"/>
        <v>21.218597299284319</v>
      </c>
      <c r="I424" s="84">
        <f t="shared" ca="1" si="58"/>
        <v>1</v>
      </c>
      <c r="J424" s="84">
        <f t="shared" ca="1" si="54"/>
        <v>-22.018773610756714</v>
      </c>
      <c r="K424" s="84">
        <f t="shared" ca="1" si="59"/>
        <v>66.634349682485848</v>
      </c>
      <c r="L424" s="84">
        <f t="shared" ca="1" si="60"/>
        <v>66.634349682485848</v>
      </c>
      <c r="M424" s="84">
        <f t="shared" ca="1" si="61"/>
        <v>66.634349682485848</v>
      </c>
      <c r="N424" s="84">
        <f t="shared" ca="1" si="62"/>
        <v>177.88427543670082</v>
      </c>
    </row>
    <row r="425" spans="6:14" x14ac:dyDescent="0.3">
      <c r="F425" s="84">
        <f t="shared" ca="1" si="55"/>
        <v>4.4933665065378214</v>
      </c>
      <c r="G425" s="84">
        <f t="shared" ca="1" si="56"/>
        <v>14.910806134830292</v>
      </c>
      <c r="H425" s="84">
        <f t="shared" ca="1" si="57"/>
        <v>20.495596266830919</v>
      </c>
      <c r="I425" s="84">
        <f t="shared" ca="1" si="58"/>
        <v>1</v>
      </c>
      <c r="J425" s="84">
        <f t="shared" ca="1" si="54"/>
        <v>-19.404172641368113</v>
      </c>
      <c r="K425" s="84">
        <f t="shared" ca="1" si="59"/>
        <v>67.071578932493381</v>
      </c>
      <c r="L425" s="84">
        <f t="shared" ca="1" si="60"/>
        <v>67.071578932493381</v>
      </c>
      <c r="M425" s="84">
        <f t="shared" ca="1" si="61"/>
        <v>67.071578932493381</v>
      </c>
      <c r="N425" s="84">
        <f t="shared" ca="1" si="62"/>
        <v>181.81056415611204</v>
      </c>
    </row>
    <row r="426" spans="6:14" x14ac:dyDescent="0.3">
      <c r="F426" s="84">
        <f t="shared" ca="1" si="55"/>
        <v>4.8617544932083874</v>
      </c>
      <c r="G426" s="84">
        <f t="shared" ca="1" si="56"/>
        <v>17.186651778643899</v>
      </c>
      <c r="H426" s="84">
        <f t="shared" ca="1" si="57"/>
        <v>25.797129671779462</v>
      </c>
      <c r="I426" s="84">
        <f t="shared" ca="1" si="58"/>
        <v>1</v>
      </c>
      <c r="J426" s="84">
        <f t="shared" ca="1" si="54"/>
        <v>-22.048406271852286</v>
      </c>
      <c r="K426" s="84">
        <f t="shared" ca="1" si="59"/>
        <v>86.001866908473943</v>
      </c>
      <c r="L426" s="84">
        <f t="shared" ca="1" si="60"/>
        <v>86.001866908473943</v>
      </c>
      <c r="M426" s="84">
        <f t="shared" ca="1" si="61"/>
        <v>86.001866908473943</v>
      </c>
      <c r="N426" s="84">
        <f t="shared" ca="1" si="62"/>
        <v>235.95719445356954</v>
      </c>
    </row>
    <row r="427" spans="6:14" x14ac:dyDescent="0.3">
      <c r="F427" s="84">
        <f t="shared" ca="1" si="55"/>
        <v>4.2389640491489811</v>
      </c>
      <c r="G427" s="84">
        <f t="shared" ca="1" si="56"/>
        <v>15.590041119780452</v>
      </c>
      <c r="H427" s="84">
        <f t="shared" ca="1" si="57"/>
        <v>4.3276685387059004</v>
      </c>
      <c r="I427" s="84">
        <f t="shared" ca="1" si="58"/>
        <v>1</v>
      </c>
      <c r="J427" s="84">
        <f t="shared" ca="1" si="54"/>
        <v>-19.829005168929434</v>
      </c>
      <c r="K427" s="84">
        <f t="shared" ca="1" si="59"/>
        <v>1.72063303504315</v>
      </c>
      <c r="L427" s="84">
        <f t="shared" ca="1" si="60"/>
        <v>1.72063303504315</v>
      </c>
      <c r="M427" s="84">
        <f t="shared" ca="1" si="61"/>
        <v>1.72063303504315</v>
      </c>
      <c r="N427" s="84">
        <f t="shared" ca="1" si="62"/>
        <v>-14.667106063799984</v>
      </c>
    </row>
    <row r="428" spans="6:14" x14ac:dyDescent="0.3">
      <c r="F428" s="84">
        <f t="shared" ca="1" si="55"/>
        <v>3.541124670721489</v>
      </c>
      <c r="G428" s="84">
        <f t="shared" ca="1" si="56"/>
        <v>15.056702438792335</v>
      </c>
      <c r="H428" s="84">
        <f t="shared" ca="1" si="57"/>
        <v>4.2880962226021548</v>
      </c>
      <c r="I428" s="84">
        <f t="shared" ca="1" si="58"/>
        <v>1</v>
      </c>
      <c r="J428" s="84">
        <f t="shared" ca="1" si="54"/>
        <v>-18.597827109513823</v>
      </c>
      <c r="K428" s="84">
        <f t="shared" ca="1" si="59"/>
        <v>2.095682451616284</v>
      </c>
      <c r="L428" s="84">
        <f t="shared" ca="1" si="60"/>
        <v>2.095682451616284</v>
      </c>
      <c r="M428" s="84">
        <f t="shared" ca="1" si="61"/>
        <v>2.095682451616284</v>
      </c>
      <c r="N428" s="84">
        <f t="shared" ca="1" si="62"/>
        <v>-12.310779754664971</v>
      </c>
    </row>
    <row r="429" spans="6:14" x14ac:dyDescent="0.3">
      <c r="F429" s="84">
        <f t="shared" ca="1" si="55"/>
        <v>3.0370876686053285</v>
      </c>
      <c r="G429" s="84">
        <f t="shared" ca="1" si="56"/>
        <v>13.788053347119169</v>
      </c>
      <c r="H429" s="84">
        <f t="shared" ca="1" si="57"/>
        <v>14.986499244275567</v>
      </c>
      <c r="I429" s="84">
        <f t="shared" ca="1" si="58"/>
        <v>1</v>
      </c>
      <c r="J429" s="84">
        <f t="shared" ca="1" si="54"/>
        <v>-16.825141015724498</v>
      </c>
      <c r="K429" s="84">
        <f t="shared" ca="1" si="59"/>
        <v>46.157943629983102</v>
      </c>
      <c r="L429" s="84">
        <f t="shared" ca="1" si="60"/>
        <v>46.157943629983102</v>
      </c>
      <c r="M429" s="84">
        <f t="shared" ca="1" si="61"/>
        <v>46.157943629983102</v>
      </c>
      <c r="N429" s="84">
        <f t="shared" ca="1" si="62"/>
        <v>121.6486898742248</v>
      </c>
    </row>
    <row r="430" spans="6:14" x14ac:dyDescent="0.3">
      <c r="F430" s="84">
        <f t="shared" ca="1" si="55"/>
        <v>4.9692147549702881</v>
      </c>
      <c r="G430" s="84">
        <f t="shared" ca="1" si="56"/>
        <v>12.897084060027966</v>
      </c>
      <c r="H430" s="84">
        <f t="shared" ca="1" si="57"/>
        <v>11.633629457242103</v>
      </c>
      <c r="I430" s="84">
        <f t="shared" ca="1" si="58"/>
        <v>1</v>
      </c>
      <c r="J430" s="84">
        <f t="shared" ca="1" si="54"/>
        <v>-17.866298814998252</v>
      </c>
      <c r="K430" s="84">
        <f t="shared" ca="1" si="59"/>
        <v>33.637433768940447</v>
      </c>
      <c r="L430" s="84">
        <f t="shared" ca="1" si="60"/>
        <v>33.637433768940447</v>
      </c>
      <c r="M430" s="84">
        <f t="shared" ca="1" si="61"/>
        <v>33.637433768940447</v>
      </c>
      <c r="N430" s="84">
        <f t="shared" ca="1" si="62"/>
        <v>83.046002491823089</v>
      </c>
    </row>
    <row r="431" spans="6:14" x14ac:dyDescent="0.3">
      <c r="F431" s="84">
        <f t="shared" ca="1" si="55"/>
        <v>3.8154725786393575</v>
      </c>
      <c r="G431" s="84">
        <f t="shared" ca="1" si="56"/>
        <v>16.294311935528068</v>
      </c>
      <c r="H431" s="84">
        <f t="shared" ca="1" si="57"/>
        <v>1.6728724788425693</v>
      </c>
      <c r="I431" s="84">
        <f t="shared" ca="1" si="58"/>
        <v>1</v>
      </c>
      <c r="J431" s="84">
        <f t="shared" ca="1" si="54"/>
        <v>-20.109784514167426</v>
      </c>
      <c r="K431" s="84">
        <f t="shared" ca="1" si="59"/>
        <v>-9.6028220201577916</v>
      </c>
      <c r="L431" s="84">
        <f t="shared" ca="1" si="60"/>
        <v>-9.6028220201577916</v>
      </c>
      <c r="M431" s="84">
        <f t="shared" ca="1" si="61"/>
        <v>-9.6028220201577916</v>
      </c>
      <c r="N431" s="84">
        <f t="shared" ca="1" si="62"/>
        <v>-48.918250574640794</v>
      </c>
    </row>
    <row r="432" spans="6:14" x14ac:dyDescent="0.3">
      <c r="F432" s="84">
        <f t="shared" ca="1" si="55"/>
        <v>4.3601273406437269</v>
      </c>
      <c r="G432" s="84">
        <f t="shared" ca="1" si="56"/>
        <v>16.182403551773255</v>
      </c>
      <c r="H432" s="84">
        <f t="shared" ca="1" si="57"/>
        <v>4.6440130170364409</v>
      </c>
      <c r="I432" s="84">
        <f t="shared" ca="1" si="58"/>
        <v>1</v>
      </c>
      <c r="J432" s="84">
        <f t="shared" ca="1" si="54"/>
        <v>-20.542530892416984</v>
      </c>
      <c r="K432" s="84">
        <f t="shared" ca="1" si="59"/>
        <v>2.3936485163725081</v>
      </c>
      <c r="L432" s="84">
        <f t="shared" ca="1" si="60"/>
        <v>2.3936485163725081</v>
      </c>
      <c r="M432" s="84">
        <f t="shared" ca="1" si="61"/>
        <v>2.3936485163725081</v>
      </c>
      <c r="N432" s="84">
        <f t="shared" ca="1" si="62"/>
        <v>-13.36158534329946</v>
      </c>
    </row>
    <row r="433" spans="6:14" x14ac:dyDescent="0.3">
      <c r="F433" s="84">
        <f t="shared" ca="1" si="55"/>
        <v>3.8384241289752907</v>
      </c>
      <c r="G433" s="84">
        <f t="shared" ca="1" si="56"/>
        <v>13.434659091583862</v>
      </c>
      <c r="H433" s="84">
        <f t="shared" ca="1" si="57"/>
        <v>1.1256966484184741</v>
      </c>
      <c r="I433" s="84">
        <f t="shared" ca="1" si="58"/>
        <v>1</v>
      </c>
      <c r="J433" s="84">
        <f t="shared" ca="1" si="54"/>
        <v>-17.273083220559151</v>
      </c>
      <c r="K433" s="84">
        <f t="shared" ca="1" si="59"/>
        <v>-8.931872497909966</v>
      </c>
      <c r="L433" s="84">
        <f t="shared" ca="1" si="60"/>
        <v>-8.931872497909966</v>
      </c>
      <c r="M433" s="84">
        <f t="shared" ca="1" si="61"/>
        <v>-8.931872497909966</v>
      </c>
      <c r="N433" s="84">
        <f t="shared" ca="1" si="62"/>
        <v>-44.068700714289044</v>
      </c>
    </row>
    <row r="434" spans="6:14" x14ac:dyDescent="0.3">
      <c r="F434" s="84">
        <f t="shared" ca="1" si="55"/>
        <v>3.938948250041153</v>
      </c>
      <c r="G434" s="84">
        <f t="shared" ca="1" si="56"/>
        <v>16.448970959555581</v>
      </c>
      <c r="H434" s="84">
        <f t="shared" ca="1" si="57"/>
        <v>2.6990272692932793</v>
      </c>
      <c r="I434" s="84">
        <f t="shared" ca="1" si="58"/>
        <v>1</v>
      </c>
      <c r="J434" s="84">
        <f t="shared" ca="1" si="54"/>
        <v>-20.387919209596735</v>
      </c>
      <c r="K434" s="84">
        <f t="shared" ca="1" si="59"/>
        <v>-5.6528618823824637</v>
      </c>
      <c r="L434" s="84">
        <f t="shared" ca="1" si="60"/>
        <v>-5.6528618823824637</v>
      </c>
      <c r="M434" s="84">
        <f t="shared" ca="1" si="61"/>
        <v>-5.6528618823824637</v>
      </c>
      <c r="N434" s="84">
        <f t="shared" ca="1" si="62"/>
        <v>-37.346504856744126</v>
      </c>
    </row>
    <row r="435" spans="6:14" x14ac:dyDescent="0.3">
      <c r="F435" s="84">
        <f t="shared" ca="1" si="55"/>
        <v>3.3726585439689512</v>
      </c>
      <c r="G435" s="84">
        <f t="shared" ca="1" si="56"/>
        <v>16.637185042644713</v>
      </c>
      <c r="H435" s="84">
        <f t="shared" ca="1" si="57"/>
        <v>11.494261300482776</v>
      </c>
      <c r="I435" s="84">
        <f t="shared" ca="1" si="58"/>
        <v>1</v>
      </c>
      <c r="J435" s="84">
        <f t="shared" ca="1" si="54"/>
        <v>-20.009843586613663</v>
      </c>
      <c r="K435" s="84">
        <f t="shared" ca="1" si="59"/>
        <v>29.339860159286392</v>
      </c>
      <c r="L435" s="84">
        <f t="shared" ca="1" si="60"/>
        <v>29.339860159286392</v>
      </c>
      <c r="M435" s="84">
        <f t="shared" ca="1" si="61"/>
        <v>29.339860159286392</v>
      </c>
      <c r="N435" s="84">
        <f t="shared" ca="1" si="62"/>
        <v>68.00973689124551</v>
      </c>
    </row>
    <row r="436" spans="6:14" x14ac:dyDescent="0.3">
      <c r="F436" s="84">
        <f t="shared" ca="1" si="55"/>
        <v>3.9628151768095461</v>
      </c>
      <c r="G436" s="84">
        <f t="shared" ca="1" si="56"/>
        <v>7.0699497148067962</v>
      </c>
      <c r="H436" s="84">
        <f t="shared" ca="1" si="57"/>
        <v>15.221928864417173</v>
      </c>
      <c r="I436" s="84">
        <f t="shared" ca="1" si="58"/>
        <v>1</v>
      </c>
      <c r="J436" s="84">
        <f t="shared" ca="1" si="54"/>
        <v>-11.032764891616342</v>
      </c>
      <c r="K436" s="84">
        <f t="shared" ca="1" si="59"/>
        <v>53.817765742861894</v>
      </c>
      <c r="L436" s="84">
        <f t="shared" ca="1" si="60"/>
        <v>53.817765742861894</v>
      </c>
      <c r="M436" s="84">
        <f t="shared" ca="1" si="61"/>
        <v>53.817765742861894</v>
      </c>
      <c r="N436" s="84">
        <f t="shared" ca="1" si="62"/>
        <v>150.42053233696936</v>
      </c>
    </row>
    <row r="437" spans="6:14" x14ac:dyDescent="0.3">
      <c r="F437" s="84">
        <f t="shared" ca="1" si="55"/>
        <v>3.5998899740913162</v>
      </c>
      <c r="G437" s="84">
        <f t="shared" ca="1" si="56"/>
        <v>14.723337885454407</v>
      </c>
      <c r="H437" s="84">
        <f t="shared" ca="1" si="57"/>
        <v>10.822810652027254</v>
      </c>
      <c r="I437" s="84">
        <f t="shared" ca="1" si="58"/>
        <v>1</v>
      </c>
      <c r="J437" s="84">
        <f t="shared" ca="1" si="54"/>
        <v>-18.323227859545725</v>
      </c>
      <c r="K437" s="84">
        <f t="shared" ca="1" si="59"/>
        <v>28.56790472265461</v>
      </c>
      <c r="L437" s="84">
        <f t="shared" ca="1" si="60"/>
        <v>28.56790472265461</v>
      </c>
      <c r="M437" s="84">
        <f t="shared" ca="1" si="61"/>
        <v>28.56790472265461</v>
      </c>
      <c r="N437" s="84">
        <f t="shared" ca="1" si="62"/>
        <v>67.380486308418114</v>
      </c>
    </row>
    <row r="438" spans="6:14" x14ac:dyDescent="0.3">
      <c r="F438" s="84">
        <f t="shared" ca="1" si="55"/>
        <v>3.3363810380267003</v>
      </c>
      <c r="G438" s="84">
        <f t="shared" ca="1" si="56"/>
        <v>15.022278255028471</v>
      </c>
      <c r="H438" s="84">
        <f t="shared" ca="1" si="57"/>
        <v>9.2625971093990582</v>
      </c>
      <c r="I438" s="84">
        <f t="shared" ca="1" si="58"/>
        <v>1</v>
      </c>
      <c r="J438" s="84">
        <f t="shared" ca="1" si="54"/>
        <v>-18.358659293055172</v>
      </c>
      <c r="K438" s="84">
        <f t="shared" ca="1" si="59"/>
        <v>22.028110182567762</v>
      </c>
      <c r="L438" s="84">
        <f t="shared" ca="1" si="60"/>
        <v>22.028110182567762</v>
      </c>
      <c r="M438" s="84">
        <f t="shared" ca="1" si="61"/>
        <v>22.028110182567762</v>
      </c>
      <c r="N438" s="84">
        <f t="shared" ca="1" si="62"/>
        <v>47.725671254648113</v>
      </c>
    </row>
    <row r="439" spans="6:14" x14ac:dyDescent="0.3">
      <c r="F439" s="84">
        <f t="shared" ca="1" si="55"/>
        <v>4.816247717786573</v>
      </c>
      <c r="G439" s="84">
        <f t="shared" ca="1" si="56"/>
        <v>11.38436649519744</v>
      </c>
      <c r="H439" s="84">
        <f t="shared" ca="1" si="57"/>
        <v>4.8889858712832801</v>
      </c>
      <c r="I439" s="84">
        <f t="shared" ca="1" si="58"/>
        <v>1</v>
      </c>
      <c r="J439" s="84">
        <f t="shared" ca="1" si="54"/>
        <v>-16.200614212984014</v>
      </c>
      <c r="K439" s="84">
        <f t="shared" ca="1" si="59"/>
        <v>8.17157698993568</v>
      </c>
      <c r="L439" s="84">
        <f t="shared" ca="1" si="60"/>
        <v>8.17157698993568</v>
      </c>
      <c r="M439" s="84">
        <f t="shared" ca="1" si="61"/>
        <v>8.17157698993568</v>
      </c>
      <c r="N439" s="84">
        <f t="shared" ca="1" si="62"/>
        <v>8.3141167568230259</v>
      </c>
    </row>
    <row r="440" spans="6:14" x14ac:dyDescent="0.3">
      <c r="F440" s="84">
        <f t="shared" ca="1" si="55"/>
        <v>3.8685977213633542</v>
      </c>
      <c r="G440" s="84">
        <f t="shared" ca="1" si="56"/>
        <v>18.607933784341558</v>
      </c>
      <c r="H440" s="84">
        <f t="shared" ca="1" si="57"/>
        <v>17.609492059356555</v>
      </c>
      <c r="I440" s="84">
        <f t="shared" ca="1" si="58"/>
        <v>1</v>
      </c>
      <c r="J440" s="84">
        <f t="shared" ca="1" si="54"/>
        <v>-22.476531505704912</v>
      </c>
      <c r="K440" s="84">
        <f t="shared" ca="1" si="59"/>
        <v>51.830034453084664</v>
      </c>
      <c r="L440" s="84">
        <f t="shared" ca="1" si="60"/>
        <v>51.830034453084664</v>
      </c>
      <c r="M440" s="84">
        <f t="shared" ca="1" si="61"/>
        <v>51.830034453084664</v>
      </c>
      <c r="N440" s="84">
        <f t="shared" ca="1" si="62"/>
        <v>133.01357185354908</v>
      </c>
    </row>
    <row r="441" spans="6:14" x14ac:dyDescent="0.3">
      <c r="F441" s="84">
        <f t="shared" ca="1" si="55"/>
        <v>4.4715466536632311</v>
      </c>
      <c r="G441" s="84">
        <f t="shared" ca="1" si="56"/>
        <v>17.886681283280215</v>
      </c>
      <c r="H441" s="84">
        <f t="shared" ca="1" si="57"/>
        <v>1.2923939509839044</v>
      </c>
      <c r="I441" s="84">
        <f t="shared" ca="1" si="58"/>
        <v>1</v>
      </c>
      <c r="J441" s="84">
        <f t="shared" ca="1" si="54"/>
        <v>-22.358227936943447</v>
      </c>
      <c r="K441" s="84">
        <f t="shared" ca="1" si="59"/>
        <v>-12.717105479344596</v>
      </c>
      <c r="L441" s="84">
        <f t="shared" ca="1" si="60"/>
        <v>-12.717105479344596</v>
      </c>
      <c r="M441" s="84">
        <f t="shared" ca="1" si="61"/>
        <v>-12.717105479344596</v>
      </c>
      <c r="N441" s="84">
        <f t="shared" ca="1" si="62"/>
        <v>-60.509544374977239</v>
      </c>
    </row>
    <row r="442" spans="6:14" x14ac:dyDescent="0.3">
      <c r="F442" s="84">
        <f t="shared" ca="1" si="55"/>
        <v>3.3814259311408019</v>
      </c>
      <c r="G442" s="84">
        <f t="shared" ca="1" si="56"/>
        <v>16.298476907962002</v>
      </c>
      <c r="H442" s="84">
        <f t="shared" ca="1" si="57"/>
        <v>4.0439139881541042</v>
      </c>
      <c r="I442" s="84">
        <f t="shared" ca="1" si="58"/>
        <v>1</v>
      </c>
      <c r="J442" s="84">
        <f t="shared" ca="1" si="54"/>
        <v>-19.679902839102802</v>
      </c>
      <c r="K442" s="84">
        <f t="shared" ca="1" si="59"/>
        <v>-0.12282095534558479</v>
      </c>
      <c r="L442" s="84">
        <f t="shared" ca="1" si="60"/>
        <v>-0.12282095534558479</v>
      </c>
      <c r="M442" s="84">
        <f t="shared" ca="1" si="61"/>
        <v>-0.12282095534558479</v>
      </c>
      <c r="N442" s="84">
        <f t="shared" ca="1" si="62"/>
        <v>-20.048365705139556</v>
      </c>
    </row>
    <row r="443" spans="6:14" x14ac:dyDescent="0.3">
      <c r="F443" s="84">
        <f t="shared" ca="1" si="55"/>
        <v>3.372434345377155</v>
      </c>
      <c r="G443" s="84">
        <f t="shared" ca="1" si="56"/>
        <v>14.89996994541843</v>
      </c>
      <c r="H443" s="84">
        <f t="shared" ca="1" si="57"/>
        <v>26.306177729188111</v>
      </c>
      <c r="I443" s="84">
        <f t="shared" ca="1" si="58"/>
        <v>1</v>
      </c>
      <c r="J443" s="84">
        <f t="shared" ca="1" si="54"/>
        <v>-18.272404290795585</v>
      </c>
      <c r="K443" s="84">
        <f t="shared" ca="1" si="59"/>
        <v>90.324740971334009</v>
      </c>
      <c r="L443" s="84">
        <f t="shared" ca="1" si="60"/>
        <v>90.324740971334009</v>
      </c>
      <c r="M443" s="84">
        <f t="shared" ca="1" si="61"/>
        <v>90.324740971334009</v>
      </c>
      <c r="N443" s="84">
        <f t="shared" ca="1" si="62"/>
        <v>252.70181862320641</v>
      </c>
    </row>
    <row r="444" spans="6:14" x14ac:dyDescent="0.3">
      <c r="F444" s="84">
        <f t="shared" ca="1" si="55"/>
        <v>4.7054204921504441</v>
      </c>
      <c r="G444" s="84">
        <f t="shared" ca="1" si="56"/>
        <v>16.081196518141176</v>
      </c>
      <c r="H444" s="84">
        <f t="shared" ca="1" si="57"/>
        <v>5.1916277289485802</v>
      </c>
      <c r="I444" s="84">
        <f t="shared" ca="1" si="58"/>
        <v>1</v>
      </c>
      <c r="J444" s="84">
        <f t="shared" ca="1" si="54"/>
        <v>-20.786617010291621</v>
      </c>
      <c r="K444" s="84">
        <f t="shared" ca="1" si="59"/>
        <v>4.6853143976531442</v>
      </c>
      <c r="L444" s="84">
        <f t="shared" ca="1" si="60"/>
        <v>4.6853143976531442</v>
      </c>
      <c r="M444" s="84">
        <f t="shared" ca="1" si="61"/>
        <v>4.6853143976531442</v>
      </c>
      <c r="N444" s="84">
        <f t="shared" ca="1" si="62"/>
        <v>-6.7306738173321889</v>
      </c>
    </row>
    <row r="445" spans="6:14" x14ac:dyDescent="0.3">
      <c r="F445" s="84">
        <f t="shared" ca="1" si="55"/>
        <v>4.9363385610323114</v>
      </c>
      <c r="G445" s="84">
        <f t="shared" ca="1" si="56"/>
        <v>16.305059628725598</v>
      </c>
      <c r="H445" s="84">
        <f t="shared" ca="1" si="57"/>
        <v>24.833269422357688</v>
      </c>
      <c r="I445" s="84">
        <f t="shared" ca="1" si="58"/>
        <v>1</v>
      </c>
      <c r="J445" s="84">
        <f t="shared" ca="1" si="54"/>
        <v>-21.241398189757909</v>
      </c>
      <c r="K445" s="84">
        <f t="shared" ca="1" si="59"/>
        <v>83.028018060705151</v>
      </c>
      <c r="L445" s="84">
        <f t="shared" ca="1" si="60"/>
        <v>83.028018060705151</v>
      </c>
      <c r="M445" s="84">
        <f t="shared" ca="1" si="61"/>
        <v>83.028018060705151</v>
      </c>
      <c r="N445" s="84">
        <f t="shared" ca="1" si="62"/>
        <v>227.84265599235755</v>
      </c>
    </row>
    <row r="446" spans="6:14" x14ac:dyDescent="0.3">
      <c r="F446" s="84">
        <f t="shared" ca="1" si="55"/>
        <v>4.3676755846350979</v>
      </c>
      <c r="G446" s="84">
        <f t="shared" ca="1" si="56"/>
        <v>17.986252579506715</v>
      </c>
      <c r="H446" s="84">
        <f t="shared" ca="1" si="57"/>
        <v>1.9779688960698694</v>
      </c>
      <c r="I446" s="84">
        <f t="shared" ca="1" si="58"/>
        <v>1</v>
      </c>
      <c r="J446" s="84">
        <f t="shared" ca="1" si="54"/>
        <v>-22.353928164141813</v>
      </c>
      <c r="K446" s="84">
        <f t="shared" ca="1" si="59"/>
        <v>-10.074376995227237</v>
      </c>
      <c r="L446" s="84">
        <f t="shared" ca="1" si="60"/>
        <v>-10.074376995227237</v>
      </c>
      <c r="M446" s="84">
        <f t="shared" ca="1" si="61"/>
        <v>-10.074376995227237</v>
      </c>
      <c r="N446" s="84">
        <f t="shared" ca="1" si="62"/>
        <v>-52.577059149823526</v>
      </c>
    </row>
    <row r="447" spans="6:14" x14ac:dyDescent="0.3">
      <c r="F447" s="84">
        <f t="shared" ca="1" si="55"/>
        <v>4.6818677823915724</v>
      </c>
      <c r="G447" s="84">
        <f t="shared" ca="1" si="56"/>
        <v>14.74903446130671</v>
      </c>
      <c r="H447" s="84">
        <f t="shared" ca="1" si="57"/>
        <v>1.4356527921045783</v>
      </c>
      <c r="I447" s="84">
        <f t="shared" ca="1" si="58"/>
        <v>1</v>
      </c>
      <c r="J447" s="84">
        <f t="shared" ca="1" si="54"/>
        <v>-19.430902243698284</v>
      </c>
      <c r="K447" s="84">
        <f t="shared" ca="1" si="59"/>
        <v>-9.006423292888396</v>
      </c>
      <c r="L447" s="84">
        <f t="shared" ca="1" si="60"/>
        <v>-9.006423292888396</v>
      </c>
      <c r="M447" s="84">
        <f t="shared" ca="1" si="61"/>
        <v>-9.006423292888396</v>
      </c>
      <c r="N447" s="84">
        <f t="shared" ca="1" si="62"/>
        <v>-46.450172122363469</v>
      </c>
    </row>
    <row r="448" spans="6:14" x14ac:dyDescent="0.3">
      <c r="F448" s="84">
        <f t="shared" ca="1" si="55"/>
        <v>4.23030226175075</v>
      </c>
      <c r="G448" s="84">
        <f t="shared" ca="1" si="56"/>
        <v>16.750905620684819</v>
      </c>
      <c r="H448" s="84">
        <f t="shared" ca="1" si="57"/>
        <v>0.591735493263851</v>
      </c>
      <c r="I448" s="84">
        <f t="shared" ca="1" si="58"/>
        <v>1</v>
      </c>
      <c r="J448" s="84">
        <f t="shared" ca="1" si="54"/>
        <v>-20.981207882435569</v>
      </c>
      <c r="K448" s="84">
        <f t="shared" ca="1" si="59"/>
        <v>-14.383963647629415</v>
      </c>
      <c r="L448" s="84">
        <f t="shared" ca="1" si="60"/>
        <v>-14.383963647629415</v>
      </c>
      <c r="M448" s="84">
        <f t="shared" ca="1" si="61"/>
        <v>-14.383963647629415</v>
      </c>
      <c r="N448" s="84">
        <f t="shared" ca="1" si="62"/>
        <v>-64.133098825323813</v>
      </c>
    </row>
    <row r="449" spans="6:14" x14ac:dyDescent="0.3">
      <c r="F449" s="84">
        <f t="shared" ca="1" si="55"/>
        <v>4.9160923733309749</v>
      </c>
      <c r="G449" s="84">
        <f t="shared" ca="1" si="56"/>
        <v>14.383652104156676</v>
      </c>
      <c r="H449" s="84">
        <f t="shared" ca="1" si="57"/>
        <v>12.746725849157695</v>
      </c>
      <c r="I449" s="84">
        <f t="shared" ca="1" si="58"/>
        <v>1</v>
      </c>
      <c r="J449" s="84">
        <f t="shared" ca="1" si="54"/>
        <v>-19.29974447748765</v>
      </c>
      <c r="K449" s="84">
        <f t="shared" ca="1" si="59"/>
        <v>36.603251292474106</v>
      </c>
      <c r="L449" s="84">
        <f t="shared" ca="1" si="60"/>
        <v>36.603251292474106</v>
      </c>
      <c r="M449" s="84">
        <f t="shared" ca="1" si="61"/>
        <v>36.603251292474106</v>
      </c>
      <c r="N449" s="84">
        <f t="shared" ca="1" si="62"/>
        <v>90.51000939993466</v>
      </c>
    </row>
    <row r="450" spans="6:14" x14ac:dyDescent="0.3">
      <c r="F450" s="84">
        <f t="shared" ca="1" si="55"/>
        <v>3.274099917335378</v>
      </c>
      <c r="G450" s="84">
        <f t="shared" ca="1" si="56"/>
        <v>13.215985877294774</v>
      </c>
      <c r="H450" s="84">
        <f t="shared" ca="1" si="57"/>
        <v>8.5182782857183827</v>
      </c>
      <c r="I450" s="84">
        <f t="shared" ca="1" si="58"/>
        <v>1</v>
      </c>
      <c r="J450" s="84">
        <f t="shared" ca="1" si="54"/>
        <v>-16.490085794630151</v>
      </c>
      <c r="K450" s="84">
        <f t="shared" ca="1" si="59"/>
        <v>20.857127265578757</v>
      </c>
      <c r="L450" s="84">
        <f t="shared" ca="1" si="60"/>
        <v>20.857127265578757</v>
      </c>
      <c r="M450" s="84">
        <f t="shared" ca="1" si="61"/>
        <v>20.857127265578757</v>
      </c>
      <c r="N450" s="84">
        <f t="shared" ca="1" si="62"/>
        <v>46.081296002106122</v>
      </c>
    </row>
    <row r="451" spans="6:14" x14ac:dyDescent="0.3">
      <c r="F451" s="84">
        <f t="shared" ca="1" si="55"/>
        <v>4.9553864904536269</v>
      </c>
      <c r="G451" s="84">
        <f t="shared" ca="1" si="56"/>
        <v>16.730145185289892</v>
      </c>
      <c r="H451" s="84">
        <f t="shared" ca="1" si="57"/>
        <v>3.9840739131830487</v>
      </c>
      <c r="I451" s="84">
        <f t="shared" ca="1" si="58"/>
        <v>1</v>
      </c>
      <c r="J451" s="84">
        <f t="shared" ca="1" si="54"/>
        <v>-21.685531675743519</v>
      </c>
      <c r="K451" s="84">
        <f t="shared" ca="1" si="59"/>
        <v>-0.7938495325576973</v>
      </c>
      <c r="L451" s="84">
        <f t="shared" ca="1" si="60"/>
        <v>-0.7938495325576973</v>
      </c>
      <c r="M451" s="84">
        <f t="shared" ca="1" si="61"/>
        <v>-0.7938495325576973</v>
      </c>
      <c r="N451" s="84">
        <f t="shared" ca="1" si="62"/>
        <v>-24.067080273416611</v>
      </c>
    </row>
    <row r="452" spans="6:14" x14ac:dyDescent="0.3">
      <c r="F452" s="84">
        <f t="shared" ca="1" si="55"/>
        <v>4.216112941992824</v>
      </c>
      <c r="G452" s="84">
        <f t="shared" ca="1" si="56"/>
        <v>14.06659335402275</v>
      </c>
      <c r="H452" s="84">
        <f t="shared" ca="1" si="57"/>
        <v>2.9730308646685231</v>
      </c>
      <c r="I452" s="84">
        <f t="shared" ca="1" si="58"/>
        <v>1</v>
      </c>
      <c r="J452" s="84">
        <f t="shared" ca="1" si="54"/>
        <v>-18.282706296015576</v>
      </c>
      <c r="K452" s="84">
        <f t="shared" ca="1" si="59"/>
        <v>-2.1744698953486576</v>
      </c>
      <c r="L452" s="84">
        <f t="shared" ca="1" si="60"/>
        <v>-2.1744698953486576</v>
      </c>
      <c r="M452" s="84">
        <f t="shared" ca="1" si="61"/>
        <v>-2.1744698953486576</v>
      </c>
      <c r="N452" s="84">
        <f t="shared" ca="1" si="62"/>
        <v>-24.806115982061549</v>
      </c>
    </row>
    <row r="453" spans="6:14" x14ac:dyDescent="0.3">
      <c r="F453" s="84">
        <f t="shared" ca="1" si="55"/>
        <v>0</v>
      </c>
      <c r="G453" s="84">
        <f t="shared" ca="1" si="56"/>
        <v>16.547617068984515</v>
      </c>
      <c r="H453" s="84">
        <f t="shared" ca="1" si="57"/>
        <v>0.36462526826820729</v>
      </c>
      <c r="I453" s="84">
        <f t="shared" ca="1" si="58"/>
        <v>0</v>
      </c>
      <c r="J453" s="84">
        <f t="shared" ca="1" si="54"/>
        <v>0</v>
      </c>
      <c r="K453" s="84">
        <f t="shared" ca="1" si="59"/>
        <v>0</v>
      </c>
      <c r="L453" s="84">
        <f t="shared" ca="1" si="60"/>
        <v>0</v>
      </c>
      <c r="M453" s="84">
        <f t="shared" ca="1" si="61"/>
        <v>0</v>
      </c>
      <c r="N453" s="84">
        <f t="shared" ca="1" si="62"/>
        <v>0</v>
      </c>
    </row>
    <row r="454" spans="6:14" x14ac:dyDescent="0.3">
      <c r="F454" s="84">
        <f t="shared" ca="1" si="55"/>
        <v>4.2430169996997886</v>
      </c>
      <c r="G454" s="84">
        <f t="shared" ca="1" si="56"/>
        <v>16.037874146962096</v>
      </c>
      <c r="H454" s="84">
        <f t="shared" ca="1" si="57"/>
        <v>13.93687673970136</v>
      </c>
      <c r="I454" s="84">
        <f t="shared" ca="1" si="58"/>
        <v>1</v>
      </c>
      <c r="J454" s="84">
        <f t="shared" ref="J454:J517" ca="1" si="63">(H454*C461-G454-F454)*I454</f>
        <v>-20.280891146661887</v>
      </c>
      <c r="K454" s="84">
        <f t="shared" ca="1" si="59"/>
        <v>39.709632811843342</v>
      </c>
      <c r="L454" s="84">
        <f t="shared" ca="1" si="60"/>
        <v>39.709632811843342</v>
      </c>
      <c r="M454" s="84">
        <f t="shared" ca="1" si="61"/>
        <v>39.709632811843342</v>
      </c>
      <c r="N454" s="84">
        <f t="shared" ca="1" si="62"/>
        <v>98.848007288868132</v>
      </c>
    </row>
    <row r="455" spans="6:14" x14ac:dyDescent="0.3">
      <c r="F455" s="84">
        <f t="shared" ref="F455:F518" ca="1" si="64">IF(RAND()&lt;=$C$5,3+(RAND()*2),0)</f>
        <v>3.1237051642365179</v>
      </c>
      <c r="G455" s="84">
        <f t="shared" ref="G455:G518" ca="1" si="65">_xlfn.NORM.INV(RAND(),$C$8,$C$9)</f>
        <v>15.189736585726138</v>
      </c>
      <c r="H455" s="84">
        <f t="shared" ref="H455:H518" ca="1" si="66">-1*LN(1-RAND())/(1/10)</f>
        <v>31.114539675262865</v>
      </c>
      <c r="I455" s="84">
        <f t="shared" ref="I455:I518" ca="1" si="67">IF(F455=0,0,1)</f>
        <v>1</v>
      </c>
      <c r="J455" s="84">
        <f t="shared" ca="1" si="63"/>
        <v>-18.313441749962657</v>
      </c>
      <c r="K455" s="84">
        <f t="shared" ref="K455:K518" ca="1" si="68">(H455*$C$13-G455)*I455</f>
        <v>109.26842211532532</v>
      </c>
      <c r="L455" s="84">
        <f t="shared" ref="L455:L518" ca="1" si="69">(H455*$C$13-G455)*I455</f>
        <v>109.26842211532532</v>
      </c>
      <c r="M455" s="84">
        <f t="shared" ref="M455:M518" ca="1" si="70">(H455*$C$13-G455)*I455</f>
        <v>109.26842211532532</v>
      </c>
      <c r="N455" s="84">
        <f t="shared" ref="N455:N518" ca="1" si="71">SUM(J455:M455)</f>
        <v>309.49182459601332</v>
      </c>
    </row>
    <row r="456" spans="6:14" x14ac:dyDescent="0.3">
      <c r="F456" s="84">
        <f t="shared" ca="1" si="64"/>
        <v>4.8339638142110584</v>
      </c>
      <c r="G456" s="84">
        <f t="shared" ca="1" si="65"/>
        <v>17.253684402400939</v>
      </c>
      <c r="H456" s="84">
        <f t="shared" ca="1" si="66"/>
        <v>20.174220271405339</v>
      </c>
      <c r="I456" s="84">
        <f t="shared" ca="1" si="67"/>
        <v>1</v>
      </c>
      <c r="J456" s="84">
        <f t="shared" ca="1" si="63"/>
        <v>-22.087648216611996</v>
      </c>
      <c r="K456" s="84">
        <f t="shared" ca="1" si="68"/>
        <v>63.443196683220421</v>
      </c>
      <c r="L456" s="84">
        <f t="shared" ca="1" si="69"/>
        <v>63.443196683220421</v>
      </c>
      <c r="M456" s="84">
        <f t="shared" ca="1" si="70"/>
        <v>63.443196683220421</v>
      </c>
      <c r="N456" s="84">
        <f t="shared" ca="1" si="71"/>
        <v>168.24194183304928</v>
      </c>
    </row>
    <row r="457" spans="6:14" x14ac:dyDescent="0.3">
      <c r="F457" s="84">
        <f t="shared" ca="1" si="64"/>
        <v>0</v>
      </c>
      <c r="G457" s="84">
        <f t="shared" ca="1" si="65"/>
        <v>18.721026039442531</v>
      </c>
      <c r="H457" s="84">
        <f t="shared" ca="1" si="66"/>
        <v>23.902689286956964</v>
      </c>
      <c r="I457" s="84">
        <f t="shared" ca="1" si="67"/>
        <v>0</v>
      </c>
      <c r="J457" s="84">
        <f t="shared" ca="1" si="63"/>
        <v>0</v>
      </c>
      <c r="K457" s="84">
        <f t="shared" ca="1" si="68"/>
        <v>0</v>
      </c>
      <c r="L457" s="84">
        <f t="shared" ca="1" si="69"/>
        <v>0</v>
      </c>
      <c r="M457" s="84">
        <f t="shared" ca="1" si="70"/>
        <v>0</v>
      </c>
      <c r="N457" s="84">
        <f t="shared" ca="1" si="71"/>
        <v>0</v>
      </c>
    </row>
    <row r="458" spans="6:14" x14ac:dyDescent="0.3">
      <c r="F458" s="84">
        <f t="shared" ca="1" si="64"/>
        <v>0</v>
      </c>
      <c r="G458" s="84">
        <f t="shared" ca="1" si="65"/>
        <v>14.479820417500754</v>
      </c>
      <c r="H458" s="84">
        <f t="shared" ca="1" si="66"/>
        <v>5.3164143416751894</v>
      </c>
      <c r="I458" s="84">
        <f t="shared" ca="1" si="67"/>
        <v>0</v>
      </c>
      <c r="J458" s="84">
        <f t="shared" ca="1" si="63"/>
        <v>0</v>
      </c>
      <c r="K458" s="84">
        <f t="shared" ca="1" si="68"/>
        <v>0</v>
      </c>
      <c r="L458" s="84">
        <f t="shared" ca="1" si="69"/>
        <v>0</v>
      </c>
      <c r="M458" s="84">
        <f t="shared" ca="1" si="70"/>
        <v>0</v>
      </c>
      <c r="N458" s="84">
        <f t="shared" ca="1" si="71"/>
        <v>0</v>
      </c>
    </row>
    <row r="459" spans="6:14" x14ac:dyDescent="0.3">
      <c r="F459" s="84">
        <f t="shared" ca="1" si="64"/>
        <v>0</v>
      </c>
      <c r="G459" s="84">
        <f t="shared" ca="1" si="65"/>
        <v>16.434154269413163</v>
      </c>
      <c r="H459" s="84">
        <f t="shared" ca="1" si="66"/>
        <v>2.6716796125697853</v>
      </c>
      <c r="I459" s="84">
        <f t="shared" ca="1" si="67"/>
        <v>0</v>
      </c>
      <c r="J459" s="84">
        <f t="shared" ca="1" si="63"/>
        <v>0</v>
      </c>
      <c r="K459" s="84">
        <f t="shared" ca="1" si="68"/>
        <v>0</v>
      </c>
      <c r="L459" s="84">
        <f t="shared" ca="1" si="69"/>
        <v>0</v>
      </c>
      <c r="M459" s="84">
        <f t="shared" ca="1" si="70"/>
        <v>0</v>
      </c>
      <c r="N459" s="84">
        <f t="shared" ca="1" si="71"/>
        <v>0</v>
      </c>
    </row>
    <row r="460" spans="6:14" x14ac:dyDescent="0.3">
      <c r="F460" s="84">
        <f t="shared" ca="1" si="64"/>
        <v>4.0319334789371242</v>
      </c>
      <c r="G460" s="84">
        <f t="shared" ca="1" si="65"/>
        <v>14.127948171039513</v>
      </c>
      <c r="H460" s="84">
        <f t="shared" ca="1" si="66"/>
        <v>4.7608069913825011</v>
      </c>
      <c r="I460" s="84">
        <f t="shared" ca="1" si="67"/>
        <v>1</v>
      </c>
      <c r="J460" s="84">
        <f t="shared" ca="1" si="63"/>
        <v>-18.159881649976636</v>
      </c>
      <c r="K460" s="84">
        <f t="shared" ca="1" si="68"/>
        <v>4.9152797944904911</v>
      </c>
      <c r="L460" s="84">
        <f t="shared" ca="1" si="69"/>
        <v>4.9152797944904911</v>
      </c>
      <c r="M460" s="84">
        <f t="shared" ca="1" si="70"/>
        <v>4.9152797944904911</v>
      </c>
      <c r="N460" s="84">
        <f t="shared" ca="1" si="71"/>
        <v>-3.4140422665051631</v>
      </c>
    </row>
    <row r="461" spans="6:14" x14ac:dyDescent="0.3">
      <c r="F461" s="84">
        <f t="shared" ca="1" si="64"/>
        <v>4.0294908234525941</v>
      </c>
      <c r="G461" s="84">
        <f t="shared" ca="1" si="65"/>
        <v>17.23646909997025</v>
      </c>
      <c r="H461" s="84">
        <f t="shared" ca="1" si="66"/>
        <v>8.3010431593213365</v>
      </c>
      <c r="I461" s="84">
        <f t="shared" ca="1" si="67"/>
        <v>1</v>
      </c>
      <c r="J461" s="84">
        <f t="shared" ca="1" si="63"/>
        <v>-21.265959923422844</v>
      </c>
      <c r="K461" s="84">
        <f t="shared" ca="1" si="68"/>
        <v>15.967703537315096</v>
      </c>
      <c r="L461" s="84">
        <f t="shared" ca="1" si="69"/>
        <v>15.967703537315096</v>
      </c>
      <c r="M461" s="84">
        <f t="shared" ca="1" si="70"/>
        <v>15.967703537315096</v>
      </c>
      <c r="N461" s="84">
        <f t="shared" ca="1" si="71"/>
        <v>26.637150688522443</v>
      </c>
    </row>
    <row r="462" spans="6:14" x14ac:dyDescent="0.3">
      <c r="F462" s="84">
        <f t="shared" ca="1" si="64"/>
        <v>3.758768810211671</v>
      </c>
      <c r="G462" s="84">
        <f t="shared" ca="1" si="65"/>
        <v>16.09952904185462</v>
      </c>
      <c r="H462" s="84">
        <f t="shared" ca="1" si="66"/>
        <v>17.015552625710317</v>
      </c>
      <c r="I462" s="84">
        <f t="shared" ca="1" si="67"/>
        <v>1</v>
      </c>
      <c r="J462" s="84">
        <f t="shared" ca="1" si="63"/>
        <v>-19.85829785206629</v>
      </c>
      <c r="K462" s="84">
        <f t="shared" ca="1" si="68"/>
        <v>51.962681460986644</v>
      </c>
      <c r="L462" s="84">
        <f t="shared" ca="1" si="69"/>
        <v>51.962681460986644</v>
      </c>
      <c r="M462" s="84">
        <f t="shared" ca="1" si="70"/>
        <v>51.962681460986644</v>
      </c>
      <c r="N462" s="84">
        <f t="shared" ca="1" si="71"/>
        <v>136.02974653089365</v>
      </c>
    </row>
    <row r="463" spans="6:14" x14ac:dyDescent="0.3">
      <c r="F463" s="84">
        <f t="shared" ca="1" si="64"/>
        <v>3.3189944427309168</v>
      </c>
      <c r="G463" s="84">
        <f t="shared" ca="1" si="65"/>
        <v>17.543854250667561</v>
      </c>
      <c r="H463" s="84">
        <f t="shared" ca="1" si="66"/>
        <v>17.599453007221147</v>
      </c>
      <c r="I463" s="84">
        <f t="shared" ca="1" si="67"/>
        <v>1</v>
      </c>
      <c r="J463" s="84">
        <f t="shared" ca="1" si="63"/>
        <v>-20.862848693398476</v>
      </c>
      <c r="K463" s="84">
        <f t="shared" ca="1" si="68"/>
        <v>52.853957778217023</v>
      </c>
      <c r="L463" s="84">
        <f t="shared" ca="1" si="69"/>
        <v>52.853957778217023</v>
      </c>
      <c r="M463" s="84">
        <f t="shared" ca="1" si="70"/>
        <v>52.853957778217023</v>
      </c>
      <c r="N463" s="84">
        <f t="shared" ca="1" si="71"/>
        <v>137.69902464125261</v>
      </c>
    </row>
    <row r="464" spans="6:14" x14ac:dyDescent="0.3">
      <c r="F464" s="84">
        <f t="shared" ca="1" si="64"/>
        <v>3.1370505750021271</v>
      </c>
      <c r="G464" s="84">
        <f t="shared" ca="1" si="65"/>
        <v>15.464054051179213</v>
      </c>
      <c r="H464" s="84">
        <f t="shared" ca="1" si="66"/>
        <v>4.4482317779736453</v>
      </c>
      <c r="I464" s="84">
        <f t="shared" ca="1" si="67"/>
        <v>1</v>
      </c>
      <c r="J464" s="84">
        <f t="shared" ca="1" si="63"/>
        <v>-18.601104626181339</v>
      </c>
      <c r="K464" s="84">
        <f t="shared" ca="1" si="68"/>
        <v>2.3288730607153685</v>
      </c>
      <c r="L464" s="84">
        <f t="shared" ca="1" si="69"/>
        <v>2.3288730607153685</v>
      </c>
      <c r="M464" s="84">
        <f t="shared" ca="1" si="70"/>
        <v>2.3288730607153685</v>
      </c>
      <c r="N464" s="84">
        <f t="shared" ca="1" si="71"/>
        <v>-11.614485444035235</v>
      </c>
    </row>
    <row r="465" spans="6:14" x14ac:dyDescent="0.3">
      <c r="F465" s="84">
        <f t="shared" ca="1" si="64"/>
        <v>0</v>
      </c>
      <c r="G465" s="84">
        <f t="shared" ca="1" si="65"/>
        <v>16.960110086053444</v>
      </c>
      <c r="H465" s="84">
        <f t="shared" ca="1" si="66"/>
        <v>5.1006538331403055</v>
      </c>
      <c r="I465" s="84">
        <f t="shared" ca="1" si="67"/>
        <v>0</v>
      </c>
      <c r="J465" s="84">
        <f t="shared" ca="1" si="63"/>
        <v>0</v>
      </c>
      <c r="K465" s="84">
        <f t="shared" ca="1" si="68"/>
        <v>0</v>
      </c>
      <c r="L465" s="84">
        <f t="shared" ca="1" si="69"/>
        <v>0</v>
      </c>
      <c r="M465" s="84">
        <f t="shared" ca="1" si="70"/>
        <v>0</v>
      </c>
      <c r="N465" s="84">
        <f t="shared" ca="1" si="71"/>
        <v>0</v>
      </c>
    </row>
    <row r="466" spans="6:14" x14ac:dyDescent="0.3">
      <c r="F466" s="84">
        <f t="shared" ca="1" si="64"/>
        <v>3.3278279693465036</v>
      </c>
      <c r="G466" s="84">
        <f t="shared" ca="1" si="65"/>
        <v>17.05940063212261</v>
      </c>
      <c r="H466" s="84">
        <f t="shared" ca="1" si="66"/>
        <v>33.089486008208432</v>
      </c>
      <c r="I466" s="84">
        <f t="shared" ca="1" si="67"/>
        <v>1</v>
      </c>
      <c r="J466" s="84">
        <f t="shared" ca="1" si="63"/>
        <v>-20.387228601469115</v>
      </c>
      <c r="K466" s="84">
        <f t="shared" ca="1" si="68"/>
        <v>115.29854340071111</v>
      </c>
      <c r="L466" s="84">
        <f t="shared" ca="1" si="69"/>
        <v>115.29854340071111</v>
      </c>
      <c r="M466" s="84">
        <f t="shared" ca="1" si="70"/>
        <v>115.29854340071111</v>
      </c>
      <c r="N466" s="84">
        <f t="shared" ca="1" si="71"/>
        <v>325.50840160066423</v>
      </c>
    </row>
    <row r="467" spans="6:14" x14ac:dyDescent="0.3">
      <c r="F467" s="84">
        <f t="shared" ca="1" si="64"/>
        <v>0</v>
      </c>
      <c r="G467" s="84">
        <f t="shared" ca="1" si="65"/>
        <v>16.133859891604448</v>
      </c>
      <c r="H467" s="84">
        <f t="shared" ca="1" si="66"/>
        <v>14.060404780417338</v>
      </c>
      <c r="I467" s="84">
        <f t="shared" ca="1" si="67"/>
        <v>0</v>
      </c>
      <c r="J467" s="84">
        <f t="shared" ca="1" si="63"/>
        <v>0</v>
      </c>
      <c r="K467" s="84">
        <f t="shared" ca="1" si="68"/>
        <v>0</v>
      </c>
      <c r="L467" s="84">
        <f t="shared" ca="1" si="69"/>
        <v>0</v>
      </c>
      <c r="M467" s="84">
        <f t="shared" ca="1" si="70"/>
        <v>0</v>
      </c>
      <c r="N467" s="84">
        <f t="shared" ca="1" si="71"/>
        <v>0</v>
      </c>
    </row>
    <row r="468" spans="6:14" x14ac:dyDescent="0.3">
      <c r="F468" s="84">
        <f t="shared" ca="1" si="64"/>
        <v>3.4170574666498919</v>
      </c>
      <c r="G468" s="84">
        <f t="shared" ca="1" si="65"/>
        <v>14.628592188224911</v>
      </c>
      <c r="H468" s="84">
        <f t="shared" ca="1" si="66"/>
        <v>8.9399818089447116</v>
      </c>
      <c r="I468" s="84">
        <f t="shared" ca="1" si="67"/>
        <v>1</v>
      </c>
      <c r="J468" s="84">
        <f t="shared" ca="1" si="63"/>
        <v>-18.045649654874801</v>
      </c>
      <c r="K468" s="84">
        <f t="shared" ca="1" si="68"/>
        <v>21.131335047553936</v>
      </c>
      <c r="L468" s="84">
        <f t="shared" ca="1" si="69"/>
        <v>21.131335047553936</v>
      </c>
      <c r="M468" s="84">
        <f t="shared" ca="1" si="70"/>
        <v>21.131335047553936</v>
      </c>
      <c r="N468" s="84">
        <f t="shared" ca="1" si="71"/>
        <v>45.348355487787003</v>
      </c>
    </row>
    <row r="469" spans="6:14" x14ac:dyDescent="0.3">
      <c r="F469" s="84">
        <f t="shared" ca="1" si="64"/>
        <v>4.1774731781025931</v>
      </c>
      <c r="G469" s="84">
        <f t="shared" ca="1" si="65"/>
        <v>18.344080171139574</v>
      </c>
      <c r="H469" s="84">
        <f t="shared" ca="1" si="66"/>
        <v>18.166656943215045</v>
      </c>
      <c r="I469" s="84">
        <f t="shared" ca="1" si="67"/>
        <v>1</v>
      </c>
      <c r="J469" s="84">
        <f t="shared" ca="1" si="63"/>
        <v>-22.521553349242168</v>
      </c>
      <c r="K469" s="84">
        <f t="shared" ca="1" si="68"/>
        <v>54.322547601720608</v>
      </c>
      <c r="L469" s="84">
        <f t="shared" ca="1" si="69"/>
        <v>54.322547601720608</v>
      </c>
      <c r="M469" s="84">
        <f t="shared" ca="1" si="70"/>
        <v>54.322547601720608</v>
      </c>
      <c r="N469" s="84">
        <f t="shared" ca="1" si="71"/>
        <v>140.44608945591966</v>
      </c>
    </row>
    <row r="470" spans="6:14" x14ac:dyDescent="0.3">
      <c r="F470" s="84">
        <f t="shared" ca="1" si="64"/>
        <v>4.0720603744918913</v>
      </c>
      <c r="G470" s="84">
        <f t="shared" ca="1" si="65"/>
        <v>19.472752199114598</v>
      </c>
      <c r="H470" s="84">
        <f t="shared" ca="1" si="66"/>
        <v>7.1131133944614389</v>
      </c>
      <c r="I470" s="84">
        <f t="shared" ca="1" si="67"/>
        <v>1</v>
      </c>
      <c r="J470" s="84">
        <f t="shared" ca="1" si="63"/>
        <v>-23.544812573606489</v>
      </c>
      <c r="K470" s="84">
        <f t="shared" ca="1" si="68"/>
        <v>8.979701378731157</v>
      </c>
      <c r="L470" s="84">
        <f t="shared" ca="1" si="69"/>
        <v>8.979701378731157</v>
      </c>
      <c r="M470" s="84">
        <f t="shared" ca="1" si="70"/>
        <v>8.979701378731157</v>
      </c>
      <c r="N470" s="84">
        <f t="shared" ca="1" si="71"/>
        <v>3.3942915625869823</v>
      </c>
    </row>
    <row r="471" spans="6:14" x14ac:dyDescent="0.3">
      <c r="F471" s="84">
        <f t="shared" ca="1" si="64"/>
        <v>3.8630089538395143</v>
      </c>
      <c r="G471" s="84">
        <f t="shared" ca="1" si="65"/>
        <v>16.341040427243811</v>
      </c>
      <c r="H471" s="84">
        <f t="shared" ca="1" si="66"/>
        <v>1.6432268351235397</v>
      </c>
      <c r="I471" s="84">
        <f t="shared" ca="1" si="67"/>
        <v>1</v>
      </c>
      <c r="J471" s="84">
        <f t="shared" ca="1" si="63"/>
        <v>-20.204049381083326</v>
      </c>
      <c r="K471" s="84">
        <f t="shared" ca="1" si="68"/>
        <v>-9.7681330867496534</v>
      </c>
      <c r="L471" s="84">
        <f t="shared" ca="1" si="69"/>
        <v>-9.7681330867496534</v>
      </c>
      <c r="M471" s="84">
        <f t="shared" ca="1" si="70"/>
        <v>-9.7681330867496534</v>
      </c>
      <c r="N471" s="84">
        <f t="shared" ca="1" si="71"/>
        <v>-49.508448641332294</v>
      </c>
    </row>
    <row r="472" spans="6:14" x14ac:dyDescent="0.3">
      <c r="F472" s="84">
        <f t="shared" ca="1" si="64"/>
        <v>0</v>
      </c>
      <c r="G472" s="84">
        <f t="shared" ca="1" si="65"/>
        <v>16.837006392949306</v>
      </c>
      <c r="H472" s="84">
        <f t="shared" ca="1" si="66"/>
        <v>1.5196163482425435</v>
      </c>
      <c r="I472" s="84">
        <f t="shared" ca="1" si="67"/>
        <v>0</v>
      </c>
      <c r="J472" s="84">
        <f t="shared" ca="1" si="63"/>
        <v>0</v>
      </c>
      <c r="K472" s="84">
        <f t="shared" ca="1" si="68"/>
        <v>0</v>
      </c>
      <c r="L472" s="84">
        <f t="shared" ca="1" si="69"/>
        <v>0</v>
      </c>
      <c r="M472" s="84">
        <f t="shared" ca="1" si="70"/>
        <v>0</v>
      </c>
      <c r="N472" s="84">
        <f t="shared" ca="1" si="71"/>
        <v>0</v>
      </c>
    </row>
    <row r="473" spans="6:14" x14ac:dyDescent="0.3">
      <c r="F473" s="84">
        <f t="shared" ca="1" si="64"/>
        <v>4.7564670723163598</v>
      </c>
      <c r="G473" s="84">
        <f t="shared" ca="1" si="65"/>
        <v>12.397492921203778</v>
      </c>
      <c r="H473" s="84">
        <f t="shared" ca="1" si="66"/>
        <v>1.6125925431931398</v>
      </c>
      <c r="I473" s="84">
        <f t="shared" ca="1" si="67"/>
        <v>1</v>
      </c>
      <c r="J473" s="84">
        <f t="shared" ca="1" si="63"/>
        <v>-17.153959993520139</v>
      </c>
      <c r="K473" s="84">
        <f t="shared" ca="1" si="68"/>
        <v>-5.9471227484312186</v>
      </c>
      <c r="L473" s="84">
        <f t="shared" ca="1" si="69"/>
        <v>-5.9471227484312186</v>
      </c>
      <c r="M473" s="84">
        <f t="shared" ca="1" si="70"/>
        <v>-5.9471227484312186</v>
      </c>
      <c r="N473" s="84">
        <f t="shared" ca="1" si="71"/>
        <v>-34.995328238813798</v>
      </c>
    </row>
    <row r="474" spans="6:14" x14ac:dyDescent="0.3">
      <c r="F474" s="84">
        <f t="shared" ca="1" si="64"/>
        <v>3.7833528906788434</v>
      </c>
      <c r="G474" s="84">
        <f t="shared" ca="1" si="65"/>
        <v>14.317515508716031</v>
      </c>
      <c r="H474" s="84">
        <f t="shared" ca="1" si="66"/>
        <v>3.8783764050516889</v>
      </c>
      <c r="I474" s="84">
        <f t="shared" ca="1" si="67"/>
        <v>1</v>
      </c>
      <c r="J474" s="84">
        <f t="shared" ca="1" si="63"/>
        <v>-18.100868399394876</v>
      </c>
      <c r="K474" s="84">
        <f t="shared" ca="1" si="68"/>
        <v>1.1959901114907243</v>
      </c>
      <c r="L474" s="84">
        <f t="shared" ca="1" si="69"/>
        <v>1.1959901114907243</v>
      </c>
      <c r="M474" s="84">
        <f t="shared" ca="1" si="70"/>
        <v>1.1959901114907243</v>
      </c>
      <c r="N474" s="84">
        <f t="shared" ca="1" si="71"/>
        <v>-14.512898064922705</v>
      </c>
    </row>
    <row r="475" spans="6:14" x14ac:dyDescent="0.3">
      <c r="F475" s="84">
        <f t="shared" ca="1" si="64"/>
        <v>4.5133763718476168</v>
      </c>
      <c r="G475" s="84">
        <f t="shared" ca="1" si="65"/>
        <v>15.231738134991796</v>
      </c>
      <c r="H475" s="84">
        <f t="shared" ca="1" si="66"/>
        <v>11.829010928834935</v>
      </c>
      <c r="I475" s="84">
        <f t="shared" ca="1" si="67"/>
        <v>1</v>
      </c>
      <c r="J475" s="84">
        <f t="shared" ca="1" si="63"/>
        <v>-19.745114506839414</v>
      </c>
      <c r="K475" s="84">
        <f t="shared" ca="1" si="68"/>
        <v>32.084305580347944</v>
      </c>
      <c r="L475" s="84">
        <f t="shared" ca="1" si="69"/>
        <v>32.084305580347944</v>
      </c>
      <c r="M475" s="84">
        <f t="shared" ca="1" si="70"/>
        <v>32.084305580347944</v>
      </c>
      <c r="N475" s="84">
        <f t="shared" ca="1" si="71"/>
        <v>76.507802234204419</v>
      </c>
    </row>
    <row r="476" spans="6:14" x14ac:dyDescent="0.3">
      <c r="F476" s="84">
        <f t="shared" ca="1" si="64"/>
        <v>3.8501910057999167</v>
      </c>
      <c r="G476" s="84">
        <f t="shared" ca="1" si="65"/>
        <v>16.304770150286089</v>
      </c>
      <c r="H476" s="84">
        <f t="shared" ca="1" si="66"/>
        <v>11.986888137540911</v>
      </c>
      <c r="I476" s="84">
        <f t="shared" ca="1" si="67"/>
        <v>1</v>
      </c>
      <c r="J476" s="84">
        <f t="shared" ca="1" si="63"/>
        <v>-20.154961156086006</v>
      </c>
      <c r="K476" s="84">
        <f t="shared" ca="1" si="68"/>
        <v>31.642782399877554</v>
      </c>
      <c r="L476" s="84">
        <f t="shared" ca="1" si="69"/>
        <v>31.642782399877554</v>
      </c>
      <c r="M476" s="84">
        <f t="shared" ca="1" si="70"/>
        <v>31.642782399877554</v>
      </c>
      <c r="N476" s="84">
        <f t="shared" ca="1" si="71"/>
        <v>74.773386043546651</v>
      </c>
    </row>
    <row r="477" spans="6:14" x14ac:dyDescent="0.3">
      <c r="F477" s="84">
        <f t="shared" ca="1" si="64"/>
        <v>4.0659533286040199</v>
      </c>
      <c r="G477" s="84">
        <f t="shared" ca="1" si="65"/>
        <v>15.515621190697821</v>
      </c>
      <c r="H477" s="84">
        <f t="shared" ca="1" si="66"/>
        <v>2.7354909053842622</v>
      </c>
      <c r="I477" s="84">
        <f t="shared" ca="1" si="67"/>
        <v>1</v>
      </c>
      <c r="J477" s="84">
        <f t="shared" ca="1" si="63"/>
        <v>-19.581574519301842</v>
      </c>
      <c r="K477" s="84">
        <f t="shared" ca="1" si="68"/>
        <v>-4.5736575691607726</v>
      </c>
      <c r="L477" s="84">
        <f t="shared" ca="1" si="69"/>
        <v>-4.5736575691607726</v>
      </c>
      <c r="M477" s="84">
        <f t="shared" ca="1" si="70"/>
        <v>-4.5736575691607726</v>
      </c>
      <c r="N477" s="84">
        <f t="shared" ca="1" si="71"/>
        <v>-33.302547226784156</v>
      </c>
    </row>
    <row r="478" spans="6:14" x14ac:dyDescent="0.3">
      <c r="F478" s="84">
        <f t="shared" ca="1" si="64"/>
        <v>3.7946376848714598</v>
      </c>
      <c r="G478" s="84">
        <f t="shared" ca="1" si="65"/>
        <v>16.929487188012043</v>
      </c>
      <c r="H478" s="84">
        <f t="shared" ca="1" si="66"/>
        <v>29.106649402682024</v>
      </c>
      <c r="I478" s="84">
        <f t="shared" ca="1" si="67"/>
        <v>1</v>
      </c>
      <c r="J478" s="84">
        <f t="shared" ca="1" si="63"/>
        <v>-20.724124872883504</v>
      </c>
      <c r="K478" s="84">
        <f t="shared" ca="1" si="68"/>
        <v>99.497110422716048</v>
      </c>
      <c r="L478" s="84">
        <f t="shared" ca="1" si="69"/>
        <v>99.497110422716048</v>
      </c>
      <c r="M478" s="84">
        <f t="shared" ca="1" si="70"/>
        <v>99.497110422716048</v>
      </c>
      <c r="N478" s="84">
        <f t="shared" ca="1" si="71"/>
        <v>277.76720639526462</v>
      </c>
    </row>
    <row r="479" spans="6:14" x14ac:dyDescent="0.3">
      <c r="F479" s="84">
        <f t="shared" ca="1" si="64"/>
        <v>4.4647030950481454</v>
      </c>
      <c r="G479" s="84">
        <f t="shared" ca="1" si="65"/>
        <v>17.819873420315602</v>
      </c>
      <c r="H479" s="84">
        <f t="shared" ca="1" si="66"/>
        <v>1.0300257584944956</v>
      </c>
      <c r="I479" s="84">
        <f t="shared" ca="1" si="67"/>
        <v>1</v>
      </c>
      <c r="J479" s="84">
        <f t="shared" ca="1" si="63"/>
        <v>-22.284576515363746</v>
      </c>
      <c r="K479" s="84">
        <f t="shared" ca="1" si="68"/>
        <v>-13.699770386337619</v>
      </c>
      <c r="L479" s="84">
        <f t="shared" ca="1" si="69"/>
        <v>-13.699770386337619</v>
      </c>
      <c r="M479" s="84">
        <f t="shared" ca="1" si="70"/>
        <v>-13.699770386337619</v>
      </c>
      <c r="N479" s="84">
        <f t="shared" ca="1" si="71"/>
        <v>-63.383887674376602</v>
      </c>
    </row>
    <row r="480" spans="6:14" x14ac:dyDescent="0.3">
      <c r="F480" s="84">
        <f t="shared" ca="1" si="64"/>
        <v>3.4373037162044149</v>
      </c>
      <c r="G480" s="84">
        <f t="shared" ca="1" si="65"/>
        <v>16.481242168095651</v>
      </c>
      <c r="H480" s="84">
        <f t="shared" ca="1" si="66"/>
        <v>13.835714716366848</v>
      </c>
      <c r="I480" s="84">
        <f t="shared" ca="1" si="67"/>
        <v>1</v>
      </c>
      <c r="J480" s="84">
        <f t="shared" ca="1" si="63"/>
        <v>-19.918545884300066</v>
      </c>
      <c r="K480" s="84">
        <f t="shared" ca="1" si="68"/>
        <v>38.861616697371744</v>
      </c>
      <c r="L480" s="84">
        <f t="shared" ca="1" si="69"/>
        <v>38.861616697371744</v>
      </c>
      <c r="M480" s="84">
        <f t="shared" ca="1" si="70"/>
        <v>38.861616697371744</v>
      </c>
      <c r="N480" s="84">
        <f t="shared" ca="1" si="71"/>
        <v>96.666304207815159</v>
      </c>
    </row>
    <row r="481" spans="6:14" x14ac:dyDescent="0.3">
      <c r="F481" s="84">
        <f t="shared" ca="1" si="64"/>
        <v>0</v>
      </c>
      <c r="G481" s="84">
        <f t="shared" ca="1" si="65"/>
        <v>15.528910571342237</v>
      </c>
      <c r="H481" s="84">
        <f t="shared" ca="1" si="66"/>
        <v>0.96202134241457993</v>
      </c>
      <c r="I481" s="84">
        <f t="shared" ca="1" si="67"/>
        <v>0</v>
      </c>
      <c r="J481" s="84">
        <f t="shared" ca="1" si="63"/>
        <v>0</v>
      </c>
      <c r="K481" s="84">
        <f t="shared" ca="1" si="68"/>
        <v>0</v>
      </c>
      <c r="L481" s="84">
        <f t="shared" ca="1" si="69"/>
        <v>0</v>
      </c>
      <c r="M481" s="84">
        <f t="shared" ca="1" si="70"/>
        <v>0</v>
      </c>
      <c r="N481" s="84">
        <f t="shared" ca="1" si="71"/>
        <v>0</v>
      </c>
    </row>
    <row r="482" spans="6:14" x14ac:dyDescent="0.3">
      <c r="F482" s="84">
        <f t="shared" ca="1" si="64"/>
        <v>4.8694279109397787</v>
      </c>
      <c r="G482" s="84">
        <f t="shared" ca="1" si="65"/>
        <v>15.623685332509984</v>
      </c>
      <c r="H482" s="84">
        <f t="shared" ca="1" si="66"/>
        <v>0.11469358067928365</v>
      </c>
      <c r="I482" s="84">
        <f t="shared" ca="1" si="67"/>
        <v>1</v>
      </c>
      <c r="J482" s="84">
        <f t="shared" ca="1" si="63"/>
        <v>-20.493113243449763</v>
      </c>
      <c r="K482" s="84">
        <f t="shared" ca="1" si="68"/>
        <v>-15.164911009792849</v>
      </c>
      <c r="L482" s="84">
        <f t="shared" ca="1" si="69"/>
        <v>-15.164911009792849</v>
      </c>
      <c r="M482" s="84">
        <f t="shared" ca="1" si="70"/>
        <v>-15.164911009792849</v>
      </c>
      <c r="N482" s="84">
        <f t="shared" ca="1" si="71"/>
        <v>-65.987846272828307</v>
      </c>
    </row>
    <row r="483" spans="6:14" x14ac:dyDescent="0.3">
      <c r="F483" s="84">
        <f t="shared" ca="1" si="64"/>
        <v>4.7116641637973444</v>
      </c>
      <c r="G483" s="84">
        <f t="shared" ca="1" si="65"/>
        <v>16.585439657083683</v>
      </c>
      <c r="H483" s="84">
        <f t="shared" ca="1" si="66"/>
        <v>0.17909572216666145</v>
      </c>
      <c r="I483" s="84">
        <f t="shared" ca="1" si="67"/>
        <v>1</v>
      </c>
      <c r="J483" s="84">
        <f t="shared" ca="1" si="63"/>
        <v>-21.297103820881027</v>
      </c>
      <c r="K483" s="84">
        <f t="shared" ca="1" si="68"/>
        <v>-15.869056768417037</v>
      </c>
      <c r="L483" s="84">
        <f t="shared" ca="1" si="69"/>
        <v>-15.869056768417037</v>
      </c>
      <c r="M483" s="84">
        <f t="shared" ca="1" si="70"/>
        <v>-15.869056768417037</v>
      </c>
      <c r="N483" s="84">
        <f t="shared" ca="1" si="71"/>
        <v>-68.904274126132137</v>
      </c>
    </row>
    <row r="484" spans="6:14" x14ac:dyDescent="0.3">
      <c r="F484" s="84">
        <f t="shared" ca="1" si="64"/>
        <v>3.8178788006633004</v>
      </c>
      <c r="G484" s="84">
        <f t="shared" ca="1" si="65"/>
        <v>18.094025219819748</v>
      </c>
      <c r="H484" s="84">
        <f t="shared" ca="1" si="66"/>
        <v>20.514051537640849</v>
      </c>
      <c r="I484" s="84">
        <f t="shared" ca="1" si="67"/>
        <v>1</v>
      </c>
      <c r="J484" s="84">
        <f t="shared" ca="1" si="63"/>
        <v>-21.91190402048305</v>
      </c>
      <c r="K484" s="84">
        <f t="shared" ca="1" si="68"/>
        <v>63.962180930743649</v>
      </c>
      <c r="L484" s="84">
        <f t="shared" ca="1" si="69"/>
        <v>63.962180930743649</v>
      </c>
      <c r="M484" s="84">
        <f t="shared" ca="1" si="70"/>
        <v>63.962180930743649</v>
      </c>
      <c r="N484" s="84">
        <f t="shared" ca="1" si="71"/>
        <v>169.97463877174789</v>
      </c>
    </row>
    <row r="485" spans="6:14" x14ac:dyDescent="0.3">
      <c r="F485" s="84">
        <f t="shared" ca="1" si="64"/>
        <v>4.7671211601545265</v>
      </c>
      <c r="G485" s="84">
        <f t="shared" ca="1" si="65"/>
        <v>16.018646634051503</v>
      </c>
      <c r="H485" s="84">
        <f t="shared" ca="1" si="66"/>
        <v>7.4012714127896047</v>
      </c>
      <c r="I485" s="84">
        <f t="shared" ca="1" si="67"/>
        <v>1</v>
      </c>
      <c r="J485" s="84">
        <f t="shared" ca="1" si="63"/>
        <v>-20.785767794206031</v>
      </c>
      <c r="K485" s="84">
        <f t="shared" ca="1" si="68"/>
        <v>13.586439017106915</v>
      </c>
      <c r="L485" s="84">
        <f t="shared" ca="1" si="69"/>
        <v>13.586439017106915</v>
      </c>
      <c r="M485" s="84">
        <f t="shared" ca="1" si="70"/>
        <v>13.586439017106915</v>
      </c>
      <c r="N485" s="84">
        <f t="shared" ca="1" si="71"/>
        <v>19.973549257114716</v>
      </c>
    </row>
    <row r="486" spans="6:14" x14ac:dyDescent="0.3">
      <c r="F486" s="84">
        <f t="shared" ca="1" si="64"/>
        <v>3.0193280347988245</v>
      </c>
      <c r="G486" s="84">
        <f t="shared" ca="1" si="65"/>
        <v>16.964117828958905</v>
      </c>
      <c r="H486" s="84">
        <f t="shared" ca="1" si="66"/>
        <v>21.787714984599553</v>
      </c>
      <c r="I486" s="84">
        <f t="shared" ca="1" si="67"/>
        <v>1</v>
      </c>
      <c r="J486" s="84">
        <f t="shared" ca="1" si="63"/>
        <v>-19.98344586375773</v>
      </c>
      <c r="K486" s="84">
        <f t="shared" ca="1" si="68"/>
        <v>70.186742109439308</v>
      </c>
      <c r="L486" s="84">
        <f t="shared" ca="1" si="69"/>
        <v>70.186742109439308</v>
      </c>
      <c r="M486" s="84">
        <f t="shared" ca="1" si="70"/>
        <v>70.186742109439308</v>
      </c>
      <c r="N486" s="84">
        <f t="shared" ca="1" si="71"/>
        <v>190.57678046456019</v>
      </c>
    </row>
    <row r="487" spans="6:14" x14ac:dyDescent="0.3">
      <c r="F487" s="84">
        <f t="shared" ca="1" si="64"/>
        <v>3.3485076385269039</v>
      </c>
      <c r="G487" s="84">
        <f t="shared" ca="1" si="65"/>
        <v>18.700506596683223</v>
      </c>
      <c r="H487" s="84">
        <f t="shared" ca="1" si="66"/>
        <v>27.421744056808162</v>
      </c>
      <c r="I487" s="84">
        <f t="shared" ca="1" si="67"/>
        <v>1</v>
      </c>
      <c r="J487" s="84">
        <f t="shared" ca="1" si="63"/>
        <v>-22.049014235210127</v>
      </c>
      <c r="K487" s="84">
        <f t="shared" ca="1" si="68"/>
        <v>90.986469630549422</v>
      </c>
      <c r="L487" s="84">
        <f t="shared" ca="1" si="69"/>
        <v>90.986469630549422</v>
      </c>
      <c r="M487" s="84">
        <f t="shared" ca="1" si="70"/>
        <v>90.986469630549422</v>
      </c>
      <c r="N487" s="84">
        <f t="shared" ca="1" si="71"/>
        <v>250.91039465643814</v>
      </c>
    </row>
    <row r="488" spans="6:14" x14ac:dyDescent="0.3">
      <c r="F488" s="84">
        <f t="shared" ca="1" si="64"/>
        <v>3.2637318733403884</v>
      </c>
      <c r="G488" s="84">
        <f t="shared" ca="1" si="65"/>
        <v>18.559048175269822</v>
      </c>
      <c r="H488" s="84">
        <f t="shared" ca="1" si="66"/>
        <v>0.99913709492058722</v>
      </c>
      <c r="I488" s="84">
        <f t="shared" ca="1" si="67"/>
        <v>1</v>
      </c>
      <c r="J488" s="84">
        <f t="shared" ca="1" si="63"/>
        <v>-21.822780048610213</v>
      </c>
      <c r="K488" s="84">
        <f t="shared" ca="1" si="68"/>
        <v>-14.562499795587474</v>
      </c>
      <c r="L488" s="84">
        <f t="shared" ca="1" si="69"/>
        <v>-14.562499795587474</v>
      </c>
      <c r="M488" s="84">
        <f t="shared" ca="1" si="70"/>
        <v>-14.562499795587474</v>
      </c>
      <c r="N488" s="84">
        <f t="shared" ca="1" si="71"/>
        <v>-65.510279435372624</v>
      </c>
    </row>
    <row r="489" spans="6:14" x14ac:dyDescent="0.3">
      <c r="F489" s="84">
        <f t="shared" ca="1" si="64"/>
        <v>3.0245664821239027</v>
      </c>
      <c r="G489" s="84">
        <f t="shared" ca="1" si="65"/>
        <v>16.995234644313253</v>
      </c>
      <c r="H489" s="84">
        <f t="shared" ca="1" si="66"/>
        <v>7.3239969378835852</v>
      </c>
      <c r="I489" s="84">
        <f t="shared" ca="1" si="67"/>
        <v>1</v>
      </c>
      <c r="J489" s="84">
        <f t="shared" ca="1" si="63"/>
        <v>-20.019801126437155</v>
      </c>
      <c r="K489" s="84">
        <f t="shared" ca="1" si="68"/>
        <v>12.300753107221087</v>
      </c>
      <c r="L489" s="84">
        <f t="shared" ca="1" si="69"/>
        <v>12.300753107221087</v>
      </c>
      <c r="M489" s="84">
        <f t="shared" ca="1" si="70"/>
        <v>12.300753107221087</v>
      </c>
      <c r="N489" s="84">
        <f t="shared" ca="1" si="71"/>
        <v>16.882458195226107</v>
      </c>
    </row>
    <row r="490" spans="6:14" x14ac:dyDescent="0.3">
      <c r="F490" s="84">
        <f t="shared" ca="1" si="64"/>
        <v>3.7465161459412917</v>
      </c>
      <c r="G490" s="84">
        <f t="shared" ca="1" si="65"/>
        <v>14.384699611141555</v>
      </c>
      <c r="H490" s="84">
        <f t="shared" ca="1" si="66"/>
        <v>21.547043886184849</v>
      </c>
      <c r="I490" s="84">
        <f t="shared" ca="1" si="67"/>
        <v>1</v>
      </c>
      <c r="J490" s="84">
        <f t="shared" ca="1" si="63"/>
        <v>-18.131215757082845</v>
      </c>
      <c r="K490" s="84">
        <f t="shared" ca="1" si="68"/>
        <v>71.803475933597838</v>
      </c>
      <c r="L490" s="84">
        <f t="shared" ca="1" si="69"/>
        <v>71.803475933597838</v>
      </c>
      <c r="M490" s="84">
        <f t="shared" ca="1" si="70"/>
        <v>71.803475933597838</v>
      </c>
      <c r="N490" s="84">
        <f t="shared" ca="1" si="71"/>
        <v>197.27921204371069</v>
      </c>
    </row>
    <row r="491" spans="6:14" x14ac:dyDescent="0.3">
      <c r="F491" s="84">
        <f t="shared" ca="1" si="64"/>
        <v>3.3843657556352138</v>
      </c>
      <c r="G491" s="84">
        <f t="shared" ca="1" si="65"/>
        <v>13.941762602468099</v>
      </c>
      <c r="H491" s="84">
        <f t="shared" ca="1" si="66"/>
        <v>4.3019961197301342</v>
      </c>
      <c r="I491" s="84">
        <f t="shared" ca="1" si="67"/>
        <v>1</v>
      </c>
      <c r="J491" s="84">
        <f t="shared" ca="1" si="63"/>
        <v>-17.326128358103311</v>
      </c>
      <c r="K491" s="84">
        <f t="shared" ca="1" si="68"/>
        <v>3.2662218764524376</v>
      </c>
      <c r="L491" s="84">
        <f t="shared" ca="1" si="69"/>
        <v>3.2662218764524376</v>
      </c>
      <c r="M491" s="84">
        <f t="shared" ca="1" si="70"/>
        <v>3.2662218764524376</v>
      </c>
      <c r="N491" s="84">
        <f t="shared" ca="1" si="71"/>
        <v>-7.5274627287459985</v>
      </c>
    </row>
    <row r="492" spans="6:14" x14ac:dyDescent="0.3">
      <c r="F492" s="84">
        <f t="shared" ca="1" si="64"/>
        <v>0</v>
      </c>
      <c r="G492" s="84">
        <f t="shared" ca="1" si="65"/>
        <v>16.134828473411758</v>
      </c>
      <c r="H492" s="84">
        <f t="shared" ca="1" si="66"/>
        <v>24.362641001285184</v>
      </c>
      <c r="I492" s="84">
        <f t="shared" ca="1" si="67"/>
        <v>0</v>
      </c>
      <c r="J492" s="84">
        <f t="shared" ca="1" si="63"/>
        <v>0</v>
      </c>
      <c r="K492" s="84">
        <f t="shared" ca="1" si="68"/>
        <v>0</v>
      </c>
      <c r="L492" s="84">
        <f t="shared" ca="1" si="69"/>
        <v>0</v>
      </c>
      <c r="M492" s="84">
        <f t="shared" ca="1" si="70"/>
        <v>0</v>
      </c>
      <c r="N492" s="84">
        <f t="shared" ca="1" si="71"/>
        <v>0</v>
      </c>
    </row>
    <row r="493" spans="6:14" x14ac:dyDescent="0.3">
      <c r="F493" s="84">
        <f t="shared" ca="1" si="64"/>
        <v>3.5555773659635039</v>
      </c>
      <c r="G493" s="84">
        <f t="shared" ca="1" si="65"/>
        <v>15.720090020733124</v>
      </c>
      <c r="H493" s="84">
        <f t="shared" ca="1" si="66"/>
        <v>4.0055747861798041</v>
      </c>
      <c r="I493" s="84">
        <f t="shared" ca="1" si="67"/>
        <v>1</v>
      </c>
      <c r="J493" s="84">
        <f t="shared" ca="1" si="63"/>
        <v>-19.275667386696629</v>
      </c>
      <c r="K493" s="84">
        <f t="shared" ca="1" si="68"/>
        <v>0.30220912398609201</v>
      </c>
      <c r="L493" s="84">
        <f t="shared" ca="1" si="69"/>
        <v>0.30220912398609201</v>
      </c>
      <c r="M493" s="84">
        <f t="shared" ca="1" si="70"/>
        <v>0.30220912398609201</v>
      </c>
      <c r="N493" s="84">
        <f t="shared" ca="1" si="71"/>
        <v>-18.369040014738353</v>
      </c>
    </row>
    <row r="494" spans="6:14" x14ac:dyDescent="0.3">
      <c r="F494" s="84">
        <f t="shared" ca="1" si="64"/>
        <v>0</v>
      </c>
      <c r="G494" s="84">
        <f t="shared" ca="1" si="65"/>
        <v>17.469279724480518</v>
      </c>
      <c r="H494" s="84">
        <f t="shared" ca="1" si="66"/>
        <v>28.882438389722761</v>
      </c>
      <c r="I494" s="84">
        <f t="shared" ca="1" si="67"/>
        <v>0</v>
      </c>
      <c r="J494" s="84">
        <f t="shared" ca="1" si="63"/>
        <v>0</v>
      </c>
      <c r="K494" s="84">
        <f t="shared" ca="1" si="68"/>
        <v>0</v>
      </c>
      <c r="L494" s="84">
        <f t="shared" ca="1" si="69"/>
        <v>0</v>
      </c>
      <c r="M494" s="84">
        <f t="shared" ca="1" si="70"/>
        <v>0</v>
      </c>
      <c r="N494" s="84">
        <f t="shared" ca="1" si="71"/>
        <v>0</v>
      </c>
    </row>
    <row r="495" spans="6:14" x14ac:dyDescent="0.3">
      <c r="F495" s="84">
        <f t="shared" ca="1" si="64"/>
        <v>4.5407344396797908</v>
      </c>
      <c r="G495" s="84">
        <f t="shared" ca="1" si="65"/>
        <v>15.709270792747024</v>
      </c>
      <c r="H495" s="84">
        <f t="shared" ca="1" si="66"/>
        <v>12.813562530447507</v>
      </c>
      <c r="I495" s="84">
        <f t="shared" ca="1" si="67"/>
        <v>1</v>
      </c>
      <c r="J495" s="84">
        <f t="shared" ca="1" si="63"/>
        <v>-20.250005232426815</v>
      </c>
      <c r="K495" s="84">
        <f t="shared" ca="1" si="68"/>
        <v>35.544979329043002</v>
      </c>
      <c r="L495" s="84">
        <f t="shared" ca="1" si="69"/>
        <v>35.544979329043002</v>
      </c>
      <c r="M495" s="84">
        <f t="shared" ca="1" si="70"/>
        <v>35.544979329043002</v>
      </c>
      <c r="N495" s="84">
        <f t="shared" ca="1" si="71"/>
        <v>86.384932754702191</v>
      </c>
    </row>
    <row r="496" spans="6:14" x14ac:dyDescent="0.3">
      <c r="F496" s="84">
        <f t="shared" ca="1" si="64"/>
        <v>4.0918030131540242</v>
      </c>
      <c r="G496" s="84">
        <f t="shared" ca="1" si="65"/>
        <v>16.44911491870932</v>
      </c>
      <c r="H496" s="84">
        <f t="shared" ca="1" si="66"/>
        <v>13.776633082119401</v>
      </c>
      <c r="I496" s="84">
        <f t="shared" ca="1" si="67"/>
        <v>1</v>
      </c>
      <c r="J496" s="84">
        <f t="shared" ca="1" si="63"/>
        <v>-20.540917931863344</v>
      </c>
      <c r="K496" s="84">
        <f t="shared" ca="1" si="68"/>
        <v>38.657417409768286</v>
      </c>
      <c r="L496" s="84">
        <f t="shared" ca="1" si="69"/>
        <v>38.657417409768286</v>
      </c>
      <c r="M496" s="84">
        <f t="shared" ca="1" si="70"/>
        <v>38.657417409768286</v>
      </c>
      <c r="N496" s="84">
        <f t="shared" ca="1" si="71"/>
        <v>95.431334297441509</v>
      </c>
    </row>
    <row r="497" spans="6:14" x14ac:dyDescent="0.3">
      <c r="F497" s="84">
        <f t="shared" ca="1" si="64"/>
        <v>0</v>
      </c>
      <c r="G497" s="84">
        <f t="shared" ca="1" si="65"/>
        <v>16.325653639836922</v>
      </c>
      <c r="H497" s="84">
        <f t="shared" ca="1" si="66"/>
        <v>6.9450876537661825</v>
      </c>
      <c r="I497" s="84">
        <f t="shared" ca="1" si="67"/>
        <v>0</v>
      </c>
      <c r="J497" s="84">
        <f t="shared" ca="1" si="63"/>
        <v>0</v>
      </c>
      <c r="K497" s="84">
        <f t="shared" ca="1" si="68"/>
        <v>0</v>
      </c>
      <c r="L497" s="84">
        <f t="shared" ca="1" si="69"/>
        <v>0</v>
      </c>
      <c r="M497" s="84">
        <f t="shared" ca="1" si="70"/>
        <v>0</v>
      </c>
      <c r="N497" s="84">
        <f t="shared" ca="1" si="71"/>
        <v>0</v>
      </c>
    </row>
    <row r="498" spans="6:14" x14ac:dyDescent="0.3">
      <c r="F498" s="84">
        <f t="shared" ca="1" si="64"/>
        <v>4.3341877172440322</v>
      </c>
      <c r="G498" s="84">
        <f t="shared" ca="1" si="65"/>
        <v>16.170455064910787</v>
      </c>
      <c r="H498" s="84">
        <f t="shared" ca="1" si="66"/>
        <v>0.62502205066581895</v>
      </c>
      <c r="I498" s="84">
        <f t="shared" ca="1" si="67"/>
        <v>1</v>
      </c>
      <c r="J498" s="84">
        <f t="shared" ca="1" si="63"/>
        <v>-20.504642782154818</v>
      </c>
      <c r="K498" s="84">
        <f t="shared" ca="1" si="68"/>
        <v>-13.67036686224751</v>
      </c>
      <c r="L498" s="84">
        <f t="shared" ca="1" si="69"/>
        <v>-13.67036686224751</v>
      </c>
      <c r="M498" s="84">
        <f t="shared" ca="1" si="70"/>
        <v>-13.67036686224751</v>
      </c>
      <c r="N498" s="84">
        <f t="shared" ca="1" si="71"/>
        <v>-61.515743368897354</v>
      </c>
    </row>
    <row r="499" spans="6:14" x14ac:dyDescent="0.3">
      <c r="F499" s="84">
        <f t="shared" ca="1" si="64"/>
        <v>4.1549744624268197</v>
      </c>
      <c r="G499" s="84">
        <f t="shared" ca="1" si="65"/>
        <v>14.446406347044768</v>
      </c>
      <c r="H499" s="84">
        <f t="shared" ca="1" si="66"/>
        <v>9.3589171772491415</v>
      </c>
      <c r="I499" s="84">
        <f t="shared" ca="1" si="67"/>
        <v>1</v>
      </c>
      <c r="J499" s="84">
        <f t="shared" ca="1" si="63"/>
        <v>-18.601380809471586</v>
      </c>
      <c r="K499" s="84">
        <f t="shared" ca="1" si="68"/>
        <v>22.989262361951798</v>
      </c>
      <c r="L499" s="84">
        <f t="shared" ca="1" si="69"/>
        <v>22.989262361951798</v>
      </c>
      <c r="M499" s="84">
        <f t="shared" ca="1" si="70"/>
        <v>22.989262361951798</v>
      </c>
      <c r="N499" s="84">
        <f t="shared" ca="1" si="71"/>
        <v>50.366406276383813</v>
      </c>
    </row>
    <row r="500" spans="6:14" x14ac:dyDescent="0.3">
      <c r="F500" s="84">
        <f t="shared" ca="1" si="64"/>
        <v>3.0006869241325473</v>
      </c>
      <c r="G500" s="84">
        <f t="shared" ca="1" si="65"/>
        <v>14.517928900177097</v>
      </c>
      <c r="H500" s="84">
        <f t="shared" ca="1" si="66"/>
        <v>1.5184205042195558</v>
      </c>
      <c r="I500" s="84">
        <f t="shared" ca="1" si="67"/>
        <v>1</v>
      </c>
      <c r="J500" s="84">
        <f t="shared" ca="1" si="63"/>
        <v>-17.518615824309645</v>
      </c>
      <c r="K500" s="84">
        <f t="shared" ca="1" si="68"/>
        <v>-8.4442468832988737</v>
      </c>
      <c r="L500" s="84">
        <f t="shared" ca="1" si="69"/>
        <v>-8.4442468832988737</v>
      </c>
      <c r="M500" s="84">
        <f t="shared" ca="1" si="70"/>
        <v>-8.4442468832988737</v>
      </c>
      <c r="N500" s="84">
        <f t="shared" ca="1" si="71"/>
        <v>-42.85135647420627</v>
      </c>
    </row>
    <row r="501" spans="6:14" x14ac:dyDescent="0.3">
      <c r="F501" s="84">
        <f t="shared" ca="1" si="64"/>
        <v>3.7986042971585832</v>
      </c>
      <c r="G501" s="84">
        <f t="shared" ca="1" si="65"/>
        <v>14.591345021983109</v>
      </c>
      <c r="H501" s="84">
        <f t="shared" ca="1" si="66"/>
        <v>17.706905563808263</v>
      </c>
      <c r="I501" s="84">
        <f t="shared" ca="1" si="67"/>
        <v>1</v>
      </c>
      <c r="J501" s="84">
        <f t="shared" ca="1" si="63"/>
        <v>-18.389949319141692</v>
      </c>
      <c r="K501" s="84">
        <f t="shared" ca="1" si="68"/>
        <v>56.236277233249943</v>
      </c>
      <c r="L501" s="84">
        <f t="shared" ca="1" si="69"/>
        <v>56.236277233249943</v>
      </c>
      <c r="M501" s="84">
        <f t="shared" ca="1" si="70"/>
        <v>56.236277233249943</v>
      </c>
      <c r="N501" s="84">
        <f t="shared" ca="1" si="71"/>
        <v>150.31888238060813</v>
      </c>
    </row>
    <row r="502" spans="6:14" x14ac:dyDescent="0.3">
      <c r="F502" s="84">
        <f t="shared" ca="1" si="64"/>
        <v>4.149763235347808</v>
      </c>
      <c r="G502" s="84">
        <f t="shared" ca="1" si="65"/>
        <v>14.407188010380066</v>
      </c>
      <c r="H502" s="84">
        <f t="shared" ca="1" si="66"/>
        <v>1.0302873749274899</v>
      </c>
      <c r="I502" s="84">
        <f t="shared" ca="1" si="67"/>
        <v>1</v>
      </c>
      <c r="J502" s="84">
        <f t="shared" ca="1" si="63"/>
        <v>-18.556951245727873</v>
      </c>
      <c r="K502" s="84">
        <f t="shared" ca="1" si="68"/>
        <v>-10.286038510670107</v>
      </c>
      <c r="L502" s="84">
        <f t="shared" ca="1" si="69"/>
        <v>-10.286038510670107</v>
      </c>
      <c r="M502" s="84">
        <f t="shared" ca="1" si="70"/>
        <v>-10.286038510670107</v>
      </c>
      <c r="N502" s="84">
        <f t="shared" ca="1" si="71"/>
        <v>-49.41506677773819</v>
      </c>
    </row>
    <row r="503" spans="6:14" x14ac:dyDescent="0.3">
      <c r="F503" s="84">
        <f t="shared" ca="1" si="64"/>
        <v>4.2275419238753038</v>
      </c>
      <c r="G503" s="84">
        <f t="shared" ca="1" si="65"/>
        <v>13.729480709898635</v>
      </c>
      <c r="H503" s="84">
        <f t="shared" ca="1" si="66"/>
        <v>2.7813974202309089</v>
      </c>
      <c r="I503" s="84">
        <f t="shared" ca="1" si="67"/>
        <v>1</v>
      </c>
      <c r="J503" s="84">
        <f t="shared" ca="1" si="63"/>
        <v>-17.957022633773938</v>
      </c>
      <c r="K503" s="84">
        <f t="shared" ca="1" si="68"/>
        <v>-2.6038910289749992</v>
      </c>
      <c r="L503" s="84">
        <f t="shared" ca="1" si="69"/>
        <v>-2.6038910289749992</v>
      </c>
      <c r="M503" s="84">
        <f t="shared" ca="1" si="70"/>
        <v>-2.6038910289749992</v>
      </c>
      <c r="N503" s="84">
        <f t="shared" ca="1" si="71"/>
        <v>-25.768695720698936</v>
      </c>
    </row>
    <row r="504" spans="6:14" x14ac:dyDescent="0.3">
      <c r="F504" s="84">
        <f t="shared" ca="1" si="64"/>
        <v>4.1925778802478506</v>
      </c>
      <c r="G504" s="84">
        <f t="shared" ca="1" si="65"/>
        <v>19.00425492672661</v>
      </c>
      <c r="H504" s="84">
        <f t="shared" ca="1" si="66"/>
        <v>9.6014432101580525</v>
      </c>
      <c r="I504" s="84">
        <f t="shared" ca="1" si="67"/>
        <v>1</v>
      </c>
      <c r="J504" s="84">
        <f t="shared" ca="1" si="63"/>
        <v>-23.196832806974459</v>
      </c>
      <c r="K504" s="84">
        <f t="shared" ca="1" si="68"/>
        <v>19.4015179139056</v>
      </c>
      <c r="L504" s="84">
        <f t="shared" ca="1" si="69"/>
        <v>19.4015179139056</v>
      </c>
      <c r="M504" s="84">
        <f t="shared" ca="1" si="70"/>
        <v>19.4015179139056</v>
      </c>
      <c r="N504" s="84">
        <f t="shared" ca="1" si="71"/>
        <v>35.007720934742338</v>
      </c>
    </row>
    <row r="505" spans="6:14" x14ac:dyDescent="0.3">
      <c r="F505" s="84">
        <f t="shared" ca="1" si="64"/>
        <v>0</v>
      </c>
      <c r="G505" s="84">
        <f t="shared" ca="1" si="65"/>
        <v>17.271370947181289</v>
      </c>
      <c r="H505" s="84">
        <f t="shared" ca="1" si="66"/>
        <v>4.7740184204316654</v>
      </c>
      <c r="I505" s="84">
        <f t="shared" ca="1" si="67"/>
        <v>0</v>
      </c>
      <c r="J505" s="84">
        <f t="shared" ca="1" si="63"/>
        <v>0</v>
      </c>
      <c r="K505" s="84">
        <f t="shared" ca="1" si="68"/>
        <v>0</v>
      </c>
      <c r="L505" s="84">
        <f t="shared" ca="1" si="69"/>
        <v>0</v>
      </c>
      <c r="M505" s="84">
        <f t="shared" ca="1" si="70"/>
        <v>0</v>
      </c>
      <c r="N505" s="84">
        <f t="shared" ca="1" si="71"/>
        <v>0</v>
      </c>
    </row>
    <row r="506" spans="6:14" x14ac:dyDescent="0.3">
      <c r="F506" s="84">
        <f t="shared" ca="1" si="64"/>
        <v>0</v>
      </c>
      <c r="G506" s="84">
        <f t="shared" ca="1" si="65"/>
        <v>13.506041195141819</v>
      </c>
      <c r="H506" s="84">
        <f t="shared" ca="1" si="66"/>
        <v>10.943171911738496</v>
      </c>
      <c r="I506" s="84">
        <f t="shared" ca="1" si="67"/>
        <v>0</v>
      </c>
      <c r="J506" s="84">
        <f t="shared" ca="1" si="63"/>
        <v>0</v>
      </c>
      <c r="K506" s="84">
        <f t="shared" ca="1" si="68"/>
        <v>0</v>
      </c>
      <c r="L506" s="84">
        <f t="shared" ca="1" si="69"/>
        <v>0</v>
      </c>
      <c r="M506" s="84">
        <f t="shared" ca="1" si="70"/>
        <v>0</v>
      </c>
      <c r="N506" s="84">
        <f t="shared" ca="1" si="71"/>
        <v>0</v>
      </c>
    </row>
    <row r="507" spans="6:14" x14ac:dyDescent="0.3">
      <c r="F507" s="84">
        <f t="shared" ca="1" si="64"/>
        <v>0</v>
      </c>
      <c r="G507" s="84">
        <f t="shared" ca="1" si="65"/>
        <v>15.090490364704996</v>
      </c>
      <c r="H507" s="84">
        <f t="shared" ca="1" si="66"/>
        <v>32.453976643888765</v>
      </c>
      <c r="I507" s="84">
        <f t="shared" ca="1" si="67"/>
        <v>0</v>
      </c>
      <c r="J507" s="84">
        <f t="shared" ca="1" si="63"/>
        <v>0</v>
      </c>
      <c r="K507" s="84">
        <f t="shared" ca="1" si="68"/>
        <v>0</v>
      </c>
      <c r="L507" s="84">
        <f t="shared" ca="1" si="69"/>
        <v>0</v>
      </c>
      <c r="M507" s="84">
        <f t="shared" ca="1" si="70"/>
        <v>0</v>
      </c>
      <c r="N507" s="84">
        <f t="shared" ca="1" si="71"/>
        <v>0</v>
      </c>
    </row>
    <row r="508" spans="6:14" x14ac:dyDescent="0.3">
      <c r="F508" s="84">
        <f t="shared" ca="1" si="64"/>
        <v>4.1057302058452425</v>
      </c>
      <c r="G508" s="84">
        <f t="shared" ca="1" si="65"/>
        <v>16.00198782689143</v>
      </c>
      <c r="H508" s="84">
        <f t="shared" ca="1" si="66"/>
        <v>14.642670023323687</v>
      </c>
      <c r="I508" s="84">
        <f t="shared" ca="1" si="67"/>
        <v>1</v>
      </c>
      <c r="J508" s="84">
        <f t="shared" ca="1" si="63"/>
        <v>-20.10771803273667</v>
      </c>
      <c r="K508" s="84">
        <f t="shared" ca="1" si="68"/>
        <v>42.568692266403318</v>
      </c>
      <c r="L508" s="84">
        <f t="shared" ca="1" si="69"/>
        <v>42.568692266403318</v>
      </c>
      <c r="M508" s="84">
        <f t="shared" ca="1" si="70"/>
        <v>42.568692266403318</v>
      </c>
      <c r="N508" s="84">
        <f t="shared" ca="1" si="71"/>
        <v>107.59835876647328</v>
      </c>
    </row>
    <row r="509" spans="6:14" x14ac:dyDescent="0.3">
      <c r="F509" s="84">
        <f t="shared" ca="1" si="64"/>
        <v>3.405229358045089</v>
      </c>
      <c r="G509" s="84">
        <f t="shared" ca="1" si="65"/>
        <v>16.260460558054856</v>
      </c>
      <c r="H509" s="84">
        <f t="shared" ca="1" si="66"/>
        <v>19.861474850258066</v>
      </c>
      <c r="I509" s="84">
        <f t="shared" ca="1" si="67"/>
        <v>1</v>
      </c>
      <c r="J509" s="84">
        <f t="shared" ca="1" si="63"/>
        <v>-19.665689916099943</v>
      </c>
      <c r="K509" s="84">
        <f t="shared" ca="1" si="68"/>
        <v>63.185438842977405</v>
      </c>
      <c r="L509" s="84">
        <f t="shared" ca="1" si="69"/>
        <v>63.185438842977405</v>
      </c>
      <c r="M509" s="84">
        <f t="shared" ca="1" si="70"/>
        <v>63.185438842977405</v>
      </c>
      <c r="N509" s="84">
        <f t="shared" ca="1" si="71"/>
        <v>169.89062661283225</v>
      </c>
    </row>
    <row r="510" spans="6:14" x14ac:dyDescent="0.3">
      <c r="F510" s="84">
        <f t="shared" ca="1" si="64"/>
        <v>4.2572556332992111</v>
      </c>
      <c r="G510" s="84">
        <f t="shared" ca="1" si="65"/>
        <v>14.86670849727879</v>
      </c>
      <c r="H510" s="84">
        <f t="shared" ca="1" si="66"/>
        <v>10.228845134002272</v>
      </c>
      <c r="I510" s="84">
        <f t="shared" ca="1" si="67"/>
        <v>1</v>
      </c>
      <c r="J510" s="84">
        <f t="shared" ca="1" si="63"/>
        <v>-19.123964130578003</v>
      </c>
      <c r="K510" s="84">
        <f t="shared" ca="1" si="68"/>
        <v>26.048672038730299</v>
      </c>
      <c r="L510" s="84">
        <f t="shared" ca="1" si="69"/>
        <v>26.048672038730299</v>
      </c>
      <c r="M510" s="84">
        <f t="shared" ca="1" si="70"/>
        <v>26.048672038730299</v>
      </c>
      <c r="N510" s="84">
        <f t="shared" ca="1" si="71"/>
        <v>59.02205198561289</v>
      </c>
    </row>
    <row r="511" spans="6:14" x14ac:dyDescent="0.3">
      <c r="F511" s="84">
        <f t="shared" ca="1" si="64"/>
        <v>4.0507102998007003</v>
      </c>
      <c r="G511" s="84">
        <f t="shared" ca="1" si="65"/>
        <v>14.448951454416415</v>
      </c>
      <c r="H511" s="84">
        <f t="shared" ca="1" si="66"/>
        <v>15.303707155507192</v>
      </c>
      <c r="I511" s="84">
        <f t="shared" ca="1" si="67"/>
        <v>1</v>
      </c>
      <c r="J511" s="84">
        <f t="shared" ca="1" si="63"/>
        <v>-18.499661754217115</v>
      </c>
      <c r="K511" s="84">
        <f t="shared" ca="1" si="68"/>
        <v>46.765877167612352</v>
      </c>
      <c r="L511" s="84">
        <f t="shared" ca="1" si="69"/>
        <v>46.765877167612352</v>
      </c>
      <c r="M511" s="84">
        <f t="shared" ca="1" si="70"/>
        <v>46.765877167612352</v>
      </c>
      <c r="N511" s="84">
        <f t="shared" ca="1" si="71"/>
        <v>121.79796974861995</v>
      </c>
    </row>
    <row r="512" spans="6:14" x14ac:dyDescent="0.3">
      <c r="F512" s="84">
        <f t="shared" ca="1" si="64"/>
        <v>4.1006851553182884</v>
      </c>
      <c r="G512" s="84">
        <f t="shared" ca="1" si="65"/>
        <v>17.742455205702861</v>
      </c>
      <c r="H512" s="84">
        <f t="shared" ca="1" si="66"/>
        <v>3.4302364489975372</v>
      </c>
      <c r="I512" s="84">
        <f t="shared" ca="1" si="67"/>
        <v>1</v>
      </c>
      <c r="J512" s="84">
        <f t="shared" ca="1" si="63"/>
        <v>-21.843140361021149</v>
      </c>
      <c r="K512" s="84">
        <f t="shared" ca="1" si="68"/>
        <v>-4.0215094097127118</v>
      </c>
      <c r="L512" s="84">
        <f t="shared" ca="1" si="69"/>
        <v>-4.0215094097127118</v>
      </c>
      <c r="M512" s="84">
        <f t="shared" ca="1" si="70"/>
        <v>-4.0215094097127118</v>
      </c>
      <c r="N512" s="84">
        <f t="shared" ca="1" si="71"/>
        <v>-33.90766859015929</v>
      </c>
    </row>
    <row r="513" spans="6:14" x14ac:dyDescent="0.3">
      <c r="F513" s="84">
        <f t="shared" ca="1" si="64"/>
        <v>4.3299508705385268</v>
      </c>
      <c r="G513" s="84">
        <f t="shared" ca="1" si="65"/>
        <v>13.939516007043641</v>
      </c>
      <c r="H513" s="84">
        <f t="shared" ca="1" si="66"/>
        <v>21.723740753420717</v>
      </c>
      <c r="I513" s="84">
        <f t="shared" ca="1" si="67"/>
        <v>1</v>
      </c>
      <c r="J513" s="84">
        <f t="shared" ca="1" si="63"/>
        <v>-18.269466877582168</v>
      </c>
      <c r="K513" s="84">
        <f t="shared" ca="1" si="68"/>
        <v>72.955447006639233</v>
      </c>
      <c r="L513" s="84">
        <f t="shared" ca="1" si="69"/>
        <v>72.955447006639233</v>
      </c>
      <c r="M513" s="84">
        <f t="shared" ca="1" si="70"/>
        <v>72.955447006639233</v>
      </c>
      <c r="N513" s="84">
        <f t="shared" ca="1" si="71"/>
        <v>200.59687414233554</v>
      </c>
    </row>
    <row r="514" spans="6:14" x14ac:dyDescent="0.3">
      <c r="F514" s="84">
        <f t="shared" ca="1" si="64"/>
        <v>4.7595403941956453</v>
      </c>
      <c r="G514" s="84">
        <f t="shared" ca="1" si="65"/>
        <v>17.833379570198336</v>
      </c>
      <c r="H514" s="84">
        <f t="shared" ca="1" si="66"/>
        <v>21.271268372296543</v>
      </c>
      <c r="I514" s="84">
        <f t="shared" ca="1" si="67"/>
        <v>1</v>
      </c>
      <c r="J514" s="84">
        <f t="shared" ca="1" si="63"/>
        <v>-22.592919964393982</v>
      </c>
      <c r="K514" s="84">
        <f t="shared" ca="1" si="68"/>
        <v>67.25169391898784</v>
      </c>
      <c r="L514" s="84">
        <f t="shared" ca="1" si="69"/>
        <v>67.25169391898784</v>
      </c>
      <c r="M514" s="84">
        <f t="shared" ca="1" si="70"/>
        <v>67.25169391898784</v>
      </c>
      <c r="N514" s="84">
        <f t="shared" ca="1" si="71"/>
        <v>179.16216179256952</v>
      </c>
    </row>
    <row r="515" spans="6:14" x14ac:dyDescent="0.3">
      <c r="F515" s="84">
        <f t="shared" ca="1" si="64"/>
        <v>4.6844203865942626</v>
      </c>
      <c r="G515" s="84">
        <f t="shared" ca="1" si="65"/>
        <v>18.023589954848976</v>
      </c>
      <c r="H515" s="84">
        <f t="shared" ca="1" si="66"/>
        <v>1.7512238446656352</v>
      </c>
      <c r="I515" s="84">
        <f t="shared" ca="1" si="67"/>
        <v>1</v>
      </c>
      <c r="J515" s="84">
        <f t="shared" ca="1" si="63"/>
        <v>-22.708010341443238</v>
      </c>
      <c r="K515" s="84">
        <f t="shared" ca="1" si="68"/>
        <v>-11.018694576186435</v>
      </c>
      <c r="L515" s="84">
        <f t="shared" ca="1" si="69"/>
        <v>-11.018694576186435</v>
      </c>
      <c r="M515" s="84">
        <f t="shared" ca="1" si="70"/>
        <v>-11.018694576186435</v>
      </c>
      <c r="N515" s="84">
        <f t="shared" ca="1" si="71"/>
        <v>-55.764094070002542</v>
      </c>
    </row>
    <row r="516" spans="6:14" x14ac:dyDescent="0.3">
      <c r="F516" s="84">
        <f t="shared" ca="1" si="64"/>
        <v>3.6932262489510119</v>
      </c>
      <c r="G516" s="84">
        <f t="shared" ca="1" si="65"/>
        <v>16.584766954787035</v>
      </c>
      <c r="H516" s="84">
        <f t="shared" ca="1" si="66"/>
        <v>5.9617883291678643E-2</v>
      </c>
      <c r="I516" s="84">
        <f t="shared" ca="1" si="67"/>
        <v>1</v>
      </c>
      <c r="J516" s="84">
        <f t="shared" ca="1" si="63"/>
        <v>-20.277993203738049</v>
      </c>
      <c r="K516" s="84">
        <f t="shared" ca="1" si="68"/>
        <v>-16.346295421620322</v>
      </c>
      <c r="L516" s="84">
        <f t="shared" ca="1" si="69"/>
        <v>-16.346295421620322</v>
      </c>
      <c r="M516" s="84">
        <f t="shared" ca="1" si="70"/>
        <v>-16.346295421620322</v>
      </c>
      <c r="N516" s="84">
        <f t="shared" ca="1" si="71"/>
        <v>-69.316879468599026</v>
      </c>
    </row>
    <row r="517" spans="6:14" x14ac:dyDescent="0.3">
      <c r="F517" s="84">
        <f t="shared" ca="1" si="64"/>
        <v>4.1800343428614166</v>
      </c>
      <c r="G517" s="84">
        <f t="shared" ca="1" si="65"/>
        <v>17.7502537818226</v>
      </c>
      <c r="H517" s="84">
        <f t="shared" ca="1" si="66"/>
        <v>1.6432050739908584</v>
      </c>
      <c r="I517" s="84">
        <f t="shared" ca="1" si="67"/>
        <v>1</v>
      </c>
      <c r="J517" s="84">
        <f t="shared" ca="1" si="63"/>
        <v>-21.930288124684019</v>
      </c>
      <c r="K517" s="84">
        <f t="shared" ca="1" si="68"/>
        <v>-11.177433485859167</v>
      </c>
      <c r="L517" s="84">
        <f t="shared" ca="1" si="69"/>
        <v>-11.177433485859167</v>
      </c>
      <c r="M517" s="84">
        <f t="shared" ca="1" si="70"/>
        <v>-11.177433485859167</v>
      </c>
      <c r="N517" s="84">
        <f t="shared" ca="1" si="71"/>
        <v>-55.462588582261525</v>
      </c>
    </row>
    <row r="518" spans="6:14" x14ac:dyDescent="0.3">
      <c r="F518" s="84">
        <f t="shared" ca="1" si="64"/>
        <v>0</v>
      </c>
      <c r="G518" s="84">
        <f t="shared" ca="1" si="65"/>
        <v>14.485667351578067</v>
      </c>
      <c r="H518" s="84">
        <f t="shared" ca="1" si="66"/>
        <v>12.644841741582638</v>
      </c>
      <c r="I518" s="84">
        <f t="shared" ca="1" si="67"/>
        <v>0</v>
      </c>
      <c r="J518" s="84">
        <f t="shared" ref="J518:J581" ca="1" si="72">(H518*C525-G518-F518)*I518</f>
        <v>0</v>
      </c>
      <c r="K518" s="84">
        <f t="shared" ca="1" si="68"/>
        <v>0</v>
      </c>
      <c r="L518" s="84">
        <f t="shared" ca="1" si="69"/>
        <v>0</v>
      </c>
      <c r="M518" s="84">
        <f t="shared" ca="1" si="70"/>
        <v>0</v>
      </c>
      <c r="N518" s="84">
        <f t="shared" ca="1" si="71"/>
        <v>0</v>
      </c>
    </row>
    <row r="519" spans="6:14" x14ac:dyDescent="0.3">
      <c r="F519" s="84">
        <f t="shared" ref="F519:F582" ca="1" si="73">IF(RAND()&lt;=$C$5,3+(RAND()*2),0)</f>
        <v>0</v>
      </c>
      <c r="G519" s="84">
        <f t="shared" ref="G519:G582" ca="1" si="74">_xlfn.NORM.INV(RAND(),$C$8,$C$9)</f>
        <v>15.553318805383096</v>
      </c>
      <c r="H519" s="84">
        <f t="shared" ref="H519:H582" ca="1" si="75">-1*LN(1-RAND())/(1/10)</f>
        <v>6.1653294782002863</v>
      </c>
      <c r="I519" s="84">
        <f t="shared" ref="I519:I582" ca="1" si="76">IF(F519=0,0,1)</f>
        <v>0</v>
      </c>
      <c r="J519" s="84">
        <f t="shared" ca="1" si="72"/>
        <v>0</v>
      </c>
      <c r="K519" s="84">
        <f t="shared" ref="K519:K582" ca="1" si="77">(H519*$C$13-G519)*I519</f>
        <v>0</v>
      </c>
      <c r="L519" s="84">
        <f t="shared" ref="L519:L582" ca="1" si="78">(H519*$C$13-G519)*I519</f>
        <v>0</v>
      </c>
      <c r="M519" s="84">
        <f t="shared" ref="M519:M582" ca="1" si="79">(H519*$C$13-G519)*I519</f>
        <v>0</v>
      </c>
      <c r="N519" s="84">
        <f t="shared" ref="N519:N582" ca="1" si="80">SUM(J519:M519)</f>
        <v>0</v>
      </c>
    </row>
    <row r="520" spans="6:14" x14ac:dyDescent="0.3">
      <c r="F520" s="84">
        <f t="shared" ca="1" si="73"/>
        <v>3.0811872770312938</v>
      </c>
      <c r="G520" s="84">
        <f t="shared" ca="1" si="74"/>
        <v>16.404257224375542</v>
      </c>
      <c r="H520" s="84">
        <f t="shared" ca="1" si="75"/>
        <v>38.56335562561398</v>
      </c>
      <c r="I520" s="84">
        <f t="shared" ca="1" si="76"/>
        <v>1</v>
      </c>
      <c r="J520" s="84">
        <f t="shared" ca="1" si="72"/>
        <v>-19.485444501406835</v>
      </c>
      <c r="K520" s="84">
        <f t="shared" ca="1" si="77"/>
        <v>137.84916527808036</v>
      </c>
      <c r="L520" s="84">
        <f t="shared" ca="1" si="78"/>
        <v>137.84916527808036</v>
      </c>
      <c r="M520" s="84">
        <f t="shared" ca="1" si="79"/>
        <v>137.84916527808036</v>
      </c>
      <c r="N520" s="84">
        <f t="shared" ca="1" si="80"/>
        <v>394.06205133283424</v>
      </c>
    </row>
    <row r="521" spans="6:14" x14ac:dyDescent="0.3">
      <c r="F521" s="84">
        <f t="shared" ca="1" si="73"/>
        <v>3.493225023804615</v>
      </c>
      <c r="G521" s="84">
        <f t="shared" ca="1" si="74"/>
        <v>15.950567798479387</v>
      </c>
      <c r="H521" s="84">
        <f t="shared" ca="1" si="75"/>
        <v>22.668419496469109</v>
      </c>
      <c r="I521" s="84">
        <f t="shared" ca="1" si="76"/>
        <v>1</v>
      </c>
      <c r="J521" s="84">
        <f t="shared" ca="1" si="72"/>
        <v>-19.443792822284003</v>
      </c>
      <c r="K521" s="84">
        <f t="shared" ca="1" si="77"/>
        <v>74.723110187397054</v>
      </c>
      <c r="L521" s="84">
        <f t="shared" ca="1" si="78"/>
        <v>74.723110187397054</v>
      </c>
      <c r="M521" s="84">
        <f t="shared" ca="1" si="79"/>
        <v>74.723110187397054</v>
      </c>
      <c r="N521" s="84">
        <f t="shared" ca="1" si="80"/>
        <v>204.72553773990717</v>
      </c>
    </row>
    <row r="522" spans="6:14" x14ac:dyDescent="0.3">
      <c r="F522" s="84">
        <f t="shared" ca="1" si="73"/>
        <v>4.9014386851199712</v>
      </c>
      <c r="G522" s="84">
        <f t="shared" ca="1" si="74"/>
        <v>18.130508076731402</v>
      </c>
      <c r="H522" s="84">
        <f t="shared" ca="1" si="75"/>
        <v>2.4753486127031015</v>
      </c>
      <c r="I522" s="84">
        <f t="shared" ca="1" si="76"/>
        <v>1</v>
      </c>
      <c r="J522" s="84">
        <f t="shared" ca="1" si="72"/>
        <v>-23.031946761851373</v>
      </c>
      <c r="K522" s="84">
        <f t="shared" ca="1" si="77"/>
        <v>-8.2291136259189965</v>
      </c>
      <c r="L522" s="84">
        <f t="shared" ca="1" si="78"/>
        <v>-8.2291136259189965</v>
      </c>
      <c r="M522" s="84">
        <f t="shared" ca="1" si="79"/>
        <v>-8.2291136259189965</v>
      </c>
      <c r="N522" s="84">
        <f t="shared" ca="1" si="80"/>
        <v>-47.719287639608368</v>
      </c>
    </row>
    <row r="523" spans="6:14" x14ac:dyDescent="0.3">
      <c r="F523" s="84">
        <f t="shared" ca="1" si="73"/>
        <v>3.754651874851711</v>
      </c>
      <c r="G523" s="84">
        <f t="shared" ca="1" si="74"/>
        <v>15.708651261037922</v>
      </c>
      <c r="H523" s="84">
        <f t="shared" ca="1" si="75"/>
        <v>4.0639352596714327</v>
      </c>
      <c r="I523" s="84">
        <f t="shared" ca="1" si="76"/>
        <v>1</v>
      </c>
      <c r="J523" s="84">
        <f t="shared" ca="1" si="72"/>
        <v>-19.463303135889632</v>
      </c>
      <c r="K523" s="84">
        <f t="shared" ca="1" si="77"/>
        <v>0.54708977764780897</v>
      </c>
      <c r="L523" s="84">
        <f t="shared" ca="1" si="78"/>
        <v>0.54708977764780897</v>
      </c>
      <c r="M523" s="84">
        <f t="shared" ca="1" si="79"/>
        <v>0.54708977764780897</v>
      </c>
      <c r="N523" s="84">
        <f t="shared" ca="1" si="80"/>
        <v>-17.822033802946205</v>
      </c>
    </row>
    <row r="524" spans="6:14" x14ac:dyDescent="0.3">
      <c r="F524" s="84">
        <f t="shared" ca="1" si="73"/>
        <v>0</v>
      </c>
      <c r="G524" s="84">
        <f t="shared" ca="1" si="74"/>
        <v>16.712151868911931</v>
      </c>
      <c r="H524" s="84">
        <f t="shared" ca="1" si="75"/>
        <v>11.130650028442437</v>
      </c>
      <c r="I524" s="84">
        <f t="shared" ca="1" si="76"/>
        <v>0</v>
      </c>
      <c r="J524" s="84">
        <f t="shared" ca="1" si="72"/>
        <v>0</v>
      </c>
      <c r="K524" s="84">
        <f t="shared" ca="1" si="77"/>
        <v>0</v>
      </c>
      <c r="L524" s="84">
        <f t="shared" ca="1" si="78"/>
        <v>0</v>
      </c>
      <c r="M524" s="84">
        <f t="shared" ca="1" si="79"/>
        <v>0</v>
      </c>
      <c r="N524" s="84">
        <f t="shared" ca="1" si="80"/>
        <v>0</v>
      </c>
    </row>
    <row r="525" spans="6:14" x14ac:dyDescent="0.3">
      <c r="F525" s="84">
        <f t="shared" ca="1" si="73"/>
        <v>3.2527139589300198</v>
      </c>
      <c r="G525" s="84">
        <f t="shared" ca="1" si="74"/>
        <v>14.443594087892377</v>
      </c>
      <c r="H525" s="84">
        <f t="shared" ca="1" si="75"/>
        <v>18.986309215479579</v>
      </c>
      <c r="I525" s="84">
        <f t="shared" ca="1" si="76"/>
        <v>1</v>
      </c>
      <c r="J525" s="84">
        <f t="shared" ca="1" si="72"/>
        <v>-17.696308046822395</v>
      </c>
      <c r="K525" s="84">
        <f t="shared" ca="1" si="77"/>
        <v>61.501642774025939</v>
      </c>
      <c r="L525" s="84">
        <f t="shared" ca="1" si="78"/>
        <v>61.501642774025939</v>
      </c>
      <c r="M525" s="84">
        <f t="shared" ca="1" si="79"/>
        <v>61.501642774025939</v>
      </c>
      <c r="N525" s="84">
        <f t="shared" ca="1" si="80"/>
        <v>166.80862027525541</v>
      </c>
    </row>
    <row r="526" spans="6:14" x14ac:dyDescent="0.3">
      <c r="F526" s="84">
        <f t="shared" ca="1" si="73"/>
        <v>0</v>
      </c>
      <c r="G526" s="84">
        <f t="shared" ca="1" si="74"/>
        <v>16.504178488234704</v>
      </c>
      <c r="H526" s="84">
        <f t="shared" ca="1" si="75"/>
        <v>15.532437624773184</v>
      </c>
      <c r="I526" s="84">
        <f t="shared" ca="1" si="76"/>
        <v>0</v>
      </c>
      <c r="J526" s="84">
        <f t="shared" ca="1" si="72"/>
        <v>0</v>
      </c>
      <c r="K526" s="84">
        <f t="shared" ca="1" si="77"/>
        <v>0</v>
      </c>
      <c r="L526" s="84">
        <f t="shared" ca="1" si="78"/>
        <v>0</v>
      </c>
      <c r="M526" s="84">
        <f t="shared" ca="1" si="79"/>
        <v>0</v>
      </c>
      <c r="N526" s="84">
        <f t="shared" ca="1" si="80"/>
        <v>0</v>
      </c>
    </row>
    <row r="527" spans="6:14" x14ac:dyDescent="0.3">
      <c r="F527" s="84">
        <f t="shared" ca="1" si="73"/>
        <v>3.1094664017773264</v>
      </c>
      <c r="G527" s="84">
        <f t="shared" ca="1" si="74"/>
        <v>15.951685333545347</v>
      </c>
      <c r="H527" s="84">
        <f t="shared" ca="1" si="75"/>
        <v>15.358170832706636</v>
      </c>
      <c r="I527" s="84">
        <f t="shared" ca="1" si="76"/>
        <v>1</v>
      </c>
      <c r="J527" s="84">
        <f t="shared" ca="1" si="72"/>
        <v>-19.061151735322674</v>
      </c>
      <c r="K527" s="84">
        <f t="shared" ca="1" si="77"/>
        <v>45.480997997281193</v>
      </c>
      <c r="L527" s="84">
        <f t="shared" ca="1" si="78"/>
        <v>45.480997997281193</v>
      </c>
      <c r="M527" s="84">
        <f t="shared" ca="1" si="79"/>
        <v>45.480997997281193</v>
      </c>
      <c r="N527" s="84">
        <f t="shared" ca="1" si="80"/>
        <v>117.3818422565209</v>
      </c>
    </row>
    <row r="528" spans="6:14" x14ac:dyDescent="0.3">
      <c r="F528" s="84">
        <f t="shared" ca="1" si="73"/>
        <v>3.6799378949687078</v>
      </c>
      <c r="G528" s="84">
        <f t="shared" ca="1" si="74"/>
        <v>17.719063059545896</v>
      </c>
      <c r="H528" s="84">
        <f t="shared" ca="1" si="75"/>
        <v>37.19659563487587</v>
      </c>
      <c r="I528" s="84">
        <f t="shared" ca="1" si="76"/>
        <v>1</v>
      </c>
      <c r="J528" s="84">
        <f t="shared" ca="1" si="72"/>
        <v>-21.399000954514605</v>
      </c>
      <c r="K528" s="84">
        <f t="shared" ca="1" si="77"/>
        <v>131.06731947995758</v>
      </c>
      <c r="L528" s="84">
        <f t="shared" ca="1" si="78"/>
        <v>131.06731947995758</v>
      </c>
      <c r="M528" s="84">
        <f t="shared" ca="1" si="79"/>
        <v>131.06731947995758</v>
      </c>
      <c r="N528" s="84">
        <f t="shared" ca="1" si="80"/>
        <v>371.80295748535809</v>
      </c>
    </row>
    <row r="529" spans="6:14" x14ac:dyDescent="0.3">
      <c r="F529" s="84">
        <f t="shared" ca="1" si="73"/>
        <v>4.0577945692810289</v>
      </c>
      <c r="G529" s="84">
        <f t="shared" ca="1" si="74"/>
        <v>13.910074481307531</v>
      </c>
      <c r="H529" s="84">
        <f t="shared" ca="1" si="75"/>
        <v>20.687783040656836</v>
      </c>
      <c r="I529" s="84">
        <f t="shared" ca="1" si="76"/>
        <v>1</v>
      </c>
      <c r="J529" s="84">
        <f t="shared" ca="1" si="72"/>
        <v>-17.967869050588561</v>
      </c>
      <c r="K529" s="84">
        <f t="shared" ca="1" si="77"/>
        <v>68.841057681319811</v>
      </c>
      <c r="L529" s="84">
        <f t="shared" ca="1" si="78"/>
        <v>68.841057681319811</v>
      </c>
      <c r="M529" s="84">
        <f t="shared" ca="1" si="79"/>
        <v>68.841057681319811</v>
      </c>
      <c r="N529" s="84">
        <f t="shared" ca="1" si="80"/>
        <v>188.55530399337087</v>
      </c>
    </row>
    <row r="530" spans="6:14" x14ac:dyDescent="0.3">
      <c r="F530" s="84">
        <f t="shared" ca="1" si="73"/>
        <v>3.6987421589761205</v>
      </c>
      <c r="G530" s="84">
        <f t="shared" ca="1" si="74"/>
        <v>14.17591517552879</v>
      </c>
      <c r="H530" s="84">
        <f t="shared" ca="1" si="75"/>
        <v>7.4562917842647485</v>
      </c>
      <c r="I530" s="84">
        <f t="shared" ca="1" si="76"/>
        <v>1</v>
      </c>
      <c r="J530" s="84">
        <f t="shared" ca="1" si="72"/>
        <v>-17.87465733450491</v>
      </c>
      <c r="K530" s="84">
        <f t="shared" ca="1" si="77"/>
        <v>15.649251961530204</v>
      </c>
      <c r="L530" s="84">
        <f t="shared" ca="1" si="78"/>
        <v>15.649251961530204</v>
      </c>
      <c r="M530" s="84">
        <f t="shared" ca="1" si="79"/>
        <v>15.649251961530204</v>
      </c>
      <c r="N530" s="84">
        <f t="shared" ca="1" si="80"/>
        <v>29.073098550085703</v>
      </c>
    </row>
    <row r="531" spans="6:14" x14ac:dyDescent="0.3">
      <c r="F531" s="84">
        <f t="shared" ca="1" si="73"/>
        <v>4.3266619880161032</v>
      </c>
      <c r="G531" s="84">
        <f t="shared" ca="1" si="74"/>
        <v>15.21936404498269</v>
      </c>
      <c r="H531" s="84">
        <f t="shared" ca="1" si="75"/>
        <v>3.5341784758508958</v>
      </c>
      <c r="I531" s="84">
        <f t="shared" ca="1" si="76"/>
        <v>1</v>
      </c>
      <c r="J531" s="84">
        <f t="shared" ca="1" si="72"/>
        <v>-19.546026032998792</v>
      </c>
      <c r="K531" s="84">
        <f t="shared" ca="1" si="77"/>
        <v>-1.0826501415791068</v>
      </c>
      <c r="L531" s="84">
        <f t="shared" ca="1" si="78"/>
        <v>-1.0826501415791068</v>
      </c>
      <c r="M531" s="84">
        <f t="shared" ca="1" si="79"/>
        <v>-1.0826501415791068</v>
      </c>
      <c r="N531" s="84">
        <f t="shared" ca="1" si="80"/>
        <v>-22.793976457736115</v>
      </c>
    </row>
    <row r="532" spans="6:14" x14ac:dyDescent="0.3">
      <c r="F532" s="84">
        <f t="shared" ca="1" si="73"/>
        <v>4.0274224970634904</v>
      </c>
      <c r="G532" s="84">
        <f t="shared" ca="1" si="74"/>
        <v>14.91113870693983</v>
      </c>
      <c r="H532" s="84">
        <f t="shared" ca="1" si="75"/>
        <v>17.272606364563973</v>
      </c>
      <c r="I532" s="84">
        <f t="shared" ca="1" si="76"/>
        <v>1</v>
      </c>
      <c r="J532" s="84">
        <f t="shared" ca="1" si="72"/>
        <v>-18.938561204003321</v>
      </c>
      <c r="K532" s="84">
        <f t="shared" ca="1" si="77"/>
        <v>54.179286751316063</v>
      </c>
      <c r="L532" s="84">
        <f t="shared" ca="1" si="78"/>
        <v>54.179286751316063</v>
      </c>
      <c r="M532" s="84">
        <f t="shared" ca="1" si="79"/>
        <v>54.179286751316063</v>
      </c>
      <c r="N532" s="84">
        <f t="shared" ca="1" si="80"/>
        <v>143.59929904994488</v>
      </c>
    </row>
    <row r="533" spans="6:14" x14ac:dyDescent="0.3">
      <c r="F533" s="84">
        <f t="shared" ca="1" si="73"/>
        <v>4.3511780652512941</v>
      </c>
      <c r="G533" s="84">
        <f t="shared" ca="1" si="74"/>
        <v>14.122059729616979</v>
      </c>
      <c r="H533" s="84">
        <f t="shared" ca="1" si="75"/>
        <v>11.658955522825742</v>
      </c>
      <c r="I533" s="84">
        <f t="shared" ca="1" si="76"/>
        <v>1</v>
      </c>
      <c r="J533" s="84">
        <f t="shared" ca="1" si="72"/>
        <v>-18.473237794868272</v>
      </c>
      <c r="K533" s="84">
        <f t="shared" ca="1" si="77"/>
        <v>32.513762361685991</v>
      </c>
      <c r="L533" s="84">
        <f t="shared" ca="1" si="78"/>
        <v>32.513762361685991</v>
      </c>
      <c r="M533" s="84">
        <f t="shared" ca="1" si="79"/>
        <v>32.513762361685991</v>
      </c>
      <c r="N533" s="84">
        <f t="shared" ca="1" si="80"/>
        <v>79.068049290189705</v>
      </c>
    </row>
    <row r="534" spans="6:14" x14ac:dyDescent="0.3">
      <c r="F534" s="84">
        <f t="shared" ca="1" si="73"/>
        <v>4.7726774739751594</v>
      </c>
      <c r="G534" s="84">
        <f t="shared" ca="1" si="74"/>
        <v>17.139846519715668</v>
      </c>
      <c r="H534" s="84">
        <f t="shared" ca="1" si="75"/>
        <v>10.681087215168162</v>
      </c>
      <c r="I534" s="84">
        <f t="shared" ca="1" si="76"/>
        <v>1</v>
      </c>
      <c r="J534" s="84">
        <f t="shared" ca="1" si="72"/>
        <v>-21.912523993690826</v>
      </c>
      <c r="K534" s="84">
        <f t="shared" ca="1" si="77"/>
        <v>25.584502340956981</v>
      </c>
      <c r="L534" s="84">
        <f t="shared" ca="1" si="78"/>
        <v>25.584502340956981</v>
      </c>
      <c r="M534" s="84">
        <f t="shared" ca="1" si="79"/>
        <v>25.584502340956981</v>
      </c>
      <c r="N534" s="84">
        <f t="shared" ca="1" si="80"/>
        <v>54.840983029180116</v>
      </c>
    </row>
    <row r="535" spans="6:14" x14ac:dyDescent="0.3">
      <c r="F535" s="84">
        <f t="shared" ca="1" si="73"/>
        <v>4.3526600547693279</v>
      </c>
      <c r="G535" s="84">
        <f t="shared" ca="1" si="74"/>
        <v>15.606779202043843</v>
      </c>
      <c r="H535" s="84">
        <f t="shared" ca="1" si="75"/>
        <v>8.4660484910276441</v>
      </c>
      <c r="I535" s="84">
        <f t="shared" ca="1" si="76"/>
        <v>1</v>
      </c>
      <c r="J535" s="84">
        <f t="shared" ca="1" si="72"/>
        <v>-19.95943925681317</v>
      </c>
      <c r="K535" s="84">
        <f t="shared" ca="1" si="77"/>
        <v>18.257414762066734</v>
      </c>
      <c r="L535" s="84">
        <f t="shared" ca="1" si="78"/>
        <v>18.257414762066734</v>
      </c>
      <c r="M535" s="84">
        <f t="shared" ca="1" si="79"/>
        <v>18.257414762066734</v>
      </c>
      <c r="N535" s="84">
        <f t="shared" ca="1" si="80"/>
        <v>34.812805029387036</v>
      </c>
    </row>
    <row r="536" spans="6:14" x14ac:dyDescent="0.3">
      <c r="F536" s="84">
        <f t="shared" ca="1" si="73"/>
        <v>3.7458014870096066</v>
      </c>
      <c r="G536" s="84">
        <f t="shared" ca="1" si="74"/>
        <v>15.830000699351368</v>
      </c>
      <c r="H536" s="84">
        <f t="shared" ca="1" si="75"/>
        <v>24.713054816169929</v>
      </c>
      <c r="I536" s="84">
        <f t="shared" ca="1" si="76"/>
        <v>1</v>
      </c>
      <c r="J536" s="84">
        <f t="shared" ca="1" si="72"/>
        <v>-19.575802186360974</v>
      </c>
      <c r="K536" s="84">
        <f t="shared" ca="1" si="77"/>
        <v>83.022218565328345</v>
      </c>
      <c r="L536" s="84">
        <f t="shared" ca="1" si="78"/>
        <v>83.022218565328345</v>
      </c>
      <c r="M536" s="84">
        <f t="shared" ca="1" si="79"/>
        <v>83.022218565328345</v>
      </c>
      <c r="N536" s="84">
        <f t="shared" ca="1" si="80"/>
        <v>229.49085350962406</v>
      </c>
    </row>
    <row r="537" spans="6:14" x14ac:dyDescent="0.3">
      <c r="F537" s="84">
        <f t="shared" ca="1" si="73"/>
        <v>4.4222125179896583</v>
      </c>
      <c r="G537" s="84">
        <f t="shared" ca="1" si="74"/>
        <v>16.838692288482395</v>
      </c>
      <c r="H537" s="84">
        <f t="shared" ca="1" si="75"/>
        <v>6.1239563642663697</v>
      </c>
      <c r="I537" s="84">
        <f t="shared" ca="1" si="76"/>
        <v>1</v>
      </c>
      <c r="J537" s="84">
        <f t="shared" ca="1" si="72"/>
        <v>-21.260904806472055</v>
      </c>
      <c r="K537" s="84">
        <f t="shared" ca="1" si="77"/>
        <v>7.6571331685830835</v>
      </c>
      <c r="L537" s="84">
        <f t="shared" ca="1" si="78"/>
        <v>7.6571331685830835</v>
      </c>
      <c r="M537" s="84">
        <f t="shared" ca="1" si="79"/>
        <v>7.6571331685830835</v>
      </c>
      <c r="N537" s="84">
        <f t="shared" ca="1" si="80"/>
        <v>1.710494699277195</v>
      </c>
    </row>
    <row r="538" spans="6:14" x14ac:dyDescent="0.3">
      <c r="F538" s="84">
        <f t="shared" ca="1" si="73"/>
        <v>4.8062134885046648</v>
      </c>
      <c r="G538" s="84">
        <f t="shared" ca="1" si="74"/>
        <v>14.502389342829874</v>
      </c>
      <c r="H538" s="84">
        <f t="shared" ca="1" si="75"/>
        <v>25.410042172901264</v>
      </c>
      <c r="I538" s="84">
        <f t="shared" ca="1" si="76"/>
        <v>1</v>
      </c>
      <c r="J538" s="84">
        <f t="shared" ca="1" si="72"/>
        <v>-19.308602831334539</v>
      </c>
      <c r="K538" s="84">
        <f t="shared" ca="1" si="77"/>
        <v>87.137779348775183</v>
      </c>
      <c r="L538" s="84">
        <f t="shared" ca="1" si="78"/>
        <v>87.137779348775183</v>
      </c>
      <c r="M538" s="84">
        <f t="shared" ca="1" si="79"/>
        <v>87.137779348775183</v>
      </c>
      <c r="N538" s="84">
        <f t="shared" ca="1" si="80"/>
        <v>242.104735214991</v>
      </c>
    </row>
    <row r="539" spans="6:14" x14ac:dyDescent="0.3">
      <c r="F539" s="84">
        <f t="shared" ca="1" si="73"/>
        <v>4.7789357450997958</v>
      </c>
      <c r="G539" s="84">
        <f t="shared" ca="1" si="74"/>
        <v>15.374697399327992</v>
      </c>
      <c r="H539" s="84">
        <f t="shared" ca="1" si="75"/>
        <v>2.1307421571429273</v>
      </c>
      <c r="I539" s="84">
        <f t="shared" ca="1" si="76"/>
        <v>1</v>
      </c>
      <c r="J539" s="84">
        <f t="shared" ca="1" si="72"/>
        <v>-20.153633144427786</v>
      </c>
      <c r="K539" s="84">
        <f t="shared" ca="1" si="77"/>
        <v>-6.8517287707562833</v>
      </c>
      <c r="L539" s="84">
        <f t="shared" ca="1" si="78"/>
        <v>-6.8517287707562833</v>
      </c>
      <c r="M539" s="84">
        <f t="shared" ca="1" si="79"/>
        <v>-6.8517287707562833</v>
      </c>
      <c r="N539" s="84">
        <f t="shared" ca="1" si="80"/>
        <v>-40.708819456696631</v>
      </c>
    </row>
    <row r="540" spans="6:14" x14ac:dyDescent="0.3">
      <c r="F540" s="84">
        <f t="shared" ca="1" si="73"/>
        <v>4.3731078094138462</v>
      </c>
      <c r="G540" s="84">
        <f t="shared" ca="1" si="74"/>
        <v>16.017151743782044</v>
      </c>
      <c r="H540" s="84">
        <f t="shared" ca="1" si="75"/>
        <v>5.9980243476805644</v>
      </c>
      <c r="I540" s="84">
        <f t="shared" ca="1" si="76"/>
        <v>1</v>
      </c>
      <c r="J540" s="84">
        <f t="shared" ca="1" si="72"/>
        <v>-20.390259553195889</v>
      </c>
      <c r="K540" s="84">
        <f t="shared" ca="1" si="77"/>
        <v>7.9749456469402134</v>
      </c>
      <c r="L540" s="84">
        <f t="shared" ca="1" si="78"/>
        <v>7.9749456469402134</v>
      </c>
      <c r="M540" s="84">
        <f t="shared" ca="1" si="79"/>
        <v>7.9749456469402134</v>
      </c>
      <c r="N540" s="84">
        <f t="shared" ca="1" si="80"/>
        <v>3.5345773876247506</v>
      </c>
    </row>
    <row r="541" spans="6:14" x14ac:dyDescent="0.3">
      <c r="F541" s="84">
        <f t="shared" ca="1" si="73"/>
        <v>3.5993092849265209</v>
      </c>
      <c r="G541" s="84">
        <f t="shared" ca="1" si="74"/>
        <v>17.342767275024809</v>
      </c>
      <c r="H541" s="84">
        <f t="shared" ca="1" si="75"/>
        <v>8.1119079389904734</v>
      </c>
      <c r="I541" s="84">
        <f t="shared" ca="1" si="76"/>
        <v>1</v>
      </c>
      <c r="J541" s="84">
        <f t="shared" ca="1" si="72"/>
        <v>-20.942076559951328</v>
      </c>
      <c r="K541" s="84">
        <f t="shared" ca="1" si="77"/>
        <v>15.104864480937085</v>
      </c>
      <c r="L541" s="84">
        <f t="shared" ca="1" si="78"/>
        <v>15.104864480937085</v>
      </c>
      <c r="M541" s="84">
        <f t="shared" ca="1" si="79"/>
        <v>15.104864480937085</v>
      </c>
      <c r="N541" s="84">
        <f t="shared" ca="1" si="80"/>
        <v>24.372516882859927</v>
      </c>
    </row>
    <row r="542" spans="6:14" x14ac:dyDescent="0.3">
      <c r="F542" s="84">
        <f t="shared" ca="1" si="73"/>
        <v>4.4881631339349974</v>
      </c>
      <c r="G542" s="84">
        <f t="shared" ca="1" si="74"/>
        <v>14.780567516585309</v>
      </c>
      <c r="H542" s="84">
        <f t="shared" ca="1" si="75"/>
        <v>23.311877106438228</v>
      </c>
      <c r="I542" s="84">
        <f t="shared" ca="1" si="76"/>
        <v>1</v>
      </c>
      <c r="J542" s="84">
        <f t="shared" ca="1" si="72"/>
        <v>-19.268730650520308</v>
      </c>
      <c r="K542" s="84">
        <f t="shared" ca="1" si="77"/>
        <v>78.466940909167604</v>
      </c>
      <c r="L542" s="84">
        <f t="shared" ca="1" si="78"/>
        <v>78.466940909167604</v>
      </c>
      <c r="M542" s="84">
        <f t="shared" ca="1" si="79"/>
        <v>78.466940909167604</v>
      </c>
      <c r="N542" s="84">
        <f t="shared" ca="1" si="80"/>
        <v>216.13209207698247</v>
      </c>
    </row>
    <row r="543" spans="6:14" x14ac:dyDescent="0.3">
      <c r="F543" s="84">
        <f t="shared" ca="1" si="73"/>
        <v>4.6040916410711539</v>
      </c>
      <c r="G543" s="84">
        <f t="shared" ca="1" si="74"/>
        <v>16.346976538530697</v>
      </c>
      <c r="H543" s="84">
        <f t="shared" ca="1" si="75"/>
        <v>3.7738084420901856</v>
      </c>
      <c r="I543" s="84">
        <f t="shared" ca="1" si="76"/>
        <v>1</v>
      </c>
      <c r="J543" s="84">
        <f t="shared" ca="1" si="72"/>
        <v>-20.951068179601851</v>
      </c>
      <c r="K543" s="84">
        <f t="shared" ca="1" si="77"/>
        <v>-1.2517427701699546</v>
      </c>
      <c r="L543" s="84">
        <f t="shared" ca="1" si="78"/>
        <v>-1.2517427701699546</v>
      </c>
      <c r="M543" s="84">
        <f t="shared" ca="1" si="79"/>
        <v>-1.2517427701699546</v>
      </c>
      <c r="N543" s="84">
        <f t="shared" ca="1" si="80"/>
        <v>-24.706296490111715</v>
      </c>
    </row>
    <row r="544" spans="6:14" x14ac:dyDescent="0.3">
      <c r="F544" s="84">
        <f t="shared" ca="1" si="73"/>
        <v>4.6793848486958591</v>
      </c>
      <c r="G544" s="84">
        <f t="shared" ca="1" si="74"/>
        <v>13.322032922421648</v>
      </c>
      <c r="H544" s="84">
        <f t="shared" ca="1" si="75"/>
        <v>7.3493335148578307</v>
      </c>
      <c r="I544" s="84">
        <f t="shared" ca="1" si="76"/>
        <v>1</v>
      </c>
      <c r="J544" s="84">
        <f t="shared" ca="1" si="72"/>
        <v>-18.001417771117509</v>
      </c>
      <c r="K544" s="84">
        <f t="shared" ca="1" si="77"/>
        <v>16.075301137009674</v>
      </c>
      <c r="L544" s="84">
        <f t="shared" ca="1" si="78"/>
        <v>16.075301137009674</v>
      </c>
      <c r="M544" s="84">
        <f t="shared" ca="1" si="79"/>
        <v>16.075301137009674</v>
      </c>
      <c r="N544" s="84">
        <f t="shared" ca="1" si="80"/>
        <v>30.224485639911514</v>
      </c>
    </row>
    <row r="545" spans="6:14" x14ac:dyDescent="0.3">
      <c r="F545" s="84">
        <f t="shared" ca="1" si="73"/>
        <v>0</v>
      </c>
      <c r="G545" s="84">
        <f t="shared" ca="1" si="74"/>
        <v>14.452621389519013</v>
      </c>
      <c r="H545" s="84">
        <f t="shared" ca="1" si="75"/>
        <v>8.1989222113360807</v>
      </c>
      <c r="I545" s="84">
        <f t="shared" ca="1" si="76"/>
        <v>0</v>
      </c>
      <c r="J545" s="84">
        <f t="shared" ca="1" si="72"/>
        <v>0</v>
      </c>
      <c r="K545" s="84">
        <f t="shared" ca="1" si="77"/>
        <v>0</v>
      </c>
      <c r="L545" s="84">
        <f t="shared" ca="1" si="78"/>
        <v>0</v>
      </c>
      <c r="M545" s="84">
        <f t="shared" ca="1" si="79"/>
        <v>0</v>
      </c>
      <c r="N545" s="84">
        <f t="shared" ca="1" si="80"/>
        <v>0</v>
      </c>
    </row>
    <row r="546" spans="6:14" x14ac:dyDescent="0.3">
      <c r="F546" s="84">
        <f t="shared" ca="1" si="73"/>
        <v>3.9595137352642689</v>
      </c>
      <c r="G546" s="84">
        <f t="shared" ca="1" si="74"/>
        <v>16.671370247272026</v>
      </c>
      <c r="H546" s="84">
        <f t="shared" ca="1" si="75"/>
        <v>0.97142331585984121</v>
      </c>
      <c r="I546" s="84">
        <f t="shared" ca="1" si="76"/>
        <v>1</v>
      </c>
      <c r="J546" s="84">
        <f t="shared" ca="1" si="72"/>
        <v>-20.630883982536297</v>
      </c>
      <c r="K546" s="84">
        <f t="shared" ca="1" si="77"/>
        <v>-12.785676983832662</v>
      </c>
      <c r="L546" s="84">
        <f t="shared" ca="1" si="78"/>
        <v>-12.785676983832662</v>
      </c>
      <c r="M546" s="84">
        <f t="shared" ca="1" si="79"/>
        <v>-12.785676983832662</v>
      </c>
      <c r="N546" s="84">
        <f t="shared" ca="1" si="80"/>
        <v>-58.987914934034279</v>
      </c>
    </row>
    <row r="547" spans="6:14" x14ac:dyDescent="0.3">
      <c r="F547" s="84">
        <f t="shared" ca="1" si="73"/>
        <v>0</v>
      </c>
      <c r="G547" s="84">
        <f t="shared" ca="1" si="74"/>
        <v>17.978699723518055</v>
      </c>
      <c r="H547" s="84">
        <f t="shared" ca="1" si="75"/>
        <v>47.841189165131738</v>
      </c>
      <c r="I547" s="84">
        <f t="shared" ca="1" si="76"/>
        <v>0</v>
      </c>
      <c r="J547" s="84">
        <f t="shared" ca="1" si="72"/>
        <v>0</v>
      </c>
      <c r="K547" s="84">
        <f t="shared" ca="1" si="77"/>
        <v>0</v>
      </c>
      <c r="L547" s="84">
        <f t="shared" ca="1" si="78"/>
        <v>0</v>
      </c>
      <c r="M547" s="84">
        <f t="shared" ca="1" si="79"/>
        <v>0</v>
      </c>
      <c r="N547" s="84">
        <f t="shared" ca="1" si="80"/>
        <v>0</v>
      </c>
    </row>
    <row r="548" spans="6:14" x14ac:dyDescent="0.3">
      <c r="F548" s="84">
        <f t="shared" ca="1" si="73"/>
        <v>3.3592777356959171</v>
      </c>
      <c r="G548" s="84">
        <f t="shared" ca="1" si="74"/>
        <v>16.800244628258252</v>
      </c>
      <c r="H548" s="84">
        <f t="shared" ca="1" si="75"/>
        <v>0.9038746993670338</v>
      </c>
      <c r="I548" s="84">
        <f t="shared" ca="1" si="76"/>
        <v>1</v>
      </c>
      <c r="J548" s="84">
        <f t="shared" ca="1" si="72"/>
        <v>-20.159522363954167</v>
      </c>
      <c r="K548" s="84">
        <f t="shared" ca="1" si="77"/>
        <v>-13.184745830790117</v>
      </c>
      <c r="L548" s="84">
        <f t="shared" ca="1" si="78"/>
        <v>-13.184745830790117</v>
      </c>
      <c r="M548" s="84">
        <f t="shared" ca="1" si="79"/>
        <v>-13.184745830790117</v>
      </c>
      <c r="N548" s="84">
        <f t="shared" ca="1" si="80"/>
        <v>-59.713759856324529</v>
      </c>
    </row>
    <row r="549" spans="6:14" x14ac:dyDescent="0.3">
      <c r="F549" s="84">
        <f t="shared" ca="1" si="73"/>
        <v>3.2327068313868028</v>
      </c>
      <c r="G549" s="84">
        <f t="shared" ca="1" si="74"/>
        <v>17.401956838824354</v>
      </c>
      <c r="H549" s="84">
        <f t="shared" ca="1" si="75"/>
        <v>7.3194383963553733</v>
      </c>
      <c r="I549" s="84">
        <f t="shared" ca="1" si="76"/>
        <v>1</v>
      </c>
      <c r="J549" s="84">
        <f t="shared" ca="1" si="72"/>
        <v>-20.634663670211157</v>
      </c>
      <c r="K549" s="84">
        <f t="shared" ca="1" si="77"/>
        <v>11.875796746597139</v>
      </c>
      <c r="L549" s="84">
        <f t="shared" ca="1" si="78"/>
        <v>11.875796746597139</v>
      </c>
      <c r="M549" s="84">
        <f t="shared" ca="1" si="79"/>
        <v>11.875796746597139</v>
      </c>
      <c r="N549" s="84">
        <f t="shared" ca="1" si="80"/>
        <v>14.99272656958026</v>
      </c>
    </row>
    <row r="550" spans="6:14" x14ac:dyDescent="0.3">
      <c r="F550" s="84">
        <f t="shared" ca="1" si="73"/>
        <v>4.3644439213749138</v>
      </c>
      <c r="G550" s="84">
        <f t="shared" ca="1" si="74"/>
        <v>18.06501052481574</v>
      </c>
      <c r="H550" s="84">
        <f t="shared" ca="1" si="75"/>
        <v>9.4311736191655804</v>
      </c>
      <c r="I550" s="84">
        <f t="shared" ca="1" si="76"/>
        <v>1</v>
      </c>
      <c r="J550" s="84">
        <f t="shared" ca="1" si="72"/>
        <v>-22.429454446190654</v>
      </c>
      <c r="K550" s="84">
        <f t="shared" ca="1" si="77"/>
        <v>19.659683951846581</v>
      </c>
      <c r="L550" s="84">
        <f t="shared" ca="1" si="78"/>
        <v>19.659683951846581</v>
      </c>
      <c r="M550" s="84">
        <f t="shared" ca="1" si="79"/>
        <v>19.659683951846581</v>
      </c>
      <c r="N550" s="84">
        <f t="shared" ca="1" si="80"/>
        <v>36.54959740934909</v>
      </c>
    </row>
    <row r="551" spans="6:14" x14ac:dyDescent="0.3">
      <c r="F551" s="84">
        <f t="shared" ca="1" si="73"/>
        <v>4.6077960031126164</v>
      </c>
      <c r="G551" s="84">
        <f t="shared" ca="1" si="74"/>
        <v>14.616125717423609</v>
      </c>
      <c r="H551" s="84">
        <f t="shared" ca="1" si="75"/>
        <v>0.57093819159956238</v>
      </c>
      <c r="I551" s="84">
        <f t="shared" ca="1" si="76"/>
        <v>1</v>
      </c>
      <c r="J551" s="84">
        <f t="shared" ca="1" si="72"/>
        <v>-19.223921720536225</v>
      </c>
      <c r="K551" s="84">
        <f t="shared" ca="1" si="77"/>
        <v>-12.332372951025359</v>
      </c>
      <c r="L551" s="84">
        <f t="shared" ca="1" si="78"/>
        <v>-12.332372951025359</v>
      </c>
      <c r="M551" s="84">
        <f t="shared" ca="1" si="79"/>
        <v>-12.332372951025359</v>
      </c>
      <c r="N551" s="84">
        <f t="shared" ca="1" si="80"/>
        <v>-56.221040573612299</v>
      </c>
    </row>
    <row r="552" spans="6:14" x14ac:dyDescent="0.3">
      <c r="F552" s="84">
        <f t="shared" ca="1" si="73"/>
        <v>4.2532654086118287</v>
      </c>
      <c r="G552" s="84">
        <f t="shared" ca="1" si="74"/>
        <v>13.05361520098571</v>
      </c>
      <c r="H552" s="84">
        <f t="shared" ca="1" si="75"/>
        <v>2.1740285719584524</v>
      </c>
      <c r="I552" s="84">
        <f t="shared" ca="1" si="76"/>
        <v>1</v>
      </c>
      <c r="J552" s="84">
        <f t="shared" ca="1" si="72"/>
        <v>-17.306880609597538</v>
      </c>
      <c r="K552" s="84">
        <f t="shared" ca="1" si="77"/>
        <v>-4.3575009131519007</v>
      </c>
      <c r="L552" s="84">
        <f t="shared" ca="1" si="78"/>
        <v>-4.3575009131519007</v>
      </c>
      <c r="M552" s="84">
        <f t="shared" ca="1" si="79"/>
        <v>-4.3575009131519007</v>
      </c>
      <c r="N552" s="84">
        <f t="shared" ca="1" si="80"/>
        <v>-30.379383349053242</v>
      </c>
    </row>
    <row r="553" spans="6:14" x14ac:dyDescent="0.3">
      <c r="F553" s="84">
        <f t="shared" ca="1" si="73"/>
        <v>3.1593049741229082</v>
      </c>
      <c r="G553" s="84">
        <f t="shared" ca="1" si="74"/>
        <v>18.664965372911912</v>
      </c>
      <c r="H553" s="84">
        <f t="shared" ca="1" si="75"/>
        <v>8.4657059774785228</v>
      </c>
      <c r="I553" s="84">
        <f t="shared" ca="1" si="76"/>
        <v>1</v>
      </c>
      <c r="J553" s="84">
        <f t="shared" ca="1" si="72"/>
        <v>-21.824270347034819</v>
      </c>
      <c r="K553" s="84">
        <f t="shared" ca="1" si="77"/>
        <v>15.19785853700218</v>
      </c>
      <c r="L553" s="84">
        <f t="shared" ca="1" si="78"/>
        <v>15.19785853700218</v>
      </c>
      <c r="M553" s="84">
        <f t="shared" ca="1" si="79"/>
        <v>15.19785853700218</v>
      </c>
      <c r="N553" s="84">
        <f t="shared" ca="1" si="80"/>
        <v>23.76930526397172</v>
      </c>
    </row>
    <row r="554" spans="6:14" x14ac:dyDescent="0.3">
      <c r="F554" s="84">
        <f t="shared" ca="1" si="73"/>
        <v>4.3787573428326567</v>
      </c>
      <c r="G554" s="84">
        <f t="shared" ca="1" si="74"/>
        <v>18.776238382112567</v>
      </c>
      <c r="H554" s="84">
        <f t="shared" ca="1" si="75"/>
        <v>5.0210930451213072</v>
      </c>
      <c r="I554" s="84">
        <f t="shared" ca="1" si="76"/>
        <v>1</v>
      </c>
      <c r="J554" s="84">
        <f t="shared" ca="1" si="72"/>
        <v>-23.154995724945223</v>
      </c>
      <c r="K554" s="84">
        <f t="shared" ca="1" si="77"/>
        <v>1.308133798372662</v>
      </c>
      <c r="L554" s="84">
        <f t="shared" ca="1" si="78"/>
        <v>1.308133798372662</v>
      </c>
      <c r="M554" s="84">
        <f t="shared" ca="1" si="79"/>
        <v>1.308133798372662</v>
      </c>
      <c r="N554" s="84">
        <f t="shared" ca="1" si="80"/>
        <v>-19.230594329827237</v>
      </c>
    </row>
    <row r="555" spans="6:14" x14ac:dyDescent="0.3">
      <c r="F555" s="84">
        <f t="shared" ca="1" si="73"/>
        <v>0</v>
      </c>
      <c r="G555" s="84">
        <f t="shared" ca="1" si="74"/>
        <v>17.194922744764806</v>
      </c>
      <c r="H555" s="84">
        <f t="shared" ca="1" si="75"/>
        <v>2.1293630266505024</v>
      </c>
      <c r="I555" s="84">
        <f t="shared" ca="1" si="76"/>
        <v>0</v>
      </c>
      <c r="J555" s="84">
        <f t="shared" ca="1" si="72"/>
        <v>0</v>
      </c>
      <c r="K555" s="84">
        <f t="shared" ca="1" si="77"/>
        <v>0</v>
      </c>
      <c r="L555" s="84">
        <f t="shared" ca="1" si="78"/>
        <v>0</v>
      </c>
      <c r="M555" s="84">
        <f t="shared" ca="1" si="79"/>
        <v>0</v>
      </c>
      <c r="N555" s="84">
        <f t="shared" ca="1" si="80"/>
        <v>0</v>
      </c>
    </row>
    <row r="556" spans="6:14" x14ac:dyDescent="0.3">
      <c r="F556" s="84">
        <f t="shared" ca="1" si="73"/>
        <v>0</v>
      </c>
      <c r="G556" s="84">
        <f t="shared" ca="1" si="74"/>
        <v>15.271083227504212</v>
      </c>
      <c r="H556" s="84">
        <f t="shared" ca="1" si="75"/>
        <v>9.5962053592947818</v>
      </c>
      <c r="I556" s="84">
        <f t="shared" ca="1" si="76"/>
        <v>0</v>
      </c>
      <c r="J556" s="84">
        <f t="shared" ca="1" si="72"/>
        <v>0</v>
      </c>
      <c r="K556" s="84">
        <f t="shared" ca="1" si="77"/>
        <v>0</v>
      </c>
      <c r="L556" s="84">
        <f t="shared" ca="1" si="78"/>
        <v>0</v>
      </c>
      <c r="M556" s="84">
        <f t="shared" ca="1" si="79"/>
        <v>0</v>
      </c>
      <c r="N556" s="84">
        <f t="shared" ca="1" si="80"/>
        <v>0</v>
      </c>
    </row>
    <row r="557" spans="6:14" x14ac:dyDescent="0.3">
      <c r="F557" s="84">
        <f t="shared" ca="1" si="73"/>
        <v>3.6354012655977521</v>
      </c>
      <c r="G557" s="84">
        <f t="shared" ca="1" si="74"/>
        <v>17.670970316596826</v>
      </c>
      <c r="H557" s="84">
        <f t="shared" ca="1" si="75"/>
        <v>3.7641648096753375</v>
      </c>
      <c r="I557" s="84">
        <f t="shared" ca="1" si="76"/>
        <v>1</v>
      </c>
      <c r="J557" s="84">
        <f t="shared" ca="1" si="72"/>
        <v>-21.306371582194579</v>
      </c>
      <c r="K557" s="84">
        <f t="shared" ca="1" si="77"/>
        <v>-2.6143110778954757</v>
      </c>
      <c r="L557" s="84">
        <f t="shared" ca="1" si="78"/>
        <v>-2.6143110778954757</v>
      </c>
      <c r="M557" s="84">
        <f t="shared" ca="1" si="79"/>
        <v>-2.6143110778954757</v>
      </c>
      <c r="N557" s="84">
        <f t="shared" ca="1" si="80"/>
        <v>-29.149304815881006</v>
      </c>
    </row>
    <row r="558" spans="6:14" x14ac:dyDescent="0.3">
      <c r="F558" s="84">
        <f t="shared" ca="1" si="73"/>
        <v>4.9620521168856833</v>
      </c>
      <c r="G558" s="84">
        <f t="shared" ca="1" si="74"/>
        <v>18.314285804741782</v>
      </c>
      <c r="H558" s="84">
        <f t="shared" ca="1" si="75"/>
        <v>11.627793881866179</v>
      </c>
      <c r="I558" s="84">
        <f t="shared" ca="1" si="76"/>
        <v>1</v>
      </c>
      <c r="J558" s="84">
        <f t="shared" ca="1" si="72"/>
        <v>-23.276337921627466</v>
      </c>
      <c r="K558" s="84">
        <f t="shared" ca="1" si="77"/>
        <v>28.196889722722933</v>
      </c>
      <c r="L558" s="84">
        <f t="shared" ca="1" si="78"/>
        <v>28.196889722722933</v>
      </c>
      <c r="M558" s="84">
        <f t="shared" ca="1" si="79"/>
        <v>28.196889722722933</v>
      </c>
      <c r="N558" s="84">
        <f t="shared" ca="1" si="80"/>
        <v>61.314331246541329</v>
      </c>
    </row>
    <row r="559" spans="6:14" x14ac:dyDescent="0.3">
      <c r="F559" s="84">
        <f t="shared" ca="1" si="73"/>
        <v>3.3364203906461958</v>
      </c>
      <c r="G559" s="84">
        <f t="shared" ca="1" si="74"/>
        <v>16.873088636558197</v>
      </c>
      <c r="H559" s="84">
        <f t="shared" ca="1" si="75"/>
        <v>16.708970861627137</v>
      </c>
      <c r="I559" s="84">
        <f t="shared" ca="1" si="76"/>
        <v>1</v>
      </c>
      <c r="J559" s="84">
        <f t="shared" ca="1" si="72"/>
        <v>-20.209509027204394</v>
      </c>
      <c r="K559" s="84">
        <f t="shared" ca="1" si="77"/>
        <v>49.962794809950353</v>
      </c>
      <c r="L559" s="84">
        <f t="shared" ca="1" si="78"/>
        <v>49.962794809950353</v>
      </c>
      <c r="M559" s="84">
        <f t="shared" ca="1" si="79"/>
        <v>49.962794809950353</v>
      </c>
      <c r="N559" s="84">
        <f t="shared" ca="1" si="80"/>
        <v>129.67887540264667</v>
      </c>
    </row>
    <row r="560" spans="6:14" x14ac:dyDescent="0.3">
      <c r="F560" s="84">
        <f t="shared" ca="1" si="73"/>
        <v>3.0117141651726511</v>
      </c>
      <c r="G560" s="84">
        <f t="shared" ca="1" si="74"/>
        <v>15.51977239396675</v>
      </c>
      <c r="H560" s="84">
        <f t="shared" ca="1" si="75"/>
        <v>11.942221429208765</v>
      </c>
      <c r="I560" s="84">
        <f t="shared" ca="1" si="76"/>
        <v>1</v>
      </c>
      <c r="J560" s="84">
        <f t="shared" ca="1" si="72"/>
        <v>-18.531486559139402</v>
      </c>
      <c r="K560" s="84">
        <f t="shared" ca="1" si="77"/>
        <v>32.249113322868311</v>
      </c>
      <c r="L560" s="84">
        <f t="shared" ca="1" si="78"/>
        <v>32.249113322868311</v>
      </c>
      <c r="M560" s="84">
        <f t="shared" ca="1" si="79"/>
        <v>32.249113322868311</v>
      </c>
      <c r="N560" s="84">
        <f t="shared" ca="1" si="80"/>
        <v>78.215853409465524</v>
      </c>
    </row>
    <row r="561" spans="6:14" x14ac:dyDescent="0.3">
      <c r="F561" s="84">
        <f t="shared" ca="1" si="73"/>
        <v>4.7630972484766545</v>
      </c>
      <c r="G561" s="84">
        <f t="shared" ca="1" si="74"/>
        <v>15.991221160547353</v>
      </c>
      <c r="H561" s="84">
        <f t="shared" ca="1" si="75"/>
        <v>1.2822298441114743</v>
      </c>
      <c r="I561" s="84">
        <f t="shared" ca="1" si="76"/>
        <v>1</v>
      </c>
      <c r="J561" s="84">
        <f t="shared" ca="1" si="72"/>
        <v>-20.754318409024009</v>
      </c>
      <c r="K561" s="84">
        <f t="shared" ca="1" si="77"/>
        <v>-10.862301784101454</v>
      </c>
      <c r="L561" s="84">
        <f t="shared" ca="1" si="78"/>
        <v>-10.862301784101454</v>
      </c>
      <c r="M561" s="84">
        <f t="shared" ca="1" si="79"/>
        <v>-10.862301784101454</v>
      </c>
      <c r="N561" s="84">
        <f t="shared" ca="1" si="80"/>
        <v>-53.341223761328372</v>
      </c>
    </row>
    <row r="562" spans="6:14" x14ac:dyDescent="0.3">
      <c r="F562" s="84">
        <f t="shared" ca="1" si="73"/>
        <v>4.0017164228890811</v>
      </c>
      <c r="G562" s="84">
        <f t="shared" ca="1" si="74"/>
        <v>16.116322925268669</v>
      </c>
      <c r="H562" s="84">
        <f t="shared" ca="1" si="75"/>
        <v>1.9118780783750444</v>
      </c>
      <c r="I562" s="84">
        <f t="shared" ca="1" si="76"/>
        <v>1</v>
      </c>
      <c r="J562" s="84">
        <f t="shared" ca="1" si="72"/>
        <v>-20.118039348157751</v>
      </c>
      <c r="K562" s="84">
        <f t="shared" ca="1" si="77"/>
        <v>-8.4688106117684914</v>
      </c>
      <c r="L562" s="84">
        <f t="shared" ca="1" si="78"/>
        <v>-8.4688106117684914</v>
      </c>
      <c r="M562" s="84">
        <f t="shared" ca="1" si="79"/>
        <v>-8.4688106117684914</v>
      </c>
      <c r="N562" s="84">
        <f t="shared" ca="1" si="80"/>
        <v>-45.52447118346322</v>
      </c>
    </row>
    <row r="563" spans="6:14" x14ac:dyDescent="0.3">
      <c r="F563" s="84">
        <f t="shared" ca="1" si="73"/>
        <v>4.178712450122994</v>
      </c>
      <c r="G563" s="84">
        <f t="shared" ca="1" si="74"/>
        <v>16.592100114573956</v>
      </c>
      <c r="H563" s="84">
        <f t="shared" ca="1" si="75"/>
        <v>13.290823343025988</v>
      </c>
      <c r="I563" s="84">
        <f t="shared" ca="1" si="76"/>
        <v>1</v>
      </c>
      <c r="J563" s="84">
        <f t="shared" ca="1" si="72"/>
        <v>-20.77081256469695</v>
      </c>
      <c r="K563" s="84">
        <f t="shared" ca="1" si="77"/>
        <v>36.571193257529998</v>
      </c>
      <c r="L563" s="84">
        <f t="shared" ca="1" si="78"/>
        <v>36.571193257529998</v>
      </c>
      <c r="M563" s="84">
        <f t="shared" ca="1" si="79"/>
        <v>36.571193257529998</v>
      </c>
      <c r="N563" s="84">
        <f t="shared" ca="1" si="80"/>
        <v>88.942767207893041</v>
      </c>
    </row>
    <row r="564" spans="6:14" x14ac:dyDescent="0.3">
      <c r="F564" s="84">
        <f t="shared" ca="1" si="73"/>
        <v>0</v>
      </c>
      <c r="G564" s="84">
        <f t="shared" ca="1" si="74"/>
        <v>18.983799261416735</v>
      </c>
      <c r="H564" s="84">
        <f t="shared" ca="1" si="75"/>
        <v>1.2812091896495676</v>
      </c>
      <c r="I564" s="84">
        <f t="shared" ca="1" si="76"/>
        <v>0</v>
      </c>
      <c r="J564" s="84">
        <f t="shared" ca="1" si="72"/>
        <v>0</v>
      </c>
      <c r="K564" s="84">
        <f t="shared" ca="1" si="77"/>
        <v>0</v>
      </c>
      <c r="L564" s="84">
        <f t="shared" ca="1" si="78"/>
        <v>0</v>
      </c>
      <c r="M564" s="84">
        <f t="shared" ca="1" si="79"/>
        <v>0</v>
      </c>
      <c r="N564" s="84">
        <f t="shared" ca="1" si="80"/>
        <v>0</v>
      </c>
    </row>
    <row r="565" spans="6:14" x14ac:dyDescent="0.3">
      <c r="F565" s="84">
        <f t="shared" ca="1" si="73"/>
        <v>4.1623512183748188</v>
      </c>
      <c r="G565" s="84">
        <f t="shared" ca="1" si="74"/>
        <v>15.510668794371261</v>
      </c>
      <c r="H565" s="84">
        <f t="shared" ca="1" si="75"/>
        <v>7.4616865641762846</v>
      </c>
      <c r="I565" s="84">
        <f t="shared" ca="1" si="76"/>
        <v>1</v>
      </c>
      <c r="J565" s="84">
        <f t="shared" ca="1" si="72"/>
        <v>-19.673020012746079</v>
      </c>
      <c r="K565" s="84">
        <f t="shared" ca="1" si="77"/>
        <v>14.336077462333877</v>
      </c>
      <c r="L565" s="84">
        <f t="shared" ca="1" si="78"/>
        <v>14.336077462333877</v>
      </c>
      <c r="M565" s="84">
        <f t="shared" ca="1" si="79"/>
        <v>14.336077462333877</v>
      </c>
      <c r="N565" s="84">
        <f t="shared" ca="1" si="80"/>
        <v>23.335212374255555</v>
      </c>
    </row>
    <row r="566" spans="6:14" x14ac:dyDescent="0.3">
      <c r="F566" s="84">
        <f t="shared" ca="1" si="73"/>
        <v>4.1591397260852006</v>
      </c>
      <c r="G566" s="84">
        <f t="shared" ca="1" si="74"/>
        <v>17.629849162867441</v>
      </c>
      <c r="H566" s="84">
        <f t="shared" ca="1" si="75"/>
        <v>2.2441946726201372</v>
      </c>
      <c r="I566" s="84">
        <f t="shared" ca="1" si="76"/>
        <v>1</v>
      </c>
      <c r="J566" s="84">
        <f t="shared" ca="1" si="72"/>
        <v>-21.788988888952641</v>
      </c>
      <c r="K566" s="84">
        <f t="shared" ca="1" si="77"/>
        <v>-8.6530704723868919</v>
      </c>
      <c r="L566" s="84">
        <f t="shared" ca="1" si="78"/>
        <v>-8.6530704723868919</v>
      </c>
      <c r="M566" s="84">
        <f t="shared" ca="1" si="79"/>
        <v>-8.6530704723868919</v>
      </c>
      <c r="N566" s="84">
        <f t="shared" ca="1" si="80"/>
        <v>-47.748200306113318</v>
      </c>
    </row>
    <row r="567" spans="6:14" x14ac:dyDescent="0.3">
      <c r="F567" s="84">
        <f t="shared" ca="1" si="73"/>
        <v>0</v>
      </c>
      <c r="G567" s="84">
        <f t="shared" ca="1" si="74"/>
        <v>14.388147432110948</v>
      </c>
      <c r="H567" s="84">
        <f t="shared" ca="1" si="75"/>
        <v>20.00139598219614</v>
      </c>
      <c r="I567" s="84">
        <f t="shared" ca="1" si="76"/>
        <v>0</v>
      </c>
      <c r="J567" s="84">
        <f t="shared" ca="1" si="72"/>
        <v>0</v>
      </c>
      <c r="K567" s="84">
        <f t="shared" ca="1" si="77"/>
        <v>0</v>
      </c>
      <c r="L567" s="84">
        <f t="shared" ca="1" si="78"/>
        <v>0</v>
      </c>
      <c r="M567" s="84">
        <f t="shared" ca="1" si="79"/>
        <v>0</v>
      </c>
      <c r="N567" s="84">
        <f t="shared" ca="1" si="80"/>
        <v>0</v>
      </c>
    </row>
    <row r="568" spans="6:14" x14ac:dyDescent="0.3">
      <c r="F568" s="84">
        <f t="shared" ca="1" si="73"/>
        <v>0</v>
      </c>
      <c r="G568" s="84">
        <f t="shared" ca="1" si="74"/>
        <v>17.254622639541456</v>
      </c>
      <c r="H568" s="84">
        <f t="shared" ca="1" si="75"/>
        <v>17.432986013697732</v>
      </c>
      <c r="I568" s="84">
        <f t="shared" ca="1" si="76"/>
        <v>0</v>
      </c>
      <c r="J568" s="84">
        <f t="shared" ca="1" si="72"/>
        <v>0</v>
      </c>
      <c r="K568" s="84">
        <f t="shared" ca="1" si="77"/>
        <v>0</v>
      </c>
      <c r="L568" s="84">
        <f t="shared" ca="1" si="78"/>
        <v>0</v>
      </c>
      <c r="M568" s="84">
        <f t="shared" ca="1" si="79"/>
        <v>0</v>
      </c>
      <c r="N568" s="84">
        <f t="shared" ca="1" si="80"/>
        <v>0</v>
      </c>
    </row>
    <row r="569" spans="6:14" x14ac:dyDescent="0.3">
      <c r="F569" s="84">
        <f t="shared" ca="1" si="73"/>
        <v>0</v>
      </c>
      <c r="G569" s="84">
        <f t="shared" ca="1" si="74"/>
        <v>15.583678209041839</v>
      </c>
      <c r="H569" s="84">
        <f t="shared" ca="1" si="75"/>
        <v>7.4561742755856395</v>
      </c>
      <c r="I569" s="84">
        <f t="shared" ca="1" si="76"/>
        <v>0</v>
      </c>
      <c r="J569" s="84">
        <f t="shared" ca="1" si="72"/>
        <v>0</v>
      </c>
      <c r="K569" s="84">
        <f t="shared" ca="1" si="77"/>
        <v>0</v>
      </c>
      <c r="L569" s="84">
        <f t="shared" ca="1" si="78"/>
        <v>0</v>
      </c>
      <c r="M569" s="84">
        <f t="shared" ca="1" si="79"/>
        <v>0</v>
      </c>
      <c r="N569" s="84">
        <f t="shared" ca="1" si="80"/>
        <v>0</v>
      </c>
    </row>
    <row r="570" spans="6:14" x14ac:dyDescent="0.3">
      <c r="F570" s="84">
        <f t="shared" ca="1" si="73"/>
        <v>4.7138568203886448</v>
      </c>
      <c r="G570" s="84">
        <f t="shared" ca="1" si="74"/>
        <v>15.02257764210437</v>
      </c>
      <c r="H570" s="84">
        <f t="shared" ca="1" si="75"/>
        <v>21.944027286861452</v>
      </c>
      <c r="I570" s="84">
        <f t="shared" ca="1" si="76"/>
        <v>1</v>
      </c>
      <c r="J570" s="84">
        <f t="shared" ca="1" si="72"/>
        <v>-19.736434462493015</v>
      </c>
      <c r="K570" s="84">
        <f t="shared" ca="1" si="77"/>
        <v>72.753531505341442</v>
      </c>
      <c r="L570" s="84">
        <f t="shared" ca="1" si="78"/>
        <v>72.753531505341442</v>
      </c>
      <c r="M570" s="84">
        <f t="shared" ca="1" si="79"/>
        <v>72.753531505341442</v>
      </c>
      <c r="N570" s="84">
        <f t="shared" ca="1" si="80"/>
        <v>198.52416005353132</v>
      </c>
    </row>
    <row r="571" spans="6:14" x14ac:dyDescent="0.3">
      <c r="F571" s="84">
        <f t="shared" ca="1" si="73"/>
        <v>0</v>
      </c>
      <c r="G571" s="84">
        <f t="shared" ca="1" si="74"/>
        <v>17.816857695646476</v>
      </c>
      <c r="H571" s="84">
        <f t="shared" ca="1" si="75"/>
        <v>1.7039060559962249</v>
      </c>
      <c r="I571" s="84">
        <f t="shared" ca="1" si="76"/>
        <v>0</v>
      </c>
      <c r="J571" s="84">
        <f t="shared" ca="1" si="72"/>
        <v>0</v>
      </c>
      <c r="K571" s="84">
        <f t="shared" ca="1" si="77"/>
        <v>0</v>
      </c>
      <c r="L571" s="84">
        <f t="shared" ca="1" si="78"/>
        <v>0</v>
      </c>
      <c r="M571" s="84">
        <f t="shared" ca="1" si="79"/>
        <v>0</v>
      </c>
      <c r="N571" s="84">
        <f t="shared" ca="1" si="80"/>
        <v>0</v>
      </c>
    </row>
    <row r="572" spans="6:14" x14ac:dyDescent="0.3">
      <c r="F572" s="84">
        <f t="shared" ca="1" si="73"/>
        <v>4.6201672905480677</v>
      </c>
      <c r="G572" s="84">
        <f t="shared" ca="1" si="74"/>
        <v>13.230882174523067</v>
      </c>
      <c r="H572" s="84">
        <f t="shared" ca="1" si="75"/>
        <v>29.675174686575925</v>
      </c>
      <c r="I572" s="84">
        <f t="shared" ca="1" si="76"/>
        <v>1</v>
      </c>
      <c r="J572" s="84">
        <f t="shared" ca="1" si="72"/>
        <v>-17.851049465071135</v>
      </c>
      <c r="K572" s="84">
        <f t="shared" ca="1" si="77"/>
        <v>105.46981657178063</v>
      </c>
      <c r="L572" s="84">
        <f t="shared" ca="1" si="78"/>
        <v>105.46981657178063</v>
      </c>
      <c r="M572" s="84">
        <f t="shared" ca="1" si="79"/>
        <v>105.46981657178063</v>
      </c>
      <c r="N572" s="84">
        <f t="shared" ca="1" si="80"/>
        <v>298.55840025027078</v>
      </c>
    </row>
    <row r="573" spans="6:14" x14ac:dyDescent="0.3">
      <c r="F573" s="84">
        <f t="shared" ca="1" si="73"/>
        <v>0</v>
      </c>
      <c r="G573" s="84">
        <f t="shared" ca="1" si="74"/>
        <v>16.705713834030881</v>
      </c>
      <c r="H573" s="84">
        <f t="shared" ca="1" si="75"/>
        <v>2.1910892191605731</v>
      </c>
      <c r="I573" s="84">
        <f t="shared" ca="1" si="76"/>
        <v>0</v>
      </c>
      <c r="J573" s="84">
        <f t="shared" ca="1" si="72"/>
        <v>0</v>
      </c>
      <c r="K573" s="84">
        <f t="shared" ca="1" si="77"/>
        <v>0</v>
      </c>
      <c r="L573" s="84">
        <f t="shared" ca="1" si="78"/>
        <v>0</v>
      </c>
      <c r="M573" s="84">
        <f t="shared" ca="1" si="79"/>
        <v>0</v>
      </c>
      <c r="N573" s="84">
        <f t="shared" ca="1" si="80"/>
        <v>0</v>
      </c>
    </row>
    <row r="574" spans="6:14" x14ac:dyDescent="0.3">
      <c r="F574" s="84">
        <f t="shared" ca="1" si="73"/>
        <v>3.3001639454122147</v>
      </c>
      <c r="G574" s="84">
        <f t="shared" ca="1" si="74"/>
        <v>19.547225212507133</v>
      </c>
      <c r="H574" s="84">
        <f t="shared" ca="1" si="75"/>
        <v>2.9784865250236678</v>
      </c>
      <c r="I574" s="84">
        <f t="shared" ca="1" si="76"/>
        <v>1</v>
      </c>
      <c r="J574" s="84">
        <f t="shared" ca="1" si="72"/>
        <v>-22.847389157919348</v>
      </c>
      <c r="K574" s="84">
        <f t="shared" ca="1" si="77"/>
        <v>-7.6332791124124615</v>
      </c>
      <c r="L574" s="84">
        <f t="shared" ca="1" si="78"/>
        <v>-7.6332791124124615</v>
      </c>
      <c r="M574" s="84">
        <f t="shared" ca="1" si="79"/>
        <v>-7.6332791124124615</v>
      </c>
      <c r="N574" s="84">
        <f t="shared" ca="1" si="80"/>
        <v>-45.747226495156731</v>
      </c>
    </row>
    <row r="575" spans="6:14" x14ac:dyDescent="0.3">
      <c r="F575" s="84">
        <f t="shared" ca="1" si="73"/>
        <v>3.6824643201702782</v>
      </c>
      <c r="G575" s="84">
        <f t="shared" ca="1" si="74"/>
        <v>15.240291101693126</v>
      </c>
      <c r="H575" s="84">
        <f t="shared" ca="1" si="75"/>
        <v>4.5609838757095611</v>
      </c>
      <c r="I575" s="84">
        <f t="shared" ca="1" si="76"/>
        <v>1</v>
      </c>
      <c r="J575" s="84">
        <f t="shared" ca="1" si="72"/>
        <v>-18.922755421863403</v>
      </c>
      <c r="K575" s="84">
        <f t="shared" ca="1" si="77"/>
        <v>3.0036444011451184</v>
      </c>
      <c r="L575" s="84">
        <f t="shared" ca="1" si="78"/>
        <v>3.0036444011451184</v>
      </c>
      <c r="M575" s="84">
        <f t="shared" ca="1" si="79"/>
        <v>3.0036444011451184</v>
      </c>
      <c r="N575" s="84">
        <f t="shared" ca="1" si="80"/>
        <v>-9.911822218428048</v>
      </c>
    </row>
    <row r="576" spans="6:14" x14ac:dyDescent="0.3">
      <c r="F576" s="84">
        <f t="shared" ca="1" si="73"/>
        <v>3.5424397184692569</v>
      </c>
      <c r="G576" s="84">
        <f t="shared" ca="1" si="74"/>
        <v>19.321972878321574</v>
      </c>
      <c r="H576" s="84">
        <f t="shared" ca="1" si="75"/>
        <v>13.215972966634967</v>
      </c>
      <c r="I576" s="84">
        <f t="shared" ca="1" si="76"/>
        <v>1</v>
      </c>
      <c r="J576" s="84">
        <f t="shared" ca="1" si="72"/>
        <v>-22.864412596790832</v>
      </c>
      <c r="K576" s="84">
        <f t="shared" ca="1" si="77"/>
        <v>33.541918988218292</v>
      </c>
      <c r="L576" s="84">
        <f t="shared" ca="1" si="78"/>
        <v>33.541918988218292</v>
      </c>
      <c r="M576" s="84">
        <f t="shared" ca="1" si="79"/>
        <v>33.541918988218292</v>
      </c>
      <c r="N576" s="84">
        <f t="shared" ca="1" si="80"/>
        <v>77.761344367864041</v>
      </c>
    </row>
    <row r="577" spans="6:14" x14ac:dyDescent="0.3">
      <c r="F577" s="84">
        <f t="shared" ca="1" si="73"/>
        <v>0</v>
      </c>
      <c r="G577" s="84">
        <f t="shared" ca="1" si="74"/>
        <v>13.117217268737276</v>
      </c>
      <c r="H577" s="84">
        <f t="shared" ca="1" si="75"/>
        <v>4.0144515835588379</v>
      </c>
      <c r="I577" s="84">
        <f t="shared" ca="1" si="76"/>
        <v>0</v>
      </c>
      <c r="J577" s="84">
        <f t="shared" ca="1" si="72"/>
        <v>0</v>
      </c>
      <c r="K577" s="84">
        <f t="shared" ca="1" si="77"/>
        <v>0</v>
      </c>
      <c r="L577" s="84">
        <f t="shared" ca="1" si="78"/>
        <v>0</v>
      </c>
      <c r="M577" s="84">
        <f t="shared" ca="1" si="79"/>
        <v>0</v>
      </c>
      <c r="N577" s="84">
        <f t="shared" ca="1" si="80"/>
        <v>0</v>
      </c>
    </row>
    <row r="578" spans="6:14" x14ac:dyDescent="0.3">
      <c r="F578" s="84">
        <f t="shared" ca="1" si="73"/>
        <v>3.4203476811768856</v>
      </c>
      <c r="G578" s="84">
        <f t="shared" ca="1" si="74"/>
        <v>13.410348962642878</v>
      </c>
      <c r="H578" s="84">
        <f t="shared" ca="1" si="75"/>
        <v>12.248473078806674</v>
      </c>
      <c r="I578" s="84">
        <f t="shared" ca="1" si="76"/>
        <v>1</v>
      </c>
      <c r="J578" s="84">
        <f t="shared" ca="1" si="72"/>
        <v>-16.830696643819763</v>
      </c>
      <c r="K578" s="84">
        <f t="shared" ca="1" si="77"/>
        <v>35.583543352583817</v>
      </c>
      <c r="L578" s="84">
        <f t="shared" ca="1" si="78"/>
        <v>35.583543352583817</v>
      </c>
      <c r="M578" s="84">
        <f t="shared" ca="1" si="79"/>
        <v>35.583543352583817</v>
      </c>
      <c r="N578" s="84">
        <f t="shared" ca="1" si="80"/>
        <v>89.919933413931687</v>
      </c>
    </row>
    <row r="579" spans="6:14" x14ac:dyDescent="0.3">
      <c r="F579" s="84">
        <f t="shared" ca="1" si="73"/>
        <v>3.3609537067785813</v>
      </c>
      <c r="G579" s="84">
        <f t="shared" ca="1" si="74"/>
        <v>15.900632577566466</v>
      </c>
      <c r="H579" s="84">
        <f t="shared" ca="1" si="75"/>
        <v>9.3179288043095632</v>
      </c>
      <c r="I579" s="84">
        <f t="shared" ca="1" si="76"/>
        <v>1</v>
      </c>
      <c r="J579" s="84">
        <f t="shared" ca="1" si="72"/>
        <v>-19.261586284345046</v>
      </c>
      <c r="K579" s="84">
        <f t="shared" ca="1" si="77"/>
        <v>21.371082639671787</v>
      </c>
      <c r="L579" s="84">
        <f t="shared" ca="1" si="78"/>
        <v>21.371082639671787</v>
      </c>
      <c r="M579" s="84">
        <f t="shared" ca="1" si="79"/>
        <v>21.371082639671787</v>
      </c>
      <c r="N579" s="84">
        <f t="shared" ca="1" si="80"/>
        <v>44.851661634670315</v>
      </c>
    </row>
    <row r="580" spans="6:14" x14ac:dyDescent="0.3">
      <c r="F580" s="84">
        <f t="shared" ca="1" si="73"/>
        <v>4.2463320995271641</v>
      </c>
      <c r="G580" s="84">
        <f t="shared" ca="1" si="74"/>
        <v>16.746534535123565</v>
      </c>
      <c r="H580" s="84">
        <f t="shared" ca="1" si="75"/>
        <v>36.774525963892479</v>
      </c>
      <c r="I580" s="84">
        <f t="shared" ca="1" si="76"/>
        <v>1</v>
      </c>
      <c r="J580" s="84">
        <f t="shared" ca="1" si="72"/>
        <v>-20.992866634650731</v>
      </c>
      <c r="K580" s="84">
        <f t="shared" ca="1" si="77"/>
        <v>130.35156932044634</v>
      </c>
      <c r="L580" s="84">
        <f t="shared" ca="1" si="78"/>
        <v>130.35156932044634</v>
      </c>
      <c r="M580" s="84">
        <f t="shared" ca="1" si="79"/>
        <v>130.35156932044634</v>
      </c>
      <c r="N580" s="84">
        <f t="shared" ca="1" si="80"/>
        <v>370.0618413266883</v>
      </c>
    </row>
    <row r="581" spans="6:14" x14ac:dyDescent="0.3">
      <c r="F581" s="84">
        <f t="shared" ca="1" si="73"/>
        <v>4.669069631942758</v>
      </c>
      <c r="G581" s="84">
        <f t="shared" ca="1" si="74"/>
        <v>15.948877676623995</v>
      </c>
      <c r="H581" s="84">
        <f t="shared" ca="1" si="75"/>
        <v>26.929826362438675</v>
      </c>
      <c r="I581" s="84">
        <f t="shared" ca="1" si="76"/>
        <v>1</v>
      </c>
      <c r="J581" s="84">
        <f t="shared" ca="1" si="72"/>
        <v>-20.617947308566755</v>
      </c>
      <c r="K581" s="84">
        <f t="shared" ca="1" si="77"/>
        <v>91.770427773130706</v>
      </c>
      <c r="L581" s="84">
        <f t="shared" ca="1" si="78"/>
        <v>91.770427773130706</v>
      </c>
      <c r="M581" s="84">
        <f t="shared" ca="1" si="79"/>
        <v>91.770427773130706</v>
      </c>
      <c r="N581" s="84">
        <f t="shared" ca="1" si="80"/>
        <v>254.69333601082536</v>
      </c>
    </row>
    <row r="582" spans="6:14" x14ac:dyDescent="0.3">
      <c r="F582" s="84">
        <f t="shared" ca="1" si="73"/>
        <v>4.7160676237147676</v>
      </c>
      <c r="G582" s="84">
        <f t="shared" ca="1" si="74"/>
        <v>13.874596804189339</v>
      </c>
      <c r="H582" s="84">
        <f t="shared" ca="1" si="75"/>
        <v>36.406581316700354</v>
      </c>
      <c r="I582" s="84">
        <f t="shared" ca="1" si="76"/>
        <v>1</v>
      </c>
      <c r="J582" s="84">
        <f t="shared" ref="J582:J645" ca="1" si="81">(H582*C589-G582-F582)*I582</f>
        <v>-18.590664427904109</v>
      </c>
      <c r="K582" s="84">
        <f t="shared" ca="1" si="77"/>
        <v>131.75172846261208</v>
      </c>
      <c r="L582" s="84">
        <f t="shared" ca="1" si="78"/>
        <v>131.75172846261208</v>
      </c>
      <c r="M582" s="84">
        <f t="shared" ca="1" si="79"/>
        <v>131.75172846261208</v>
      </c>
      <c r="N582" s="84">
        <f t="shared" ca="1" si="80"/>
        <v>376.66452095993213</v>
      </c>
    </row>
    <row r="583" spans="6:14" x14ac:dyDescent="0.3">
      <c r="F583" s="84">
        <f t="shared" ref="F583:F646" ca="1" si="82">IF(RAND()&lt;=$C$5,3+(RAND()*2),0)</f>
        <v>4.7765328486058669</v>
      </c>
      <c r="G583" s="84">
        <f t="shared" ref="G583:G646" ca="1" si="83">_xlfn.NORM.INV(RAND(),$C$8,$C$9)</f>
        <v>17.575205539218153</v>
      </c>
      <c r="H583" s="84">
        <f t="shared" ref="H583:H646" ca="1" si="84">-1*LN(1-RAND())/(1/10)</f>
        <v>0.91417910393445412</v>
      </c>
      <c r="I583" s="84">
        <f t="shared" ref="I583:I646" ca="1" si="85">IF(F583=0,0,1)</f>
        <v>1</v>
      </c>
      <c r="J583" s="84">
        <f t="shared" ca="1" si="81"/>
        <v>-22.351738387824021</v>
      </c>
      <c r="K583" s="84">
        <f t="shared" ref="K583:K646" ca="1" si="86">(H583*$C$13-G583)*I583</f>
        <v>-13.918489123480336</v>
      </c>
      <c r="L583" s="84">
        <f t="shared" ref="L583:L646" ca="1" si="87">(H583*$C$13-G583)*I583</f>
        <v>-13.918489123480336</v>
      </c>
      <c r="M583" s="84">
        <f t="shared" ref="M583:M646" ca="1" si="88">(H583*$C$13-G583)*I583</f>
        <v>-13.918489123480336</v>
      </c>
      <c r="N583" s="84">
        <f t="shared" ref="N583:N646" ca="1" si="89">SUM(J583:M583)</f>
        <v>-64.107205758265025</v>
      </c>
    </row>
    <row r="584" spans="6:14" x14ac:dyDescent="0.3">
      <c r="F584" s="84">
        <f t="shared" ca="1" si="82"/>
        <v>3.6623365525871305</v>
      </c>
      <c r="G584" s="84">
        <f t="shared" ca="1" si="83"/>
        <v>15.652522857467632</v>
      </c>
      <c r="H584" s="84">
        <f t="shared" ca="1" si="84"/>
        <v>1.8738629676182279</v>
      </c>
      <c r="I584" s="84">
        <f t="shared" ca="1" si="85"/>
        <v>1</v>
      </c>
      <c r="J584" s="84">
        <f t="shared" ca="1" si="81"/>
        <v>-19.314859410054762</v>
      </c>
      <c r="K584" s="84">
        <f t="shared" ca="1" si="86"/>
        <v>-8.1570709869947216</v>
      </c>
      <c r="L584" s="84">
        <f t="shared" ca="1" si="87"/>
        <v>-8.1570709869947216</v>
      </c>
      <c r="M584" s="84">
        <f t="shared" ca="1" si="88"/>
        <v>-8.1570709869947216</v>
      </c>
      <c r="N584" s="84">
        <f t="shared" ca="1" si="89"/>
        <v>-43.786072371038927</v>
      </c>
    </row>
    <row r="585" spans="6:14" x14ac:dyDescent="0.3">
      <c r="F585" s="84">
        <f t="shared" ca="1" si="82"/>
        <v>3.1943000775781218</v>
      </c>
      <c r="G585" s="84">
        <f t="shared" ca="1" si="83"/>
        <v>15.084610112864093</v>
      </c>
      <c r="H585" s="84">
        <f t="shared" ca="1" si="84"/>
        <v>9.8519373063894538</v>
      </c>
      <c r="I585" s="84">
        <f t="shared" ca="1" si="85"/>
        <v>1</v>
      </c>
      <c r="J585" s="84">
        <f t="shared" ca="1" si="81"/>
        <v>-18.278910190442215</v>
      </c>
      <c r="K585" s="84">
        <f t="shared" ca="1" si="86"/>
        <v>24.323139112693724</v>
      </c>
      <c r="L585" s="84">
        <f t="shared" ca="1" si="87"/>
        <v>24.323139112693724</v>
      </c>
      <c r="M585" s="84">
        <f t="shared" ca="1" si="88"/>
        <v>24.323139112693724</v>
      </c>
      <c r="N585" s="84">
        <f t="shared" ca="1" si="89"/>
        <v>54.690507147638954</v>
      </c>
    </row>
    <row r="586" spans="6:14" x14ac:dyDescent="0.3">
      <c r="F586" s="84">
        <f t="shared" ca="1" si="82"/>
        <v>3.7796184509793407</v>
      </c>
      <c r="G586" s="84">
        <f t="shared" ca="1" si="83"/>
        <v>16.240620044755499</v>
      </c>
      <c r="H586" s="84">
        <f t="shared" ca="1" si="84"/>
        <v>18.18766265562396</v>
      </c>
      <c r="I586" s="84">
        <f t="shared" ca="1" si="85"/>
        <v>1</v>
      </c>
      <c r="J586" s="84">
        <f t="shared" ca="1" si="81"/>
        <v>-20.020238495734841</v>
      </c>
      <c r="K586" s="84">
        <f t="shared" ca="1" si="86"/>
        <v>56.510030577740338</v>
      </c>
      <c r="L586" s="84">
        <f t="shared" ca="1" si="87"/>
        <v>56.510030577740338</v>
      </c>
      <c r="M586" s="84">
        <f t="shared" ca="1" si="88"/>
        <v>56.510030577740338</v>
      </c>
      <c r="N586" s="84">
        <f t="shared" ca="1" si="89"/>
        <v>149.50985323748617</v>
      </c>
    </row>
    <row r="587" spans="6:14" x14ac:dyDescent="0.3">
      <c r="F587" s="84">
        <f t="shared" ca="1" si="82"/>
        <v>4.1597195875085431</v>
      </c>
      <c r="G587" s="84">
        <f t="shared" ca="1" si="83"/>
        <v>16.553864477743442</v>
      </c>
      <c r="H587" s="84">
        <f t="shared" ca="1" si="84"/>
        <v>18.638730596295705</v>
      </c>
      <c r="I587" s="84">
        <f t="shared" ca="1" si="85"/>
        <v>1</v>
      </c>
      <c r="J587" s="84">
        <f t="shared" ca="1" si="81"/>
        <v>-20.713584065251986</v>
      </c>
      <c r="K587" s="84">
        <f t="shared" ca="1" si="86"/>
        <v>58.001057907439375</v>
      </c>
      <c r="L587" s="84">
        <f t="shared" ca="1" si="87"/>
        <v>58.001057907439375</v>
      </c>
      <c r="M587" s="84">
        <f t="shared" ca="1" si="88"/>
        <v>58.001057907439375</v>
      </c>
      <c r="N587" s="84">
        <f t="shared" ca="1" si="89"/>
        <v>153.28958965706613</v>
      </c>
    </row>
    <row r="588" spans="6:14" x14ac:dyDescent="0.3">
      <c r="F588" s="84">
        <f t="shared" ca="1" si="82"/>
        <v>3.0771910032692746</v>
      </c>
      <c r="G588" s="84">
        <f t="shared" ca="1" si="83"/>
        <v>15.097327326272749</v>
      </c>
      <c r="H588" s="84">
        <f t="shared" ca="1" si="84"/>
        <v>0.14419015979329625</v>
      </c>
      <c r="I588" s="84">
        <f t="shared" ca="1" si="85"/>
        <v>1</v>
      </c>
      <c r="J588" s="84">
        <f t="shared" ca="1" si="81"/>
        <v>-18.174518329542025</v>
      </c>
      <c r="K588" s="84">
        <f t="shared" ca="1" si="86"/>
        <v>-14.520566687099564</v>
      </c>
      <c r="L588" s="84">
        <f t="shared" ca="1" si="87"/>
        <v>-14.520566687099564</v>
      </c>
      <c r="M588" s="84">
        <f t="shared" ca="1" si="88"/>
        <v>-14.520566687099564</v>
      </c>
      <c r="N588" s="84">
        <f t="shared" ca="1" si="89"/>
        <v>-61.736218390840705</v>
      </c>
    </row>
    <row r="589" spans="6:14" x14ac:dyDescent="0.3">
      <c r="F589" s="84">
        <f t="shared" ca="1" si="82"/>
        <v>3.2868002858646541</v>
      </c>
      <c r="G589" s="84">
        <f t="shared" ca="1" si="83"/>
        <v>17.923654957475602</v>
      </c>
      <c r="H589" s="84">
        <f t="shared" ca="1" si="84"/>
        <v>8.4910321344450548</v>
      </c>
      <c r="I589" s="84">
        <f t="shared" ca="1" si="85"/>
        <v>1</v>
      </c>
      <c r="J589" s="84">
        <f t="shared" ca="1" si="81"/>
        <v>-21.210455243340256</v>
      </c>
      <c r="K589" s="84">
        <f t="shared" ca="1" si="86"/>
        <v>16.040473580304617</v>
      </c>
      <c r="L589" s="84">
        <f t="shared" ca="1" si="87"/>
        <v>16.040473580304617</v>
      </c>
      <c r="M589" s="84">
        <f t="shared" ca="1" si="88"/>
        <v>16.040473580304617</v>
      </c>
      <c r="N589" s="84">
        <f t="shared" ca="1" si="89"/>
        <v>26.910965497573596</v>
      </c>
    </row>
    <row r="590" spans="6:14" x14ac:dyDescent="0.3">
      <c r="F590" s="84">
        <f t="shared" ca="1" si="82"/>
        <v>4.4010276191772348</v>
      </c>
      <c r="G590" s="84">
        <f t="shared" ca="1" si="83"/>
        <v>13.61449863806755</v>
      </c>
      <c r="H590" s="84">
        <f t="shared" ca="1" si="84"/>
        <v>11.021356175337566</v>
      </c>
      <c r="I590" s="84">
        <f t="shared" ca="1" si="85"/>
        <v>1</v>
      </c>
      <c r="J590" s="84">
        <f t="shared" ca="1" si="81"/>
        <v>-18.015526257244787</v>
      </c>
      <c r="K590" s="84">
        <f t="shared" ca="1" si="86"/>
        <v>30.470926063282711</v>
      </c>
      <c r="L590" s="84">
        <f t="shared" ca="1" si="87"/>
        <v>30.470926063282711</v>
      </c>
      <c r="M590" s="84">
        <f t="shared" ca="1" si="88"/>
        <v>30.470926063282711</v>
      </c>
      <c r="N590" s="84">
        <f t="shared" ca="1" si="89"/>
        <v>73.397251932603353</v>
      </c>
    </row>
    <row r="591" spans="6:14" x14ac:dyDescent="0.3">
      <c r="F591" s="84">
        <f t="shared" ca="1" si="82"/>
        <v>3.4088543842441421</v>
      </c>
      <c r="G591" s="84">
        <f t="shared" ca="1" si="83"/>
        <v>15.472423424565973</v>
      </c>
      <c r="H591" s="84">
        <f t="shared" ca="1" si="84"/>
        <v>6.9864811554840394</v>
      </c>
      <c r="I591" s="84">
        <f t="shared" ca="1" si="85"/>
        <v>1</v>
      </c>
      <c r="J591" s="84">
        <f t="shared" ca="1" si="81"/>
        <v>-18.881277808810115</v>
      </c>
      <c r="K591" s="84">
        <f t="shared" ca="1" si="86"/>
        <v>12.473501197370185</v>
      </c>
      <c r="L591" s="84">
        <f t="shared" ca="1" si="87"/>
        <v>12.473501197370185</v>
      </c>
      <c r="M591" s="84">
        <f t="shared" ca="1" si="88"/>
        <v>12.473501197370185</v>
      </c>
      <c r="N591" s="84">
        <f t="shared" ca="1" si="89"/>
        <v>18.539225783300438</v>
      </c>
    </row>
    <row r="592" spans="6:14" x14ac:dyDescent="0.3">
      <c r="F592" s="84">
        <f t="shared" ca="1" si="82"/>
        <v>3.7616038417670756</v>
      </c>
      <c r="G592" s="84">
        <f t="shared" ca="1" si="83"/>
        <v>14.416626364070225</v>
      </c>
      <c r="H592" s="84">
        <f t="shared" ca="1" si="84"/>
        <v>18.513089699098312</v>
      </c>
      <c r="I592" s="84">
        <f t="shared" ca="1" si="85"/>
        <v>1</v>
      </c>
      <c r="J592" s="84">
        <f t="shared" ca="1" si="81"/>
        <v>-18.178230205837302</v>
      </c>
      <c r="K592" s="84">
        <f t="shared" ca="1" si="86"/>
        <v>59.635732432323024</v>
      </c>
      <c r="L592" s="84">
        <f t="shared" ca="1" si="87"/>
        <v>59.635732432323024</v>
      </c>
      <c r="M592" s="84">
        <f t="shared" ca="1" si="88"/>
        <v>59.635732432323024</v>
      </c>
      <c r="N592" s="84">
        <f t="shared" ca="1" si="89"/>
        <v>160.72896709113178</v>
      </c>
    </row>
    <row r="593" spans="6:14" x14ac:dyDescent="0.3">
      <c r="F593" s="84">
        <f t="shared" ca="1" si="82"/>
        <v>3.4952604798539482</v>
      </c>
      <c r="G593" s="84">
        <f t="shared" ca="1" si="83"/>
        <v>16.02797907373008</v>
      </c>
      <c r="H593" s="84">
        <f t="shared" ca="1" si="84"/>
        <v>0.31327885948847389</v>
      </c>
      <c r="I593" s="84">
        <f t="shared" ca="1" si="85"/>
        <v>1</v>
      </c>
      <c r="J593" s="84">
        <f t="shared" ca="1" si="81"/>
        <v>-19.523239553584027</v>
      </c>
      <c r="K593" s="84">
        <f t="shared" ca="1" si="86"/>
        <v>-14.774863635776185</v>
      </c>
      <c r="L593" s="84">
        <f t="shared" ca="1" si="87"/>
        <v>-14.774863635776185</v>
      </c>
      <c r="M593" s="84">
        <f t="shared" ca="1" si="88"/>
        <v>-14.774863635776185</v>
      </c>
      <c r="N593" s="84">
        <f t="shared" ca="1" si="89"/>
        <v>-63.847830460912583</v>
      </c>
    </row>
    <row r="594" spans="6:14" x14ac:dyDescent="0.3">
      <c r="F594" s="84">
        <f t="shared" ca="1" si="82"/>
        <v>3.1966151320234788</v>
      </c>
      <c r="G594" s="84">
        <f t="shared" ca="1" si="83"/>
        <v>18.035626722951235</v>
      </c>
      <c r="H594" s="84">
        <f t="shared" ca="1" si="84"/>
        <v>20.97074291540638</v>
      </c>
      <c r="I594" s="84">
        <f t="shared" ca="1" si="85"/>
        <v>1</v>
      </c>
      <c r="J594" s="84">
        <f t="shared" ca="1" si="81"/>
        <v>-21.232241854974713</v>
      </c>
      <c r="K594" s="84">
        <f t="shared" ca="1" si="86"/>
        <v>65.847344938674283</v>
      </c>
      <c r="L594" s="84">
        <f t="shared" ca="1" si="87"/>
        <v>65.847344938674283</v>
      </c>
      <c r="M594" s="84">
        <f t="shared" ca="1" si="88"/>
        <v>65.847344938674283</v>
      </c>
      <c r="N594" s="84">
        <f t="shared" ca="1" si="89"/>
        <v>176.30979296104812</v>
      </c>
    </row>
    <row r="595" spans="6:14" x14ac:dyDescent="0.3">
      <c r="F595" s="84">
        <f t="shared" ca="1" si="82"/>
        <v>4.5113435083299809</v>
      </c>
      <c r="G595" s="84">
        <f t="shared" ca="1" si="83"/>
        <v>15.937735621008549</v>
      </c>
      <c r="H595" s="84">
        <f t="shared" ca="1" si="84"/>
        <v>1.7641151920542009</v>
      </c>
      <c r="I595" s="84">
        <f t="shared" ca="1" si="85"/>
        <v>1</v>
      </c>
      <c r="J595" s="84">
        <f t="shared" ca="1" si="81"/>
        <v>-20.449079129338529</v>
      </c>
      <c r="K595" s="84">
        <f t="shared" ca="1" si="86"/>
        <v>-8.881274852791746</v>
      </c>
      <c r="L595" s="84">
        <f t="shared" ca="1" si="87"/>
        <v>-8.881274852791746</v>
      </c>
      <c r="M595" s="84">
        <f t="shared" ca="1" si="88"/>
        <v>-8.881274852791746</v>
      </c>
      <c r="N595" s="84">
        <f t="shared" ca="1" si="89"/>
        <v>-47.092903687713772</v>
      </c>
    </row>
    <row r="596" spans="6:14" x14ac:dyDescent="0.3">
      <c r="F596" s="84">
        <f t="shared" ca="1" si="82"/>
        <v>3.2386128815081827</v>
      </c>
      <c r="G596" s="84">
        <f t="shared" ca="1" si="83"/>
        <v>13.267062987538509</v>
      </c>
      <c r="H596" s="84">
        <f t="shared" ca="1" si="84"/>
        <v>8.3945316031351922</v>
      </c>
      <c r="I596" s="84">
        <f t="shared" ca="1" si="85"/>
        <v>1</v>
      </c>
      <c r="J596" s="84">
        <f t="shared" ca="1" si="81"/>
        <v>-16.505675869046691</v>
      </c>
      <c r="K596" s="84">
        <f t="shared" ca="1" si="86"/>
        <v>20.31106342500226</v>
      </c>
      <c r="L596" s="84">
        <f t="shared" ca="1" si="87"/>
        <v>20.31106342500226</v>
      </c>
      <c r="M596" s="84">
        <f t="shared" ca="1" si="88"/>
        <v>20.31106342500226</v>
      </c>
      <c r="N596" s="84">
        <f t="shared" ca="1" si="89"/>
        <v>44.427514405960089</v>
      </c>
    </row>
    <row r="597" spans="6:14" x14ac:dyDescent="0.3">
      <c r="F597" s="84">
        <f t="shared" ca="1" si="82"/>
        <v>3.5987666071297157</v>
      </c>
      <c r="G597" s="84">
        <f t="shared" ca="1" si="83"/>
        <v>15.934163975092899</v>
      </c>
      <c r="H597" s="84">
        <f t="shared" ca="1" si="84"/>
        <v>9.8822611764228494</v>
      </c>
      <c r="I597" s="84">
        <f t="shared" ca="1" si="85"/>
        <v>1</v>
      </c>
      <c r="J597" s="84">
        <f t="shared" ca="1" si="81"/>
        <v>-19.532930582222615</v>
      </c>
      <c r="K597" s="84">
        <f t="shared" ca="1" si="86"/>
        <v>23.594880730598497</v>
      </c>
      <c r="L597" s="84">
        <f t="shared" ca="1" si="87"/>
        <v>23.594880730598497</v>
      </c>
      <c r="M597" s="84">
        <f t="shared" ca="1" si="88"/>
        <v>23.594880730598497</v>
      </c>
      <c r="N597" s="84">
        <f t="shared" ca="1" si="89"/>
        <v>51.25171160957288</v>
      </c>
    </row>
    <row r="598" spans="6:14" x14ac:dyDescent="0.3">
      <c r="F598" s="84">
        <f t="shared" ca="1" si="82"/>
        <v>3.1609507349064758</v>
      </c>
      <c r="G598" s="84">
        <f t="shared" ca="1" si="83"/>
        <v>14.891934827121236</v>
      </c>
      <c r="H598" s="84">
        <f t="shared" ca="1" si="84"/>
        <v>9.3859101652299923</v>
      </c>
      <c r="I598" s="84">
        <f t="shared" ca="1" si="85"/>
        <v>1</v>
      </c>
      <c r="J598" s="84">
        <f t="shared" ca="1" si="81"/>
        <v>-18.052885562027711</v>
      </c>
      <c r="K598" s="84">
        <f t="shared" ca="1" si="86"/>
        <v>22.651705833798733</v>
      </c>
      <c r="L598" s="84">
        <f t="shared" ca="1" si="87"/>
        <v>22.651705833798733</v>
      </c>
      <c r="M598" s="84">
        <f t="shared" ca="1" si="88"/>
        <v>22.651705833798733</v>
      </c>
      <c r="N598" s="84">
        <f t="shared" ca="1" si="89"/>
        <v>49.902231939368491</v>
      </c>
    </row>
    <row r="599" spans="6:14" x14ac:dyDescent="0.3">
      <c r="F599" s="84">
        <f t="shared" ca="1" si="82"/>
        <v>4.6236595213687952</v>
      </c>
      <c r="G599" s="84">
        <f t="shared" ca="1" si="83"/>
        <v>15.783464748506194</v>
      </c>
      <c r="H599" s="84">
        <f t="shared" ca="1" si="84"/>
        <v>2.8018570376468181</v>
      </c>
      <c r="I599" s="84">
        <f t="shared" ca="1" si="85"/>
        <v>1</v>
      </c>
      <c r="J599" s="84">
        <f t="shared" ca="1" si="81"/>
        <v>-20.407124269874991</v>
      </c>
      <c r="K599" s="84">
        <f t="shared" ca="1" si="86"/>
        <v>-4.5760365979189217</v>
      </c>
      <c r="L599" s="84">
        <f t="shared" ca="1" si="87"/>
        <v>-4.5760365979189217</v>
      </c>
      <c r="M599" s="84">
        <f t="shared" ca="1" si="88"/>
        <v>-4.5760365979189217</v>
      </c>
      <c r="N599" s="84">
        <f t="shared" ca="1" si="89"/>
        <v>-34.135234063631756</v>
      </c>
    </row>
    <row r="600" spans="6:14" x14ac:dyDescent="0.3">
      <c r="F600" s="84">
        <f t="shared" ca="1" si="82"/>
        <v>4.5473390357796397</v>
      </c>
      <c r="G600" s="84">
        <f t="shared" ca="1" si="83"/>
        <v>19.491167926367563</v>
      </c>
      <c r="H600" s="84">
        <f t="shared" ca="1" si="84"/>
        <v>19.50640142906505</v>
      </c>
      <c r="I600" s="84">
        <f t="shared" ca="1" si="85"/>
        <v>1</v>
      </c>
      <c r="J600" s="84">
        <f t="shared" ca="1" si="81"/>
        <v>-24.038506962147203</v>
      </c>
      <c r="K600" s="84">
        <f t="shared" ca="1" si="86"/>
        <v>58.534437789892635</v>
      </c>
      <c r="L600" s="84">
        <f t="shared" ca="1" si="87"/>
        <v>58.534437789892635</v>
      </c>
      <c r="M600" s="84">
        <f t="shared" ca="1" si="88"/>
        <v>58.534437789892635</v>
      </c>
      <c r="N600" s="84">
        <f t="shared" ca="1" si="89"/>
        <v>151.56480640753068</v>
      </c>
    </row>
    <row r="601" spans="6:14" x14ac:dyDescent="0.3">
      <c r="F601" s="84">
        <f t="shared" ca="1" si="82"/>
        <v>4.2032961584703115</v>
      </c>
      <c r="G601" s="84">
        <f t="shared" ca="1" si="83"/>
        <v>14.149101920139959</v>
      </c>
      <c r="H601" s="84">
        <f t="shared" ca="1" si="84"/>
        <v>11.393347383160023</v>
      </c>
      <c r="I601" s="84">
        <f t="shared" ca="1" si="85"/>
        <v>1</v>
      </c>
      <c r="J601" s="84">
        <f t="shared" ca="1" si="81"/>
        <v>-18.352398078610271</v>
      </c>
      <c r="K601" s="84">
        <f t="shared" ca="1" si="86"/>
        <v>31.424287612500134</v>
      </c>
      <c r="L601" s="84">
        <f t="shared" ca="1" si="87"/>
        <v>31.424287612500134</v>
      </c>
      <c r="M601" s="84">
        <f t="shared" ca="1" si="88"/>
        <v>31.424287612500134</v>
      </c>
      <c r="N601" s="84">
        <f t="shared" ca="1" si="89"/>
        <v>75.920464758890134</v>
      </c>
    </row>
    <row r="602" spans="6:14" x14ac:dyDescent="0.3">
      <c r="F602" s="84">
        <f t="shared" ca="1" si="82"/>
        <v>3.4570039681129883</v>
      </c>
      <c r="G602" s="84">
        <f t="shared" ca="1" si="83"/>
        <v>15.623073271222525</v>
      </c>
      <c r="H602" s="84">
        <f t="shared" ca="1" si="84"/>
        <v>9.3566927676270382</v>
      </c>
      <c r="I602" s="84">
        <f t="shared" ca="1" si="85"/>
        <v>1</v>
      </c>
      <c r="J602" s="84">
        <f t="shared" ca="1" si="81"/>
        <v>-19.080077239335512</v>
      </c>
      <c r="K602" s="84">
        <f t="shared" ca="1" si="86"/>
        <v>21.803697799285629</v>
      </c>
      <c r="L602" s="84">
        <f t="shared" ca="1" si="87"/>
        <v>21.803697799285629</v>
      </c>
      <c r="M602" s="84">
        <f t="shared" ca="1" si="88"/>
        <v>21.803697799285629</v>
      </c>
      <c r="N602" s="84">
        <f t="shared" ca="1" si="89"/>
        <v>46.331016158521379</v>
      </c>
    </row>
    <row r="603" spans="6:14" x14ac:dyDescent="0.3">
      <c r="F603" s="84">
        <f t="shared" ca="1" si="82"/>
        <v>4.7058046769321145</v>
      </c>
      <c r="G603" s="84">
        <f t="shared" ca="1" si="83"/>
        <v>13.532480737200787</v>
      </c>
      <c r="H603" s="84">
        <f t="shared" ca="1" si="84"/>
        <v>8.7296507521522724</v>
      </c>
      <c r="I603" s="84">
        <f t="shared" ca="1" si="85"/>
        <v>1</v>
      </c>
      <c r="J603" s="84">
        <f t="shared" ca="1" si="81"/>
        <v>-18.238285414132903</v>
      </c>
      <c r="K603" s="84">
        <f t="shared" ca="1" si="86"/>
        <v>21.386122271408304</v>
      </c>
      <c r="L603" s="84">
        <f t="shared" ca="1" si="87"/>
        <v>21.386122271408304</v>
      </c>
      <c r="M603" s="84">
        <f t="shared" ca="1" si="88"/>
        <v>21.386122271408304</v>
      </c>
      <c r="N603" s="84">
        <f t="shared" ca="1" si="89"/>
        <v>45.920081400092009</v>
      </c>
    </row>
    <row r="604" spans="6:14" x14ac:dyDescent="0.3">
      <c r="F604" s="84">
        <f t="shared" ca="1" si="82"/>
        <v>0</v>
      </c>
      <c r="G604" s="84">
        <f t="shared" ca="1" si="83"/>
        <v>17.892493925736307</v>
      </c>
      <c r="H604" s="84">
        <f t="shared" ca="1" si="84"/>
        <v>0.75708579088044048</v>
      </c>
      <c r="I604" s="84">
        <f t="shared" ca="1" si="85"/>
        <v>0</v>
      </c>
      <c r="J604" s="84">
        <f t="shared" ca="1" si="81"/>
        <v>0</v>
      </c>
      <c r="K604" s="84">
        <f t="shared" ca="1" si="86"/>
        <v>0</v>
      </c>
      <c r="L604" s="84">
        <f t="shared" ca="1" si="87"/>
        <v>0</v>
      </c>
      <c r="M604" s="84">
        <f t="shared" ca="1" si="88"/>
        <v>0</v>
      </c>
      <c r="N604" s="84">
        <f t="shared" ca="1" si="89"/>
        <v>0</v>
      </c>
    </row>
    <row r="605" spans="6:14" x14ac:dyDescent="0.3">
      <c r="F605" s="84">
        <f t="shared" ca="1" si="82"/>
        <v>3.1290046127613516</v>
      </c>
      <c r="G605" s="84">
        <f t="shared" ca="1" si="83"/>
        <v>15.432827075605486</v>
      </c>
      <c r="H605" s="84">
        <f t="shared" ca="1" si="84"/>
        <v>5.7670625599396601</v>
      </c>
      <c r="I605" s="84">
        <f t="shared" ca="1" si="85"/>
        <v>1</v>
      </c>
      <c r="J605" s="84">
        <f t="shared" ca="1" si="81"/>
        <v>-18.561831688366837</v>
      </c>
      <c r="K605" s="84">
        <f t="shared" ca="1" si="86"/>
        <v>7.6354231641531545</v>
      </c>
      <c r="L605" s="84">
        <f t="shared" ca="1" si="87"/>
        <v>7.6354231641531545</v>
      </c>
      <c r="M605" s="84">
        <f t="shared" ca="1" si="88"/>
        <v>7.6354231641531545</v>
      </c>
      <c r="N605" s="84">
        <f t="shared" ca="1" si="89"/>
        <v>4.3444378040926264</v>
      </c>
    </row>
    <row r="606" spans="6:14" x14ac:dyDescent="0.3">
      <c r="F606" s="84">
        <f t="shared" ca="1" si="82"/>
        <v>4.8570291654882318</v>
      </c>
      <c r="G606" s="84">
        <f t="shared" ca="1" si="83"/>
        <v>14.973233393791173</v>
      </c>
      <c r="H606" s="84">
        <f t="shared" ca="1" si="84"/>
        <v>6.127477241936357</v>
      </c>
      <c r="I606" s="84">
        <f t="shared" ca="1" si="85"/>
        <v>1</v>
      </c>
      <c r="J606" s="84">
        <f t="shared" ca="1" si="81"/>
        <v>-19.830262559279404</v>
      </c>
      <c r="K606" s="84">
        <f t="shared" ca="1" si="86"/>
        <v>9.5366755739542555</v>
      </c>
      <c r="L606" s="84">
        <f t="shared" ca="1" si="87"/>
        <v>9.5366755739542555</v>
      </c>
      <c r="M606" s="84">
        <f t="shared" ca="1" si="88"/>
        <v>9.5366755739542555</v>
      </c>
      <c r="N606" s="84">
        <f t="shared" ca="1" si="89"/>
        <v>8.779764162583362</v>
      </c>
    </row>
    <row r="607" spans="6:14" x14ac:dyDescent="0.3">
      <c r="F607" s="84">
        <f t="shared" ca="1" si="82"/>
        <v>0</v>
      </c>
      <c r="G607" s="84">
        <f t="shared" ca="1" si="83"/>
        <v>13.877076456834153</v>
      </c>
      <c r="H607" s="84">
        <f t="shared" ca="1" si="84"/>
        <v>9.298936311313911</v>
      </c>
      <c r="I607" s="84">
        <f t="shared" ca="1" si="85"/>
        <v>0</v>
      </c>
      <c r="J607" s="84">
        <f t="shared" ca="1" si="81"/>
        <v>0</v>
      </c>
      <c r="K607" s="84">
        <f t="shared" ca="1" si="86"/>
        <v>0</v>
      </c>
      <c r="L607" s="84">
        <f t="shared" ca="1" si="87"/>
        <v>0</v>
      </c>
      <c r="M607" s="84">
        <f t="shared" ca="1" si="88"/>
        <v>0</v>
      </c>
      <c r="N607" s="84">
        <f t="shared" ca="1" si="89"/>
        <v>0</v>
      </c>
    </row>
    <row r="608" spans="6:14" x14ac:dyDescent="0.3">
      <c r="F608" s="84">
        <f t="shared" ca="1" si="82"/>
        <v>3.7582276397364192</v>
      </c>
      <c r="G608" s="84">
        <f t="shared" ca="1" si="83"/>
        <v>15.333289255002125</v>
      </c>
      <c r="H608" s="84">
        <f t="shared" ca="1" si="84"/>
        <v>16.630010700211304</v>
      </c>
      <c r="I608" s="84">
        <f t="shared" ca="1" si="85"/>
        <v>1</v>
      </c>
      <c r="J608" s="84">
        <f t="shared" ca="1" si="81"/>
        <v>-19.091516894738543</v>
      </c>
      <c r="K608" s="84">
        <f t="shared" ca="1" si="86"/>
        <v>51.186753545843089</v>
      </c>
      <c r="L608" s="84">
        <f t="shared" ca="1" si="87"/>
        <v>51.186753545843089</v>
      </c>
      <c r="M608" s="84">
        <f t="shared" ca="1" si="88"/>
        <v>51.186753545843089</v>
      </c>
      <c r="N608" s="84">
        <f t="shared" ca="1" si="89"/>
        <v>134.46874374279071</v>
      </c>
    </row>
    <row r="609" spans="6:14" x14ac:dyDescent="0.3">
      <c r="F609" s="84">
        <f t="shared" ca="1" si="82"/>
        <v>3.82506343769073</v>
      </c>
      <c r="G609" s="84">
        <f t="shared" ca="1" si="83"/>
        <v>18.741163213790294</v>
      </c>
      <c r="H609" s="84">
        <f t="shared" ca="1" si="84"/>
        <v>27.81625587591682</v>
      </c>
      <c r="I609" s="84">
        <f t="shared" ca="1" si="85"/>
        <v>1</v>
      </c>
      <c r="J609" s="84">
        <f t="shared" ca="1" si="81"/>
        <v>-22.566226651481024</v>
      </c>
      <c r="K609" s="84">
        <f t="shared" ca="1" si="86"/>
        <v>92.523860289876978</v>
      </c>
      <c r="L609" s="84">
        <f t="shared" ca="1" si="87"/>
        <v>92.523860289876978</v>
      </c>
      <c r="M609" s="84">
        <f t="shared" ca="1" si="88"/>
        <v>92.523860289876978</v>
      </c>
      <c r="N609" s="84">
        <f t="shared" ca="1" si="89"/>
        <v>255.0053542181499</v>
      </c>
    </row>
    <row r="610" spans="6:14" x14ac:dyDescent="0.3">
      <c r="F610" s="84">
        <f t="shared" ca="1" si="82"/>
        <v>4.6396029558362271</v>
      </c>
      <c r="G610" s="84">
        <f t="shared" ca="1" si="83"/>
        <v>16.828330839851166</v>
      </c>
      <c r="H610" s="84">
        <f t="shared" ca="1" si="84"/>
        <v>12.482997487813675</v>
      </c>
      <c r="I610" s="84">
        <f t="shared" ca="1" si="85"/>
        <v>1</v>
      </c>
      <c r="J610" s="84">
        <f t="shared" ca="1" si="81"/>
        <v>-21.467933795687394</v>
      </c>
      <c r="K610" s="84">
        <f t="shared" ca="1" si="86"/>
        <v>33.10365911140353</v>
      </c>
      <c r="L610" s="84">
        <f t="shared" ca="1" si="87"/>
        <v>33.10365911140353</v>
      </c>
      <c r="M610" s="84">
        <f t="shared" ca="1" si="88"/>
        <v>33.10365911140353</v>
      </c>
      <c r="N610" s="84">
        <f t="shared" ca="1" si="89"/>
        <v>77.843043538523204</v>
      </c>
    </row>
    <row r="611" spans="6:14" x14ac:dyDescent="0.3">
      <c r="F611" s="84">
        <f t="shared" ca="1" si="82"/>
        <v>4.8509528711771237</v>
      </c>
      <c r="G611" s="84">
        <f t="shared" ca="1" si="83"/>
        <v>13.382486570079566</v>
      </c>
      <c r="H611" s="84">
        <f t="shared" ca="1" si="84"/>
        <v>24.74887717319718</v>
      </c>
      <c r="I611" s="84">
        <f t="shared" ca="1" si="85"/>
        <v>1</v>
      </c>
      <c r="J611" s="84">
        <f t="shared" ca="1" si="81"/>
        <v>-18.233439441256689</v>
      </c>
      <c r="K611" s="84">
        <f t="shared" ca="1" si="86"/>
        <v>85.613022122709154</v>
      </c>
      <c r="L611" s="84">
        <f t="shared" ca="1" si="87"/>
        <v>85.613022122709154</v>
      </c>
      <c r="M611" s="84">
        <f t="shared" ca="1" si="88"/>
        <v>85.613022122709154</v>
      </c>
      <c r="N611" s="84">
        <f t="shared" ca="1" si="89"/>
        <v>238.60562692687074</v>
      </c>
    </row>
    <row r="612" spans="6:14" x14ac:dyDescent="0.3">
      <c r="F612" s="84">
        <f t="shared" ca="1" si="82"/>
        <v>4.03446211569028</v>
      </c>
      <c r="G612" s="84">
        <f t="shared" ca="1" si="83"/>
        <v>15.855531888201053</v>
      </c>
      <c r="H612" s="84">
        <f t="shared" ca="1" si="84"/>
        <v>5.5889627878228829</v>
      </c>
      <c r="I612" s="84">
        <f t="shared" ca="1" si="85"/>
        <v>1</v>
      </c>
      <c r="J612" s="84">
        <f t="shared" ca="1" si="81"/>
        <v>-19.889994003891331</v>
      </c>
      <c r="K612" s="84">
        <f t="shared" ca="1" si="86"/>
        <v>6.5003192630904785</v>
      </c>
      <c r="L612" s="84">
        <f t="shared" ca="1" si="87"/>
        <v>6.5003192630904785</v>
      </c>
      <c r="M612" s="84">
        <f t="shared" ca="1" si="88"/>
        <v>6.5003192630904785</v>
      </c>
      <c r="N612" s="84">
        <f t="shared" ca="1" si="89"/>
        <v>-0.38903621461989601</v>
      </c>
    </row>
    <row r="613" spans="6:14" x14ac:dyDescent="0.3">
      <c r="F613" s="84">
        <f t="shared" ca="1" si="82"/>
        <v>4.4159597153658714</v>
      </c>
      <c r="G613" s="84">
        <f t="shared" ca="1" si="83"/>
        <v>14.358794424431423</v>
      </c>
      <c r="H613" s="84">
        <f t="shared" ca="1" si="84"/>
        <v>18.110335185542954</v>
      </c>
      <c r="I613" s="84">
        <f t="shared" ca="1" si="85"/>
        <v>1</v>
      </c>
      <c r="J613" s="84">
        <f t="shared" ca="1" si="81"/>
        <v>-18.774754139797295</v>
      </c>
      <c r="K613" s="84">
        <f t="shared" ca="1" si="86"/>
        <v>58.082546317740395</v>
      </c>
      <c r="L613" s="84">
        <f t="shared" ca="1" si="87"/>
        <v>58.082546317740395</v>
      </c>
      <c r="M613" s="84">
        <f t="shared" ca="1" si="88"/>
        <v>58.082546317740395</v>
      </c>
      <c r="N613" s="84">
        <f t="shared" ca="1" si="89"/>
        <v>155.47288481342389</v>
      </c>
    </row>
    <row r="614" spans="6:14" x14ac:dyDescent="0.3">
      <c r="F614" s="84">
        <f t="shared" ca="1" si="82"/>
        <v>3.8818040508980491</v>
      </c>
      <c r="G614" s="84">
        <f t="shared" ca="1" si="83"/>
        <v>14.652633602611933</v>
      </c>
      <c r="H614" s="84">
        <f t="shared" ca="1" si="84"/>
        <v>7.1920588719537202</v>
      </c>
      <c r="I614" s="84">
        <f t="shared" ca="1" si="85"/>
        <v>1</v>
      </c>
      <c r="J614" s="84">
        <f t="shared" ca="1" si="81"/>
        <v>-18.534437653509983</v>
      </c>
      <c r="K614" s="84">
        <f t="shared" ca="1" si="86"/>
        <v>14.115601885202947</v>
      </c>
      <c r="L614" s="84">
        <f t="shared" ca="1" si="87"/>
        <v>14.115601885202947</v>
      </c>
      <c r="M614" s="84">
        <f t="shared" ca="1" si="88"/>
        <v>14.115601885202947</v>
      </c>
      <c r="N614" s="84">
        <f t="shared" ca="1" si="89"/>
        <v>23.812368002098857</v>
      </c>
    </row>
    <row r="615" spans="6:14" x14ac:dyDescent="0.3">
      <c r="F615" s="84">
        <f t="shared" ca="1" si="82"/>
        <v>3.1151713998710138</v>
      </c>
      <c r="G615" s="84">
        <f t="shared" ca="1" si="83"/>
        <v>14.724111830702078</v>
      </c>
      <c r="H615" s="84">
        <f t="shared" ca="1" si="84"/>
        <v>1.4929380972545288</v>
      </c>
      <c r="I615" s="84">
        <f t="shared" ca="1" si="85"/>
        <v>1</v>
      </c>
      <c r="J615" s="84">
        <f t="shared" ca="1" si="81"/>
        <v>-17.839283230573091</v>
      </c>
      <c r="K615" s="84">
        <f t="shared" ca="1" si="86"/>
        <v>-8.7523594416839643</v>
      </c>
      <c r="L615" s="84">
        <f t="shared" ca="1" si="87"/>
        <v>-8.7523594416839643</v>
      </c>
      <c r="M615" s="84">
        <f t="shared" ca="1" si="88"/>
        <v>-8.7523594416839643</v>
      </c>
      <c r="N615" s="84">
        <f t="shared" ca="1" si="89"/>
        <v>-44.096361555624981</v>
      </c>
    </row>
    <row r="616" spans="6:14" x14ac:dyDescent="0.3">
      <c r="F616" s="84">
        <f t="shared" ca="1" si="82"/>
        <v>4.6313434153645554</v>
      </c>
      <c r="G616" s="84">
        <f t="shared" ca="1" si="83"/>
        <v>18.166132031539714</v>
      </c>
      <c r="H616" s="84">
        <f t="shared" ca="1" si="84"/>
        <v>1.2290805849456372</v>
      </c>
      <c r="I616" s="84">
        <f t="shared" ca="1" si="85"/>
        <v>1</v>
      </c>
      <c r="J616" s="84">
        <f t="shared" ca="1" si="81"/>
        <v>-22.797475446904269</v>
      </c>
      <c r="K616" s="84">
        <f t="shared" ca="1" si="86"/>
        <v>-13.249809691757164</v>
      </c>
      <c r="L616" s="84">
        <f t="shared" ca="1" si="87"/>
        <v>-13.249809691757164</v>
      </c>
      <c r="M616" s="84">
        <f t="shared" ca="1" si="88"/>
        <v>-13.249809691757164</v>
      </c>
      <c r="N616" s="84">
        <f t="shared" ca="1" si="89"/>
        <v>-62.546904522175765</v>
      </c>
    </row>
    <row r="617" spans="6:14" x14ac:dyDescent="0.3">
      <c r="F617" s="84">
        <f t="shared" ca="1" si="82"/>
        <v>3.4799742878589086</v>
      </c>
      <c r="G617" s="84">
        <f t="shared" ca="1" si="83"/>
        <v>14.461336440776286</v>
      </c>
      <c r="H617" s="84">
        <f t="shared" ca="1" si="84"/>
        <v>3.6270517071937327</v>
      </c>
      <c r="I617" s="84">
        <f t="shared" ca="1" si="85"/>
        <v>1</v>
      </c>
      <c r="J617" s="84">
        <f t="shared" ca="1" si="81"/>
        <v>-17.941310728635194</v>
      </c>
      <c r="K617" s="84">
        <f t="shared" ca="1" si="86"/>
        <v>4.6870387998644958E-2</v>
      </c>
      <c r="L617" s="84">
        <f t="shared" ca="1" si="87"/>
        <v>4.6870387998644958E-2</v>
      </c>
      <c r="M617" s="84">
        <f t="shared" ca="1" si="88"/>
        <v>4.6870387998644958E-2</v>
      </c>
      <c r="N617" s="84">
        <f t="shared" ca="1" si="89"/>
        <v>-17.80069956463926</v>
      </c>
    </row>
    <row r="618" spans="6:14" x14ac:dyDescent="0.3">
      <c r="F618" s="84">
        <f t="shared" ca="1" si="82"/>
        <v>4.9910376225449733</v>
      </c>
      <c r="G618" s="84">
        <f t="shared" ca="1" si="83"/>
        <v>11.4049335471648</v>
      </c>
      <c r="H618" s="84">
        <f t="shared" ca="1" si="84"/>
        <v>5.8779739626091363</v>
      </c>
      <c r="I618" s="84">
        <f t="shared" ca="1" si="85"/>
        <v>1</v>
      </c>
      <c r="J618" s="84">
        <f t="shared" ca="1" si="81"/>
        <v>-16.395971169709775</v>
      </c>
      <c r="K618" s="84">
        <f t="shared" ca="1" si="86"/>
        <v>12.106962303271745</v>
      </c>
      <c r="L618" s="84">
        <f t="shared" ca="1" si="87"/>
        <v>12.106962303271745</v>
      </c>
      <c r="M618" s="84">
        <f t="shared" ca="1" si="88"/>
        <v>12.106962303271745</v>
      </c>
      <c r="N618" s="84">
        <f t="shared" ca="1" si="89"/>
        <v>19.924915740105462</v>
      </c>
    </row>
    <row r="619" spans="6:14" x14ac:dyDescent="0.3">
      <c r="F619" s="84">
        <f t="shared" ca="1" si="82"/>
        <v>4.6296050574603083</v>
      </c>
      <c r="G619" s="84">
        <f t="shared" ca="1" si="83"/>
        <v>17.525254997195635</v>
      </c>
      <c r="H619" s="84">
        <f t="shared" ca="1" si="84"/>
        <v>2.0238378899555278</v>
      </c>
      <c r="I619" s="84">
        <f t="shared" ca="1" si="85"/>
        <v>1</v>
      </c>
      <c r="J619" s="84">
        <f t="shared" ca="1" si="81"/>
        <v>-22.154860054655941</v>
      </c>
      <c r="K619" s="84">
        <f t="shared" ca="1" si="86"/>
        <v>-9.4299034373735235</v>
      </c>
      <c r="L619" s="84">
        <f t="shared" ca="1" si="87"/>
        <v>-9.4299034373735235</v>
      </c>
      <c r="M619" s="84">
        <f t="shared" ca="1" si="88"/>
        <v>-9.4299034373735235</v>
      </c>
      <c r="N619" s="84">
        <f t="shared" ca="1" si="89"/>
        <v>-50.444570366776517</v>
      </c>
    </row>
    <row r="620" spans="6:14" x14ac:dyDescent="0.3">
      <c r="F620" s="84">
        <f t="shared" ca="1" si="82"/>
        <v>3.0388516497130462</v>
      </c>
      <c r="G620" s="84">
        <f t="shared" ca="1" si="83"/>
        <v>15.792609160559749</v>
      </c>
      <c r="H620" s="84">
        <f t="shared" ca="1" si="84"/>
        <v>12.612176869065214</v>
      </c>
      <c r="I620" s="84">
        <f t="shared" ca="1" si="85"/>
        <v>1</v>
      </c>
      <c r="J620" s="84">
        <f t="shared" ca="1" si="81"/>
        <v>-18.831460810272795</v>
      </c>
      <c r="K620" s="84">
        <f t="shared" ca="1" si="86"/>
        <v>34.656098315701108</v>
      </c>
      <c r="L620" s="84">
        <f t="shared" ca="1" si="87"/>
        <v>34.656098315701108</v>
      </c>
      <c r="M620" s="84">
        <f t="shared" ca="1" si="88"/>
        <v>34.656098315701108</v>
      </c>
      <c r="N620" s="84">
        <f t="shared" ca="1" si="89"/>
        <v>85.136834136830529</v>
      </c>
    </row>
    <row r="621" spans="6:14" x14ac:dyDescent="0.3">
      <c r="F621" s="84">
        <f t="shared" ca="1" si="82"/>
        <v>4.5058797629055451</v>
      </c>
      <c r="G621" s="84">
        <f t="shared" ca="1" si="83"/>
        <v>13.820941122401848</v>
      </c>
      <c r="H621" s="84">
        <f t="shared" ca="1" si="84"/>
        <v>1.0869458487418293</v>
      </c>
      <c r="I621" s="84">
        <f t="shared" ca="1" si="85"/>
        <v>1</v>
      </c>
      <c r="J621" s="84">
        <f t="shared" ca="1" si="81"/>
        <v>-18.326820885307392</v>
      </c>
      <c r="K621" s="84">
        <f t="shared" ca="1" si="86"/>
        <v>-9.4731577274345309</v>
      </c>
      <c r="L621" s="84">
        <f t="shared" ca="1" si="87"/>
        <v>-9.4731577274345309</v>
      </c>
      <c r="M621" s="84">
        <f t="shared" ca="1" si="88"/>
        <v>-9.4731577274345309</v>
      </c>
      <c r="N621" s="84">
        <f t="shared" ca="1" si="89"/>
        <v>-46.746294067610989</v>
      </c>
    </row>
    <row r="622" spans="6:14" x14ac:dyDescent="0.3">
      <c r="F622" s="84">
        <f t="shared" ca="1" si="82"/>
        <v>4.4493363220572135</v>
      </c>
      <c r="G622" s="84">
        <f t="shared" ca="1" si="83"/>
        <v>17.194680088225059</v>
      </c>
      <c r="H622" s="84">
        <f t="shared" ca="1" si="84"/>
        <v>2.129904594834644</v>
      </c>
      <c r="I622" s="84">
        <f t="shared" ca="1" si="85"/>
        <v>1</v>
      </c>
      <c r="J622" s="84">
        <f t="shared" ca="1" si="81"/>
        <v>-21.644016410282273</v>
      </c>
      <c r="K622" s="84">
        <f t="shared" ca="1" si="86"/>
        <v>-8.6750617088864832</v>
      </c>
      <c r="L622" s="84">
        <f t="shared" ca="1" si="87"/>
        <v>-8.6750617088864832</v>
      </c>
      <c r="M622" s="84">
        <f t="shared" ca="1" si="88"/>
        <v>-8.6750617088864832</v>
      </c>
      <c r="N622" s="84">
        <f t="shared" ca="1" si="89"/>
        <v>-47.669201536941721</v>
      </c>
    </row>
    <row r="623" spans="6:14" x14ac:dyDescent="0.3">
      <c r="F623" s="84">
        <f t="shared" ca="1" si="82"/>
        <v>3.7546803973004046</v>
      </c>
      <c r="G623" s="84">
        <f t="shared" ca="1" si="83"/>
        <v>14.107229996938976</v>
      </c>
      <c r="H623" s="84">
        <f t="shared" ca="1" si="84"/>
        <v>4.0971771961191399</v>
      </c>
      <c r="I623" s="84">
        <f t="shared" ca="1" si="85"/>
        <v>1</v>
      </c>
      <c r="J623" s="84">
        <f t="shared" ca="1" si="81"/>
        <v>-17.861910394239381</v>
      </c>
      <c r="K623" s="84">
        <f t="shared" ca="1" si="86"/>
        <v>2.2814787875375835</v>
      </c>
      <c r="L623" s="84">
        <f t="shared" ca="1" si="87"/>
        <v>2.2814787875375835</v>
      </c>
      <c r="M623" s="84">
        <f t="shared" ca="1" si="88"/>
        <v>2.2814787875375835</v>
      </c>
      <c r="N623" s="84">
        <f t="shared" ca="1" si="89"/>
        <v>-11.01747403162663</v>
      </c>
    </row>
    <row r="624" spans="6:14" x14ac:dyDescent="0.3">
      <c r="F624" s="84">
        <f t="shared" ca="1" si="82"/>
        <v>4.2402295020995595</v>
      </c>
      <c r="G624" s="84">
        <f t="shared" ca="1" si="83"/>
        <v>17.003005972745662</v>
      </c>
      <c r="H624" s="84">
        <f t="shared" ca="1" si="84"/>
        <v>12.206378839486815</v>
      </c>
      <c r="I624" s="84">
        <f t="shared" ca="1" si="85"/>
        <v>1</v>
      </c>
      <c r="J624" s="84">
        <f t="shared" ca="1" si="81"/>
        <v>-21.243235474845221</v>
      </c>
      <c r="K624" s="84">
        <f t="shared" ca="1" si="86"/>
        <v>31.822509385201599</v>
      </c>
      <c r="L624" s="84">
        <f t="shared" ca="1" si="87"/>
        <v>31.822509385201599</v>
      </c>
      <c r="M624" s="84">
        <f t="shared" ca="1" si="88"/>
        <v>31.822509385201599</v>
      </c>
      <c r="N624" s="84">
        <f t="shared" ca="1" si="89"/>
        <v>74.224292680759575</v>
      </c>
    </row>
    <row r="625" spans="6:14" x14ac:dyDescent="0.3">
      <c r="F625" s="84">
        <f t="shared" ca="1" si="82"/>
        <v>4.8234330177819915</v>
      </c>
      <c r="G625" s="84">
        <f t="shared" ca="1" si="83"/>
        <v>15.016062419014146</v>
      </c>
      <c r="H625" s="84">
        <f t="shared" ca="1" si="84"/>
        <v>13.491395041543166</v>
      </c>
      <c r="I625" s="84">
        <f t="shared" ca="1" si="85"/>
        <v>1</v>
      </c>
      <c r="J625" s="84">
        <f t="shared" ca="1" si="81"/>
        <v>-19.839495436796138</v>
      </c>
      <c r="K625" s="84">
        <f t="shared" ca="1" si="86"/>
        <v>38.949517747158517</v>
      </c>
      <c r="L625" s="84">
        <f t="shared" ca="1" si="87"/>
        <v>38.949517747158517</v>
      </c>
      <c r="M625" s="84">
        <f t="shared" ca="1" si="88"/>
        <v>38.949517747158517</v>
      </c>
      <c r="N625" s="84">
        <f t="shared" ca="1" si="89"/>
        <v>97.009057804679401</v>
      </c>
    </row>
    <row r="626" spans="6:14" x14ac:dyDescent="0.3">
      <c r="F626" s="84">
        <f t="shared" ca="1" si="82"/>
        <v>0</v>
      </c>
      <c r="G626" s="84">
        <f t="shared" ca="1" si="83"/>
        <v>12.389520051793561</v>
      </c>
      <c r="H626" s="84">
        <f t="shared" ca="1" si="84"/>
        <v>4.3727450690853704</v>
      </c>
      <c r="I626" s="84">
        <f t="shared" ca="1" si="85"/>
        <v>0</v>
      </c>
      <c r="J626" s="84">
        <f t="shared" ca="1" si="81"/>
        <v>0</v>
      </c>
      <c r="K626" s="84">
        <f t="shared" ca="1" si="86"/>
        <v>0</v>
      </c>
      <c r="L626" s="84">
        <f t="shared" ca="1" si="87"/>
        <v>0</v>
      </c>
      <c r="M626" s="84">
        <f t="shared" ca="1" si="88"/>
        <v>0</v>
      </c>
      <c r="N626" s="84">
        <f t="shared" ca="1" si="89"/>
        <v>0</v>
      </c>
    </row>
    <row r="627" spans="6:14" x14ac:dyDescent="0.3">
      <c r="F627" s="84">
        <f t="shared" ca="1" si="82"/>
        <v>0</v>
      </c>
      <c r="G627" s="84">
        <f t="shared" ca="1" si="83"/>
        <v>17.464916945769957</v>
      </c>
      <c r="H627" s="84">
        <f t="shared" ca="1" si="84"/>
        <v>0.55447075889692066</v>
      </c>
      <c r="I627" s="84">
        <f t="shared" ca="1" si="85"/>
        <v>0</v>
      </c>
      <c r="J627" s="84">
        <f t="shared" ca="1" si="81"/>
        <v>0</v>
      </c>
      <c r="K627" s="84">
        <f t="shared" ca="1" si="86"/>
        <v>0</v>
      </c>
      <c r="L627" s="84">
        <f t="shared" ca="1" si="87"/>
        <v>0</v>
      </c>
      <c r="M627" s="84">
        <f t="shared" ca="1" si="88"/>
        <v>0</v>
      </c>
      <c r="N627" s="84">
        <f t="shared" ca="1" si="89"/>
        <v>0</v>
      </c>
    </row>
    <row r="628" spans="6:14" x14ac:dyDescent="0.3">
      <c r="F628" s="84">
        <f t="shared" ca="1" si="82"/>
        <v>4.2859973774965043</v>
      </c>
      <c r="G628" s="84">
        <f t="shared" ca="1" si="83"/>
        <v>16.316890362337517</v>
      </c>
      <c r="H628" s="84">
        <f t="shared" ca="1" si="84"/>
        <v>9.5047821948488469</v>
      </c>
      <c r="I628" s="84">
        <f t="shared" ca="1" si="85"/>
        <v>1</v>
      </c>
      <c r="J628" s="84">
        <f t="shared" ca="1" si="81"/>
        <v>-20.602887739834021</v>
      </c>
      <c r="K628" s="84">
        <f t="shared" ca="1" si="86"/>
        <v>21.70223841705787</v>
      </c>
      <c r="L628" s="84">
        <f t="shared" ca="1" si="87"/>
        <v>21.70223841705787</v>
      </c>
      <c r="M628" s="84">
        <f t="shared" ca="1" si="88"/>
        <v>21.70223841705787</v>
      </c>
      <c r="N628" s="84">
        <f t="shared" ca="1" si="89"/>
        <v>44.503827511339594</v>
      </c>
    </row>
    <row r="629" spans="6:14" x14ac:dyDescent="0.3">
      <c r="F629" s="84">
        <f t="shared" ca="1" si="82"/>
        <v>3.4361329119824244</v>
      </c>
      <c r="G629" s="84">
        <f t="shared" ca="1" si="83"/>
        <v>20.235060111531475</v>
      </c>
      <c r="H629" s="84">
        <f t="shared" ca="1" si="84"/>
        <v>13.769540843349311</v>
      </c>
      <c r="I629" s="84">
        <f t="shared" ca="1" si="85"/>
        <v>1</v>
      </c>
      <c r="J629" s="84">
        <f t="shared" ca="1" si="81"/>
        <v>-23.671193023513901</v>
      </c>
      <c r="K629" s="84">
        <f t="shared" ca="1" si="86"/>
        <v>34.843103261865771</v>
      </c>
      <c r="L629" s="84">
        <f t="shared" ca="1" si="87"/>
        <v>34.843103261865771</v>
      </c>
      <c r="M629" s="84">
        <f t="shared" ca="1" si="88"/>
        <v>34.843103261865771</v>
      </c>
      <c r="N629" s="84">
        <f t="shared" ca="1" si="89"/>
        <v>80.858116762083412</v>
      </c>
    </row>
    <row r="630" spans="6:14" x14ac:dyDescent="0.3">
      <c r="F630" s="84">
        <f t="shared" ca="1" si="82"/>
        <v>0</v>
      </c>
      <c r="G630" s="84">
        <f t="shared" ca="1" si="83"/>
        <v>14.773026915299546</v>
      </c>
      <c r="H630" s="84">
        <f t="shared" ca="1" si="84"/>
        <v>23.293647904560473</v>
      </c>
      <c r="I630" s="84">
        <f t="shared" ca="1" si="85"/>
        <v>0</v>
      </c>
      <c r="J630" s="84">
        <f t="shared" ca="1" si="81"/>
        <v>0</v>
      </c>
      <c r="K630" s="84">
        <f t="shared" ca="1" si="86"/>
        <v>0</v>
      </c>
      <c r="L630" s="84">
        <f t="shared" ca="1" si="87"/>
        <v>0</v>
      </c>
      <c r="M630" s="84">
        <f t="shared" ca="1" si="88"/>
        <v>0</v>
      </c>
      <c r="N630" s="84">
        <f t="shared" ca="1" si="89"/>
        <v>0</v>
      </c>
    </row>
    <row r="631" spans="6:14" x14ac:dyDescent="0.3">
      <c r="F631" s="84">
        <f t="shared" ca="1" si="82"/>
        <v>3.7146166592335366</v>
      </c>
      <c r="G631" s="84">
        <f t="shared" ca="1" si="83"/>
        <v>11.797251260854637</v>
      </c>
      <c r="H631" s="84">
        <f t="shared" ca="1" si="84"/>
        <v>1.3853759540439354</v>
      </c>
      <c r="I631" s="84">
        <f t="shared" ca="1" si="85"/>
        <v>1</v>
      </c>
      <c r="J631" s="84">
        <f t="shared" ca="1" si="81"/>
        <v>-15.511867920088173</v>
      </c>
      <c r="K631" s="84">
        <f t="shared" ca="1" si="86"/>
        <v>-6.255747444678895</v>
      </c>
      <c r="L631" s="84">
        <f t="shared" ca="1" si="87"/>
        <v>-6.255747444678895</v>
      </c>
      <c r="M631" s="84">
        <f t="shared" ca="1" si="88"/>
        <v>-6.255747444678895</v>
      </c>
      <c r="N631" s="84">
        <f t="shared" ca="1" si="89"/>
        <v>-34.279110254124859</v>
      </c>
    </row>
    <row r="632" spans="6:14" x14ac:dyDescent="0.3">
      <c r="F632" s="84">
        <f t="shared" ca="1" si="82"/>
        <v>4.3995983421446816</v>
      </c>
      <c r="G632" s="84">
        <f t="shared" ca="1" si="83"/>
        <v>15.16903581625979</v>
      </c>
      <c r="H632" s="84">
        <f t="shared" ca="1" si="84"/>
        <v>26.79223778660042</v>
      </c>
      <c r="I632" s="84">
        <f t="shared" ca="1" si="85"/>
        <v>1</v>
      </c>
      <c r="J632" s="84">
        <f t="shared" ca="1" si="81"/>
        <v>-19.568634158404471</v>
      </c>
      <c r="K632" s="84">
        <f t="shared" ca="1" si="86"/>
        <v>91.999915330141889</v>
      </c>
      <c r="L632" s="84">
        <f t="shared" ca="1" si="87"/>
        <v>91.999915330141889</v>
      </c>
      <c r="M632" s="84">
        <f t="shared" ca="1" si="88"/>
        <v>91.999915330141889</v>
      </c>
      <c r="N632" s="84">
        <f t="shared" ca="1" si="89"/>
        <v>256.4311118320212</v>
      </c>
    </row>
    <row r="633" spans="6:14" x14ac:dyDescent="0.3">
      <c r="F633" s="84">
        <f t="shared" ca="1" si="82"/>
        <v>3.3701297531927379</v>
      </c>
      <c r="G633" s="84">
        <f t="shared" ca="1" si="83"/>
        <v>15.959214245605903</v>
      </c>
      <c r="H633" s="84">
        <f t="shared" ca="1" si="84"/>
        <v>6.4182904751262333</v>
      </c>
      <c r="I633" s="84">
        <f t="shared" ca="1" si="85"/>
        <v>1</v>
      </c>
      <c r="J633" s="84">
        <f t="shared" ca="1" si="81"/>
        <v>-19.329343998798642</v>
      </c>
      <c r="K633" s="84">
        <f t="shared" ca="1" si="86"/>
        <v>9.7139476548990302</v>
      </c>
      <c r="L633" s="84">
        <f t="shared" ca="1" si="87"/>
        <v>9.7139476548990302</v>
      </c>
      <c r="M633" s="84">
        <f t="shared" ca="1" si="88"/>
        <v>9.7139476548990302</v>
      </c>
      <c r="N633" s="84">
        <f t="shared" ca="1" si="89"/>
        <v>9.8124989658984489</v>
      </c>
    </row>
    <row r="634" spans="6:14" x14ac:dyDescent="0.3">
      <c r="F634" s="84">
        <f t="shared" ca="1" si="82"/>
        <v>0</v>
      </c>
      <c r="G634" s="84">
        <f t="shared" ca="1" si="83"/>
        <v>18.439238629624683</v>
      </c>
      <c r="H634" s="84">
        <f t="shared" ca="1" si="84"/>
        <v>7.0986581898056231</v>
      </c>
      <c r="I634" s="84">
        <f t="shared" ca="1" si="85"/>
        <v>0</v>
      </c>
      <c r="J634" s="84">
        <f t="shared" ca="1" si="81"/>
        <v>0</v>
      </c>
      <c r="K634" s="84">
        <f t="shared" ca="1" si="86"/>
        <v>0</v>
      </c>
      <c r="L634" s="84">
        <f t="shared" ca="1" si="87"/>
        <v>0</v>
      </c>
      <c r="M634" s="84">
        <f t="shared" ca="1" si="88"/>
        <v>0</v>
      </c>
      <c r="N634" s="84">
        <f t="shared" ca="1" si="89"/>
        <v>0</v>
      </c>
    </row>
    <row r="635" spans="6:14" x14ac:dyDescent="0.3">
      <c r="F635" s="84">
        <f t="shared" ca="1" si="82"/>
        <v>3.8912620733549677</v>
      </c>
      <c r="G635" s="84">
        <f t="shared" ca="1" si="83"/>
        <v>18.721419166778563</v>
      </c>
      <c r="H635" s="84">
        <f t="shared" ca="1" si="84"/>
        <v>9.4847640819573211</v>
      </c>
      <c r="I635" s="84">
        <f t="shared" ca="1" si="85"/>
        <v>1</v>
      </c>
      <c r="J635" s="84">
        <f t="shared" ca="1" si="81"/>
        <v>-22.612681240133533</v>
      </c>
      <c r="K635" s="84">
        <f t="shared" ca="1" si="86"/>
        <v>19.217637161050721</v>
      </c>
      <c r="L635" s="84">
        <f t="shared" ca="1" si="87"/>
        <v>19.217637161050721</v>
      </c>
      <c r="M635" s="84">
        <f t="shared" ca="1" si="88"/>
        <v>19.217637161050721</v>
      </c>
      <c r="N635" s="84">
        <f t="shared" ca="1" si="89"/>
        <v>35.040230243018627</v>
      </c>
    </row>
    <row r="636" spans="6:14" x14ac:dyDescent="0.3">
      <c r="F636" s="84">
        <f t="shared" ca="1" si="82"/>
        <v>4.8996740684203761</v>
      </c>
      <c r="G636" s="84">
        <f t="shared" ca="1" si="83"/>
        <v>19.59472041867167</v>
      </c>
      <c r="H636" s="84">
        <f t="shared" ca="1" si="84"/>
        <v>4.8563003295716483</v>
      </c>
      <c r="I636" s="84">
        <f t="shared" ca="1" si="85"/>
        <v>1</v>
      </c>
      <c r="J636" s="84">
        <f t="shared" ca="1" si="81"/>
        <v>-24.494394487092045</v>
      </c>
      <c r="K636" s="84">
        <f t="shared" ca="1" si="86"/>
        <v>-0.16951910038507734</v>
      </c>
      <c r="L636" s="84">
        <f t="shared" ca="1" si="87"/>
        <v>-0.16951910038507734</v>
      </c>
      <c r="M636" s="84">
        <f t="shared" ca="1" si="88"/>
        <v>-0.16951910038507734</v>
      </c>
      <c r="N636" s="84">
        <f t="shared" ca="1" si="89"/>
        <v>-25.002951788247277</v>
      </c>
    </row>
    <row r="637" spans="6:14" x14ac:dyDescent="0.3">
      <c r="F637" s="84">
        <f t="shared" ca="1" si="82"/>
        <v>4.5587556256873469</v>
      </c>
      <c r="G637" s="84">
        <f t="shared" ca="1" si="83"/>
        <v>16.543455653699315</v>
      </c>
      <c r="H637" s="84">
        <f t="shared" ca="1" si="84"/>
        <v>4.7718349304198711</v>
      </c>
      <c r="I637" s="84">
        <f t="shared" ca="1" si="85"/>
        <v>1</v>
      </c>
      <c r="J637" s="84">
        <f t="shared" ca="1" si="81"/>
        <v>-21.102211279386662</v>
      </c>
      <c r="K637" s="84">
        <f t="shared" ca="1" si="86"/>
        <v>2.5438840679801693</v>
      </c>
      <c r="L637" s="84">
        <f t="shared" ca="1" si="87"/>
        <v>2.5438840679801693</v>
      </c>
      <c r="M637" s="84">
        <f t="shared" ca="1" si="88"/>
        <v>2.5438840679801693</v>
      </c>
      <c r="N637" s="84">
        <f t="shared" ca="1" si="89"/>
        <v>-13.470559075446154</v>
      </c>
    </row>
    <row r="638" spans="6:14" x14ac:dyDescent="0.3">
      <c r="F638" s="84">
        <f t="shared" ca="1" si="82"/>
        <v>3.1587805584394735</v>
      </c>
      <c r="G638" s="84">
        <f t="shared" ca="1" si="83"/>
        <v>16.976867701929649</v>
      </c>
      <c r="H638" s="84">
        <f t="shared" ca="1" si="84"/>
        <v>4.010801086965591</v>
      </c>
      <c r="I638" s="84">
        <f t="shared" ca="1" si="85"/>
        <v>1</v>
      </c>
      <c r="J638" s="84">
        <f t="shared" ca="1" si="81"/>
        <v>-20.135648260369123</v>
      </c>
      <c r="K638" s="84">
        <f t="shared" ca="1" si="86"/>
        <v>-0.93366335406728496</v>
      </c>
      <c r="L638" s="84">
        <f t="shared" ca="1" si="87"/>
        <v>-0.93366335406728496</v>
      </c>
      <c r="M638" s="84">
        <f t="shared" ca="1" si="88"/>
        <v>-0.93366335406728496</v>
      </c>
      <c r="N638" s="84">
        <f t="shared" ca="1" si="89"/>
        <v>-22.936638322570978</v>
      </c>
    </row>
    <row r="639" spans="6:14" x14ac:dyDescent="0.3">
      <c r="F639" s="84">
        <f t="shared" ca="1" si="82"/>
        <v>4.9525248451564119</v>
      </c>
      <c r="G639" s="84">
        <f t="shared" ca="1" si="83"/>
        <v>18.227250613615684</v>
      </c>
      <c r="H639" s="84">
        <f t="shared" ca="1" si="84"/>
        <v>3.2439172813210626</v>
      </c>
      <c r="I639" s="84">
        <f t="shared" ca="1" si="85"/>
        <v>1</v>
      </c>
      <c r="J639" s="84">
        <f t="shared" ca="1" si="81"/>
        <v>-23.179775458772095</v>
      </c>
      <c r="K639" s="84">
        <f t="shared" ca="1" si="86"/>
        <v>-5.2515814883314338</v>
      </c>
      <c r="L639" s="84">
        <f t="shared" ca="1" si="87"/>
        <v>-5.2515814883314338</v>
      </c>
      <c r="M639" s="84">
        <f t="shared" ca="1" si="88"/>
        <v>-5.2515814883314338</v>
      </c>
      <c r="N639" s="84">
        <f t="shared" ca="1" si="89"/>
        <v>-38.934519923766395</v>
      </c>
    </row>
    <row r="640" spans="6:14" x14ac:dyDescent="0.3">
      <c r="F640" s="84">
        <f t="shared" ca="1" si="82"/>
        <v>0</v>
      </c>
      <c r="G640" s="84">
        <f t="shared" ca="1" si="83"/>
        <v>13.822069452152355</v>
      </c>
      <c r="H640" s="84">
        <f t="shared" ca="1" si="84"/>
        <v>4.6018069058354758</v>
      </c>
      <c r="I640" s="84">
        <f t="shared" ca="1" si="85"/>
        <v>0</v>
      </c>
      <c r="J640" s="84">
        <f t="shared" ca="1" si="81"/>
        <v>0</v>
      </c>
      <c r="K640" s="84">
        <f t="shared" ca="1" si="86"/>
        <v>0</v>
      </c>
      <c r="L640" s="84">
        <f t="shared" ca="1" si="87"/>
        <v>0</v>
      </c>
      <c r="M640" s="84">
        <f t="shared" ca="1" si="88"/>
        <v>0</v>
      </c>
      <c r="N640" s="84">
        <f t="shared" ca="1" si="89"/>
        <v>0</v>
      </c>
    </row>
    <row r="641" spans="6:14" x14ac:dyDescent="0.3">
      <c r="F641" s="84">
        <f t="shared" ca="1" si="82"/>
        <v>0</v>
      </c>
      <c r="G641" s="84">
        <f t="shared" ca="1" si="83"/>
        <v>18.745904457293602</v>
      </c>
      <c r="H641" s="84">
        <f t="shared" ca="1" si="84"/>
        <v>9.3278131656118113</v>
      </c>
      <c r="I641" s="84">
        <f t="shared" ca="1" si="85"/>
        <v>0</v>
      </c>
      <c r="J641" s="84">
        <f t="shared" ca="1" si="81"/>
        <v>0</v>
      </c>
      <c r="K641" s="84">
        <f t="shared" ca="1" si="86"/>
        <v>0</v>
      </c>
      <c r="L641" s="84">
        <f t="shared" ca="1" si="87"/>
        <v>0</v>
      </c>
      <c r="M641" s="84">
        <f t="shared" ca="1" si="88"/>
        <v>0</v>
      </c>
      <c r="N641" s="84">
        <f t="shared" ca="1" si="89"/>
        <v>0</v>
      </c>
    </row>
    <row r="642" spans="6:14" x14ac:dyDescent="0.3">
      <c r="F642" s="84">
        <f t="shared" ca="1" si="82"/>
        <v>4.2332329556768942</v>
      </c>
      <c r="G642" s="84">
        <f t="shared" ca="1" si="83"/>
        <v>17.377769728358835</v>
      </c>
      <c r="H642" s="84">
        <f t="shared" ca="1" si="84"/>
        <v>14.377847650675408</v>
      </c>
      <c r="I642" s="84">
        <f t="shared" ca="1" si="85"/>
        <v>1</v>
      </c>
      <c r="J642" s="84">
        <f t="shared" ca="1" si="81"/>
        <v>-21.611002684035729</v>
      </c>
      <c r="K642" s="84">
        <f t="shared" ca="1" si="86"/>
        <v>40.133620874342796</v>
      </c>
      <c r="L642" s="84">
        <f t="shared" ca="1" si="87"/>
        <v>40.133620874342796</v>
      </c>
      <c r="M642" s="84">
        <f t="shared" ca="1" si="88"/>
        <v>40.133620874342796</v>
      </c>
      <c r="N642" s="84">
        <f t="shared" ca="1" si="89"/>
        <v>98.789859938992663</v>
      </c>
    </row>
    <row r="643" spans="6:14" x14ac:dyDescent="0.3">
      <c r="F643" s="84">
        <f t="shared" ca="1" si="82"/>
        <v>4.4060314831343348</v>
      </c>
      <c r="G643" s="84">
        <f t="shared" ca="1" si="83"/>
        <v>15.750571228552564</v>
      </c>
      <c r="H643" s="84">
        <f t="shared" ca="1" si="84"/>
        <v>11.167425544003375</v>
      </c>
      <c r="I643" s="84">
        <f t="shared" ca="1" si="85"/>
        <v>1</v>
      </c>
      <c r="J643" s="84">
        <f t="shared" ca="1" si="81"/>
        <v>-20.156602711686901</v>
      </c>
      <c r="K643" s="84">
        <f t="shared" ca="1" si="86"/>
        <v>28.919130947460935</v>
      </c>
      <c r="L643" s="84">
        <f t="shared" ca="1" si="87"/>
        <v>28.919130947460935</v>
      </c>
      <c r="M643" s="84">
        <f t="shared" ca="1" si="88"/>
        <v>28.919130947460935</v>
      </c>
      <c r="N643" s="84">
        <f t="shared" ca="1" si="89"/>
        <v>66.600790130695913</v>
      </c>
    </row>
    <row r="644" spans="6:14" x14ac:dyDescent="0.3">
      <c r="F644" s="84">
        <f t="shared" ca="1" si="82"/>
        <v>4.0645754138869963</v>
      </c>
      <c r="G644" s="84">
        <f t="shared" ca="1" si="83"/>
        <v>20.158106128134055</v>
      </c>
      <c r="H644" s="84">
        <f t="shared" ca="1" si="84"/>
        <v>10.159619595653139</v>
      </c>
      <c r="I644" s="84">
        <f t="shared" ca="1" si="85"/>
        <v>1</v>
      </c>
      <c r="J644" s="84">
        <f t="shared" ca="1" si="81"/>
        <v>-24.22268154202105</v>
      </c>
      <c r="K644" s="84">
        <f t="shared" ca="1" si="86"/>
        <v>20.4803722544785</v>
      </c>
      <c r="L644" s="84">
        <f t="shared" ca="1" si="87"/>
        <v>20.4803722544785</v>
      </c>
      <c r="M644" s="84">
        <f t="shared" ca="1" si="88"/>
        <v>20.4803722544785</v>
      </c>
      <c r="N644" s="84">
        <f t="shared" ca="1" si="89"/>
        <v>37.218435221414452</v>
      </c>
    </row>
    <row r="645" spans="6:14" x14ac:dyDescent="0.3">
      <c r="F645" s="84">
        <f t="shared" ca="1" si="82"/>
        <v>4.5424200604656271</v>
      </c>
      <c r="G645" s="84">
        <f t="shared" ca="1" si="83"/>
        <v>16.428720559649847</v>
      </c>
      <c r="H645" s="84">
        <f t="shared" ca="1" si="84"/>
        <v>5.9824718255865523</v>
      </c>
      <c r="I645" s="84">
        <f t="shared" ca="1" si="85"/>
        <v>1</v>
      </c>
      <c r="J645" s="84">
        <f t="shared" ca="1" si="81"/>
        <v>-20.971140620115474</v>
      </c>
      <c r="K645" s="84">
        <f t="shared" ca="1" si="86"/>
        <v>7.5011667426963626</v>
      </c>
      <c r="L645" s="84">
        <f t="shared" ca="1" si="87"/>
        <v>7.5011667426963626</v>
      </c>
      <c r="M645" s="84">
        <f t="shared" ca="1" si="88"/>
        <v>7.5011667426963626</v>
      </c>
      <c r="N645" s="84">
        <f t="shared" ca="1" si="89"/>
        <v>1.5323596079736141</v>
      </c>
    </row>
    <row r="646" spans="6:14" x14ac:dyDescent="0.3">
      <c r="F646" s="84">
        <f t="shared" ca="1" si="82"/>
        <v>3.5538356842543899</v>
      </c>
      <c r="G646" s="84">
        <f t="shared" ca="1" si="83"/>
        <v>18.024307724730811</v>
      </c>
      <c r="H646" s="84">
        <f t="shared" ca="1" si="84"/>
        <v>3.2201492188358936</v>
      </c>
      <c r="I646" s="84">
        <f t="shared" ca="1" si="85"/>
        <v>1</v>
      </c>
      <c r="J646" s="84">
        <f t="shared" ref="J646:J709" ca="1" si="90">(H646*C653-G646-F646)*I646</f>
        <v>-21.578143408985202</v>
      </c>
      <c r="K646" s="84">
        <f t="shared" ca="1" si="86"/>
        <v>-5.1437108493872366</v>
      </c>
      <c r="L646" s="84">
        <f t="shared" ca="1" si="87"/>
        <v>-5.1437108493872366</v>
      </c>
      <c r="M646" s="84">
        <f t="shared" ca="1" si="88"/>
        <v>-5.1437108493872366</v>
      </c>
      <c r="N646" s="84">
        <f t="shared" ca="1" si="89"/>
        <v>-37.009275957146912</v>
      </c>
    </row>
    <row r="647" spans="6:14" x14ac:dyDescent="0.3">
      <c r="F647" s="84">
        <f t="shared" ref="F647:F710" ca="1" si="91">IF(RAND()&lt;=$C$5,3+(RAND()*2),0)</f>
        <v>4.0047217959373915</v>
      </c>
      <c r="G647" s="84">
        <f t="shared" ref="G647:G710" ca="1" si="92">_xlfn.NORM.INV(RAND(),$C$8,$C$9)</f>
        <v>16.002322064583563</v>
      </c>
      <c r="H647" s="84">
        <f t="shared" ref="H647:H710" ca="1" si="93">-1*LN(1-RAND())/(1/10)</f>
        <v>7.5208486339242571</v>
      </c>
      <c r="I647" s="84">
        <f t="shared" ref="I647:I710" ca="1" si="94">IF(F647=0,0,1)</f>
        <v>1</v>
      </c>
      <c r="J647" s="84">
        <f t="shared" ca="1" si="90"/>
        <v>-20.007043860520955</v>
      </c>
      <c r="K647" s="84">
        <f t="shared" ref="K647:K710" ca="1" si="95">(H647*$C$13-G647)*I647</f>
        <v>14.081072471113465</v>
      </c>
      <c r="L647" s="84">
        <f t="shared" ref="L647:L710" ca="1" si="96">(H647*$C$13-G647)*I647</f>
        <v>14.081072471113465</v>
      </c>
      <c r="M647" s="84">
        <f t="shared" ref="M647:M710" ca="1" si="97">(H647*$C$13-G647)*I647</f>
        <v>14.081072471113465</v>
      </c>
      <c r="N647" s="84">
        <f t="shared" ref="N647:N710" ca="1" si="98">SUM(J647:M647)</f>
        <v>22.236173552819441</v>
      </c>
    </row>
    <row r="648" spans="6:14" x14ac:dyDescent="0.3">
      <c r="F648" s="84">
        <f t="shared" ca="1" si="91"/>
        <v>3.1391797606471084</v>
      </c>
      <c r="G648" s="84">
        <f t="shared" ca="1" si="92"/>
        <v>18.975117103224086</v>
      </c>
      <c r="H648" s="84">
        <f t="shared" ca="1" si="93"/>
        <v>0.26161297565837399</v>
      </c>
      <c r="I648" s="84">
        <f t="shared" ca="1" si="94"/>
        <v>1</v>
      </c>
      <c r="J648" s="84">
        <f t="shared" ca="1" si="90"/>
        <v>-22.114296863871196</v>
      </c>
      <c r="K648" s="84">
        <f t="shared" ca="1" si="95"/>
        <v>-17.92866520059059</v>
      </c>
      <c r="L648" s="84">
        <f t="shared" ca="1" si="96"/>
        <v>-17.92866520059059</v>
      </c>
      <c r="M648" s="84">
        <f t="shared" ca="1" si="97"/>
        <v>-17.92866520059059</v>
      </c>
      <c r="N648" s="84">
        <f t="shared" ca="1" si="98"/>
        <v>-75.900292465642963</v>
      </c>
    </row>
    <row r="649" spans="6:14" x14ac:dyDescent="0.3">
      <c r="F649" s="84">
        <f t="shared" ca="1" si="91"/>
        <v>4.8890733178670045</v>
      </c>
      <c r="G649" s="84">
        <f t="shared" ca="1" si="92"/>
        <v>17.573294684142439</v>
      </c>
      <c r="H649" s="84">
        <f t="shared" ca="1" si="93"/>
        <v>4.3831000569143459</v>
      </c>
      <c r="I649" s="84">
        <f t="shared" ca="1" si="94"/>
        <v>1</v>
      </c>
      <c r="J649" s="84">
        <f t="shared" ca="1" si="90"/>
        <v>-22.462368002009445</v>
      </c>
      <c r="K649" s="84">
        <f t="shared" ca="1" si="95"/>
        <v>-4.0894456485055741E-2</v>
      </c>
      <c r="L649" s="84">
        <f t="shared" ca="1" si="96"/>
        <v>-4.0894456485055741E-2</v>
      </c>
      <c r="M649" s="84">
        <f t="shared" ca="1" si="97"/>
        <v>-4.0894456485055741E-2</v>
      </c>
      <c r="N649" s="84">
        <f t="shared" ca="1" si="98"/>
        <v>-22.585051371464612</v>
      </c>
    </row>
    <row r="650" spans="6:14" x14ac:dyDescent="0.3">
      <c r="F650" s="84">
        <f t="shared" ca="1" si="91"/>
        <v>0</v>
      </c>
      <c r="G650" s="84">
        <f t="shared" ca="1" si="92"/>
        <v>18.838523294542085</v>
      </c>
      <c r="H650" s="84">
        <f t="shared" ca="1" si="93"/>
        <v>3.1520537152273476</v>
      </c>
      <c r="I650" s="84">
        <f t="shared" ca="1" si="94"/>
        <v>0</v>
      </c>
      <c r="J650" s="84">
        <f t="shared" ca="1" si="90"/>
        <v>0</v>
      </c>
      <c r="K650" s="84">
        <f t="shared" ca="1" si="95"/>
        <v>0</v>
      </c>
      <c r="L650" s="84">
        <f t="shared" ca="1" si="96"/>
        <v>0</v>
      </c>
      <c r="M650" s="84">
        <f t="shared" ca="1" si="97"/>
        <v>0</v>
      </c>
      <c r="N650" s="84">
        <f t="shared" ca="1" si="98"/>
        <v>0</v>
      </c>
    </row>
    <row r="651" spans="6:14" x14ac:dyDescent="0.3">
      <c r="F651" s="84">
        <f t="shared" ca="1" si="91"/>
        <v>3.7797032214262813</v>
      </c>
      <c r="G651" s="84">
        <f t="shared" ca="1" si="92"/>
        <v>17.243698888580948</v>
      </c>
      <c r="H651" s="84">
        <f t="shared" ca="1" si="93"/>
        <v>29.307869840940789</v>
      </c>
      <c r="I651" s="84">
        <f t="shared" ca="1" si="94"/>
        <v>1</v>
      </c>
      <c r="J651" s="84">
        <f t="shared" ca="1" si="90"/>
        <v>-21.023402110007229</v>
      </c>
      <c r="K651" s="84">
        <f t="shared" ca="1" si="95"/>
        <v>99.987780475182205</v>
      </c>
      <c r="L651" s="84">
        <f t="shared" ca="1" si="96"/>
        <v>99.987780475182205</v>
      </c>
      <c r="M651" s="84">
        <f t="shared" ca="1" si="97"/>
        <v>99.987780475182205</v>
      </c>
      <c r="N651" s="84">
        <f t="shared" ca="1" si="98"/>
        <v>278.93993931553939</v>
      </c>
    </row>
    <row r="652" spans="6:14" x14ac:dyDescent="0.3">
      <c r="F652" s="84">
        <f t="shared" ca="1" si="91"/>
        <v>3.9904377537351294</v>
      </c>
      <c r="G652" s="84">
        <f t="shared" ca="1" si="92"/>
        <v>16.099887731507824</v>
      </c>
      <c r="H652" s="84">
        <f t="shared" ca="1" si="93"/>
        <v>17.93750258889628</v>
      </c>
      <c r="I652" s="84">
        <f t="shared" ca="1" si="94"/>
        <v>1</v>
      </c>
      <c r="J652" s="84">
        <f t="shared" ca="1" si="90"/>
        <v>-20.090325485242953</v>
      </c>
      <c r="K652" s="84">
        <f t="shared" ca="1" si="95"/>
        <v>55.650122624077298</v>
      </c>
      <c r="L652" s="84">
        <f t="shared" ca="1" si="96"/>
        <v>55.650122624077298</v>
      </c>
      <c r="M652" s="84">
        <f t="shared" ca="1" si="97"/>
        <v>55.650122624077298</v>
      </c>
      <c r="N652" s="84">
        <f t="shared" ca="1" si="98"/>
        <v>146.86004238698894</v>
      </c>
    </row>
    <row r="653" spans="6:14" x14ac:dyDescent="0.3">
      <c r="F653" s="84">
        <f t="shared" ca="1" si="91"/>
        <v>3.8943188465489973</v>
      </c>
      <c r="G653" s="84">
        <f t="shared" ca="1" si="92"/>
        <v>15.632586315906522</v>
      </c>
      <c r="H653" s="84">
        <f t="shared" ca="1" si="93"/>
        <v>3.8488919423597356</v>
      </c>
      <c r="I653" s="84">
        <f t="shared" ca="1" si="94"/>
        <v>1</v>
      </c>
      <c r="J653" s="84">
        <f t="shared" ca="1" si="90"/>
        <v>-19.52690516245552</v>
      </c>
      <c r="K653" s="84">
        <f t="shared" ca="1" si="95"/>
        <v>-0.23701854646757958</v>
      </c>
      <c r="L653" s="84">
        <f t="shared" ca="1" si="96"/>
        <v>-0.23701854646757958</v>
      </c>
      <c r="M653" s="84">
        <f t="shared" ca="1" si="97"/>
        <v>-0.23701854646757958</v>
      </c>
      <c r="N653" s="84">
        <f t="shared" ca="1" si="98"/>
        <v>-20.237960801858264</v>
      </c>
    </row>
    <row r="654" spans="6:14" x14ac:dyDescent="0.3">
      <c r="F654" s="84">
        <f t="shared" ca="1" si="91"/>
        <v>3.9764202408699161</v>
      </c>
      <c r="G654" s="84">
        <f t="shared" ca="1" si="92"/>
        <v>15.126068765527732</v>
      </c>
      <c r="H654" s="84">
        <f t="shared" ca="1" si="93"/>
        <v>5.7019068187624073</v>
      </c>
      <c r="I654" s="84">
        <f t="shared" ca="1" si="94"/>
        <v>1</v>
      </c>
      <c r="J654" s="84">
        <f t="shared" ca="1" si="90"/>
        <v>-19.102489006397647</v>
      </c>
      <c r="K654" s="84">
        <f t="shared" ca="1" si="95"/>
        <v>7.6815585095218974</v>
      </c>
      <c r="L654" s="84">
        <f t="shared" ca="1" si="96"/>
        <v>7.6815585095218974</v>
      </c>
      <c r="M654" s="84">
        <f t="shared" ca="1" si="97"/>
        <v>7.6815585095218974</v>
      </c>
      <c r="N654" s="84">
        <f t="shared" ca="1" si="98"/>
        <v>3.9421865221680452</v>
      </c>
    </row>
    <row r="655" spans="6:14" x14ac:dyDescent="0.3">
      <c r="F655" s="84">
        <f t="shared" ca="1" si="91"/>
        <v>0</v>
      </c>
      <c r="G655" s="84">
        <f t="shared" ca="1" si="92"/>
        <v>12.328215609115748</v>
      </c>
      <c r="H655" s="84">
        <f t="shared" ca="1" si="93"/>
        <v>4.7177407868644368</v>
      </c>
      <c r="I655" s="84">
        <f t="shared" ca="1" si="94"/>
        <v>0</v>
      </c>
      <c r="J655" s="84">
        <f t="shared" ca="1" si="90"/>
        <v>0</v>
      </c>
      <c r="K655" s="84">
        <f t="shared" ca="1" si="95"/>
        <v>0</v>
      </c>
      <c r="L655" s="84">
        <f t="shared" ca="1" si="96"/>
        <v>0</v>
      </c>
      <c r="M655" s="84">
        <f t="shared" ca="1" si="97"/>
        <v>0</v>
      </c>
      <c r="N655" s="84">
        <f t="shared" ca="1" si="98"/>
        <v>0</v>
      </c>
    </row>
    <row r="656" spans="6:14" x14ac:dyDescent="0.3">
      <c r="F656" s="84">
        <f t="shared" ca="1" si="91"/>
        <v>4.2511183048113308</v>
      </c>
      <c r="G656" s="84">
        <f t="shared" ca="1" si="92"/>
        <v>14.194055374047405</v>
      </c>
      <c r="H656" s="84">
        <f t="shared" ca="1" si="93"/>
        <v>4.7024060122986961</v>
      </c>
      <c r="I656" s="84">
        <f t="shared" ca="1" si="94"/>
        <v>1</v>
      </c>
      <c r="J656" s="84">
        <f t="shared" ca="1" si="90"/>
        <v>-18.445173678858737</v>
      </c>
      <c r="K656" s="84">
        <f t="shared" ca="1" si="95"/>
        <v>4.6155686751473795</v>
      </c>
      <c r="L656" s="84">
        <f t="shared" ca="1" si="96"/>
        <v>4.6155686751473795</v>
      </c>
      <c r="M656" s="84">
        <f t="shared" ca="1" si="97"/>
        <v>4.6155686751473795</v>
      </c>
      <c r="N656" s="84">
        <f t="shared" ca="1" si="98"/>
        <v>-4.5984676534165985</v>
      </c>
    </row>
    <row r="657" spans="6:14" x14ac:dyDescent="0.3">
      <c r="F657" s="84">
        <f t="shared" ca="1" si="91"/>
        <v>0</v>
      </c>
      <c r="G657" s="84">
        <f t="shared" ca="1" si="92"/>
        <v>16.752251295148827</v>
      </c>
      <c r="H657" s="84">
        <f t="shared" ca="1" si="93"/>
        <v>4.6200653764196193</v>
      </c>
      <c r="I657" s="84">
        <f t="shared" ca="1" si="94"/>
        <v>0</v>
      </c>
      <c r="J657" s="84">
        <f t="shared" ca="1" si="90"/>
        <v>0</v>
      </c>
      <c r="K657" s="84">
        <f t="shared" ca="1" si="95"/>
        <v>0</v>
      </c>
      <c r="L657" s="84">
        <f t="shared" ca="1" si="96"/>
        <v>0</v>
      </c>
      <c r="M657" s="84">
        <f t="shared" ca="1" si="97"/>
        <v>0</v>
      </c>
      <c r="N657" s="84">
        <f t="shared" ca="1" si="98"/>
        <v>0</v>
      </c>
    </row>
    <row r="658" spans="6:14" x14ac:dyDescent="0.3">
      <c r="F658" s="84">
        <f t="shared" ca="1" si="91"/>
        <v>4.3687103644234293</v>
      </c>
      <c r="G658" s="84">
        <f t="shared" ca="1" si="92"/>
        <v>16.667000679967742</v>
      </c>
      <c r="H658" s="84">
        <f t="shared" ca="1" si="93"/>
        <v>15.711007860762876</v>
      </c>
      <c r="I658" s="84">
        <f t="shared" ca="1" si="94"/>
        <v>1</v>
      </c>
      <c r="J658" s="84">
        <f t="shared" ca="1" si="90"/>
        <v>-21.035711044391171</v>
      </c>
      <c r="K658" s="84">
        <f t="shared" ca="1" si="95"/>
        <v>46.177030763083764</v>
      </c>
      <c r="L658" s="84">
        <f t="shared" ca="1" si="96"/>
        <v>46.177030763083764</v>
      </c>
      <c r="M658" s="84">
        <f t="shared" ca="1" si="97"/>
        <v>46.177030763083764</v>
      </c>
      <c r="N658" s="84">
        <f t="shared" ca="1" si="98"/>
        <v>117.49538124486011</v>
      </c>
    </row>
    <row r="659" spans="6:14" x14ac:dyDescent="0.3">
      <c r="F659" s="84">
        <f t="shared" ca="1" si="91"/>
        <v>3.8607125015211929</v>
      </c>
      <c r="G659" s="84">
        <f t="shared" ca="1" si="92"/>
        <v>16.842534863204786</v>
      </c>
      <c r="H659" s="84">
        <f t="shared" ca="1" si="93"/>
        <v>8.8456059892444685</v>
      </c>
      <c r="I659" s="84">
        <f t="shared" ca="1" si="94"/>
        <v>1</v>
      </c>
      <c r="J659" s="84">
        <f t="shared" ca="1" si="90"/>
        <v>-20.703247364725978</v>
      </c>
      <c r="K659" s="84">
        <f t="shared" ca="1" si="95"/>
        <v>18.539889093773088</v>
      </c>
      <c r="L659" s="84">
        <f t="shared" ca="1" si="96"/>
        <v>18.539889093773088</v>
      </c>
      <c r="M659" s="84">
        <f t="shared" ca="1" si="97"/>
        <v>18.539889093773088</v>
      </c>
      <c r="N659" s="84">
        <f t="shared" ca="1" si="98"/>
        <v>34.916419916593284</v>
      </c>
    </row>
    <row r="660" spans="6:14" x14ac:dyDescent="0.3">
      <c r="F660" s="84">
        <f t="shared" ca="1" si="91"/>
        <v>3.8425824225694942</v>
      </c>
      <c r="G660" s="84">
        <f t="shared" ca="1" si="92"/>
        <v>14.483173671991731</v>
      </c>
      <c r="H660" s="84">
        <f t="shared" ca="1" si="93"/>
        <v>31.68682271813563</v>
      </c>
      <c r="I660" s="84">
        <f t="shared" ca="1" si="94"/>
        <v>1</v>
      </c>
      <c r="J660" s="84">
        <f t="shared" ca="1" si="90"/>
        <v>-18.325756094561225</v>
      </c>
      <c r="K660" s="84">
        <f t="shared" ca="1" si="95"/>
        <v>112.26411720055079</v>
      </c>
      <c r="L660" s="84">
        <f t="shared" ca="1" si="96"/>
        <v>112.26411720055079</v>
      </c>
      <c r="M660" s="84">
        <f t="shared" ca="1" si="97"/>
        <v>112.26411720055079</v>
      </c>
      <c r="N660" s="84">
        <f t="shared" ca="1" si="98"/>
        <v>318.46659550709114</v>
      </c>
    </row>
    <row r="661" spans="6:14" x14ac:dyDescent="0.3">
      <c r="F661" s="84">
        <f t="shared" ca="1" si="91"/>
        <v>3.4442303915054122</v>
      </c>
      <c r="G661" s="84">
        <f t="shared" ca="1" si="92"/>
        <v>19.644880797309661</v>
      </c>
      <c r="H661" s="84">
        <f t="shared" ca="1" si="93"/>
        <v>1.1548282148956373</v>
      </c>
      <c r="I661" s="84">
        <f t="shared" ca="1" si="94"/>
        <v>1</v>
      </c>
      <c r="J661" s="84">
        <f t="shared" ca="1" si="90"/>
        <v>-23.089111188815075</v>
      </c>
      <c r="K661" s="84">
        <f t="shared" ca="1" si="95"/>
        <v>-15.025567937727111</v>
      </c>
      <c r="L661" s="84">
        <f t="shared" ca="1" si="96"/>
        <v>-15.025567937727111</v>
      </c>
      <c r="M661" s="84">
        <f t="shared" ca="1" si="97"/>
        <v>-15.025567937727111</v>
      </c>
      <c r="N661" s="84">
        <f t="shared" ca="1" si="98"/>
        <v>-68.165815001996407</v>
      </c>
    </row>
    <row r="662" spans="6:14" x14ac:dyDescent="0.3">
      <c r="F662" s="84">
        <f t="shared" ca="1" si="91"/>
        <v>3.8523376698321581</v>
      </c>
      <c r="G662" s="84">
        <f t="shared" ca="1" si="92"/>
        <v>17.455423926029194</v>
      </c>
      <c r="H662" s="84">
        <f t="shared" ca="1" si="93"/>
        <v>11.64648385385725</v>
      </c>
      <c r="I662" s="84">
        <f t="shared" ca="1" si="94"/>
        <v>1</v>
      </c>
      <c r="J662" s="84">
        <f t="shared" ca="1" si="90"/>
        <v>-21.307761595861351</v>
      </c>
      <c r="K662" s="84">
        <f t="shared" ca="1" si="95"/>
        <v>29.130511489399805</v>
      </c>
      <c r="L662" s="84">
        <f t="shared" ca="1" si="96"/>
        <v>29.130511489399805</v>
      </c>
      <c r="M662" s="84">
        <f t="shared" ca="1" si="97"/>
        <v>29.130511489399805</v>
      </c>
      <c r="N662" s="84">
        <f t="shared" ca="1" si="98"/>
        <v>66.083772872338059</v>
      </c>
    </row>
    <row r="663" spans="6:14" x14ac:dyDescent="0.3">
      <c r="F663" s="84">
        <f t="shared" ca="1" si="91"/>
        <v>3.1451803507494396</v>
      </c>
      <c r="G663" s="84">
        <f t="shared" ca="1" si="92"/>
        <v>17.052353774464876</v>
      </c>
      <c r="H663" s="84">
        <f t="shared" ca="1" si="93"/>
        <v>25.75951188586167</v>
      </c>
      <c r="I663" s="84">
        <f t="shared" ca="1" si="94"/>
        <v>1</v>
      </c>
      <c r="J663" s="84">
        <f t="shared" ca="1" si="90"/>
        <v>-20.197534125214315</v>
      </c>
      <c r="K663" s="84">
        <f t="shared" ca="1" si="95"/>
        <v>85.985693768981804</v>
      </c>
      <c r="L663" s="84">
        <f t="shared" ca="1" si="96"/>
        <v>85.985693768981804</v>
      </c>
      <c r="M663" s="84">
        <f t="shared" ca="1" si="97"/>
        <v>85.985693768981804</v>
      </c>
      <c r="N663" s="84">
        <f t="shared" ca="1" si="98"/>
        <v>237.75954718173111</v>
      </c>
    </row>
    <row r="664" spans="6:14" x14ac:dyDescent="0.3">
      <c r="F664" s="84">
        <f t="shared" ca="1" si="91"/>
        <v>3.7299728724955026</v>
      </c>
      <c r="G664" s="84">
        <f t="shared" ca="1" si="92"/>
        <v>14.902265403718189</v>
      </c>
      <c r="H664" s="84">
        <f t="shared" ca="1" si="93"/>
        <v>3.1490374825046552</v>
      </c>
      <c r="I664" s="84">
        <f t="shared" ca="1" si="94"/>
        <v>1</v>
      </c>
      <c r="J664" s="84">
        <f t="shared" ca="1" si="90"/>
        <v>-18.632238276213691</v>
      </c>
      <c r="K664" s="84">
        <f t="shared" ca="1" si="95"/>
        <v>-2.3061154736995686</v>
      </c>
      <c r="L664" s="84">
        <f t="shared" ca="1" si="96"/>
        <v>-2.3061154736995686</v>
      </c>
      <c r="M664" s="84">
        <f t="shared" ca="1" si="97"/>
        <v>-2.3061154736995686</v>
      </c>
      <c r="N664" s="84">
        <f t="shared" ca="1" si="98"/>
        <v>-25.550584697312402</v>
      </c>
    </row>
    <row r="665" spans="6:14" x14ac:dyDescent="0.3">
      <c r="F665" s="84">
        <f t="shared" ca="1" si="91"/>
        <v>4.5935038819032519</v>
      </c>
      <c r="G665" s="84">
        <f t="shared" ca="1" si="92"/>
        <v>14.357168183830526</v>
      </c>
      <c r="H665" s="84">
        <f t="shared" ca="1" si="93"/>
        <v>7.8723759304406338</v>
      </c>
      <c r="I665" s="84">
        <f t="shared" ca="1" si="94"/>
        <v>1</v>
      </c>
      <c r="J665" s="84">
        <f t="shared" ca="1" si="90"/>
        <v>-18.950672065733777</v>
      </c>
      <c r="K665" s="84">
        <f t="shared" ca="1" si="95"/>
        <v>17.132335537932008</v>
      </c>
      <c r="L665" s="84">
        <f t="shared" ca="1" si="96"/>
        <v>17.132335537932008</v>
      </c>
      <c r="M665" s="84">
        <f t="shared" ca="1" si="97"/>
        <v>17.132335537932008</v>
      </c>
      <c r="N665" s="84">
        <f t="shared" ca="1" si="98"/>
        <v>32.446334548062246</v>
      </c>
    </row>
    <row r="666" spans="6:14" x14ac:dyDescent="0.3">
      <c r="F666" s="84">
        <f t="shared" ca="1" si="91"/>
        <v>4.9211645852100503</v>
      </c>
      <c r="G666" s="84">
        <f t="shared" ca="1" si="92"/>
        <v>13.80558588213929</v>
      </c>
      <c r="H666" s="84">
        <f t="shared" ca="1" si="93"/>
        <v>0.18384353943601037</v>
      </c>
      <c r="I666" s="84">
        <f t="shared" ca="1" si="94"/>
        <v>1</v>
      </c>
      <c r="J666" s="84">
        <f t="shared" ca="1" si="90"/>
        <v>-18.726750467349341</v>
      </c>
      <c r="K666" s="84">
        <f t="shared" ca="1" si="95"/>
        <v>-13.070211724395248</v>
      </c>
      <c r="L666" s="84">
        <f t="shared" ca="1" si="96"/>
        <v>-13.070211724395248</v>
      </c>
      <c r="M666" s="84">
        <f t="shared" ca="1" si="97"/>
        <v>-13.070211724395248</v>
      </c>
      <c r="N666" s="84">
        <f t="shared" ca="1" si="98"/>
        <v>-57.937385640535091</v>
      </c>
    </row>
    <row r="667" spans="6:14" x14ac:dyDescent="0.3">
      <c r="F667" s="84">
        <f t="shared" ca="1" si="91"/>
        <v>4.8854096173129031</v>
      </c>
      <c r="G667" s="84">
        <f t="shared" ca="1" si="92"/>
        <v>19.037400722711297</v>
      </c>
      <c r="H667" s="84">
        <f t="shared" ca="1" si="93"/>
        <v>8.1100430620856159</v>
      </c>
      <c r="I667" s="84">
        <f t="shared" ca="1" si="94"/>
        <v>1</v>
      </c>
      <c r="J667" s="84">
        <f t="shared" ca="1" si="90"/>
        <v>-23.922810340024199</v>
      </c>
      <c r="K667" s="84">
        <f t="shared" ca="1" si="95"/>
        <v>13.402771525631167</v>
      </c>
      <c r="L667" s="84">
        <f t="shared" ca="1" si="96"/>
        <v>13.402771525631167</v>
      </c>
      <c r="M667" s="84">
        <f t="shared" ca="1" si="97"/>
        <v>13.402771525631167</v>
      </c>
      <c r="N667" s="84">
        <f t="shared" ca="1" si="98"/>
        <v>16.285504236869301</v>
      </c>
    </row>
    <row r="668" spans="6:14" x14ac:dyDescent="0.3">
      <c r="F668" s="84">
        <f t="shared" ca="1" si="91"/>
        <v>3.7045735723331297</v>
      </c>
      <c r="G668" s="84">
        <f t="shared" ca="1" si="92"/>
        <v>18.23672794153623</v>
      </c>
      <c r="H668" s="84">
        <f t="shared" ca="1" si="93"/>
        <v>0.16508418042316639</v>
      </c>
      <c r="I668" s="84">
        <f t="shared" ca="1" si="94"/>
        <v>1</v>
      </c>
      <c r="J668" s="84">
        <f t="shared" ca="1" si="90"/>
        <v>-21.941301513869359</v>
      </c>
      <c r="K668" s="84">
        <f t="shared" ca="1" si="95"/>
        <v>-17.576391219843565</v>
      </c>
      <c r="L668" s="84">
        <f t="shared" ca="1" si="96"/>
        <v>-17.576391219843565</v>
      </c>
      <c r="M668" s="84">
        <f t="shared" ca="1" si="97"/>
        <v>-17.576391219843565</v>
      </c>
      <c r="N668" s="84">
        <f t="shared" ca="1" si="98"/>
        <v>-74.67047517340005</v>
      </c>
    </row>
    <row r="669" spans="6:14" x14ac:dyDescent="0.3">
      <c r="F669" s="84">
        <f t="shared" ca="1" si="91"/>
        <v>3.2978099765639555</v>
      </c>
      <c r="G669" s="84">
        <f t="shared" ca="1" si="92"/>
        <v>15.673974788683982</v>
      </c>
      <c r="H669" s="84">
        <f t="shared" ca="1" si="93"/>
        <v>2.5740231782261715</v>
      </c>
      <c r="I669" s="84">
        <f t="shared" ca="1" si="94"/>
        <v>1</v>
      </c>
      <c r="J669" s="84">
        <f t="shared" ca="1" si="90"/>
        <v>-18.971784765247936</v>
      </c>
      <c r="K669" s="84">
        <f t="shared" ca="1" si="95"/>
        <v>-5.3778820757792953</v>
      </c>
      <c r="L669" s="84">
        <f t="shared" ca="1" si="96"/>
        <v>-5.3778820757792953</v>
      </c>
      <c r="M669" s="84">
        <f t="shared" ca="1" si="97"/>
        <v>-5.3778820757792953</v>
      </c>
      <c r="N669" s="84">
        <f t="shared" ca="1" si="98"/>
        <v>-35.105430992585823</v>
      </c>
    </row>
    <row r="670" spans="6:14" x14ac:dyDescent="0.3">
      <c r="F670" s="84">
        <f t="shared" ca="1" si="91"/>
        <v>4.312676463685305</v>
      </c>
      <c r="G670" s="84">
        <f t="shared" ca="1" si="92"/>
        <v>19.372336280989877</v>
      </c>
      <c r="H670" s="84">
        <f t="shared" ca="1" si="93"/>
        <v>11.473323241393377</v>
      </c>
      <c r="I670" s="84">
        <f t="shared" ca="1" si="94"/>
        <v>1</v>
      </c>
      <c r="J670" s="84">
        <f t="shared" ca="1" si="90"/>
        <v>-23.685012744675184</v>
      </c>
      <c r="K670" s="84">
        <f t="shared" ca="1" si="95"/>
        <v>26.520956684583631</v>
      </c>
      <c r="L670" s="84">
        <f t="shared" ca="1" si="96"/>
        <v>26.520956684583631</v>
      </c>
      <c r="M670" s="84">
        <f t="shared" ca="1" si="97"/>
        <v>26.520956684583631</v>
      </c>
      <c r="N670" s="84">
        <f t="shared" ca="1" si="98"/>
        <v>55.877857309075708</v>
      </c>
    </row>
    <row r="671" spans="6:14" x14ac:dyDescent="0.3">
      <c r="F671" s="84">
        <f t="shared" ca="1" si="91"/>
        <v>3.3590112415040436</v>
      </c>
      <c r="G671" s="84">
        <f t="shared" ca="1" si="92"/>
        <v>18.863987720568019</v>
      </c>
      <c r="H671" s="84">
        <f t="shared" ca="1" si="93"/>
        <v>8.9730784636758951</v>
      </c>
      <c r="I671" s="84">
        <f t="shared" ca="1" si="94"/>
        <v>1</v>
      </c>
      <c r="J671" s="84">
        <f t="shared" ca="1" si="90"/>
        <v>-22.222998962072062</v>
      </c>
      <c r="K671" s="84">
        <f t="shared" ca="1" si="95"/>
        <v>17.028326134135561</v>
      </c>
      <c r="L671" s="84">
        <f t="shared" ca="1" si="96"/>
        <v>17.028326134135561</v>
      </c>
      <c r="M671" s="84">
        <f t="shared" ca="1" si="97"/>
        <v>17.028326134135561</v>
      </c>
      <c r="N671" s="84">
        <f t="shared" ca="1" si="98"/>
        <v>28.861979440334622</v>
      </c>
    </row>
    <row r="672" spans="6:14" x14ac:dyDescent="0.3">
      <c r="F672" s="84">
        <f t="shared" ca="1" si="91"/>
        <v>4.3927428816414302</v>
      </c>
      <c r="G672" s="84">
        <f t="shared" ca="1" si="92"/>
        <v>17.235912716169778</v>
      </c>
      <c r="H672" s="84">
        <f t="shared" ca="1" si="93"/>
        <v>10.371362041787386</v>
      </c>
      <c r="I672" s="84">
        <f t="shared" ca="1" si="94"/>
        <v>1</v>
      </c>
      <c r="J672" s="84">
        <f t="shared" ca="1" si="90"/>
        <v>-21.62865559781121</v>
      </c>
      <c r="K672" s="84">
        <f t="shared" ca="1" si="95"/>
        <v>24.249535450979764</v>
      </c>
      <c r="L672" s="84">
        <f t="shared" ca="1" si="96"/>
        <v>24.249535450979764</v>
      </c>
      <c r="M672" s="84">
        <f t="shared" ca="1" si="97"/>
        <v>24.249535450979764</v>
      </c>
      <c r="N672" s="84">
        <f t="shared" ca="1" si="98"/>
        <v>51.11995075512808</v>
      </c>
    </row>
    <row r="673" spans="6:14" x14ac:dyDescent="0.3">
      <c r="F673" s="84">
        <f t="shared" ca="1" si="91"/>
        <v>0</v>
      </c>
      <c r="G673" s="84">
        <f t="shared" ca="1" si="92"/>
        <v>14.318285885712925</v>
      </c>
      <c r="H673" s="84">
        <f t="shared" ca="1" si="93"/>
        <v>17.256961634221383</v>
      </c>
      <c r="I673" s="84">
        <f t="shared" ca="1" si="94"/>
        <v>0</v>
      </c>
      <c r="J673" s="84">
        <f t="shared" ca="1" si="90"/>
        <v>0</v>
      </c>
      <c r="K673" s="84">
        <f t="shared" ca="1" si="95"/>
        <v>0</v>
      </c>
      <c r="L673" s="84">
        <f t="shared" ca="1" si="96"/>
        <v>0</v>
      </c>
      <c r="M673" s="84">
        <f t="shared" ca="1" si="97"/>
        <v>0</v>
      </c>
      <c r="N673" s="84">
        <f t="shared" ca="1" si="98"/>
        <v>0</v>
      </c>
    </row>
    <row r="674" spans="6:14" x14ac:dyDescent="0.3">
      <c r="F674" s="84">
        <f t="shared" ca="1" si="91"/>
        <v>0</v>
      </c>
      <c r="G674" s="84">
        <f t="shared" ca="1" si="92"/>
        <v>14.234811482209544</v>
      </c>
      <c r="H674" s="84">
        <f t="shared" ca="1" si="93"/>
        <v>7.8125343064953228</v>
      </c>
      <c r="I674" s="84">
        <f t="shared" ca="1" si="94"/>
        <v>0</v>
      </c>
      <c r="J674" s="84">
        <f t="shared" ca="1" si="90"/>
        <v>0</v>
      </c>
      <c r="K674" s="84">
        <f t="shared" ca="1" si="95"/>
        <v>0</v>
      </c>
      <c r="L674" s="84">
        <f t="shared" ca="1" si="96"/>
        <v>0</v>
      </c>
      <c r="M674" s="84">
        <f t="shared" ca="1" si="97"/>
        <v>0</v>
      </c>
      <c r="N674" s="84">
        <f t="shared" ca="1" si="98"/>
        <v>0</v>
      </c>
    </row>
    <row r="675" spans="6:14" x14ac:dyDescent="0.3">
      <c r="F675" s="84">
        <f t="shared" ca="1" si="91"/>
        <v>3.1747628310427958</v>
      </c>
      <c r="G675" s="84">
        <f t="shared" ca="1" si="92"/>
        <v>12.996740902271304</v>
      </c>
      <c r="H675" s="84">
        <f t="shared" ca="1" si="93"/>
        <v>6.058127987448751</v>
      </c>
      <c r="I675" s="84">
        <f t="shared" ca="1" si="94"/>
        <v>1</v>
      </c>
      <c r="J675" s="84">
        <f t="shared" ca="1" si="90"/>
        <v>-16.171503733314101</v>
      </c>
      <c r="K675" s="84">
        <f t="shared" ca="1" si="95"/>
        <v>11.2357710475237</v>
      </c>
      <c r="L675" s="84">
        <f t="shared" ca="1" si="96"/>
        <v>11.2357710475237</v>
      </c>
      <c r="M675" s="84">
        <f t="shared" ca="1" si="97"/>
        <v>11.2357710475237</v>
      </c>
      <c r="N675" s="84">
        <f t="shared" ca="1" si="98"/>
        <v>17.535809409256998</v>
      </c>
    </row>
    <row r="676" spans="6:14" x14ac:dyDescent="0.3">
      <c r="F676" s="84">
        <f t="shared" ca="1" si="91"/>
        <v>4.624520547029296</v>
      </c>
      <c r="G676" s="84">
        <f t="shared" ca="1" si="92"/>
        <v>19.443017390112729</v>
      </c>
      <c r="H676" s="84">
        <f t="shared" ca="1" si="93"/>
        <v>9.3789262555981203</v>
      </c>
      <c r="I676" s="84">
        <f t="shared" ca="1" si="94"/>
        <v>1</v>
      </c>
      <c r="J676" s="84">
        <f t="shared" ca="1" si="90"/>
        <v>-24.067537937142024</v>
      </c>
      <c r="K676" s="84">
        <f t="shared" ca="1" si="95"/>
        <v>18.072687632279752</v>
      </c>
      <c r="L676" s="84">
        <f t="shared" ca="1" si="96"/>
        <v>18.072687632279752</v>
      </c>
      <c r="M676" s="84">
        <f t="shared" ca="1" si="97"/>
        <v>18.072687632279752</v>
      </c>
      <c r="N676" s="84">
        <f t="shared" ca="1" si="98"/>
        <v>30.150524959697233</v>
      </c>
    </row>
    <row r="677" spans="6:14" x14ac:dyDescent="0.3">
      <c r="F677" s="84">
        <f t="shared" ca="1" si="91"/>
        <v>4.1884593319004289</v>
      </c>
      <c r="G677" s="84">
        <f t="shared" ca="1" si="92"/>
        <v>12.954662736226338</v>
      </c>
      <c r="H677" s="84">
        <f t="shared" ca="1" si="93"/>
        <v>16.087094550594323</v>
      </c>
      <c r="I677" s="84">
        <f t="shared" ca="1" si="94"/>
        <v>1</v>
      </c>
      <c r="J677" s="84">
        <f t="shared" ca="1" si="90"/>
        <v>-17.143122068126765</v>
      </c>
      <c r="K677" s="84">
        <f t="shared" ca="1" si="95"/>
        <v>51.393715466150951</v>
      </c>
      <c r="L677" s="84">
        <f t="shared" ca="1" si="96"/>
        <v>51.393715466150951</v>
      </c>
      <c r="M677" s="84">
        <f t="shared" ca="1" si="97"/>
        <v>51.393715466150951</v>
      </c>
      <c r="N677" s="84">
        <f t="shared" ca="1" si="98"/>
        <v>137.0380243303261</v>
      </c>
    </row>
    <row r="678" spans="6:14" x14ac:dyDescent="0.3">
      <c r="F678" s="84">
        <f t="shared" ca="1" si="91"/>
        <v>3.2334313690427776</v>
      </c>
      <c r="G678" s="84">
        <f t="shared" ca="1" si="92"/>
        <v>14.63394201902482</v>
      </c>
      <c r="H678" s="84">
        <f t="shared" ca="1" si="93"/>
        <v>14.005419577792315</v>
      </c>
      <c r="I678" s="84">
        <f t="shared" ca="1" si="94"/>
        <v>1</v>
      </c>
      <c r="J678" s="84">
        <f t="shared" ca="1" si="90"/>
        <v>-17.867373388067598</v>
      </c>
      <c r="K678" s="84">
        <f t="shared" ca="1" si="95"/>
        <v>41.387736292144439</v>
      </c>
      <c r="L678" s="84">
        <f t="shared" ca="1" si="96"/>
        <v>41.387736292144439</v>
      </c>
      <c r="M678" s="84">
        <f t="shared" ca="1" si="97"/>
        <v>41.387736292144439</v>
      </c>
      <c r="N678" s="84">
        <f t="shared" ca="1" si="98"/>
        <v>106.29583548836573</v>
      </c>
    </row>
    <row r="679" spans="6:14" x14ac:dyDescent="0.3">
      <c r="F679" s="84">
        <f t="shared" ca="1" si="91"/>
        <v>3.2626062656215775</v>
      </c>
      <c r="G679" s="84">
        <f t="shared" ca="1" si="92"/>
        <v>14.125108497862509</v>
      </c>
      <c r="H679" s="84">
        <f t="shared" ca="1" si="93"/>
        <v>1.9915451791520085</v>
      </c>
      <c r="I679" s="84">
        <f t="shared" ca="1" si="94"/>
        <v>1</v>
      </c>
      <c r="J679" s="84">
        <f t="shared" ca="1" si="90"/>
        <v>-17.387714763484087</v>
      </c>
      <c r="K679" s="84">
        <f t="shared" ca="1" si="95"/>
        <v>-6.1589277812544756</v>
      </c>
      <c r="L679" s="84">
        <f t="shared" ca="1" si="96"/>
        <v>-6.1589277812544756</v>
      </c>
      <c r="M679" s="84">
        <f t="shared" ca="1" si="97"/>
        <v>-6.1589277812544756</v>
      </c>
      <c r="N679" s="84">
        <f t="shared" ca="1" si="98"/>
        <v>-35.864498107247513</v>
      </c>
    </row>
    <row r="680" spans="6:14" x14ac:dyDescent="0.3">
      <c r="F680" s="84">
        <f t="shared" ca="1" si="91"/>
        <v>4.091152642334337</v>
      </c>
      <c r="G680" s="84">
        <f t="shared" ca="1" si="92"/>
        <v>20.130759568186264</v>
      </c>
      <c r="H680" s="84">
        <f t="shared" ca="1" si="93"/>
        <v>10.70243603880659</v>
      </c>
      <c r="I680" s="84">
        <f t="shared" ca="1" si="94"/>
        <v>1</v>
      </c>
      <c r="J680" s="84">
        <f t="shared" ca="1" si="90"/>
        <v>-24.2219122105206</v>
      </c>
      <c r="K680" s="84">
        <f t="shared" ca="1" si="95"/>
        <v>22.678984587040098</v>
      </c>
      <c r="L680" s="84">
        <f t="shared" ca="1" si="96"/>
        <v>22.678984587040098</v>
      </c>
      <c r="M680" s="84">
        <f t="shared" ca="1" si="97"/>
        <v>22.678984587040098</v>
      </c>
      <c r="N680" s="84">
        <f t="shared" ca="1" si="98"/>
        <v>43.815041550599695</v>
      </c>
    </row>
    <row r="681" spans="6:14" x14ac:dyDescent="0.3">
      <c r="F681" s="84">
        <f t="shared" ca="1" si="91"/>
        <v>3.1034084832939675</v>
      </c>
      <c r="G681" s="84">
        <f t="shared" ca="1" si="92"/>
        <v>14.85104518632064</v>
      </c>
      <c r="H681" s="84">
        <f t="shared" ca="1" si="93"/>
        <v>21.613067390171789</v>
      </c>
      <c r="I681" s="84">
        <f t="shared" ca="1" si="94"/>
        <v>1</v>
      </c>
      <c r="J681" s="84">
        <f t="shared" ca="1" si="90"/>
        <v>-17.954453669614608</v>
      </c>
      <c r="K681" s="84">
        <f t="shared" ca="1" si="95"/>
        <v>71.601224374366524</v>
      </c>
      <c r="L681" s="84">
        <f t="shared" ca="1" si="96"/>
        <v>71.601224374366524</v>
      </c>
      <c r="M681" s="84">
        <f t="shared" ca="1" si="97"/>
        <v>71.601224374366524</v>
      </c>
      <c r="N681" s="84">
        <f t="shared" ca="1" si="98"/>
        <v>196.84921945348498</v>
      </c>
    </row>
    <row r="682" spans="6:14" x14ac:dyDescent="0.3">
      <c r="F682" s="84">
        <f t="shared" ca="1" si="91"/>
        <v>3.3551512485063593</v>
      </c>
      <c r="G682" s="84">
        <f t="shared" ca="1" si="92"/>
        <v>12.548754602906477</v>
      </c>
      <c r="H682" s="84">
        <f t="shared" ca="1" si="93"/>
        <v>5.5868105172784839</v>
      </c>
      <c r="I682" s="84">
        <f t="shared" ca="1" si="94"/>
        <v>1</v>
      </c>
      <c r="J682" s="84">
        <f t="shared" ca="1" si="90"/>
        <v>-15.903905851412837</v>
      </c>
      <c r="K682" s="84">
        <f t="shared" ca="1" si="95"/>
        <v>9.7984874662074581</v>
      </c>
      <c r="L682" s="84">
        <f t="shared" ca="1" si="96"/>
        <v>9.7984874662074581</v>
      </c>
      <c r="M682" s="84">
        <f t="shared" ca="1" si="97"/>
        <v>9.7984874662074581</v>
      </c>
      <c r="N682" s="84">
        <f t="shared" ca="1" si="98"/>
        <v>13.491556547209537</v>
      </c>
    </row>
    <row r="683" spans="6:14" x14ac:dyDescent="0.3">
      <c r="F683" s="84">
        <f t="shared" ca="1" si="91"/>
        <v>3.2709012013122591</v>
      </c>
      <c r="G683" s="84">
        <f t="shared" ca="1" si="92"/>
        <v>15.204469260050796</v>
      </c>
      <c r="H683" s="84">
        <f t="shared" ca="1" si="93"/>
        <v>2.2713225075575854</v>
      </c>
      <c r="I683" s="84">
        <f t="shared" ca="1" si="94"/>
        <v>1</v>
      </c>
      <c r="J683" s="84">
        <f t="shared" ca="1" si="90"/>
        <v>-18.475370461363056</v>
      </c>
      <c r="K683" s="84">
        <f t="shared" ca="1" si="95"/>
        <v>-6.119179229820455</v>
      </c>
      <c r="L683" s="84">
        <f t="shared" ca="1" si="96"/>
        <v>-6.119179229820455</v>
      </c>
      <c r="M683" s="84">
        <f t="shared" ca="1" si="97"/>
        <v>-6.119179229820455</v>
      </c>
      <c r="N683" s="84">
        <f t="shared" ca="1" si="98"/>
        <v>-36.832908150824416</v>
      </c>
    </row>
    <row r="684" spans="6:14" x14ac:dyDescent="0.3">
      <c r="F684" s="84">
        <f t="shared" ca="1" si="91"/>
        <v>3.0549170023201406</v>
      </c>
      <c r="G684" s="84">
        <f t="shared" ca="1" si="92"/>
        <v>14.869098128562774</v>
      </c>
      <c r="H684" s="84">
        <f t="shared" ca="1" si="93"/>
        <v>9.707235511494984</v>
      </c>
      <c r="I684" s="84">
        <f t="shared" ca="1" si="94"/>
        <v>1</v>
      </c>
      <c r="J684" s="84">
        <f t="shared" ca="1" si="90"/>
        <v>-17.924015130882914</v>
      </c>
      <c r="K684" s="84">
        <f t="shared" ca="1" si="95"/>
        <v>23.95984391741716</v>
      </c>
      <c r="L684" s="84">
        <f t="shared" ca="1" si="96"/>
        <v>23.95984391741716</v>
      </c>
      <c r="M684" s="84">
        <f t="shared" ca="1" si="97"/>
        <v>23.95984391741716</v>
      </c>
      <c r="N684" s="84">
        <f t="shared" ca="1" si="98"/>
        <v>53.955516621368567</v>
      </c>
    </row>
    <row r="685" spans="6:14" x14ac:dyDescent="0.3">
      <c r="F685" s="84">
        <f t="shared" ca="1" si="91"/>
        <v>4.0164721329046271</v>
      </c>
      <c r="G685" s="84">
        <f t="shared" ca="1" si="92"/>
        <v>15.931668533211065</v>
      </c>
      <c r="H685" s="84">
        <f t="shared" ca="1" si="93"/>
        <v>0.23885963521930764</v>
      </c>
      <c r="I685" s="84">
        <f t="shared" ca="1" si="94"/>
        <v>1</v>
      </c>
      <c r="J685" s="84">
        <f t="shared" ca="1" si="90"/>
        <v>-19.948140666115691</v>
      </c>
      <c r="K685" s="84">
        <f t="shared" ca="1" si="95"/>
        <v>-14.976229992333835</v>
      </c>
      <c r="L685" s="84">
        <f t="shared" ca="1" si="96"/>
        <v>-14.976229992333835</v>
      </c>
      <c r="M685" s="84">
        <f t="shared" ca="1" si="97"/>
        <v>-14.976229992333835</v>
      </c>
      <c r="N685" s="84">
        <f t="shared" ca="1" si="98"/>
        <v>-64.876830643117188</v>
      </c>
    </row>
    <row r="686" spans="6:14" x14ac:dyDescent="0.3">
      <c r="F686" s="84">
        <f t="shared" ca="1" si="91"/>
        <v>3.9653937176243632</v>
      </c>
      <c r="G686" s="84">
        <f t="shared" ca="1" si="92"/>
        <v>16.145429118139862</v>
      </c>
      <c r="H686" s="84">
        <f t="shared" ca="1" si="93"/>
        <v>20.827961635715571</v>
      </c>
      <c r="I686" s="84">
        <f t="shared" ca="1" si="94"/>
        <v>1</v>
      </c>
      <c r="J686" s="84">
        <f t="shared" ca="1" si="90"/>
        <v>-20.110822835764225</v>
      </c>
      <c r="K686" s="84">
        <f t="shared" ca="1" si="95"/>
        <v>67.166417424722425</v>
      </c>
      <c r="L686" s="84">
        <f t="shared" ca="1" si="96"/>
        <v>67.166417424722425</v>
      </c>
      <c r="M686" s="84">
        <f t="shared" ca="1" si="97"/>
        <v>67.166417424722425</v>
      </c>
      <c r="N686" s="84">
        <f t="shared" ca="1" si="98"/>
        <v>181.38842943840305</v>
      </c>
    </row>
    <row r="687" spans="6:14" x14ac:dyDescent="0.3">
      <c r="F687" s="84">
        <f t="shared" ca="1" si="91"/>
        <v>4.6396813448201737</v>
      </c>
      <c r="G687" s="84">
        <f t="shared" ca="1" si="92"/>
        <v>15.746092864216051</v>
      </c>
      <c r="H687" s="84">
        <f t="shared" ca="1" si="93"/>
        <v>9.7904911627965454</v>
      </c>
      <c r="I687" s="84">
        <f t="shared" ca="1" si="94"/>
        <v>1</v>
      </c>
      <c r="J687" s="84">
        <f t="shared" ca="1" si="90"/>
        <v>-20.385774209036224</v>
      </c>
      <c r="K687" s="84">
        <f t="shared" ca="1" si="95"/>
        <v>23.415871786970129</v>
      </c>
      <c r="L687" s="84">
        <f t="shared" ca="1" si="96"/>
        <v>23.415871786970129</v>
      </c>
      <c r="M687" s="84">
        <f t="shared" ca="1" si="97"/>
        <v>23.415871786970129</v>
      </c>
      <c r="N687" s="84">
        <f t="shared" ca="1" si="98"/>
        <v>49.86184115187416</v>
      </c>
    </row>
    <row r="688" spans="6:14" x14ac:dyDescent="0.3">
      <c r="F688" s="84">
        <f t="shared" ca="1" si="91"/>
        <v>3.6016016286022787</v>
      </c>
      <c r="G688" s="84">
        <f t="shared" ca="1" si="92"/>
        <v>14.380322135045699</v>
      </c>
      <c r="H688" s="84">
        <f t="shared" ca="1" si="93"/>
        <v>8.082636494251382</v>
      </c>
      <c r="I688" s="84">
        <f t="shared" ca="1" si="94"/>
        <v>1</v>
      </c>
      <c r="J688" s="84">
        <f t="shared" ca="1" si="90"/>
        <v>-17.981923763647977</v>
      </c>
      <c r="K688" s="84">
        <f t="shared" ca="1" si="95"/>
        <v>17.950223841959829</v>
      </c>
      <c r="L688" s="84">
        <f t="shared" ca="1" si="96"/>
        <v>17.950223841959829</v>
      </c>
      <c r="M688" s="84">
        <f t="shared" ca="1" si="97"/>
        <v>17.950223841959829</v>
      </c>
      <c r="N688" s="84">
        <f t="shared" ca="1" si="98"/>
        <v>35.868747762231507</v>
      </c>
    </row>
    <row r="689" spans="6:14" x14ac:dyDescent="0.3">
      <c r="F689" s="84">
        <f t="shared" ca="1" si="91"/>
        <v>0</v>
      </c>
      <c r="G689" s="84">
        <f t="shared" ca="1" si="92"/>
        <v>18.355058371831301</v>
      </c>
      <c r="H689" s="84">
        <f t="shared" ca="1" si="93"/>
        <v>0.47799426453182148</v>
      </c>
      <c r="I689" s="84">
        <f t="shared" ca="1" si="94"/>
        <v>0</v>
      </c>
      <c r="J689" s="84">
        <f t="shared" ca="1" si="90"/>
        <v>0</v>
      </c>
      <c r="K689" s="84">
        <f t="shared" ca="1" si="95"/>
        <v>0</v>
      </c>
      <c r="L689" s="84">
        <f t="shared" ca="1" si="96"/>
        <v>0</v>
      </c>
      <c r="M689" s="84">
        <f t="shared" ca="1" si="97"/>
        <v>0</v>
      </c>
      <c r="N689" s="84">
        <f t="shared" ca="1" si="98"/>
        <v>0</v>
      </c>
    </row>
    <row r="690" spans="6:14" x14ac:dyDescent="0.3">
      <c r="F690" s="84">
        <f t="shared" ca="1" si="91"/>
        <v>0</v>
      </c>
      <c r="G690" s="84">
        <f t="shared" ca="1" si="92"/>
        <v>15.263839269045336</v>
      </c>
      <c r="H690" s="84">
        <f t="shared" ca="1" si="93"/>
        <v>48.892340735597649</v>
      </c>
      <c r="I690" s="84">
        <f t="shared" ca="1" si="94"/>
        <v>0</v>
      </c>
      <c r="J690" s="84">
        <f t="shared" ca="1" si="90"/>
        <v>0</v>
      </c>
      <c r="K690" s="84">
        <f t="shared" ca="1" si="95"/>
        <v>0</v>
      </c>
      <c r="L690" s="84">
        <f t="shared" ca="1" si="96"/>
        <v>0</v>
      </c>
      <c r="M690" s="84">
        <f t="shared" ca="1" si="97"/>
        <v>0</v>
      </c>
      <c r="N690" s="84">
        <f t="shared" ca="1" si="98"/>
        <v>0</v>
      </c>
    </row>
    <row r="691" spans="6:14" x14ac:dyDescent="0.3">
      <c r="F691" s="84">
        <f t="shared" ca="1" si="91"/>
        <v>3.025324295390857</v>
      </c>
      <c r="G691" s="84">
        <f t="shared" ca="1" si="92"/>
        <v>15.794120469902952</v>
      </c>
      <c r="H691" s="84">
        <f t="shared" ca="1" si="93"/>
        <v>14.653121456462488</v>
      </c>
      <c r="I691" s="84">
        <f t="shared" ca="1" si="94"/>
        <v>1</v>
      </c>
      <c r="J691" s="84">
        <f t="shared" ca="1" si="90"/>
        <v>-18.819444765293809</v>
      </c>
      <c r="K691" s="84">
        <f t="shared" ca="1" si="95"/>
        <v>42.818365355947002</v>
      </c>
      <c r="L691" s="84">
        <f t="shared" ca="1" si="96"/>
        <v>42.818365355947002</v>
      </c>
      <c r="M691" s="84">
        <f t="shared" ca="1" si="97"/>
        <v>42.818365355947002</v>
      </c>
      <c r="N691" s="84">
        <f t="shared" ca="1" si="98"/>
        <v>109.63565130254719</v>
      </c>
    </row>
    <row r="692" spans="6:14" x14ac:dyDescent="0.3">
      <c r="F692" s="84">
        <f t="shared" ca="1" si="91"/>
        <v>4.3463266187793774</v>
      </c>
      <c r="G692" s="84">
        <f t="shared" ca="1" si="92"/>
        <v>18.161194622691934</v>
      </c>
      <c r="H692" s="84">
        <f t="shared" ca="1" si="93"/>
        <v>3.568861113341713</v>
      </c>
      <c r="I692" s="84">
        <f t="shared" ca="1" si="94"/>
        <v>1</v>
      </c>
      <c r="J692" s="84">
        <f t="shared" ca="1" si="90"/>
        <v>-22.507521241471309</v>
      </c>
      <c r="K692" s="84">
        <f t="shared" ca="1" si="95"/>
        <v>-3.8857501693250818</v>
      </c>
      <c r="L692" s="84">
        <f t="shared" ca="1" si="96"/>
        <v>-3.8857501693250818</v>
      </c>
      <c r="M692" s="84">
        <f t="shared" ca="1" si="97"/>
        <v>-3.8857501693250818</v>
      </c>
      <c r="N692" s="84">
        <f t="shared" ca="1" si="98"/>
        <v>-34.164771749446558</v>
      </c>
    </row>
    <row r="693" spans="6:14" x14ac:dyDescent="0.3">
      <c r="F693" s="84">
        <f t="shared" ca="1" si="91"/>
        <v>4.513862772267756</v>
      </c>
      <c r="G693" s="84">
        <f t="shared" ca="1" si="92"/>
        <v>14.983792884616619</v>
      </c>
      <c r="H693" s="84">
        <f t="shared" ca="1" si="93"/>
        <v>1.6665073976610096</v>
      </c>
      <c r="I693" s="84">
        <f t="shared" ca="1" si="94"/>
        <v>1</v>
      </c>
      <c r="J693" s="84">
        <f t="shared" ca="1" si="90"/>
        <v>-19.497655656884376</v>
      </c>
      <c r="K693" s="84">
        <f t="shared" ca="1" si="95"/>
        <v>-8.3177632939725807</v>
      </c>
      <c r="L693" s="84">
        <f t="shared" ca="1" si="96"/>
        <v>-8.3177632939725807</v>
      </c>
      <c r="M693" s="84">
        <f t="shared" ca="1" si="97"/>
        <v>-8.3177632939725807</v>
      </c>
      <c r="N693" s="84">
        <f t="shared" ca="1" si="98"/>
        <v>-44.450945538802124</v>
      </c>
    </row>
    <row r="694" spans="6:14" x14ac:dyDescent="0.3">
      <c r="F694" s="84">
        <f t="shared" ca="1" si="91"/>
        <v>3.0901507797639258</v>
      </c>
      <c r="G694" s="84">
        <f t="shared" ca="1" si="92"/>
        <v>19.573427325243323</v>
      </c>
      <c r="H694" s="84">
        <f t="shared" ca="1" si="93"/>
        <v>30.294672658897721</v>
      </c>
      <c r="I694" s="84">
        <f t="shared" ca="1" si="94"/>
        <v>1</v>
      </c>
      <c r="J694" s="84">
        <f t="shared" ca="1" si="90"/>
        <v>-22.663578105007247</v>
      </c>
      <c r="K694" s="84">
        <f t="shared" ca="1" si="95"/>
        <v>101.60526331034757</v>
      </c>
      <c r="L694" s="84">
        <f t="shared" ca="1" si="96"/>
        <v>101.60526331034757</v>
      </c>
      <c r="M694" s="84">
        <f t="shared" ca="1" si="97"/>
        <v>101.60526331034757</v>
      </c>
      <c r="N694" s="84">
        <f t="shared" ca="1" si="98"/>
        <v>282.15221182603545</v>
      </c>
    </row>
    <row r="695" spans="6:14" x14ac:dyDescent="0.3">
      <c r="F695" s="84">
        <f t="shared" ca="1" si="91"/>
        <v>3.249531291230189</v>
      </c>
      <c r="G695" s="84">
        <f t="shared" ca="1" si="92"/>
        <v>12.379234832810491</v>
      </c>
      <c r="H695" s="84">
        <f t="shared" ca="1" si="93"/>
        <v>2.3555138545714627</v>
      </c>
      <c r="I695" s="84">
        <f t="shared" ca="1" si="94"/>
        <v>1</v>
      </c>
      <c r="J695" s="84">
        <f t="shared" ca="1" si="90"/>
        <v>-15.628766124040681</v>
      </c>
      <c r="K695" s="84">
        <f t="shared" ca="1" si="95"/>
        <v>-2.9571794145246404</v>
      </c>
      <c r="L695" s="84">
        <f t="shared" ca="1" si="96"/>
        <v>-2.9571794145246404</v>
      </c>
      <c r="M695" s="84">
        <f t="shared" ca="1" si="97"/>
        <v>-2.9571794145246404</v>
      </c>
      <c r="N695" s="84">
        <f t="shared" ca="1" si="98"/>
        <v>-24.500304367614596</v>
      </c>
    </row>
    <row r="696" spans="6:14" x14ac:dyDescent="0.3">
      <c r="F696" s="84">
        <f t="shared" ca="1" si="91"/>
        <v>4.1776474548103772</v>
      </c>
      <c r="G696" s="84">
        <f t="shared" ca="1" si="92"/>
        <v>11.985961743500848</v>
      </c>
      <c r="H696" s="84">
        <f t="shared" ca="1" si="93"/>
        <v>35.273295456698456</v>
      </c>
      <c r="I696" s="84">
        <f t="shared" ca="1" si="94"/>
        <v>1</v>
      </c>
      <c r="J696" s="84">
        <f t="shared" ca="1" si="90"/>
        <v>-16.163609198311224</v>
      </c>
      <c r="K696" s="84">
        <f t="shared" ca="1" si="95"/>
        <v>129.10722008329299</v>
      </c>
      <c r="L696" s="84">
        <f t="shared" ca="1" si="96"/>
        <v>129.10722008329299</v>
      </c>
      <c r="M696" s="84">
        <f t="shared" ca="1" si="97"/>
        <v>129.10722008329299</v>
      </c>
      <c r="N696" s="84">
        <f t="shared" ca="1" si="98"/>
        <v>371.15805105156772</v>
      </c>
    </row>
    <row r="697" spans="6:14" x14ac:dyDescent="0.3">
      <c r="F697" s="84">
        <f t="shared" ca="1" si="91"/>
        <v>3.6640730953733778</v>
      </c>
      <c r="G697" s="84">
        <f t="shared" ca="1" si="92"/>
        <v>14.755857480531532</v>
      </c>
      <c r="H697" s="84">
        <f t="shared" ca="1" si="93"/>
        <v>2.8104878789770869</v>
      </c>
      <c r="I697" s="84">
        <f t="shared" ca="1" si="94"/>
        <v>1</v>
      </c>
      <c r="J697" s="84">
        <f t="shared" ca="1" si="90"/>
        <v>-18.41993057590491</v>
      </c>
      <c r="K697" s="84">
        <f t="shared" ca="1" si="95"/>
        <v>-3.5139059646231843</v>
      </c>
      <c r="L697" s="84">
        <f t="shared" ca="1" si="96"/>
        <v>-3.5139059646231843</v>
      </c>
      <c r="M697" s="84">
        <f t="shared" ca="1" si="97"/>
        <v>-3.5139059646231843</v>
      </c>
      <c r="N697" s="84">
        <f t="shared" ca="1" si="98"/>
        <v>-28.961648469774463</v>
      </c>
    </row>
    <row r="698" spans="6:14" x14ac:dyDescent="0.3">
      <c r="F698" s="84">
        <f t="shared" ca="1" si="91"/>
        <v>4.4716108963421579</v>
      </c>
      <c r="G698" s="84">
        <f t="shared" ca="1" si="92"/>
        <v>18.903853831938711</v>
      </c>
      <c r="H698" s="84">
        <f t="shared" ca="1" si="93"/>
        <v>2.0370231512827095</v>
      </c>
      <c r="I698" s="84">
        <f t="shared" ca="1" si="94"/>
        <v>1</v>
      </c>
      <c r="J698" s="84">
        <f t="shared" ca="1" si="90"/>
        <v>-23.375464728280868</v>
      </c>
      <c r="K698" s="84">
        <f t="shared" ca="1" si="95"/>
        <v>-10.755761226807873</v>
      </c>
      <c r="L698" s="84">
        <f t="shared" ca="1" si="96"/>
        <v>-10.755761226807873</v>
      </c>
      <c r="M698" s="84">
        <f t="shared" ca="1" si="97"/>
        <v>-10.755761226807873</v>
      </c>
      <c r="N698" s="84">
        <f t="shared" ca="1" si="98"/>
        <v>-55.642748408704492</v>
      </c>
    </row>
    <row r="699" spans="6:14" x14ac:dyDescent="0.3">
      <c r="F699" s="84">
        <f t="shared" ca="1" si="91"/>
        <v>4.9711438991602304</v>
      </c>
      <c r="G699" s="84">
        <f t="shared" ca="1" si="92"/>
        <v>17.735502529116669</v>
      </c>
      <c r="H699" s="84">
        <f t="shared" ca="1" si="93"/>
        <v>5.9936755378955393</v>
      </c>
      <c r="I699" s="84">
        <f t="shared" ca="1" si="94"/>
        <v>1</v>
      </c>
      <c r="J699" s="84">
        <f t="shared" ca="1" si="90"/>
        <v>-22.706646428276898</v>
      </c>
      <c r="K699" s="84">
        <f t="shared" ca="1" si="95"/>
        <v>6.2391996224654882</v>
      </c>
      <c r="L699" s="84">
        <f t="shared" ca="1" si="96"/>
        <v>6.2391996224654882</v>
      </c>
      <c r="M699" s="84">
        <f t="shared" ca="1" si="97"/>
        <v>6.2391996224654882</v>
      </c>
      <c r="N699" s="84">
        <f t="shared" ca="1" si="98"/>
        <v>-3.989047560880433</v>
      </c>
    </row>
    <row r="700" spans="6:14" x14ac:dyDescent="0.3">
      <c r="F700" s="84">
        <f t="shared" ca="1" si="91"/>
        <v>4.9516174355403209</v>
      </c>
      <c r="G700" s="84">
        <f t="shared" ca="1" si="92"/>
        <v>18.54949312082994</v>
      </c>
      <c r="H700" s="84">
        <f t="shared" ca="1" si="93"/>
        <v>4.6804045247441346</v>
      </c>
      <c r="I700" s="84">
        <f t="shared" ca="1" si="94"/>
        <v>1</v>
      </c>
      <c r="J700" s="84">
        <f t="shared" ca="1" si="90"/>
        <v>-23.501110556370261</v>
      </c>
      <c r="K700" s="84">
        <f t="shared" ca="1" si="95"/>
        <v>0.17212497814659855</v>
      </c>
      <c r="L700" s="84">
        <f t="shared" ca="1" si="96"/>
        <v>0.17212497814659855</v>
      </c>
      <c r="M700" s="84">
        <f t="shared" ca="1" si="97"/>
        <v>0.17212497814659855</v>
      </c>
      <c r="N700" s="84">
        <f t="shared" ca="1" si="98"/>
        <v>-22.984735621930465</v>
      </c>
    </row>
    <row r="701" spans="6:14" x14ac:dyDescent="0.3">
      <c r="F701" s="84">
        <f t="shared" ca="1" si="91"/>
        <v>0</v>
      </c>
      <c r="G701" s="84">
        <f t="shared" ca="1" si="92"/>
        <v>12.777389620691489</v>
      </c>
      <c r="H701" s="84">
        <f t="shared" ca="1" si="93"/>
        <v>1.8864354869743631</v>
      </c>
      <c r="I701" s="84">
        <f t="shared" ca="1" si="94"/>
        <v>0</v>
      </c>
      <c r="J701" s="84">
        <f t="shared" ca="1" si="90"/>
        <v>0</v>
      </c>
      <c r="K701" s="84">
        <f t="shared" ca="1" si="95"/>
        <v>0</v>
      </c>
      <c r="L701" s="84">
        <f t="shared" ca="1" si="96"/>
        <v>0</v>
      </c>
      <c r="M701" s="84">
        <f t="shared" ca="1" si="97"/>
        <v>0</v>
      </c>
      <c r="N701" s="84">
        <f t="shared" ca="1" si="98"/>
        <v>0</v>
      </c>
    </row>
    <row r="702" spans="6:14" x14ac:dyDescent="0.3">
      <c r="F702" s="84">
        <f t="shared" ca="1" si="91"/>
        <v>4.1922043921185121</v>
      </c>
      <c r="G702" s="84">
        <f t="shared" ca="1" si="92"/>
        <v>16.379289578332195</v>
      </c>
      <c r="H702" s="84">
        <f t="shared" ca="1" si="93"/>
        <v>14.755556522630554</v>
      </c>
      <c r="I702" s="84">
        <f t="shared" ca="1" si="94"/>
        <v>1</v>
      </c>
      <c r="J702" s="84">
        <f t="shared" ca="1" si="90"/>
        <v>-20.571493970450707</v>
      </c>
      <c r="K702" s="84">
        <f t="shared" ca="1" si="95"/>
        <v>42.642936512190019</v>
      </c>
      <c r="L702" s="84">
        <f t="shared" ca="1" si="96"/>
        <v>42.642936512190019</v>
      </c>
      <c r="M702" s="84">
        <f t="shared" ca="1" si="97"/>
        <v>42.642936512190019</v>
      </c>
      <c r="N702" s="84">
        <f t="shared" ca="1" si="98"/>
        <v>107.35731556611935</v>
      </c>
    </row>
    <row r="703" spans="6:14" x14ac:dyDescent="0.3">
      <c r="F703" s="84">
        <f t="shared" ca="1" si="91"/>
        <v>3.5039213226613706</v>
      </c>
      <c r="G703" s="84">
        <f t="shared" ca="1" si="92"/>
        <v>15.045935777508436</v>
      </c>
      <c r="H703" s="84">
        <f t="shared" ca="1" si="93"/>
        <v>22.392967637352179</v>
      </c>
      <c r="I703" s="84">
        <f t="shared" ca="1" si="94"/>
        <v>1</v>
      </c>
      <c r="J703" s="84">
        <f t="shared" ca="1" si="90"/>
        <v>-18.549857100169806</v>
      </c>
      <c r="K703" s="84">
        <f t="shared" ca="1" si="95"/>
        <v>74.525934771900282</v>
      </c>
      <c r="L703" s="84">
        <f t="shared" ca="1" si="96"/>
        <v>74.525934771900282</v>
      </c>
      <c r="M703" s="84">
        <f t="shared" ca="1" si="97"/>
        <v>74.525934771900282</v>
      </c>
      <c r="N703" s="84">
        <f t="shared" ca="1" si="98"/>
        <v>205.02794721553101</v>
      </c>
    </row>
    <row r="704" spans="6:14" x14ac:dyDescent="0.3">
      <c r="F704" s="84">
        <f t="shared" ca="1" si="91"/>
        <v>3.6047776324672922</v>
      </c>
      <c r="G704" s="84">
        <f t="shared" ca="1" si="92"/>
        <v>14.407367397208052</v>
      </c>
      <c r="H704" s="84">
        <f t="shared" ca="1" si="93"/>
        <v>2.101338523515663</v>
      </c>
      <c r="I704" s="84">
        <f t="shared" ca="1" si="94"/>
        <v>1</v>
      </c>
      <c r="J704" s="84">
        <f t="shared" ca="1" si="90"/>
        <v>-18.012145029675345</v>
      </c>
      <c r="K704" s="84">
        <f t="shared" ca="1" si="95"/>
        <v>-6.0020133031454002</v>
      </c>
      <c r="L704" s="84">
        <f t="shared" ca="1" si="96"/>
        <v>-6.0020133031454002</v>
      </c>
      <c r="M704" s="84">
        <f t="shared" ca="1" si="97"/>
        <v>-6.0020133031454002</v>
      </c>
      <c r="N704" s="84">
        <f t="shared" ca="1" si="98"/>
        <v>-36.018184939111549</v>
      </c>
    </row>
    <row r="705" spans="6:14" x14ac:dyDescent="0.3">
      <c r="F705" s="84">
        <f t="shared" ca="1" si="91"/>
        <v>3.1707686769294039</v>
      </c>
      <c r="G705" s="84">
        <f t="shared" ca="1" si="92"/>
        <v>16.7055564540319</v>
      </c>
      <c r="H705" s="84">
        <f t="shared" ca="1" si="93"/>
        <v>11.519191347431036</v>
      </c>
      <c r="I705" s="84">
        <f t="shared" ca="1" si="94"/>
        <v>1</v>
      </c>
      <c r="J705" s="84">
        <f t="shared" ca="1" si="90"/>
        <v>-19.876325130961305</v>
      </c>
      <c r="K705" s="84">
        <f t="shared" ca="1" si="95"/>
        <v>29.371208935692245</v>
      </c>
      <c r="L705" s="84">
        <f t="shared" ca="1" si="96"/>
        <v>29.371208935692245</v>
      </c>
      <c r="M705" s="84">
        <f t="shared" ca="1" si="97"/>
        <v>29.371208935692245</v>
      </c>
      <c r="N705" s="84">
        <f t="shared" ca="1" si="98"/>
        <v>68.237301676115436</v>
      </c>
    </row>
    <row r="706" spans="6:14" x14ac:dyDescent="0.3">
      <c r="F706" s="84">
        <f t="shared" ca="1" si="91"/>
        <v>3.9439759105587537</v>
      </c>
      <c r="G706" s="84">
        <f t="shared" ca="1" si="92"/>
        <v>14.926938051708857</v>
      </c>
      <c r="H706" s="84">
        <f t="shared" ca="1" si="93"/>
        <v>15.519869443716134</v>
      </c>
      <c r="I706" s="84">
        <f t="shared" ca="1" si="94"/>
        <v>1</v>
      </c>
      <c r="J706" s="84">
        <f t="shared" ca="1" si="90"/>
        <v>-18.870913962267611</v>
      </c>
      <c r="K706" s="84">
        <f t="shared" ca="1" si="95"/>
        <v>47.152539723155677</v>
      </c>
      <c r="L706" s="84">
        <f t="shared" ca="1" si="96"/>
        <v>47.152539723155677</v>
      </c>
      <c r="M706" s="84">
        <f t="shared" ca="1" si="97"/>
        <v>47.152539723155677</v>
      </c>
      <c r="N706" s="84">
        <f t="shared" ca="1" si="98"/>
        <v>122.58670520719943</v>
      </c>
    </row>
    <row r="707" spans="6:14" x14ac:dyDescent="0.3">
      <c r="F707" s="84">
        <f t="shared" ca="1" si="91"/>
        <v>4.8305661879952719</v>
      </c>
      <c r="G707" s="84">
        <f t="shared" ca="1" si="92"/>
        <v>15.025081757607914</v>
      </c>
      <c r="H707" s="84">
        <f t="shared" ca="1" si="93"/>
        <v>8.4095713087472816</v>
      </c>
      <c r="I707" s="84">
        <f t="shared" ca="1" si="94"/>
        <v>1</v>
      </c>
      <c r="J707" s="84">
        <f t="shared" ca="1" si="90"/>
        <v>-19.855647945603188</v>
      </c>
      <c r="K707" s="84">
        <f t="shared" ca="1" si="95"/>
        <v>18.613203477381212</v>
      </c>
      <c r="L707" s="84">
        <f t="shared" ca="1" si="96"/>
        <v>18.613203477381212</v>
      </c>
      <c r="M707" s="84">
        <f t="shared" ca="1" si="97"/>
        <v>18.613203477381212</v>
      </c>
      <c r="N707" s="84">
        <f t="shared" ca="1" si="98"/>
        <v>35.983962486540449</v>
      </c>
    </row>
    <row r="708" spans="6:14" x14ac:dyDescent="0.3">
      <c r="F708" s="84">
        <f t="shared" ca="1" si="91"/>
        <v>4.104338091608029</v>
      </c>
      <c r="G708" s="84">
        <f t="shared" ca="1" si="92"/>
        <v>14.581080995577601</v>
      </c>
      <c r="H708" s="84">
        <f t="shared" ca="1" si="93"/>
        <v>12.895204575931462</v>
      </c>
      <c r="I708" s="84">
        <f t="shared" ca="1" si="94"/>
        <v>1</v>
      </c>
      <c r="J708" s="84">
        <f t="shared" ca="1" si="90"/>
        <v>-18.685419087185629</v>
      </c>
      <c r="K708" s="84">
        <f t="shared" ca="1" si="95"/>
        <v>36.999737308148248</v>
      </c>
      <c r="L708" s="84">
        <f t="shared" ca="1" si="96"/>
        <v>36.999737308148248</v>
      </c>
      <c r="M708" s="84">
        <f t="shared" ca="1" si="97"/>
        <v>36.999737308148248</v>
      </c>
      <c r="N708" s="84">
        <f t="shared" ca="1" si="98"/>
        <v>92.313792837259115</v>
      </c>
    </row>
    <row r="709" spans="6:14" x14ac:dyDescent="0.3">
      <c r="F709" s="84">
        <f t="shared" ca="1" si="91"/>
        <v>0</v>
      </c>
      <c r="G709" s="84">
        <f t="shared" ca="1" si="92"/>
        <v>15.645996951716794</v>
      </c>
      <c r="H709" s="84">
        <f t="shared" ca="1" si="93"/>
        <v>2.1090886413164642</v>
      </c>
      <c r="I709" s="84">
        <f t="shared" ca="1" si="94"/>
        <v>0</v>
      </c>
      <c r="J709" s="84">
        <f t="shared" ca="1" si="90"/>
        <v>0</v>
      </c>
      <c r="K709" s="84">
        <f t="shared" ca="1" si="95"/>
        <v>0</v>
      </c>
      <c r="L709" s="84">
        <f t="shared" ca="1" si="96"/>
        <v>0</v>
      </c>
      <c r="M709" s="84">
        <f t="shared" ca="1" si="97"/>
        <v>0</v>
      </c>
      <c r="N709" s="84">
        <f t="shared" ca="1" si="98"/>
        <v>0</v>
      </c>
    </row>
    <row r="710" spans="6:14" x14ac:dyDescent="0.3">
      <c r="F710" s="84">
        <f t="shared" ca="1" si="91"/>
        <v>4.0358512034001919</v>
      </c>
      <c r="G710" s="84">
        <f t="shared" ca="1" si="92"/>
        <v>13.467430506932054</v>
      </c>
      <c r="H710" s="84">
        <f t="shared" ca="1" si="93"/>
        <v>13.630792048352236</v>
      </c>
      <c r="I710" s="84">
        <f t="shared" ca="1" si="94"/>
        <v>1</v>
      </c>
      <c r="J710" s="84">
        <f t="shared" ref="J710:J773" ca="1" si="99">(H710*C717-G710-F710)*I710</f>
        <v>-17.503281710332246</v>
      </c>
      <c r="K710" s="84">
        <f t="shared" ca="1" si="95"/>
        <v>41.055737686476888</v>
      </c>
      <c r="L710" s="84">
        <f t="shared" ca="1" si="96"/>
        <v>41.055737686476888</v>
      </c>
      <c r="M710" s="84">
        <f t="shared" ca="1" si="97"/>
        <v>41.055737686476888</v>
      </c>
      <c r="N710" s="84">
        <f t="shared" ca="1" si="98"/>
        <v>105.66393134909842</v>
      </c>
    </row>
    <row r="711" spans="6:14" x14ac:dyDescent="0.3">
      <c r="F711" s="84">
        <f t="shared" ref="F711:F774" ca="1" si="100">IF(RAND()&lt;=$C$5,3+(RAND()*2),0)</f>
        <v>4.6365013565780089</v>
      </c>
      <c r="G711" s="84">
        <f t="shared" ref="G711:G774" ca="1" si="101">_xlfn.NORM.INV(RAND(),$C$8,$C$9)</f>
        <v>13.77839270675797</v>
      </c>
      <c r="H711" s="84">
        <f t="shared" ref="H711:H774" ca="1" si="102">-1*LN(1-RAND())/(1/10)</f>
        <v>1.4863132447968932</v>
      </c>
      <c r="I711" s="84">
        <f t="shared" ref="I711:I774" ca="1" si="103">IF(F711=0,0,1)</f>
        <v>1</v>
      </c>
      <c r="J711" s="84">
        <f t="shared" ca="1" si="99"/>
        <v>-18.414894063335979</v>
      </c>
      <c r="K711" s="84">
        <f t="shared" ref="K711:K774" ca="1" si="104">(H711*$C$13-G711)*I711</f>
        <v>-7.8331397275703969</v>
      </c>
      <c r="L711" s="84">
        <f t="shared" ref="L711:L774" ca="1" si="105">(H711*$C$13-G711)*I711</f>
        <v>-7.8331397275703969</v>
      </c>
      <c r="M711" s="84">
        <f t="shared" ref="M711:M774" ca="1" si="106">(H711*$C$13-G711)*I711</f>
        <v>-7.8331397275703969</v>
      </c>
      <c r="N711" s="84">
        <f t="shared" ref="N711:N774" ca="1" si="107">SUM(J711:M711)</f>
        <v>-41.914313246047172</v>
      </c>
    </row>
    <row r="712" spans="6:14" x14ac:dyDescent="0.3">
      <c r="F712" s="84">
        <f t="shared" ca="1" si="100"/>
        <v>3.6190644346090322</v>
      </c>
      <c r="G712" s="84">
        <f t="shared" ca="1" si="101"/>
        <v>17.526887392493595</v>
      </c>
      <c r="H712" s="84">
        <f t="shared" ca="1" si="102"/>
        <v>16.692065446777626</v>
      </c>
      <c r="I712" s="84">
        <f t="shared" ca="1" si="103"/>
        <v>1</v>
      </c>
      <c r="J712" s="84">
        <f t="shared" ca="1" si="99"/>
        <v>-21.145951827102628</v>
      </c>
      <c r="K712" s="84">
        <f t="shared" ca="1" si="104"/>
        <v>49.241374394616912</v>
      </c>
      <c r="L712" s="84">
        <f t="shared" ca="1" si="105"/>
        <v>49.241374394616912</v>
      </c>
      <c r="M712" s="84">
        <f t="shared" ca="1" si="106"/>
        <v>49.241374394616912</v>
      </c>
      <c r="N712" s="84">
        <f t="shared" ca="1" si="107"/>
        <v>126.5781713567481</v>
      </c>
    </row>
    <row r="713" spans="6:14" x14ac:dyDescent="0.3">
      <c r="F713" s="84">
        <f t="shared" ca="1" si="100"/>
        <v>0</v>
      </c>
      <c r="G713" s="84">
        <f t="shared" ca="1" si="101"/>
        <v>16.342187873324693</v>
      </c>
      <c r="H713" s="84">
        <f t="shared" ca="1" si="102"/>
        <v>12.295933963944231</v>
      </c>
      <c r="I713" s="84">
        <f t="shared" ca="1" si="103"/>
        <v>0</v>
      </c>
      <c r="J713" s="84">
        <f t="shared" ca="1" si="99"/>
        <v>0</v>
      </c>
      <c r="K713" s="84">
        <f t="shared" ca="1" si="104"/>
        <v>0</v>
      </c>
      <c r="L713" s="84">
        <f t="shared" ca="1" si="105"/>
        <v>0</v>
      </c>
      <c r="M713" s="84">
        <f t="shared" ca="1" si="106"/>
        <v>0</v>
      </c>
      <c r="N713" s="84">
        <f t="shared" ca="1" si="107"/>
        <v>0</v>
      </c>
    </row>
    <row r="714" spans="6:14" x14ac:dyDescent="0.3">
      <c r="F714" s="84">
        <f t="shared" ca="1" si="100"/>
        <v>3.5998776330682176</v>
      </c>
      <c r="G714" s="84">
        <f t="shared" ca="1" si="101"/>
        <v>12.734258667149994</v>
      </c>
      <c r="H714" s="84">
        <f t="shared" ca="1" si="102"/>
        <v>4.9088207181818682</v>
      </c>
      <c r="I714" s="84">
        <f t="shared" ca="1" si="103"/>
        <v>1</v>
      </c>
      <c r="J714" s="84">
        <f t="shared" ca="1" si="99"/>
        <v>-16.334136300218212</v>
      </c>
      <c r="K714" s="84">
        <f t="shared" ca="1" si="104"/>
        <v>6.9010242055774782</v>
      </c>
      <c r="L714" s="84">
        <f t="shared" ca="1" si="105"/>
        <v>6.9010242055774782</v>
      </c>
      <c r="M714" s="84">
        <f t="shared" ca="1" si="106"/>
        <v>6.9010242055774782</v>
      </c>
      <c r="N714" s="84">
        <f t="shared" ca="1" si="107"/>
        <v>4.3689363165142225</v>
      </c>
    </row>
    <row r="715" spans="6:14" x14ac:dyDescent="0.3">
      <c r="F715" s="84">
        <f t="shared" ca="1" si="100"/>
        <v>4.8674870617088679</v>
      </c>
      <c r="G715" s="84">
        <f t="shared" ca="1" si="101"/>
        <v>16.361766514418338</v>
      </c>
      <c r="H715" s="84">
        <f t="shared" ca="1" si="102"/>
        <v>1.4100130140314926</v>
      </c>
      <c r="I715" s="84">
        <f t="shared" ca="1" si="103"/>
        <v>1</v>
      </c>
      <c r="J715" s="84">
        <f t="shared" ca="1" si="99"/>
        <v>-21.229253576127206</v>
      </c>
      <c r="K715" s="84">
        <f t="shared" ca="1" si="104"/>
        <v>-10.721714458292368</v>
      </c>
      <c r="L715" s="84">
        <f t="shared" ca="1" si="105"/>
        <v>-10.721714458292368</v>
      </c>
      <c r="M715" s="84">
        <f t="shared" ca="1" si="106"/>
        <v>-10.721714458292368</v>
      </c>
      <c r="N715" s="84">
        <f t="shared" ca="1" si="107"/>
        <v>-53.39439695100431</v>
      </c>
    </row>
    <row r="716" spans="6:14" x14ac:dyDescent="0.3">
      <c r="F716" s="84">
        <f t="shared" ca="1" si="100"/>
        <v>3.232415597192007</v>
      </c>
      <c r="G716" s="84">
        <f t="shared" ca="1" si="101"/>
        <v>16.459094292219248</v>
      </c>
      <c r="H716" s="84">
        <f t="shared" ca="1" si="102"/>
        <v>1.032078754239109</v>
      </c>
      <c r="I716" s="84">
        <f t="shared" ca="1" si="103"/>
        <v>1</v>
      </c>
      <c r="J716" s="84">
        <f t="shared" ca="1" si="99"/>
        <v>-19.691509889411254</v>
      </c>
      <c r="K716" s="84">
        <f t="shared" ca="1" si="104"/>
        <v>-12.330779275262813</v>
      </c>
      <c r="L716" s="84">
        <f t="shared" ca="1" si="105"/>
        <v>-12.330779275262813</v>
      </c>
      <c r="M716" s="84">
        <f t="shared" ca="1" si="106"/>
        <v>-12.330779275262813</v>
      </c>
      <c r="N716" s="84">
        <f t="shared" ca="1" si="107"/>
        <v>-56.68384771519969</v>
      </c>
    </row>
    <row r="717" spans="6:14" x14ac:dyDescent="0.3">
      <c r="F717" s="84">
        <f t="shared" ca="1" si="100"/>
        <v>4.7021926643260397</v>
      </c>
      <c r="G717" s="84">
        <f t="shared" ca="1" si="101"/>
        <v>16.975401191862588</v>
      </c>
      <c r="H717" s="84">
        <f t="shared" ca="1" si="102"/>
        <v>23.365259989262956</v>
      </c>
      <c r="I717" s="84">
        <f t="shared" ca="1" si="103"/>
        <v>1</v>
      </c>
      <c r="J717" s="84">
        <f t="shared" ca="1" si="99"/>
        <v>-21.677593856188629</v>
      </c>
      <c r="K717" s="84">
        <f t="shared" ca="1" si="104"/>
        <v>76.485638765189236</v>
      </c>
      <c r="L717" s="84">
        <f t="shared" ca="1" si="105"/>
        <v>76.485638765189236</v>
      </c>
      <c r="M717" s="84">
        <f t="shared" ca="1" si="106"/>
        <v>76.485638765189236</v>
      </c>
      <c r="N717" s="84">
        <f t="shared" ca="1" si="107"/>
        <v>207.77932243937909</v>
      </c>
    </row>
    <row r="718" spans="6:14" x14ac:dyDescent="0.3">
      <c r="F718" s="84">
        <f t="shared" ca="1" si="100"/>
        <v>3.0124538253291488</v>
      </c>
      <c r="G718" s="84">
        <f t="shared" ca="1" si="101"/>
        <v>15.3156058403512</v>
      </c>
      <c r="H718" s="84">
        <f t="shared" ca="1" si="102"/>
        <v>1.8590619922280596</v>
      </c>
      <c r="I718" s="84">
        <f t="shared" ca="1" si="103"/>
        <v>1</v>
      </c>
      <c r="J718" s="84">
        <f t="shared" ca="1" si="99"/>
        <v>-18.32805966568035</v>
      </c>
      <c r="K718" s="84">
        <f t="shared" ca="1" si="104"/>
        <v>-7.8793578714389616</v>
      </c>
      <c r="L718" s="84">
        <f t="shared" ca="1" si="105"/>
        <v>-7.8793578714389616</v>
      </c>
      <c r="M718" s="84">
        <f t="shared" ca="1" si="106"/>
        <v>-7.8793578714389616</v>
      </c>
      <c r="N718" s="84">
        <f t="shared" ca="1" si="107"/>
        <v>-41.966133279997237</v>
      </c>
    </row>
    <row r="719" spans="6:14" x14ac:dyDescent="0.3">
      <c r="F719" s="84">
        <f t="shared" ca="1" si="100"/>
        <v>3.0321648020559646</v>
      </c>
      <c r="G719" s="84">
        <f t="shared" ca="1" si="101"/>
        <v>19.041915348764228</v>
      </c>
      <c r="H719" s="84">
        <f t="shared" ca="1" si="102"/>
        <v>0.7156855534184331</v>
      </c>
      <c r="I719" s="84">
        <f t="shared" ca="1" si="103"/>
        <v>1</v>
      </c>
      <c r="J719" s="84">
        <f t="shared" ca="1" si="99"/>
        <v>-22.074080150820194</v>
      </c>
      <c r="K719" s="84">
        <f t="shared" ca="1" si="104"/>
        <v>-16.179173135090494</v>
      </c>
      <c r="L719" s="84">
        <f t="shared" ca="1" si="105"/>
        <v>-16.179173135090494</v>
      </c>
      <c r="M719" s="84">
        <f t="shared" ca="1" si="106"/>
        <v>-16.179173135090494</v>
      </c>
      <c r="N719" s="84">
        <f t="shared" ca="1" si="107"/>
        <v>-70.611599556091676</v>
      </c>
    </row>
    <row r="720" spans="6:14" x14ac:dyDescent="0.3">
      <c r="F720" s="84">
        <f t="shared" ca="1" si="100"/>
        <v>4.6630877905136208</v>
      </c>
      <c r="G720" s="84">
        <f t="shared" ca="1" si="101"/>
        <v>14.039074664772084</v>
      </c>
      <c r="H720" s="84">
        <f t="shared" ca="1" si="102"/>
        <v>5.1493987712411426</v>
      </c>
      <c r="I720" s="84">
        <f t="shared" ca="1" si="103"/>
        <v>1</v>
      </c>
      <c r="J720" s="84">
        <f t="shared" ca="1" si="99"/>
        <v>-18.702162455285706</v>
      </c>
      <c r="K720" s="84">
        <f t="shared" ca="1" si="104"/>
        <v>6.5585204201924867</v>
      </c>
      <c r="L720" s="84">
        <f t="shared" ca="1" si="105"/>
        <v>6.5585204201924867</v>
      </c>
      <c r="M720" s="84">
        <f t="shared" ca="1" si="106"/>
        <v>6.5585204201924867</v>
      </c>
      <c r="N720" s="84">
        <f t="shared" ca="1" si="107"/>
        <v>0.9733988052917546</v>
      </c>
    </row>
    <row r="721" spans="6:14" x14ac:dyDescent="0.3">
      <c r="F721" s="84">
        <f t="shared" ca="1" si="100"/>
        <v>4.3678178117225768</v>
      </c>
      <c r="G721" s="84">
        <f t="shared" ca="1" si="101"/>
        <v>15.386916265269202</v>
      </c>
      <c r="H721" s="84">
        <f t="shared" ca="1" si="102"/>
        <v>9.2873734099362792</v>
      </c>
      <c r="I721" s="84">
        <f t="shared" ca="1" si="103"/>
        <v>1</v>
      </c>
      <c r="J721" s="84">
        <f t="shared" ca="1" si="99"/>
        <v>-19.754734076991777</v>
      </c>
      <c r="K721" s="84">
        <f t="shared" ca="1" si="104"/>
        <v>21.762577374475917</v>
      </c>
      <c r="L721" s="84">
        <f t="shared" ca="1" si="105"/>
        <v>21.762577374475917</v>
      </c>
      <c r="M721" s="84">
        <f t="shared" ca="1" si="106"/>
        <v>21.762577374475917</v>
      </c>
      <c r="N721" s="84">
        <f t="shared" ca="1" si="107"/>
        <v>45.532998046435978</v>
      </c>
    </row>
    <row r="722" spans="6:14" x14ac:dyDescent="0.3">
      <c r="F722" s="84">
        <f t="shared" ca="1" si="100"/>
        <v>3.8496884680279275</v>
      </c>
      <c r="G722" s="84">
        <f t="shared" ca="1" si="101"/>
        <v>17.901802935161211</v>
      </c>
      <c r="H722" s="84">
        <f t="shared" ca="1" si="102"/>
        <v>3.9221638415393509</v>
      </c>
      <c r="I722" s="84">
        <f t="shared" ca="1" si="103"/>
        <v>1</v>
      </c>
      <c r="J722" s="84">
        <f t="shared" ca="1" si="99"/>
        <v>-21.751491403189139</v>
      </c>
      <c r="K722" s="84">
        <f t="shared" ca="1" si="104"/>
        <v>-2.2131475690038069</v>
      </c>
      <c r="L722" s="84">
        <f t="shared" ca="1" si="105"/>
        <v>-2.2131475690038069</v>
      </c>
      <c r="M722" s="84">
        <f t="shared" ca="1" si="106"/>
        <v>-2.2131475690038069</v>
      </c>
      <c r="N722" s="84">
        <f t="shared" ca="1" si="107"/>
        <v>-28.390934110200561</v>
      </c>
    </row>
    <row r="723" spans="6:14" x14ac:dyDescent="0.3">
      <c r="F723" s="84">
        <f t="shared" ca="1" si="100"/>
        <v>3.6473929015607629</v>
      </c>
      <c r="G723" s="84">
        <f t="shared" ca="1" si="101"/>
        <v>14.30592798596194</v>
      </c>
      <c r="H723" s="84">
        <f t="shared" ca="1" si="102"/>
        <v>11.74373670492289</v>
      </c>
      <c r="I723" s="84">
        <f t="shared" ca="1" si="103"/>
        <v>1</v>
      </c>
      <c r="J723" s="84">
        <f t="shared" ca="1" si="99"/>
        <v>-17.953320887522704</v>
      </c>
      <c r="K723" s="84">
        <f t="shared" ca="1" si="104"/>
        <v>32.669018833729623</v>
      </c>
      <c r="L723" s="84">
        <f t="shared" ca="1" si="105"/>
        <v>32.669018833729623</v>
      </c>
      <c r="M723" s="84">
        <f t="shared" ca="1" si="106"/>
        <v>32.669018833729623</v>
      </c>
      <c r="N723" s="84">
        <f t="shared" ca="1" si="107"/>
        <v>80.053735613666163</v>
      </c>
    </row>
    <row r="724" spans="6:14" x14ac:dyDescent="0.3">
      <c r="F724" s="84">
        <f t="shared" ca="1" si="100"/>
        <v>0</v>
      </c>
      <c r="G724" s="84">
        <f t="shared" ca="1" si="101"/>
        <v>17.443656191184164</v>
      </c>
      <c r="H724" s="84">
        <f t="shared" ca="1" si="102"/>
        <v>11.917764276819845</v>
      </c>
      <c r="I724" s="84">
        <f t="shared" ca="1" si="103"/>
        <v>0</v>
      </c>
      <c r="J724" s="84">
        <f t="shared" ca="1" si="99"/>
        <v>0</v>
      </c>
      <c r="K724" s="84">
        <f t="shared" ca="1" si="104"/>
        <v>0</v>
      </c>
      <c r="L724" s="84">
        <f t="shared" ca="1" si="105"/>
        <v>0</v>
      </c>
      <c r="M724" s="84">
        <f t="shared" ca="1" si="106"/>
        <v>0</v>
      </c>
      <c r="N724" s="84">
        <f t="shared" ca="1" si="107"/>
        <v>0</v>
      </c>
    </row>
    <row r="725" spans="6:14" x14ac:dyDescent="0.3">
      <c r="F725" s="84">
        <f t="shared" ca="1" si="100"/>
        <v>4.347720223675287</v>
      </c>
      <c r="G725" s="84">
        <f t="shared" ca="1" si="101"/>
        <v>12.068302794671537</v>
      </c>
      <c r="H725" s="84">
        <f t="shared" ca="1" si="102"/>
        <v>27.324353321456453</v>
      </c>
      <c r="I725" s="84">
        <f t="shared" ca="1" si="103"/>
        <v>1</v>
      </c>
      <c r="J725" s="84">
        <f t="shared" ca="1" si="99"/>
        <v>-16.416023018346824</v>
      </c>
      <c r="K725" s="84">
        <f t="shared" ca="1" si="104"/>
        <v>97.229110491154273</v>
      </c>
      <c r="L725" s="84">
        <f t="shared" ca="1" si="105"/>
        <v>97.229110491154273</v>
      </c>
      <c r="M725" s="84">
        <f t="shared" ca="1" si="106"/>
        <v>97.229110491154273</v>
      </c>
      <c r="N725" s="84">
        <f t="shared" ca="1" si="107"/>
        <v>275.27130845511601</v>
      </c>
    </row>
    <row r="726" spans="6:14" x14ac:dyDescent="0.3">
      <c r="F726" s="84">
        <f t="shared" ca="1" si="100"/>
        <v>4.0513279890325977</v>
      </c>
      <c r="G726" s="84">
        <f t="shared" ca="1" si="101"/>
        <v>12.045322054144226</v>
      </c>
      <c r="H726" s="84">
        <f t="shared" ca="1" si="102"/>
        <v>2.6811914825759051</v>
      </c>
      <c r="I726" s="84">
        <f t="shared" ca="1" si="103"/>
        <v>1</v>
      </c>
      <c r="J726" s="84">
        <f t="shared" ca="1" si="99"/>
        <v>-16.096650043176822</v>
      </c>
      <c r="K726" s="84">
        <f t="shared" ca="1" si="104"/>
        <v>-1.3205561238406052</v>
      </c>
      <c r="L726" s="84">
        <f t="shared" ca="1" si="105"/>
        <v>-1.3205561238406052</v>
      </c>
      <c r="M726" s="84">
        <f t="shared" ca="1" si="106"/>
        <v>-1.3205561238406052</v>
      </c>
      <c r="N726" s="84">
        <f t="shared" ca="1" si="107"/>
        <v>-20.058318414698633</v>
      </c>
    </row>
    <row r="727" spans="6:14" x14ac:dyDescent="0.3">
      <c r="F727" s="84">
        <f t="shared" ca="1" si="100"/>
        <v>3.7255358531876812</v>
      </c>
      <c r="G727" s="84">
        <f t="shared" ca="1" si="101"/>
        <v>16.618113016779404</v>
      </c>
      <c r="H727" s="84">
        <f t="shared" ca="1" si="102"/>
        <v>2.8822431450271595</v>
      </c>
      <c r="I727" s="84">
        <f t="shared" ca="1" si="103"/>
        <v>1</v>
      </c>
      <c r="J727" s="84">
        <f t="shared" ca="1" si="99"/>
        <v>-20.343648869967083</v>
      </c>
      <c r="K727" s="84">
        <f t="shared" ca="1" si="104"/>
        <v>-5.0891404366707658</v>
      </c>
      <c r="L727" s="84">
        <f t="shared" ca="1" si="105"/>
        <v>-5.0891404366707658</v>
      </c>
      <c r="M727" s="84">
        <f t="shared" ca="1" si="106"/>
        <v>-5.0891404366707658</v>
      </c>
      <c r="N727" s="84">
        <f t="shared" ca="1" si="107"/>
        <v>-35.611070179979386</v>
      </c>
    </row>
    <row r="728" spans="6:14" x14ac:dyDescent="0.3">
      <c r="F728" s="84">
        <f t="shared" ca="1" si="100"/>
        <v>0</v>
      </c>
      <c r="G728" s="84">
        <f t="shared" ca="1" si="101"/>
        <v>15.214607688267636</v>
      </c>
      <c r="H728" s="84">
        <f t="shared" ca="1" si="102"/>
        <v>10.647778486807475</v>
      </c>
      <c r="I728" s="84">
        <f t="shared" ca="1" si="103"/>
        <v>0</v>
      </c>
      <c r="J728" s="84">
        <f t="shared" ca="1" si="99"/>
        <v>0</v>
      </c>
      <c r="K728" s="84">
        <f t="shared" ca="1" si="104"/>
        <v>0</v>
      </c>
      <c r="L728" s="84">
        <f t="shared" ca="1" si="105"/>
        <v>0</v>
      </c>
      <c r="M728" s="84">
        <f t="shared" ca="1" si="106"/>
        <v>0</v>
      </c>
      <c r="N728" s="84">
        <f t="shared" ca="1" si="107"/>
        <v>0</v>
      </c>
    </row>
    <row r="729" spans="6:14" x14ac:dyDescent="0.3">
      <c r="F729" s="84">
        <f t="shared" ca="1" si="100"/>
        <v>3.7333055373784463</v>
      </c>
      <c r="G729" s="84">
        <f t="shared" ca="1" si="101"/>
        <v>16.085033124273458</v>
      </c>
      <c r="H729" s="84">
        <f t="shared" ca="1" si="102"/>
        <v>4.4425343783680793</v>
      </c>
      <c r="I729" s="84">
        <f t="shared" ca="1" si="103"/>
        <v>1</v>
      </c>
      <c r="J729" s="84">
        <f t="shared" ca="1" si="99"/>
        <v>-19.818338661651904</v>
      </c>
      <c r="K729" s="84">
        <f t="shared" ca="1" si="104"/>
        <v>1.6851043891988589</v>
      </c>
      <c r="L729" s="84">
        <f t="shared" ca="1" si="105"/>
        <v>1.6851043891988589</v>
      </c>
      <c r="M729" s="84">
        <f t="shared" ca="1" si="106"/>
        <v>1.6851043891988589</v>
      </c>
      <c r="N729" s="84">
        <f t="shared" ca="1" si="107"/>
        <v>-14.763025494055327</v>
      </c>
    </row>
    <row r="730" spans="6:14" x14ac:dyDescent="0.3">
      <c r="F730" s="84">
        <f t="shared" ca="1" si="100"/>
        <v>3.6369003147565877</v>
      </c>
      <c r="G730" s="84">
        <f t="shared" ca="1" si="101"/>
        <v>16.673141516794058</v>
      </c>
      <c r="H730" s="84">
        <f t="shared" ca="1" si="102"/>
        <v>27.670283481972174</v>
      </c>
      <c r="I730" s="84">
        <f t="shared" ca="1" si="103"/>
        <v>1</v>
      </c>
      <c r="J730" s="84">
        <f t="shared" ca="1" si="99"/>
        <v>-20.310041831550645</v>
      </c>
      <c r="K730" s="84">
        <f t="shared" ca="1" si="104"/>
        <v>94.007992411094634</v>
      </c>
      <c r="L730" s="84">
        <f t="shared" ca="1" si="105"/>
        <v>94.007992411094634</v>
      </c>
      <c r="M730" s="84">
        <f t="shared" ca="1" si="106"/>
        <v>94.007992411094634</v>
      </c>
      <c r="N730" s="84">
        <f t="shared" ca="1" si="107"/>
        <v>261.71393540173324</v>
      </c>
    </row>
    <row r="731" spans="6:14" x14ac:dyDescent="0.3">
      <c r="F731" s="84">
        <f t="shared" ca="1" si="100"/>
        <v>3.658749041738516</v>
      </c>
      <c r="G731" s="84">
        <f t="shared" ca="1" si="101"/>
        <v>15.080586181402765</v>
      </c>
      <c r="H731" s="84">
        <f t="shared" ca="1" si="102"/>
        <v>13.558530961156134</v>
      </c>
      <c r="I731" s="84">
        <f t="shared" ca="1" si="103"/>
        <v>1</v>
      </c>
      <c r="J731" s="84">
        <f t="shared" ca="1" si="99"/>
        <v>-18.739335223141282</v>
      </c>
      <c r="K731" s="84">
        <f t="shared" ca="1" si="104"/>
        <v>39.153537663221769</v>
      </c>
      <c r="L731" s="84">
        <f t="shared" ca="1" si="105"/>
        <v>39.153537663221769</v>
      </c>
      <c r="M731" s="84">
        <f t="shared" ca="1" si="106"/>
        <v>39.153537663221769</v>
      </c>
      <c r="N731" s="84">
        <f t="shared" ca="1" si="107"/>
        <v>98.721277766524025</v>
      </c>
    </row>
    <row r="732" spans="6:14" x14ac:dyDescent="0.3">
      <c r="F732" s="84">
        <f t="shared" ca="1" si="100"/>
        <v>3.8148193886216957</v>
      </c>
      <c r="G732" s="84">
        <f t="shared" ca="1" si="101"/>
        <v>14.837913900824082</v>
      </c>
      <c r="H732" s="84">
        <f t="shared" ca="1" si="102"/>
        <v>11.900825499024995</v>
      </c>
      <c r="I732" s="84">
        <f t="shared" ca="1" si="103"/>
        <v>1</v>
      </c>
      <c r="J732" s="84">
        <f t="shared" ca="1" si="99"/>
        <v>-18.652733289445777</v>
      </c>
      <c r="K732" s="84">
        <f t="shared" ca="1" si="104"/>
        <v>32.765388095275895</v>
      </c>
      <c r="L732" s="84">
        <f t="shared" ca="1" si="105"/>
        <v>32.765388095275895</v>
      </c>
      <c r="M732" s="84">
        <f t="shared" ca="1" si="106"/>
        <v>32.765388095275895</v>
      </c>
      <c r="N732" s="84">
        <f t="shared" ca="1" si="107"/>
        <v>79.643430996381909</v>
      </c>
    </row>
    <row r="733" spans="6:14" x14ac:dyDescent="0.3">
      <c r="F733" s="84">
        <f t="shared" ca="1" si="100"/>
        <v>4.8558357467499764</v>
      </c>
      <c r="G733" s="84">
        <f t="shared" ca="1" si="101"/>
        <v>18.412713304657501</v>
      </c>
      <c r="H733" s="84">
        <f t="shared" ca="1" si="102"/>
        <v>6.8042708096544828</v>
      </c>
      <c r="I733" s="84">
        <f t="shared" ca="1" si="103"/>
        <v>1</v>
      </c>
      <c r="J733" s="84">
        <f t="shared" ca="1" si="99"/>
        <v>-23.268549051407476</v>
      </c>
      <c r="K733" s="84">
        <f t="shared" ca="1" si="104"/>
        <v>8.8043699339604302</v>
      </c>
      <c r="L733" s="84">
        <f t="shared" ca="1" si="105"/>
        <v>8.8043699339604302</v>
      </c>
      <c r="M733" s="84">
        <f t="shared" ca="1" si="106"/>
        <v>8.8043699339604302</v>
      </c>
      <c r="N733" s="84">
        <f t="shared" ca="1" si="107"/>
        <v>3.1445607504738149</v>
      </c>
    </row>
    <row r="734" spans="6:14" x14ac:dyDescent="0.3">
      <c r="F734" s="84">
        <f t="shared" ca="1" si="100"/>
        <v>4.1542864358140488</v>
      </c>
      <c r="G734" s="84">
        <f t="shared" ca="1" si="101"/>
        <v>14.641788292309718</v>
      </c>
      <c r="H734" s="84">
        <f t="shared" ca="1" si="102"/>
        <v>16.85170842891004</v>
      </c>
      <c r="I734" s="84">
        <f t="shared" ca="1" si="103"/>
        <v>1</v>
      </c>
      <c r="J734" s="84">
        <f t="shared" ca="1" si="99"/>
        <v>-18.796074728123767</v>
      </c>
      <c r="K734" s="84">
        <f t="shared" ca="1" si="104"/>
        <v>52.765045423330442</v>
      </c>
      <c r="L734" s="84">
        <f t="shared" ca="1" si="105"/>
        <v>52.765045423330442</v>
      </c>
      <c r="M734" s="84">
        <f t="shared" ca="1" si="106"/>
        <v>52.765045423330442</v>
      </c>
      <c r="N734" s="84">
        <f t="shared" ca="1" si="107"/>
        <v>139.49906154186755</v>
      </c>
    </row>
    <row r="735" spans="6:14" x14ac:dyDescent="0.3">
      <c r="F735" s="84">
        <f t="shared" ca="1" si="100"/>
        <v>4.9369933524622196</v>
      </c>
      <c r="G735" s="84">
        <f t="shared" ca="1" si="101"/>
        <v>15.101778457671028</v>
      </c>
      <c r="H735" s="84">
        <f t="shared" ca="1" si="102"/>
        <v>11.353057123867512</v>
      </c>
      <c r="I735" s="84">
        <f t="shared" ca="1" si="103"/>
        <v>1</v>
      </c>
      <c r="J735" s="84">
        <f t="shared" ca="1" si="99"/>
        <v>-20.038771810133248</v>
      </c>
      <c r="K735" s="84">
        <f t="shared" ca="1" si="104"/>
        <v>30.310450037799018</v>
      </c>
      <c r="L735" s="84">
        <f t="shared" ca="1" si="105"/>
        <v>30.310450037799018</v>
      </c>
      <c r="M735" s="84">
        <f t="shared" ca="1" si="106"/>
        <v>30.310450037799018</v>
      </c>
      <c r="N735" s="84">
        <f t="shared" ca="1" si="107"/>
        <v>70.892578303263804</v>
      </c>
    </row>
    <row r="736" spans="6:14" x14ac:dyDescent="0.3">
      <c r="F736" s="84">
        <f t="shared" ca="1" si="100"/>
        <v>4.3925167840952408</v>
      </c>
      <c r="G736" s="84">
        <f t="shared" ca="1" si="101"/>
        <v>15.638975207174449</v>
      </c>
      <c r="H736" s="84">
        <f t="shared" ca="1" si="102"/>
        <v>5.4927861345870639</v>
      </c>
      <c r="I736" s="84">
        <f t="shared" ca="1" si="103"/>
        <v>1</v>
      </c>
      <c r="J736" s="84">
        <f t="shared" ca="1" si="99"/>
        <v>-20.031491991269689</v>
      </c>
      <c r="K736" s="84">
        <f t="shared" ca="1" si="104"/>
        <v>6.332169331173807</v>
      </c>
      <c r="L736" s="84">
        <f t="shared" ca="1" si="105"/>
        <v>6.332169331173807</v>
      </c>
      <c r="M736" s="84">
        <f t="shared" ca="1" si="106"/>
        <v>6.332169331173807</v>
      </c>
      <c r="N736" s="84">
        <f t="shared" ca="1" si="107"/>
        <v>-1.0349839977482684</v>
      </c>
    </row>
    <row r="737" spans="6:14" x14ac:dyDescent="0.3">
      <c r="F737" s="84">
        <f t="shared" ca="1" si="100"/>
        <v>4.9900138787157928</v>
      </c>
      <c r="G737" s="84">
        <f t="shared" ca="1" si="101"/>
        <v>13.782052406437192</v>
      </c>
      <c r="H737" s="84">
        <f t="shared" ca="1" si="102"/>
        <v>14.457512441640663</v>
      </c>
      <c r="I737" s="84">
        <f t="shared" ca="1" si="103"/>
        <v>1</v>
      </c>
      <c r="J737" s="84">
        <f t="shared" ca="1" si="99"/>
        <v>-18.772066285152984</v>
      </c>
      <c r="K737" s="84">
        <f t="shared" ca="1" si="104"/>
        <v>44.047997360125464</v>
      </c>
      <c r="L737" s="84">
        <f t="shared" ca="1" si="105"/>
        <v>44.047997360125464</v>
      </c>
      <c r="M737" s="84">
        <f t="shared" ca="1" si="106"/>
        <v>44.047997360125464</v>
      </c>
      <c r="N737" s="84">
        <f t="shared" ca="1" si="107"/>
        <v>113.3719257952234</v>
      </c>
    </row>
    <row r="738" spans="6:14" x14ac:dyDescent="0.3">
      <c r="F738" s="84">
        <f t="shared" ca="1" si="100"/>
        <v>0</v>
      </c>
      <c r="G738" s="84">
        <f t="shared" ca="1" si="101"/>
        <v>14.757840613838727</v>
      </c>
      <c r="H738" s="84">
        <f t="shared" ca="1" si="102"/>
        <v>0.38197612652652152</v>
      </c>
      <c r="I738" s="84">
        <f t="shared" ca="1" si="103"/>
        <v>0</v>
      </c>
      <c r="J738" s="84">
        <f t="shared" ca="1" si="99"/>
        <v>0</v>
      </c>
      <c r="K738" s="84">
        <f t="shared" ca="1" si="104"/>
        <v>0</v>
      </c>
      <c r="L738" s="84">
        <f t="shared" ca="1" si="105"/>
        <v>0</v>
      </c>
      <c r="M738" s="84">
        <f t="shared" ca="1" si="106"/>
        <v>0</v>
      </c>
      <c r="N738" s="84">
        <f t="shared" ca="1" si="107"/>
        <v>0</v>
      </c>
    </row>
    <row r="739" spans="6:14" x14ac:dyDescent="0.3">
      <c r="F739" s="84">
        <f t="shared" ca="1" si="100"/>
        <v>3.0815888763863297</v>
      </c>
      <c r="G739" s="84">
        <f t="shared" ca="1" si="101"/>
        <v>13.433569350011188</v>
      </c>
      <c r="H739" s="84">
        <f t="shared" ca="1" si="102"/>
        <v>9.5424861334327051</v>
      </c>
      <c r="I739" s="84">
        <f t="shared" ca="1" si="103"/>
        <v>1</v>
      </c>
      <c r="J739" s="84">
        <f t="shared" ca="1" si="99"/>
        <v>-16.515158226397517</v>
      </c>
      <c r="K739" s="84">
        <f t="shared" ca="1" si="104"/>
        <v>24.73637518371963</v>
      </c>
      <c r="L739" s="84">
        <f t="shared" ca="1" si="105"/>
        <v>24.73637518371963</v>
      </c>
      <c r="M739" s="84">
        <f t="shared" ca="1" si="106"/>
        <v>24.73637518371963</v>
      </c>
      <c r="N739" s="84">
        <f t="shared" ca="1" si="107"/>
        <v>57.693967324761374</v>
      </c>
    </row>
    <row r="740" spans="6:14" x14ac:dyDescent="0.3">
      <c r="F740" s="84">
        <f t="shared" ca="1" si="100"/>
        <v>3.3787080925360073</v>
      </c>
      <c r="G740" s="84">
        <f t="shared" ca="1" si="101"/>
        <v>18.84682173217017</v>
      </c>
      <c r="H740" s="84">
        <f t="shared" ca="1" si="102"/>
        <v>11.636389307531688</v>
      </c>
      <c r="I740" s="84">
        <f t="shared" ca="1" si="103"/>
        <v>1</v>
      </c>
      <c r="J740" s="84">
        <f t="shared" ca="1" si="99"/>
        <v>-22.225529824706179</v>
      </c>
      <c r="K740" s="84">
        <f t="shared" ca="1" si="104"/>
        <v>27.698735497956584</v>
      </c>
      <c r="L740" s="84">
        <f t="shared" ca="1" si="105"/>
        <v>27.698735497956584</v>
      </c>
      <c r="M740" s="84">
        <f t="shared" ca="1" si="106"/>
        <v>27.698735497956584</v>
      </c>
      <c r="N740" s="84">
        <f t="shared" ca="1" si="107"/>
        <v>60.870676669163572</v>
      </c>
    </row>
    <row r="741" spans="6:14" x14ac:dyDescent="0.3">
      <c r="F741" s="84">
        <f t="shared" ca="1" si="100"/>
        <v>0</v>
      </c>
      <c r="G741" s="84">
        <f t="shared" ca="1" si="101"/>
        <v>17.384643277213112</v>
      </c>
      <c r="H741" s="84">
        <f t="shared" ca="1" si="102"/>
        <v>3.7000461419090529</v>
      </c>
      <c r="I741" s="84">
        <f t="shared" ca="1" si="103"/>
        <v>0</v>
      </c>
      <c r="J741" s="84">
        <f t="shared" ca="1" si="99"/>
        <v>0</v>
      </c>
      <c r="K741" s="84">
        <f t="shared" ca="1" si="104"/>
        <v>0</v>
      </c>
      <c r="L741" s="84">
        <f t="shared" ca="1" si="105"/>
        <v>0</v>
      </c>
      <c r="M741" s="84">
        <f t="shared" ca="1" si="106"/>
        <v>0</v>
      </c>
      <c r="N741" s="84">
        <f t="shared" ca="1" si="107"/>
        <v>0</v>
      </c>
    </row>
    <row r="742" spans="6:14" x14ac:dyDescent="0.3">
      <c r="F742" s="84">
        <f t="shared" ca="1" si="100"/>
        <v>4.43786786206954</v>
      </c>
      <c r="G742" s="84">
        <f t="shared" ca="1" si="101"/>
        <v>19.665355563230055</v>
      </c>
      <c r="H742" s="84">
        <f t="shared" ca="1" si="102"/>
        <v>1.1794396542057581</v>
      </c>
      <c r="I742" s="84">
        <f t="shared" ca="1" si="103"/>
        <v>1</v>
      </c>
      <c r="J742" s="84">
        <f t="shared" ca="1" si="99"/>
        <v>-24.103223425299596</v>
      </c>
      <c r="K742" s="84">
        <f t="shared" ca="1" si="104"/>
        <v>-14.947596946407021</v>
      </c>
      <c r="L742" s="84">
        <f t="shared" ca="1" si="105"/>
        <v>-14.947596946407021</v>
      </c>
      <c r="M742" s="84">
        <f t="shared" ca="1" si="106"/>
        <v>-14.947596946407021</v>
      </c>
      <c r="N742" s="84">
        <f t="shared" ca="1" si="107"/>
        <v>-68.946014264520656</v>
      </c>
    </row>
    <row r="743" spans="6:14" x14ac:dyDescent="0.3">
      <c r="F743" s="84">
        <f t="shared" ca="1" si="100"/>
        <v>4.8479713827780264</v>
      </c>
      <c r="G743" s="84">
        <f t="shared" ca="1" si="101"/>
        <v>16.411743493152748</v>
      </c>
      <c r="H743" s="84">
        <f t="shared" ca="1" si="102"/>
        <v>47.666661333941157</v>
      </c>
      <c r="I743" s="84">
        <f t="shared" ca="1" si="103"/>
        <v>1</v>
      </c>
      <c r="J743" s="84">
        <f t="shared" ca="1" si="99"/>
        <v>-21.259714875930776</v>
      </c>
      <c r="K743" s="84">
        <f t="shared" ca="1" si="104"/>
        <v>174.25490184261187</v>
      </c>
      <c r="L743" s="84">
        <f t="shared" ca="1" si="105"/>
        <v>174.25490184261187</v>
      </c>
      <c r="M743" s="84">
        <f t="shared" ca="1" si="106"/>
        <v>174.25490184261187</v>
      </c>
      <c r="N743" s="84">
        <f t="shared" ca="1" si="107"/>
        <v>501.50499065190479</v>
      </c>
    </row>
    <row r="744" spans="6:14" x14ac:dyDescent="0.3">
      <c r="F744" s="84">
        <f t="shared" ca="1" si="100"/>
        <v>3.8671521606137236</v>
      </c>
      <c r="G744" s="84">
        <f t="shared" ca="1" si="101"/>
        <v>19.454831889354715</v>
      </c>
      <c r="H744" s="84">
        <f t="shared" ca="1" si="102"/>
        <v>1.072670049979801</v>
      </c>
      <c r="I744" s="84">
        <f t="shared" ca="1" si="103"/>
        <v>1</v>
      </c>
      <c r="J744" s="84">
        <f t="shared" ca="1" si="99"/>
        <v>-23.321984049968439</v>
      </c>
      <c r="K744" s="84">
        <f t="shared" ca="1" si="104"/>
        <v>-15.16415168943551</v>
      </c>
      <c r="L744" s="84">
        <f t="shared" ca="1" si="105"/>
        <v>-15.16415168943551</v>
      </c>
      <c r="M744" s="84">
        <f t="shared" ca="1" si="106"/>
        <v>-15.16415168943551</v>
      </c>
      <c r="N744" s="84">
        <f t="shared" ca="1" si="107"/>
        <v>-68.814439118274976</v>
      </c>
    </row>
    <row r="745" spans="6:14" x14ac:dyDescent="0.3">
      <c r="F745" s="84">
        <f t="shared" ca="1" si="100"/>
        <v>0</v>
      </c>
      <c r="G745" s="84">
        <f t="shared" ca="1" si="101"/>
        <v>13.944750286346105</v>
      </c>
      <c r="H745" s="84">
        <f t="shared" ca="1" si="102"/>
        <v>26.319039463575329</v>
      </c>
      <c r="I745" s="84">
        <f t="shared" ca="1" si="103"/>
        <v>0</v>
      </c>
      <c r="J745" s="84">
        <f t="shared" ca="1" si="99"/>
        <v>0</v>
      </c>
      <c r="K745" s="84">
        <f t="shared" ca="1" si="104"/>
        <v>0</v>
      </c>
      <c r="L745" s="84">
        <f t="shared" ca="1" si="105"/>
        <v>0</v>
      </c>
      <c r="M745" s="84">
        <f t="shared" ca="1" si="106"/>
        <v>0</v>
      </c>
      <c r="N745" s="84">
        <f t="shared" ca="1" si="107"/>
        <v>0</v>
      </c>
    </row>
    <row r="746" spans="6:14" x14ac:dyDescent="0.3">
      <c r="F746" s="84">
        <f t="shared" ca="1" si="100"/>
        <v>3.843900308602473</v>
      </c>
      <c r="G746" s="84">
        <f t="shared" ca="1" si="101"/>
        <v>17.330134089308352</v>
      </c>
      <c r="H746" s="84">
        <f t="shared" ca="1" si="102"/>
        <v>5.144834105029636</v>
      </c>
      <c r="I746" s="84">
        <f t="shared" ca="1" si="103"/>
        <v>1</v>
      </c>
      <c r="J746" s="84">
        <f t="shared" ca="1" si="99"/>
        <v>-21.174034397910823</v>
      </c>
      <c r="K746" s="84">
        <f t="shared" ca="1" si="104"/>
        <v>3.2492023308101921</v>
      </c>
      <c r="L746" s="84">
        <f t="shared" ca="1" si="105"/>
        <v>3.2492023308101921</v>
      </c>
      <c r="M746" s="84">
        <f t="shared" ca="1" si="106"/>
        <v>3.2492023308101921</v>
      </c>
      <c r="N746" s="84">
        <f t="shared" ca="1" si="107"/>
        <v>-11.426427405480247</v>
      </c>
    </row>
    <row r="747" spans="6:14" x14ac:dyDescent="0.3">
      <c r="F747" s="84">
        <f t="shared" ca="1" si="100"/>
        <v>3.2519512321155299</v>
      </c>
      <c r="G747" s="84">
        <f t="shared" ca="1" si="101"/>
        <v>15.967885043862578</v>
      </c>
      <c r="H747" s="84">
        <f t="shared" ca="1" si="102"/>
        <v>30.717806952573817</v>
      </c>
      <c r="I747" s="84">
        <f t="shared" ca="1" si="103"/>
        <v>1</v>
      </c>
      <c r="J747" s="84">
        <f t="shared" ca="1" si="99"/>
        <v>-19.219836275978107</v>
      </c>
      <c r="K747" s="84">
        <f t="shared" ca="1" si="104"/>
        <v>106.90334276643269</v>
      </c>
      <c r="L747" s="84">
        <f t="shared" ca="1" si="105"/>
        <v>106.90334276643269</v>
      </c>
      <c r="M747" s="84">
        <f t="shared" ca="1" si="106"/>
        <v>106.90334276643269</v>
      </c>
      <c r="N747" s="84">
        <f t="shared" ca="1" si="107"/>
        <v>301.49019202331993</v>
      </c>
    </row>
    <row r="748" spans="6:14" x14ac:dyDescent="0.3">
      <c r="F748" s="84">
        <f t="shared" ca="1" si="100"/>
        <v>4.1623657957084745</v>
      </c>
      <c r="G748" s="84">
        <f t="shared" ca="1" si="101"/>
        <v>15.437052646629903</v>
      </c>
      <c r="H748" s="84">
        <f t="shared" ca="1" si="102"/>
        <v>20.321792285382479</v>
      </c>
      <c r="I748" s="84">
        <f t="shared" ca="1" si="103"/>
        <v>1</v>
      </c>
      <c r="J748" s="84">
        <f t="shared" ca="1" si="99"/>
        <v>-19.599418442338376</v>
      </c>
      <c r="K748" s="84">
        <f t="shared" ca="1" si="104"/>
        <v>65.850116494900007</v>
      </c>
      <c r="L748" s="84">
        <f t="shared" ca="1" si="105"/>
        <v>65.850116494900007</v>
      </c>
      <c r="M748" s="84">
        <f t="shared" ca="1" si="106"/>
        <v>65.850116494900007</v>
      </c>
      <c r="N748" s="84">
        <f t="shared" ca="1" si="107"/>
        <v>177.95093104236165</v>
      </c>
    </row>
    <row r="749" spans="6:14" x14ac:dyDescent="0.3">
      <c r="F749" s="84">
        <f t="shared" ca="1" si="100"/>
        <v>3.8471304813521021</v>
      </c>
      <c r="G749" s="84">
        <f t="shared" ca="1" si="101"/>
        <v>16.134616548630287</v>
      </c>
      <c r="H749" s="84">
        <f t="shared" ca="1" si="102"/>
        <v>2.1006287697483774</v>
      </c>
      <c r="I749" s="84">
        <f t="shared" ca="1" si="103"/>
        <v>1</v>
      </c>
      <c r="J749" s="84">
        <f t="shared" ca="1" si="99"/>
        <v>-19.98174702998239</v>
      </c>
      <c r="K749" s="84">
        <f t="shared" ca="1" si="104"/>
        <v>-7.7321014696367776</v>
      </c>
      <c r="L749" s="84">
        <f t="shared" ca="1" si="105"/>
        <v>-7.7321014696367776</v>
      </c>
      <c r="M749" s="84">
        <f t="shared" ca="1" si="106"/>
        <v>-7.7321014696367776</v>
      </c>
      <c r="N749" s="84">
        <f t="shared" ca="1" si="107"/>
        <v>-43.178051438892723</v>
      </c>
    </row>
    <row r="750" spans="6:14" x14ac:dyDescent="0.3">
      <c r="F750" s="84">
        <f t="shared" ca="1" si="100"/>
        <v>3.0114481973838521</v>
      </c>
      <c r="G750" s="84">
        <f t="shared" ca="1" si="101"/>
        <v>16.519034586694392</v>
      </c>
      <c r="H750" s="84">
        <f t="shared" ca="1" si="102"/>
        <v>5.2884418690365651</v>
      </c>
      <c r="I750" s="84">
        <f t="shared" ca="1" si="103"/>
        <v>1</v>
      </c>
      <c r="J750" s="84">
        <f t="shared" ca="1" si="99"/>
        <v>-19.530482784078245</v>
      </c>
      <c r="K750" s="84">
        <f t="shared" ca="1" si="104"/>
        <v>4.6347328894518682</v>
      </c>
      <c r="L750" s="84">
        <f t="shared" ca="1" si="105"/>
        <v>4.6347328894518682</v>
      </c>
      <c r="M750" s="84">
        <f t="shared" ca="1" si="106"/>
        <v>4.6347328894518682</v>
      </c>
      <c r="N750" s="84">
        <f t="shared" ca="1" si="107"/>
        <v>-5.6262841157226404</v>
      </c>
    </row>
    <row r="751" spans="6:14" x14ac:dyDescent="0.3">
      <c r="F751" s="84">
        <f t="shared" ca="1" si="100"/>
        <v>4.4542683293016347</v>
      </c>
      <c r="G751" s="84">
        <f t="shared" ca="1" si="101"/>
        <v>19.372266678546769</v>
      </c>
      <c r="H751" s="84">
        <f t="shared" ca="1" si="102"/>
        <v>6.2575969264819769</v>
      </c>
      <c r="I751" s="84">
        <f t="shared" ca="1" si="103"/>
        <v>1</v>
      </c>
      <c r="J751" s="84">
        <f t="shared" ca="1" si="99"/>
        <v>-23.826535007848403</v>
      </c>
      <c r="K751" s="84">
        <f t="shared" ca="1" si="104"/>
        <v>5.6581210273811386</v>
      </c>
      <c r="L751" s="84">
        <f t="shared" ca="1" si="105"/>
        <v>5.6581210273811386</v>
      </c>
      <c r="M751" s="84">
        <f t="shared" ca="1" si="106"/>
        <v>5.6581210273811386</v>
      </c>
      <c r="N751" s="84">
        <f t="shared" ca="1" si="107"/>
        <v>-6.8521719257049867</v>
      </c>
    </row>
    <row r="752" spans="6:14" x14ac:dyDescent="0.3">
      <c r="F752" s="84">
        <f t="shared" ca="1" si="100"/>
        <v>0</v>
      </c>
      <c r="G752" s="84">
        <f t="shared" ca="1" si="101"/>
        <v>14.194398204547166</v>
      </c>
      <c r="H752" s="84">
        <f t="shared" ca="1" si="102"/>
        <v>2.4344117108237917</v>
      </c>
      <c r="I752" s="84">
        <f t="shared" ca="1" si="103"/>
        <v>0</v>
      </c>
      <c r="J752" s="84">
        <f t="shared" ca="1" si="99"/>
        <v>0</v>
      </c>
      <c r="K752" s="84">
        <f t="shared" ca="1" si="104"/>
        <v>0</v>
      </c>
      <c r="L752" s="84">
        <f t="shared" ca="1" si="105"/>
        <v>0</v>
      </c>
      <c r="M752" s="84">
        <f t="shared" ca="1" si="106"/>
        <v>0</v>
      </c>
      <c r="N752" s="84">
        <f t="shared" ca="1" si="107"/>
        <v>0</v>
      </c>
    </row>
    <row r="753" spans="6:14" x14ac:dyDescent="0.3">
      <c r="F753" s="84">
        <f t="shared" ca="1" si="100"/>
        <v>0</v>
      </c>
      <c r="G753" s="84">
        <f t="shared" ca="1" si="101"/>
        <v>15.041500487265333</v>
      </c>
      <c r="H753" s="84">
        <f t="shared" ca="1" si="102"/>
        <v>22.833430920016351</v>
      </c>
      <c r="I753" s="84">
        <f t="shared" ca="1" si="103"/>
        <v>0</v>
      </c>
      <c r="J753" s="84">
        <f t="shared" ca="1" si="99"/>
        <v>0</v>
      </c>
      <c r="K753" s="84">
        <f t="shared" ca="1" si="104"/>
        <v>0</v>
      </c>
      <c r="L753" s="84">
        <f t="shared" ca="1" si="105"/>
        <v>0</v>
      </c>
      <c r="M753" s="84">
        <f t="shared" ca="1" si="106"/>
        <v>0</v>
      </c>
      <c r="N753" s="84">
        <f t="shared" ca="1" si="107"/>
        <v>0</v>
      </c>
    </row>
    <row r="754" spans="6:14" x14ac:dyDescent="0.3">
      <c r="F754" s="84">
        <f t="shared" ca="1" si="100"/>
        <v>3.6118242919315842</v>
      </c>
      <c r="G754" s="84">
        <f t="shared" ca="1" si="101"/>
        <v>16.183966883875122</v>
      </c>
      <c r="H754" s="84">
        <f t="shared" ca="1" si="102"/>
        <v>2.0834492088335046</v>
      </c>
      <c r="I754" s="84">
        <f t="shared" ca="1" si="103"/>
        <v>1</v>
      </c>
      <c r="J754" s="84">
        <f t="shared" ca="1" si="99"/>
        <v>-19.795791175806706</v>
      </c>
      <c r="K754" s="84">
        <f t="shared" ca="1" si="104"/>
        <v>-7.8501700485411039</v>
      </c>
      <c r="L754" s="84">
        <f t="shared" ca="1" si="105"/>
        <v>-7.8501700485411039</v>
      </c>
      <c r="M754" s="84">
        <f t="shared" ca="1" si="106"/>
        <v>-7.8501700485411039</v>
      </c>
      <c r="N754" s="84">
        <f t="shared" ca="1" si="107"/>
        <v>-43.346301321430012</v>
      </c>
    </row>
    <row r="755" spans="6:14" x14ac:dyDescent="0.3">
      <c r="F755" s="84">
        <f t="shared" ca="1" si="100"/>
        <v>3.8915619630804232</v>
      </c>
      <c r="G755" s="84">
        <f t="shared" ca="1" si="101"/>
        <v>13.496580386687487</v>
      </c>
      <c r="H755" s="84">
        <f t="shared" ca="1" si="102"/>
        <v>17.11466805691283</v>
      </c>
      <c r="I755" s="84">
        <f t="shared" ca="1" si="103"/>
        <v>1</v>
      </c>
      <c r="J755" s="84">
        <f t="shared" ca="1" si="99"/>
        <v>-17.388142349767911</v>
      </c>
      <c r="K755" s="84">
        <f t="shared" ca="1" si="104"/>
        <v>54.962091840963836</v>
      </c>
      <c r="L755" s="84">
        <f t="shared" ca="1" si="105"/>
        <v>54.962091840963836</v>
      </c>
      <c r="M755" s="84">
        <f t="shared" ca="1" si="106"/>
        <v>54.962091840963836</v>
      </c>
      <c r="N755" s="84">
        <f t="shared" ca="1" si="107"/>
        <v>147.49813317312359</v>
      </c>
    </row>
    <row r="756" spans="6:14" x14ac:dyDescent="0.3">
      <c r="F756" s="84">
        <f t="shared" ca="1" si="100"/>
        <v>4.4354887473616316</v>
      </c>
      <c r="G756" s="84">
        <f t="shared" ca="1" si="101"/>
        <v>16.450845296775611</v>
      </c>
      <c r="H756" s="84">
        <f t="shared" ca="1" si="102"/>
        <v>11.117068249299034</v>
      </c>
      <c r="I756" s="84">
        <f t="shared" ca="1" si="103"/>
        <v>1</v>
      </c>
      <c r="J756" s="84">
        <f t="shared" ca="1" si="99"/>
        <v>-20.886334044137243</v>
      </c>
      <c r="K756" s="84">
        <f t="shared" ca="1" si="104"/>
        <v>28.017427700420527</v>
      </c>
      <c r="L756" s="84">
        <f t="shared" ca="1" si="105"/>
        <v>28.017427700420527</v>
      </c>
      <c r="M756" s="84">
        <f t="shared" ca="1" si="106"/>
        <v>28.017427700420527</v>
      </c>
      <c r="N756" s="84">
        <f t="shared" ca="1" si="107"/>
        <v>63.165949057124337</v>
      </c>
    </row>
    <row r="757" spans="6:14" x14ac:dyDescent="0.3">
      <c r="F757" s="84">
        <f t="shared" ca="1" si="100"/>
        <v>0</v>
      </c>
      <c r="G757" s="84">
        <f t="shared" ca="1" si="101"/>
        <v>12.615908598463673</v>
      </c>
      <c r="H757" s="84">
        <f t="shared" ca="1" si="102"/>
        <v>18.093296400688644</v>
      </c>
      <c r="I757" s="84">
        <f t="shared" ca="1" si="103"/>
        <v>0</v>
      </c>
      <c r="J757" s="84">
        <f t="shared" ca="1" si="99"/>
        <v>0</v>
      </c>
      <c r="K757" s="84">
        <f t="shared" ca="1" si="104"/>
        <v>0</v>
      </c>
      <c r="L757" s="84">
        <f t="shared" ca="1" si="105"/>
        <v>0</v>
      </c>
      <c r="M757" s="84">
        <f t="shared" ca="1" si="106"/>
        <v>0</v>
      </c>
      <c r="N757" s="84">
        <f t="shared" ca="1" si="107"/>
        <v>0</v>
      </c>
    </row>
    <row r="758" spans="6:14" x14ac:dyDescent="0.3">
      <c r="F758" s="84">
        <f t="shared" ca="1" si="100"/>
        <v>3.4328933072199836</v>
      </c>
      <c r="G758" s="84">
        <f t="shared" ca="1" si="101"/>
        <v>16.930485244676991</v>
      </c>
      <c r="H758" s="84">
        <f t="shared" ca="1" si="102"/>
        <v>8.7986340114696713</v>
      </c>
      <c r="I758" s="84">
        <f t="shared" ca="1" si="103"/>
        <v>1</v>
      </c>
      <c r="J758" s="84">
        <f t="shared" ca="1" si="99"/>
        <v>-20.363378551896975</v>
      </c>
      <c r="K758" s="84">
        <f t="shared" ca="1" si="104"/>
        <v>18.264050801201694</v>
      </c>
      <c r="L758" s="84">
        <f t="shared" ca="1" si="105"/>
        <v>18.264050801201694</v>
      </c>
      <c r="M758" s="84">
        <f t="shared" ca="1" si="106"/>
        <v>18.264050801201694</v>
      </c>
      <c r="N758" s="84">
        <f t="shared" ca="1" si="107"/>
        <v>34.428773851708108</v>
      </c>
    </row>
    <row r="759" spans="6:14" x14ac:dyDescent="0.3">
      <c r="F759" s="84">
        <f t="shared" ca="1" si="100"/>
        <v>3.7425084407154521</v>
      </c>
      <c r="G759" s="84">
        <f t="shared" ca="1" si="101"/>
        <v>14.282524848043519</v>
      </c>
      <c r="H759" s="84">
        <f t="shared" ca="1" si="102"/>
        <v>2.6011816041319289</v>
      </c>
      <c r="I759" s="84">
        <f t="shared" ca="1" si="103"/>
        <v>1</v>
      </c>
      <c r="J759" s="84">
        <f t="shared" ca="1" si="99"/>
        <v>-18.025033288758969</v>
      </c>
      <c r="K759" s="84">
        <f t="shared" ca="1" si="104"/>
        <v>-3.8777984315158029</v>
      </c>
      <c r="L759" s="84">
        <f t="shared" ca="1" si="105"/>
        <v>-3.8777984315158029</v>
      </c>
      <c r="M759" s="84">
        <f t="shared" ca="1" si="106"/>
        <v>-3.8777984315158029</v>
      </c>
      <c r="N759" s="84">
        <f t="shared" ca="1" si="107"/>
        <v>-29.658428583306378</v>
      </c>
    </row>
    <row r="760" spans="6:14" x14ac:dyDescent="0.3">
      <c r="F760" s="84">
        <f t="shared" ca="1" si="100"/>
        <v>3.9582104766294428</v>
      </c>
      <c r="G760" s="84">
        <f t="shared" ca="1" si="101"/>
        <v>16.919030229941608</v>
      </c>
      <c r="H760" s="84">
        <f t="shared" ca="1" si="102"/>
        <v>5.0658211071169967</v>
      </c>
      <c r="I760" s="84">
        <f t="shared" ca="1" si="103"/>
        <v>1</v>
      </c>
      <c r="J760" s="84">
        <f t="shared" ca="1" si="99"/>
        <v>-20.877240706571051</v>
      </c>
      <c r="K760" s="84">
        <f t="shared" ca="1" si="104"/>
        <v>3.3442541985263787</v>
      </c>
      <c r="L760" s="84">
        <f t="shared" ca="1" si="105"/>
        <v>3.3442541985263787</v>
      </c>
      <c r="M760" s="84">
        <f t="shared" ca="1" si="106"/>
        <v>3.3442541985263787</v>
      </c>
      <c r="N760" s="84">
        <f t="shared" ca="1" si="107"/>
        <v>-10.844478110991915</v>
      </c>
    </row>
    <row r="761" spans="6:14" x14ac:dyDescent="0.3">
      <c r="F761" s="84">
        <f t="shared" ca="1" si="100"/>
        <v>3.4407205245759966</v>
      </c>
      <c r="G761" s="84">
        <f t="shared" ca="1" si="101"/>
        <v>17.413646376843232</v>
      </c>
      <c r="H761" s="84">
        <f t="shared" ca="1" si="102"/>
        <v>6.4515015986200623</v>
      </c>
      <c r="I761" s="84">
        <f t="shared" ca="1" si="103"/>
        <v>1</v>
      </c>
      <c r="J761" s="84">
        <f t="shared" ca="1" si="99"/>
        <v>-20.85436690141923</v>
      </c>
      <c r="K761" s="84">
        <f t="shared" ca="1" si="104"/>
        <v>8.3923600176370172</v>
      </c>
      <c r="L761" s="84">
        <f t="shared" ca="1" si="105"/>
        <v>8.3923600176370172</v>
      </c>
      <c r="M761" s="84">
        <f t="shared" ca="1" si="106"/>
        <v>8.3923600176370172</v>
      </c>
      <c r="N761" s="84">
        <f t="shared" ca="1" si="107"/>
        <v>4.322713151491822</v>
      </c>
    </row>
    <row r="762" spans="6:14" x14ac:dyDescent="0.3">
      <c r="F762" s="84">
        <f t="shared" ca="1" si="100"/>
        <v>3.2745580153872016</v>
      </c>
      <c r="G762" s="84">
        <f t="shared" ca="1" si="101"/>
        <v>14.486785085771187</v>
      </c>
      <c r="H762" s="84">
        <f t="shared" ca="1" si="102"/>
        <v>16.052297288206717</v>
      </c>
      <c r="I762" s="84">
        <f t="shared" ca="1" si="103"/>
        <v>1</v>
      </c>
      <c r="J762" s="84">
        <f t="shared" ca="1" si="99"/>
        <v>-17.761343101158388</v>
      </c>
      <c r="K762" s="84">
        <f t="shared" ca="1" si="104"/>
        <v>49.722404067055678</v>
      </c>
      <c r="L762" s="84">
        <f t="shared" ca="1" si="105"/>
        <v>49.722404067055678</v>
      </c>
      <c r="M762" s="84">
        <f t="shared" ca="1" si="106"/>
        <v>49.722404067055678</v>
      </c>
      <c r="N762" s="84">
        <f t="shared" ca="1" si="107"/>
        <v>131.40586910000866</v>
      </c>
    </row>
    <row r="763" spans="6:14" x14ac:dyDescent="0.3">
      <c r="F763" s="84">
        <f t="shared" ca="1" si="100"/>
        <v>3.9361269310723905</v>
      </c>
      <c r="G763" s="84">
        <f t="shared" ca="1" si="101"/>
        <v>21.027131889577237</v>
      </c>
      <c r="H763" s="84">
        <f t="shared" ca="1" si="102"/>
        <v>5.6854040602440703</v>
      </c>
      <c r="I763" s="84">
        <f t="shared" ca="1" si="103"/>
        <v>1</v>
      </c>
      <c r="J763" s="84">
        <f t="shared" ca="1" si="99"/>
        <v>-24.963258820649628</v>
      </c>
      <c r="K763" s="84">
        <f t="shared" ca="1" si="104"/>
        <v>1.7144843513990438</v>
      </c>
      <c r="L763" s="84">
        <f t="shared" ca="1" si="105"/>
        <v>1.7144843513990438</v>
      </c>
      <c r="M763" s="84">
        <f t="shared" ca="1" si="106"/>
        <v>1.7144843513990438</v>
      </c>
      <c r="N763" s="84">
        <f t="shared" ca="1" si="107"/>
        <v>-19.819805766452497</v>
      </c>
    </row>
    <row r="764" spans="6:14" x14ac:dyDescent="0.3">
      <c r="F764" s="84">
        <f t="shared" ca="1" si="100"/>
        <v>3.5875352116681007</v>
      </c>
      <c r="G764" s="84">
        <f t="shared" ca="1" si="101"/>
        <v>15.243203899196091</v>
      </c>
      <c r="H764" s="84">
        <f t="shared" ca="1" si="102"/>
        <v>8.3573961780590125</v>
      </c>
      <c r="I764" s="84">
        <f t="shared" ca="1" si="103"/>
        <v>1</v>
      </c>
      <c r="J764" s="84">
        <f t="shared" ca="1" si="99"/>
        <v>-18.830739110864194</v>
      </c>
      <c r="K764" s="84">
        <f t="shared" ca="1" si="104"/>
        <v>18.18638081303996</v>
      </c>
      <c r="L764" s="84">
        <f t="shared" ca="1" si="105"/>
        <v>18.18638081303996</v>
      </c>
      <c r="M764" s="84">
        <f t="shared" ca="1" si="106"/>
        <v>18.18638081303996</v>
      </c>
      <c r="N764" s="84">
        <f t="shared" ca="1" si="107"/>
        <v>35.728403328255688</v>
      </c>
    </row>
    <row r="765" spans="6:14" x14ac:dyDescent="0.3">
      <c r="F765" s="84">
        <f t="shared" ca="1" si="100"/>
        <v>3.3213793013200794</v>
      </c>
      <c r="G765" s="84">
        <f t="shared" ca="1" si="101"/>
        <v>19.933182193424802</v>
      </c>
      <c r="H765" s="84">
        <f t="shared" ca="1" si="102"/>
        <v>0.72708511874256387</v>
      </c>
      <c r="I765" s="84">
        <f t="shared" ca="1" si="103"/>
        <v>1</v>
      </c>
      <c r="J765" s="84">
        <f t="shared" ca="1" si="99"/>
        <v>-23.25456149474488</v>
      </c>
      <c r="K765" s="84">
        <f t="shared" ca="1" si="104"/>
        <v>-17.024841718454546</v>
      </c>
      <c r="L765" s="84">
        <f t="shared" ca="1" si="105"/>
        <v>-17.024841718454546</v>
      </c>
      <c r="M765" s="84">
        <f t="shared" ca="1" si="106"/>
        <v>-17.024841718454546</v>
      </c>
      <c r="N765" s="84">
        <f t="shared" ca="1" si="107"/>
        <v>-74.329086650108522</v>
      </c>
    </row>
    <row r="766" spans="6:14" x14ac:dyDescent="0.3">
      <c r="F766" s="84">
        <f t="shared" ca="1" si="100"/>
        <v>3.6575286025234321</v>
      </c>
      <c r="G766" s="84">
        <f t="shared" ca="1" si="101"/>
        <v>19.154085976763952</v>
      </c>
      <c r="H766" s="84">
        <f t="shared" ca="1" si="102"/>
        <v>2.7575557933506789</v>
      </c>
      <c r="I766" s="84">
        <f t="shared" ca="1" si="103"/>
        <v>1</v>
      </c>
      <c r="J766" s="84">
        <f t="shared" ca="1" si="99"/>
        <v>-22.811614579287383</v>
      </c>
      <c r="K766" s="84">
        <f t="shared" ca="1" si="104"/>
        <v>-8.1238628033612361</v>
      </c>
      <c r="L766" s="84">
        <f t="shared" ca="1" si="105"/>
        <v>-8.1238628033612361</v>
      </c>
      <c r="M766" s="84">
        <f t="shared" ca="1" si="106"/>
        <v>-8.1238628033612361</v>
      </c>
      <c r="N766" s="84">
        <f t="shared" ca="1" si="107"/>
        <v>-47.18320298937109</v>
      </c>
    </row>
    <row r="767" spans="6:14" x14ac:dyDescent="0.3">
      <c r="F767" s="84">
        <f t="shared" ca="1" si="100"/>
        <v>4.3880129897461781</v>
      </c>
      <c r="G767" s="84">
        <f t="shared" ca="1" si="101"/>
        <v>14.395117406762228</v>
      </c>
      <c r="H767" s="84">
        <f t="shared" ca="1" si="102"/>
        <v>7.6782204476446596</v>
      </c>
      <c r="I767" s="84">
        <f t="shared" ca="1" si="103"/>
        <v>1</v>
      </c>
      <c r="J767" s="84">
        <f t="shared" ca="1" si="99"/>
        <v>-18.783130396508405</v>
      </c>
      <c r="K767" s="84">
        <f t="shared" ca="1" si="104"/>
        <v>16.31776438381641</v>
      </c>
      <c r="L767" s="84">
        <f t="shared" ca="1" si="105"/>
        <v>16.31776438381641</v>
      </c>
      <c r="M767" s="84">
        <f t="shared" ca="1" si="106"/>
        <v>16.31776438381641</v>
      </c>
      <c r="N767" s="84">
        <f t="shared" ca="1" si="107"/>
        <v>30.170162754940826</v>
      </c>
    </row>
    <row r="768" spans="6:14" x14ac:dyDescent="0.3">
      <c r="F768" s="84">
        <f t="shared" ca="1" si="100"/>
        <v>3.934487777337103</v>
      </c>
      <c r="G768" s="84">
        <f t="shared" ca="1" si="101"/>
        <v>17.905983425269721</v>
      </c>
      <c r="H768" s="84">
        <f t="shared" ca="1" si="102"/>
        <v>13.729797745733224</v>
      </c>
      <c r="I768" s="84">
        <f t="shared" ca="1" si="103"/>
        <v>1</v>
      </c>
      <c r="J768" s="84">
        <f t="shared" ca="1" si="99"/>
        <v>-21.840471202606825</v>
      </c>
      <c r="K768" s="84">
        <f t="shared" ca="1" si="104"/>
        <v>37.013207557663179</v>
      </c>
      <c r="L768" s="84">
        <f t="shared" ca="1" si="105"/>
        <v>37.013207557663179</v>
      </c>
      <c r="M768" s="84">
        <f t="shared" ca="1" si="106"/>
        <v>37.013207557663179</v>
      </c>
      <c r="N768" s="84">
        <f t="shared" ca="1" si="107"/>
        <v>89.199151470382716</v>
      </c>
    </row>
    <row r="769" spans="6:14" x14ac:dyDescent="0.3">
      <c r="F769" s="84">
        <f t="shared" ca="1" si="100"/>
        <v>3.2924584638237149</v>
      </c>
      <c r="G769" s="84">
        <f t="shared" ca="1" si="101"/>
        <v>16.861682739789831</v>
      </c>
      <c r="H769" s="84">
        <f t="shared" ca="1" si="102"/>
        <v>2.7465568968765353</v>
      </c>
      <c r="I769" s="84">
        <f t="shared" ca="1" si="103"/>
        <v>1</v>
      </c>
      <c r="J769" s="84">
        <f t="shared" ca="1" si="99"/>
        <v>-20.154141203613545</v>
      </c>
      <c r="K769" s="84">
        <f t="shared" ca="1" si="104"/>
        <v>-5.8754551522836902</v>
      </c>
      <c r="L769" s="84">
        <f t="shared" ca="1" si="105"/>
        <v>-5.8754551522836902</v>
      </c>
      <c r="M769" s="84">
        <f t="shared" ca="1" si="106"/>
        <v>-5.8754551522836902</v>
      </c>
      <c r="N769" s="84">
        <f t="shared" ca="1" si="107"/>
        <v>-37.780506660464617</v>
      </c>
    </row>
    <row r="770" spans="6:14" x14ac:dyDescent="0.3">
      <c r="F770" s="84">
        <f t="shared" ca="1" si="100"/>
        <v>3.6456162594093247</v>
      </c>
      <c r="G770" s="84">
        <f t="shared" ca="1" si="101"/>
        <v>19.081096142132321</v>
      </c>
      <c r="H770" s="84">
        <f t="shared" ca="1" si="102"/>
        <v>8.0421699150724155</v>
      </c>
      <c r="I770" s="84">
        <f t="shared" ca="1" si="103"/>
        <v>1</v>
      </c>
      <c r="J770" s="84">
        <f t="shared" ca="1" si="99"/>
        <v>-22.726712401541647</v>
      </c>
      <c r="K770" s="84">
        <f t="shared" ca="1" si="104"/>
        <v>13.087583518157341</v>
      </c>
      <c r="L770" s="84">
        <f t="shared" ca="1" si="105"/>
        <v>13.087583518157341</v>
      </c>
      <c r="M770" s="84">
        <f t="shared" ca="1" si="106"/>
        <v>13.087583518157341</v>
      </c>
      <c r="N770" s="84">
        <f t="shared" ca="1" si="107"/>
        <v>16.536038152930377</v>
      </c>
    </row>
    <row r="771" spans="6:14" x14ac:dyDescent="0.3">
      <c r="F771" s="84">
        <f t="shared" ca="1" si="100"/>
        <v>3.7387640021696695</v>
      </c>
      <c r="G771" s="84">
        <f t="shared" ca="1" si="101"/>
        <v>14.188289044675585</v>
      </c>
      <c r="H771" s="84">
        <f t="shared" ca="1" si="102"/>
        <v>10.029226585750575</v>
      </c>
      <c r="I771" s="84">
        <f t="shared" ca="1" si="103"/>
        <v>1</v>
      </c>
      <c r="J771" s="84">
        <f t="shared" ca="1" si="99"/>
        <v>-17.927053046845256</v>
      </c>
      <c r="K771" s="84">
        <f t="shared" ca="1" si="104"/>
        <v>25.928617298326714</v>
      </c>
      <c r="L771" s="84">
        <f t="shared" ca="1" si="105"/>
        <v>25.928617298326714</v>
      </c>
      <c r="M771" s="84">
        <f t="shared" ca="1" si="106"/>
        <v>25.928617298326714</v>
      </c>
      <c r="N771" s="84">
        <f t="shared" ca="1" si="107"/>
        <v>59.858798848134882</v>
      </c>
    </row>
    <row r="772" spans="6:14" x14ac:dyDescent="0.3">
      <c r="F772" s="84">
        <f t="shared" ca="1" si="100"/>
        <v>4.3792955177643691</v>
      </c>
      <c r="G772" s="84">
        <f t="shared" ca="1" si="101"/>
        <v>13.78789568702703</v>
      </c>
      <c r="H772" s="84">
        <f t="shared" ca="1" si="102"/>
        <v>3.1322463371208142</v>
      </c>
      <c r="I772" s="84">
        <f t="shared" ca="1" si="103"/>
        <v>1</v>
      </c>
      <c r="J772" s="84">
        <f t="shared" ca="1" si="99"/>
        <v>-18.167191204791401</v>
      </c>
      <c r="K772" s="84">
        <f t="shared" ca="1" si="104"/>
        <v>-1.2589103385437728</v>
      </c>
      <c r="L772" s="84">
        <f t="shared" ca="1" si="105"/>
        <v>-1.2589103385437728</v>
      </c>
      <c r="M772" s="84">
        <f t="shared" ca="1" si="106"/>
        <v>-1.2589103385437728</v>
      </c>
      <c r="N772" s="84">
        <f t="shared" ca="1" si="107"/>
        <v>-21.943922220422714</v>
      </c>
    </row>
    <row r="773" spans="6:14" x14ac:dyDescent="0.3">
      <c r="F773" s="84">
        <f t="shared" ca="1" si="100"/>
        <v>4.9032143937085557</v>
      </c>
      <c r="G773" s="84">
        <f t="shared" ca="1" si="101"/>
        <v>14.667167997368727</v>
      </c>
      <c r="H773" s="84">
        <f t="shared" ca="1" si="102"/>
        <v>8.2936705026070054</v>
      </c>
      <c r="I773" s="84">
        <f t="shared" ca="1" si="103"/>
        <v>1</v>
      </c>
      <c r="J773" s="84">
        <f t="shared" ca="1" si="99"/>
        <v>-19.570382391077281</v>
      </c>
      <c r="K773" s="84">
        <f t="shared" ca="1" si="104"/>
        <v>18.507514013059293</v>
      </c>
      <c r="L773" s="84">
        <f t="shared" ca="1" si="105"/>
        <v>18.507514013059293</v>
      </c>
      <c r="M773" s="84">
        <f t="shared" ca="1" si="106"/>
        <v>18.507514013059293</v>
      </c>
      <c r="N773" s="84">
        <f t="shared" ca="1" si="107"/>
        <v>35.952159648100597</v>
      </c>
    </row>
    <row r="774" spans="6:14" x14ac:dyDescent="0.3">
      <c r="F774" s="84">
        <f t="shared" ca="1" si="100"/>
        <v>4.4123040192892411</v>
      </c>
      <c r="G774" s="84">
        <f t="shared" ca="1" si="101"/>
        <v>16.455456828450629</v>
      </c>
      <c r="H774" s="84">
        <f t="shared" ca="1" si="102"/>
        <v>22.528821910827528</v>
      </c>
      <c r="I774" s="84">
        <f t="shared" ca="1" si="103"/>
        <v>1</v>
      </c>
      <c r="J774" s="84">
        <f t="shared" ref="J774:J837" ca="1" si="108">(H774*C781-G774-F774)*I774</f>
        <v>-20.86776084773987</v>
      </c>
      <c r="K774" s="84">
        <f t="shared" ca="1" si="104"/>
        <v>73.659830814859475</v>
      </c>
      <c r="L774" s="84">
        <f t="shared" ca="1" si="105"/>
        <v>73.659830814859475</v>
      </c>
      <c r="M774" s="84">
        <f t="shared" ca="1" si="106"/>
        <v>73.659830814859475</v>
      </c>
      <c r="N774" s="84">
        <f t="shared" ca="1" si="107"/>
        <v>200.11173159683855</v>
      </c>
    </row>
    <row r="775" spans="6:14" x14ac:dyDescent="0.3">
      <c r="F775" s="84">
        <f t="shared" ref="F775:F838" ca="1" si="109">IF(RAND()&lt;=$C$5,3+(RAND()*2),0)</f>
        <v>4.3469549310511653</v>
      </c>
      <c r="G775" s="84">
        <f t="shared" ref="G775:G838" ca="1" si="110">_xlfn.NORM.INV(RAND(),$C$8,$C$9)</f>
        <v>15.074512536475403</v>
      </c>
      <c r="H775" s="84">
        <f t="shared" ref="H775:H838" ca="1" si="111">-1*LN(1-RAND())/(1/10)</f>
        <v>13.033526578931278</v>
      </c>
      <c r="I775" s="84">
        <f t="shared" ref="I775:I838" ca="1" si="112">IF(F775=0,0,1)</f>
        <v>1</v>
      </c>
      <c r="J775" s="84">
        <f t="shared" ca="1" si="108"/>
        <v>-19.421467467526568</v>
      </c>
      <c r="K775" s="84">
        <f t="shared" ref="K775:K838" ca="1" si="113">(H775*$C$13-G775)*I775</f>
        <v>37.05959377924971</v>
      </c>
      <c r="L775" s="84">
        <f t="shared" ref="L775:L838" ca="1" si="114">(H775*$C$13-G775)*I775</f>
        <v>37.05959377924971</v>
      </c>
      <c r="M775" s="84">
        <f t="shared" ref="M775:M838" ca="1" si="115">(H775*$C$13-G775)*I775</f>
        <v>37.05959377924971</v>
      </c>
      <c r="N775" s="84">
        <f t="shared" ref="N775:N838" ca="1" si="116">SUM(J775:M775)</f>
        <v>91.757313870222561</v>
      </c>
    </row>
    <row r="776" spans="6:14" x14ac:dyDescent="0.3">
      <c r="F776" s="84">
        <f t="shared" ca="1" si="109"/>
        <v>4.6003137377483334</v>
      </c>
      <c r="G776" s="84">
        <f t="shared" ca="1" si="110"/>
        <v>15.43587524020151</v>
      </c>
      <c r="H776" s="84">
        <f t="shared" ca="1" si="111"/>
        <v>6.5698871822973362E-2</v>
      </c>
      <c r="I776" s="84">
        <f t="shared" ca="1" si="112"/>
        <v>1</v>
      </c>
      <c r="J776" s="84">
        <f t="shared" ca="1" si="108"/>
        <v>-20.036188977949841</v>
      </c>
      <c r="K776" s="84">
        <f t="shared" ca="1" si="113"/>
        <v>-15.173079752909617</v>
      </c>
      <c r="L776" s="84">
        <f t="shared" ca="1" si="114"/>
        <v>-15.173079752909617</v>
      </c>
      <c r="M776" s="84">
        <f t="shared" ca="1" si="115"/>
        <v>-15.173079752909617</v>
      </c>
      <c r="N776" s="84">
        <f t="shared" ca="1" si="116"/>
        <v>-65.555428236678694</v>
      </c>
    </row>
    <row r="777" spans="6:14" x14ac:dyDescent="0.3">
      <c r="F777" s="84">
        <f t="shared" ca="1" si="109"/>
        <v>4.7035914237381373</v>
      </c>
      <c r="G777" s="84">
        <f t="shared" ca="1" si="110"/>
        <v>17.98542723578786</v>
      </c>
      <c r="H777" s="84">
        <f t="shared" ca="1" si="111"/>
        <v>27.10146258363271</v>
      </c>
      <c r="I777" s="84">
        <f t="shared" ca="1" si="112"/>
        <v>1</v>
      </c>
      <c r="J777" s="84">
        <f t="shared" ca="1" si="108"/>
        <v>-22.689018659525999</v>
      </c>
      <c r="K777" s="84">
        <f t="shared" ca="1" si="113"/>
        <v>90.420423098742987</v>
      </c>
      <c r="L777" s="84">
        <f t="shared" ca="1" si="114"/>
        <v>90.420423098742987</v>
      </c>
      <c r="M777" s="84">
        <f t="shared" ca="1" si="115"/>
        <v>90.420423098742987</v>
      </c>
      <c r="N777" s="84">
        <f t="shared" ca="1" si="116"/>
        <v>248.57225063670296</v>
      </c>
    </row>
    <row r="778" spans="6:14" x14ac:dyDescent="0.3">
      <c r="F778" s="84">
        <f t="shared" ca="1" si="109"/>
        <v>3.6445780069292795</v>
      </c>
      <c r="G778" s="84">
        <f t="shared" ca="1" si="110"/>
        <v>12.962707865416284</v>
      </c>
      <c r="H778" s="84">
        <f t="shared" ca="1" si="111"/>
        <v>8.5822326083967706</v>
      </c>
      <c r="I778" s="84">
        <f t="shared" ca="1" si="112"/>
        <v>1</v>
      </c>
      <c r="J778" s="84">
        <f t="shared" ca="1" si="108"/>
        <v>-16.607285872345564</v>
      </c>
      <c r="K778" s="84">
        <f t="shared" ca="1" si="113"/>
        <v>21.366222568170798</v>
      </c>
      <c r="L778" s="84">
        <f t="shared" ca="1" si="114"/>
        <v>21.366222568170798</v>
      </c>
      <c r="M778" s="84">
        <f t="shared" ca="1" si="115"/>
        <v>21.366222568170798</v>
      </c>
      <c r="N778" s="84">
        <f t="shared" ca="1" si="116"/>
        <v>47.49138183216683</v>
      </c>
    </row>
    <row r="779" spans="6:14" x14ac:dyDescent="0.3">
      <c r="F779" s="84">
        <f t="shared" ca="1" si="109"/>
        <v>4.4635166039585865</v>
      </c>
      <c r="G779" s="84">
        <f t="shared" ca="1" si="110"/>
        <v>19.169337937841664</v>
      </c>
      <c r="H779" s="84">
        <f t="shared" ca="1" si="111"/>
        <v>18.34001054396003</v>
      </c>
      <c r="I779" s="84">
        <f t="shared" ca="1" si="112"/>
        <v>1</v>
      </c>
      <c r="J779" s="84">
        <f t="shared" ca="1" si="108"/>
        <v>-23.632854541800249</v>
      </c>
      <c r="K779" s="84">
        <f t="shared" ca="1" si="113"/>
        <v>54.19070423799846</v>
      </c>
      <c r="L779" s="84">
        <f t="shared" ca="1" si="114"/>
        <v>54.19070423799846</v>
      </c>
      <c r="M779" s="84">
        <f t="shared" ca="1" si="115"/>
        <v>54.19070423799846</v>
      </c>
      <c r="N779" s="84">
        <f t="shared" ca="1" si="116"/>
        <v>138.93925817219514</v>
      </c>
    </row>
    <row r="780" spans="6:14" x14ac:dyDescent="0.3">
      <c r="F780" s="84">
        <f t="shared" ca="1" si="109"/>
        <v>4.5802371665372155</v>
      </c>
      <c r="G780" s="84">
        <f t="shared" ca="1" si="110"/>
        <v>14.660608355776322</v>
      </c>
      <c r="H780" s="84">
        <f t="shared" ca="1" si="111"/>
        <v>9.114435637647432</v>
      </c>
      <c r="I780" s="84">
        <f t="shared" ca="1" si="112"/>
        <v>1</v>
      </c>
      <c r="J780" s="84">
        <f t="shared" ca="1" si="108"/>
        <v>-19.240845522313538</v>
      </c>
      <c r="K780" s="84">
        <f t="shared" ca="1" si="113"/>
        <v>21.797134194813406</v>
      </c>
      <c r="L780" s="84">
        <f t="shared" ca="1" si="114"/>
        <v>21.797134194813406</v>
      </c>
      <c r="M780" s="84">
        <f t="shared" ca="1" si="115"/>
        <v>21.797134194813406</v>
      </c>
      <c r="N780" s="84">
        <f t="shared" ca="1" si="116"/>
        <v>46.15055706212668</v>
      </c>
    </row>
    <row r="781" spans="6:14" x14ac:dyDescent="0.3">
      <c r="F781" s="84">
        <f t="shared" ca="1" si="109"/>
        <v>3.3321260618754831</v>
      </c>
      <c r="G781" s="84">
        <f t="shared" ca="1" si="110"/>
        <v>14.465607542729703</v>
      </c>
      <c r="H781" s="84">
        <f t="shared" ca="1" si="111"/>
        <v>16.867512116745818</v>
      </c>
      <c r="I781" s="84">
        <f t="shared" ca="1" si="112"/>
        <v>1</v>
      </c>
      <c r="J781" s="84">
        <f t="shared" ca="1" si="108"/>
        <v>-17.797733604605185</v>
      </c>
      <c r="K781" s="84">
        <f t="shared" ca="1" si="113"/>
        <v>53.004440924253572</v>
      </c>
      <c r="L781" s="84">
        <f t="shared" ca="1" si="114"/>
        <v>53.004440924253572</v>
      </c>
      <c r="M781" s="84">
        <f t="shared" ca="1" si="115"/>
        <v>53.004440924253572</v>
      </c>
      <c r="N781" s="84">
        <f t="shared" ca="1" si="116"/>
        <v>141.21558916815553</v>
      </c>
    </row>
    <row r="782" spans="6:14" x14ac:dyDescent="0.3">
      <c r="F782" s="84">
        <f t="shared" ca="1" si="109"/>
        <v>3.4457924044931754</v>
      </c>
      <c r="G782" s="84">
        <f t="shared" ca="1" si="110"/>
        <v>13.59155058182035</v>
      </c>
      <c r="H782" s="84">
        <f t="shared" ca="1" si="111"/>
        <v>16.621525395985707</v>
      </c>
      <c r="I782" s="84">
        <f t="shared" ca="1" si="112"/>
        <v>1</v>
      </c>
      <c r="J782" s="84">
        <f t="shared" ca="1" si="108"/>
        <v>-17.037342986313526</v>
      </c>
      <c r="K782" s="84">
        <f t="shared" ca="1" si="113"/>
        <v>52.894551002122476</v>
      </c>
      <c r="L782" s="84">
        <f t="shared" ca="1" si="114"/>
        <v>52.894551002122476</v>
      </c>
      <c r="M782" s="84">
        <f t="shared" ca="1" si="115"/>
        <v>52.894551002122476</v>
      </c>
      <c r="N782" s="84">
        <f t="shared" ca="1" si="116"/>
        <v>141.6463100200539</v>
      </c>
    </row>
    <row r="783" spans="6:14" x14ac:dyDescent="0.3">
      <c r="F783" s="84">
        <f t="shared" ca="1" si="109"/>
        <v>4.532099312522087</v>
      </c>
      <c r="G783" s="84">
        <f t="shared" ca="1" si="110"/>
        <v>16.465689727258564</v>
      </c>
      <c r="H783" s="84">
        <f t="shared" ca="1" si="111"/>
        <v>26.071824940343696</v>
      </c>
      <c r="I783" s="84">
        <f t="shared" ca="1" si="112"/>
        <v>1</v>
      </c>
      <c r="J783" s="84">
        <f t="shared" ca="1" si="108"/>
        <v>-20.997789039780649</v>
      </c>
      <c r="K783" s="84">
        <f t="shared" ca="1" si="113"/>
        <v>87.821610034116219</v>
      </c>
      <c r="L783" s="84">
        <f t="shared" ca="1" si="114"/>
        <v>87.821610034116219</v>
      </c>
      <c r="M783" s="84">
        <f t="shared" ca="1" si="115"/>
        <v>87.821610034116219</v>
      </c>
      <c r="N783" s="84">
        <f t="shared" ca="1" si="116"/>
        <v>242.467041062568</v>
      </c>
    </row>
    <row r="784" spans="6:14" x14ac:dyDescent="0.3">
      <c r="F784" s="84">
        <f t="shared" ca="1" si="109"/>
        <v>3.6796288861838269</v>
      </c>
      <c r="G784" s="84">
        <f t="shared" ca="1" si="110"/>
        <v>17.82694544297053</v>
      </c>
      <c r="H784" s="84">
        <f t="shared" ca="1" si="111"/>
        <v>2.9694856549430502</v>
      </c>
      <c r="I784" s="84">
        <f t="shared" ca="1" si="112"/>
        <v>1</v>
      </c>
      <c r="J784" s="84">
        <f t="shared" ca="1" si="108"/>
        <v>-21.506574329154358</v>
      </c>
      <c r="K784" s="84">
        <f t="shared" ca="1" si="113"/>
        <v>-5.9490028231983292</v>
      </c>
      <c r="L784" s="84">
        <f t="shared" ca="1" si="114"/>
        <v>-5.9490028231983292</v>
      </c>
      <c r="M784" s="84">
        <f t="shared" ca="1" si="115"/>
        <v>-5.9490028231983292</v>
      </c>
      <c r="N784" s="84">
        <f t="shared" ca="1" si="116"/>
        <v>-39.353582798749343</v>
      </c>
    </row>
    <row r="785" spans="6:14" x14ac:dyDescent="0.3">
      <c r="F785" s="84">
        <f t="shared" ca="1" si="109"/>
        <v>0</v>
      </c>
      <c r="G785" s="84">
        <f t="shared" ca="1" si="110"/>
        <v>15.649894822710275</v>
      </c>
      <c r="H785" s="84">
        <f t="shared" ca="1" si="111"/>
        <v>21.545867470340141</v>
      </c>
      <c r="I785" s="84">
        <f t="shared" ca="1" si="112"/>
        <v>0</v>
      </c>
      <c r="J785" s="84">
        <f t="shared" ca="1" si="108"/>
        <v>0</v>
      </c>
      <c r="K785" s="84">
        <f t="shared" ca="1" si="113"/>
        <v>0</v>
      </c>
      <c r="L785" s="84">
        <f t="shared" ca="1" si="114"/>
        <v>0</v>
      </c>
      <c r="M785" s="84">
        <f t="shared" ca="1" si="115"/>
        <v>0</v>
      </c>
      <c r="N785" s="84">
        <f t="shared" ca="1" si="116"/>
        <v>0</v>
      </c>
    </row>
    <row r="786" spans="6:14" x14ac:dyDescent="0.3">
      <c r="F786" s="84">
        <f t="shared" ca="1" si="109"/>
        <v>4.0140648371350478</v>
      </c>
      <c r="G786" s="84">
        <f t="shared" ca="1" si="110"/>
        <v>16.873642103894955</v>
      </c>
      <c r="H786" s="84">
        <f t="shared" ca="1" si="111"/>
        <v>9.1226544274682677</v>
      </c>
      <c r="I786" s="84">
        <f t="shared" ca="1" si="112"/>
        <v>1</v>
      </c>
      <c r="J786" s="84">
        <f t="shared" ca="1" si="108"/>
        <v>-20.887706941030004</v>
      </c>
      <c r="K786" s="84">
        <f t="shared" ca="1" si="113"/>
        <v>19.616975605978116</v>
      </c>
      <c r="L786" s="84">
        <f t="shared" ca="1" si="114"/>
        <v>19.616975605978116</v>
      </c>
      <c r="M786" s="84">
        <f t="shared" ca="1" si="115"/>
        <v>19.616975605978116</v>
      </c>
      <c r="N786" s="84">
        <f t="shared" ca="1" si="116"/>
        <v>37.963219876904347</v>
      </c>
    </row>
    <row r="787" spans="6:14" x14ac:dyDescent="0.3">
      <c r="F787" s="84">
        <f t="shared" ca="1" si="109"/>
        <v>3.2448134871987149</v>
      </c>
      <c r="G787" s="84">
        <f t="shared" ca="1" si="110"/>
        <v>17.790924192982189</v>
      </c>
      <c r="H787" s="84">
        <f t="shared" ca="1" si="111"/>
        <v>7.1039368268151604</v>
      </c>
      <c r="I787" s="84">
        <f t="shared" ca="1" si="112"/>
        <v>1</v>
      </c>
      <c r="J787" s="84">
        <f t="shared" ca="1" si="108"/>
        <v>-21.035737680180905</v>
      </c>
      <c r="K787" s="84">
        <f t="shared" ca="1" si="113"/>
        <v>10.624823114278453</v>
      </c>
      <c r="L787" s="84">
        <f t="shared" ca="1" si="114"/>
        <v>10.624823114278453</v>
      </c>
      <c r="M787" s="84">
        <f t="shared" ca="1" si="115"/>
        <v>10.624823114278453</v>
      </c>
      <c r="N787" s="84">
        <f t="shared" ca="1" si="116"/>
        <v>10.838731662654453</v>
      </c>
    </row>
    <row r="788" spans="6:14" x14ac:dyDescent="0.3">
      <c r="F788" s="84">
        <f t="shared" ca="1" si="109"/>
        <v>0</v>
      </c>
      <c r="G788" s="84">
        <f t="shared" ca="1" si="110"/>
        <v>16.386337992197852</v>
      </c>
      <c r="H788" s="84">
        <f t="shared" ca="1" si="111"/>
        <v>3.1566696760191082</v>
      </c>
      <c r="I788" s="84">
        <f t="shared" ca="1" si="112"/>
        <v>0</v>
      </c>
      <c r="J788" s="84">
        <f t="shared" ca="1" si="108"/>
        <v>0</v>
      </c>
      <c r="K788" s="84">
        <f t="shared" ca="1" si="113"/>
        <v>0</v>
      </c>
      <c r="L788" s="84">
        <f t="shared" ca="1" si="114"/>
        <v>0</v>
      </c>
      <c r="M788" s="84">
        <f t="shared" ca="1" si="115"/>
        <v>0</v>
      </c>
      <c r="N788" s="84">
        <f t="shared" ca="1" si="116"/>
        <v>0</v>
      </c>
    </row>
    <row r="789" spans="6:14" x14ac:dyDescent="0.3">
      <c r="F789" s="84">
        <f t="shared" ca="1" si="109"/>
        <v>4.0841313260414269</v>
      </c>
      <c r="G789" s="84">
        <f t="shared" ca="1" si="110"/>
        <v>14.708658472339394</v>
      </c>
      <c r="H789" s="84">
        <f t="shared" ca="1" si="111"/>
        <v>7.2262761108500468</v>
      </c>
      <c r="I789" s="84">
        <f t="shared" ca="1" si="112"/>
        <v>1</v>
      </c>
      <c r="J789" s="84">
        <f t="shared" ca="1" si="108"/>
        <v>-18.79278979838082</v>
      </c>
      <c r="K789" s="84">
        <f t="shared" ca="1" si="113"/>
        <v>14.196445971060793</v>
      </c>
      <c r="L789" s="84">
        <f t="shared" ca="1" si="114"/>
        <v>14.196445971060793</v>
      </c>
      <c r="M789" s="84">
        <f t="shared" ca="1" si="115"/>
        <v>14.196445971060793</v>
      </c>
      <c r="N789" s="84">
        <f t="shared" ca="1" si="116"/>
        <v>23.79654811480156</v>
      </c>
    </row>
    <row r="790" spans="6:14" x14ac:dyDescent="0.3">
      <c r="F790" s="84">
        <f t="shared" ca="1" si="109"/>
        <v>4.2818004929091709</v>
      </c>
      <c r="G790" s="84">
        <f t="shared" ca="1" si="110"/>
        <v>15.934883828010571</v>
      </c>
      <c r="H790" s="84">
        <f t="shared" ca="1" si="111"/>
        <v>1.3682372746009834</v>
      </c>
      <c r="I790" s="84">
        <f t="shared" ca="1" si="112"/>
        <v>1</v>
      </c>
      <c r="J790" s="84">
        <f t="shared" ca="1" si="108"/>
        <v>-20.216684320919743</v>
      </c>
      <c r="K790" s="84">
        <f t="shared" ca="1" si="113"/>
        <v>-10.461934729606638</v>
      </c>
      <c r="L790" s="84">
        <f t="shared" ca="1" si="114"/>
        <v>-10.461934729606638</v>
      </c>
      <c r="M790" s="84">
        <f t="shared" ca="1" si="115"/>
        <v>-10.461934729606638</v>
      </c>
      <c r="N790" s="84">
        <f t="shared" ca="1" si="116"/>
        <v>-51.602488509739658</v>
      </c>
    </row>
    <row r="791" spans="6:14" x14ac:dyDescent="0.3">
      <c r="F791" s="84">
        <f t="shared" ca="1" si="109"/>
        <v>3.972355160814423</v>
      </c>
      <c r="G791" s="84">
        <f t="shared" ca="1" si="110"/>
        <v>15.353025750214073</v>
      </c>
      <c r="H791" s="84">
        <f t="shared" ca="1" si="111"/>
        <v>14.02959040278698</v>
      </c>
      <c r="I791" s="84">
        <f t="shared" ca="1" si="112"/>
        <v>1</v>
      </c>
      <c r="J791" s="84">
        <f t="shared" ca="1" si="108"/>
        <v>-19.325380911028496</v>
      </c>
      <c r="K791" s="84">
        <f t="shared" ca="1" si="113"/>
        <v>40.765335860933845</v>
      </c>
      <c r="L791" s="84">
        <f t="shared" ca="1" si="114"/>
        <v>40.765335860933845</v>
      </c>
      <c r="M791" s="84">
        <f t="shared" ca="1" si="115"/>
        <v>40.765335860933845</v>
      </c>
      <c r="N791" s="84">
        <f t="shared" ca="1" si="116"/>
        <v>102.97062667177303</v>
      </c>
    </row>
    <row r="792" spans="6:14" x14ac:dyDescent="0.3">
      <c r="F792" s="84">
        <f t="shared" ca="1" si="109"/>
        <v>4.8050680329803246</v>
      </c>
      <c r="G792" s="84">
        <f t="shared" ca="1" si="110"/>
        <v>14.080222557348748</v>
      </c>
      <c r="H792" s="84">
        <f t="shared" ca="1" si="111"/>
        <v>71.833583785632442</v>
      </c>
      <c r="I792" s="84">
        <f t="shared" ca="1" si="112"/>
        <v>1</v>
      </c>
      <c r="J792" s="84">
        <f t="shared" ca="1" si="108"/>
        <v>-18.88529059032907</v>
      </c>
      <c r="K792" s="84">
        <f t="shared" ca="1" si="113"/>
        <v>273.25411258518102</v>
      </c>
      <c r="L792" s="84">
        <f t="shared" ca="1" si="114"/>
        <v>273.25411258518102</v>
      </c>
      <c r="M792" s="84">
        <f t="shared" ca="1" si="115"/>
        <v>273.25411258518102</v>
      </c>
      <c r="N792" s="84">
        <f t="shared" ca="1" si="116"/>
        <v>800.87704716521398</v>
      </c>
    </row>
    <row r="793" spans="6:14" x14ac:dyDescent="0.3">
      <c r="F793" s="84">
        <f t="shared" ca="1" si="109"/>
        <v>3.8500351371588257</v>
      </c>
      <c r="G793" s="84">
        <f t="shared" ca="1" si="110"/>
        <v>17.631636346753925</v>
      </c>
      <c r="H793" s="84">
        <f t="shared" ca="1" si="111"/>
        <v>4.1255952304175443</v>
      </c>
      <c r="I793" s="84">
        <f t="shared" ca="1" si="112"/>
        <v>1</v>
      </c>
      <c r="J793" s="84">
        <f t="shared" ca="1" si="108"/>
        <v>-21.481671483912752</v>
      </c>
      <c r="K793" s="84">
        <f t="shared" ca="1" si="113"/>
        <v>-1.1292554250837483</v>
      </c>
      <c r="L793" s="84">
        <f t="shared" ca="1" si="114"/>
        <v>-1.1292554250837483</v>
      </c>
      <c r="M793" s="84">
        <f t="shared" ca="1" si="115"/>
        <v>-1.1292554250837483</v>
      </c>
      <c r="N793" s="84">
        <f t="shared" ca="1" si="116"/>
        <v>-24.869437759163997</v>
      </c>
    </row>
    <row r="794" spans="6:14" x14ac:dyDescent="0.3">
      <c r="F794" s="84">
        <f t="shared" ca="1" si="109"/>
        <v>4.0339190848821431</v>
      </c>
      <c r="G794" s="84">
        <f t="shared" ca="1" si="110"/>
        <v>13.983376724891716</v>
      </c>
      <c r="H794" s="84">
        <f t="shared" ca="1" si="111"/>
        <v>12.310483811950746</v>
      </c>
      <c r="I794" s="84">
        <f t="shared" ca="1" si="112"/>
        <v>1</v>
      </c>
      <c r="J794" s="84">
        <f t="shared" ca="1" si="108"/>
        <v>-18.017295809773859</v>
      </c>
      <c r="K794" s="84">
        <f t="shared" ca="1" si="113"/>
        <v>35.258558522911272</v>
      </c>
      <c r="L794" s="84">
        <f t="shared" ca="1" si="114"/>
        <v>35.258558522911272</v>
      </c>
      <c r="M794" s="84">
        <f t="shared" ca="1" si="115"/>
        <v>35.258558522911272</v>
      </c>
      <c r="N794" s="84">
        <f t="shared" ca="1" si="116"/>
        <v>87.758379758959961</v>
      </c>
    </row>
    <row r="795" spans="6:14" x14ac:dyDescent="0.3">
      <c r="F795" s="84">
        <f t="shared" ca="1" si="109"/>
        <v>0</v>
      </c>
      <c r="G795" s="84">
        <f t="shared" ca="1" si="110"/>
        <v>17.775987265476076</v>
      </c>
      <c r="H795" s="84">
        <f t="shared" ca="1" si="111"/>
        <v>3.4776603864792732</v>
      </c>
      <c r="I795" s="84">
        <f t="shared" ca="1" si="112"/>
        <v>0</v>
      </c>
      <c r="J795" s="84">
        <f t="shared" ca="1" si="108"/>
        <v>0</v>
      </c>
      <c r="K795" s="84">
        <f t="shared" ca="1" si="113"/>
        <v>0</v>
      </c>
      <c r="L795" s="84">
        <f t="shared" ca="1" si="114"/>
        <v>0</v>
      </c>
      <c r="M795" s="84">
        <f t="shared" ca="1" si="115"/>
        <v>0</v>
      </c>
      <c r="N795" s="84">
        <f t="shared" ca="1" si="116"/>
        <v>0</v>
      </c>
    </row>
    <row r="796" spans="6:14" x14ac:dyDescent="0.3">
      <c r="F796" s="84">
        <f t="shared" ca="1" si="109"/>
        <v>4.1506712975790396</v>
      </c>
      <c r="G796" s="84">
        <f t="shared" ca="1" si="110"/>
        <v>13.219179052463108</v>
      </c>
      <c r="H796" s="84">
        <f t="shared" ca="1" si="111"/>
        <v>4.2302919170682411</v>
      </c>
      <c r="I796" s="84">
        <f t="shared" ca="1" si="112"/>
        <v>1</v>
      </c>
      <c r="J796" s="84">
        <f t="shared" ca="1" si="108"/>
        <v>-17.36985035004215</v>
      </c>
      <c r="K796" s="84">
        <f t="shared" ca="1" si="113"/>
        <v>3.7019886158098565</v>
      </c>
      <c r="L796" s="84">
        <f t="shared" ca="1" si="114"/>
        <v>3.7019886158098565</v>
      </c>
      <c r="M796" s="84">
        <f t="shared" ca="1" si="115"/>
        <v>3.7019886158098565</v>
      </c>
      <c r="N796" s="84">
        <f t="shared" ca="1" si="116"/>
        <v>-6.26388450261258</v>
      </c>
    </row>
    <row r="797" spans="6:14" x14ac:dyDescent="0.3">
      <c r="F797" s="84">
        <f t="shared" ca="1" si="109"/>
        <v>4.6388492222992515</v>
      </c>
      <c r="G797" s="84">
        <f t="shared" ca="1" si="110"/>
        <v>15.499098724319083</v>
      </c>
      <c r="H797" s="84">
        <f t="shared" ca="1" si="111"/>
        <v>0.53661951633586946</v>
      </c>
      <c r="I797" s="84">
        <f t="shared" ca="1" si="112"/>
        <v>1</v>
      </c>
      <c r="J797" s="84">
        <f t="shared" ca="1" si="108"/>
        <v>-20.137947946618333</v>
      </c>
      <c r="K797" s="84">
        <f t="shared" ca="1" si="113"/>
        <v>-13.352620658975605</v>
      </c>
      <c r="L797" s="84">
        <f t="shared" ca="1" si="114"/>
        <v>-13.352620658975605</v>
      </c>
      <c r="M797" s="84">
        <f t="shared" ca="1" si="115"/>
        <v>-13.352620658975605</v>
      </c>
      <c r="N797" s="84">
        <f t="shared" ca="1" si="116"/>
        <v>-60.195809923545141</v>
      </c>
    </row>
    <row r="798" spans="6:14" x14ac:dyDescent="0.3">
      <c r="F798" s="84">
        <f t="shared" ca="1" si="109"/>
        <v>4.0410518515161833</v>
      </c>
      <c r="G798" s="84">
        <f t="shared" ca="1" si="110"/>
        <v>13.722720951199411</v>
      </c>
      <c r="H798" s="84">
        <f t="shared" ca="1" si="111"/>
        <v>4.7341215136021066</v>
      </c>
      <c r="I798" s="84">
        <f t="shared" ca="1" si="112"/>
        <v>1</v>
      </c>
      <c r="J798" s="84">
        <f t="shared" ca="1" si="108"/>
        <v>-17.763772802715593</v>
      </c>
      <c r="K798" s="84">
        <f t="shared" ca="1" si="113"/>
        <v>5.2137651032090151</v>
      </c>
      <c r="L798" s="84">
        <f t="shared" ca="1" si="114"/>
        <v>5.2137651032090151</v>
      </c>
      <c r="M798" s="84">
        <f t="shared" ca="1" si="115"/>
        <v>5.2137651032090151</v>
      </c>
      <c r="N798" s="84">
        <f t="shared" ca="1" si="116"/>
        <v>-2.1224774930885477</v>
      </c>
    </row>
    <row r="799" spans="6:14" x14ac:dyDescent="0.3">
      <c r="F799" s="84">
        <f t="shared" ca="1" si="109"/>
        <v>4.8322588718968715</v>
      </c>
      <c r="G799" s="84">
        <f t="shared" ca="1" si="110"/>
        <v>14.115373382487622</v>
      </c>
      <c r="H799" s="84">
        <f t="shared" ca="1" si="111"/>
        <v>6.7413265267974865</v>
      </c>
      <c r="I799" s="84">
        <f t="shared" ca="1" si="112"/>
        <v>1</v>
      </c>
      <c r="J799" s="84">
        <f t="shared" ca="1" si="108"/>
        <v>-18.947632254384494</v>
      </c>
      <c r="K799" s="84">
        <f t="shared" ca="1" si="113"/>
        <v>12.849932724702324</v>
      </c>
      <c r="L799" s="84">
        <f t="shared" ca="1" si="114"/>
        <v>12.849932724702324</v>
      </c>
      <c r="M799" s="84">
        <f t="shared" ca="1" si="115"/>
        <v>12.849932724702324</v>
      </c>
      <c r="N799" s="84">
        <f t="shared" ca="1" si="116"/>
        <v>19.602165919722477</v>
      </c>
    </row>
    <row r="800" spans="6:14" x14ac:dyDescent="0.3">
      <c r="F800" s="84">
        <f t="shared" ca="1" si="109"/>
        <v>3.825260062294209</v>
      </c>
      <c r="G800" s="84">
        <f t="shared" ca="1" si="110"/>
        <v>18.29005251117167</v>
      </c>
      <c r="H800" s="84">
        <f t="shared" ca="1" si="111"/>
        <v>7.3645697172574236</v>
      </c>
      <c r="I800" s="84">
        <f t="shared" ca="1" si="112"/>
        <v>1</v>
      </c>
      <c r="J800" s="84">
        <f t="shared" ca="1" si="108"/>
        <v>-22.115312573465879</v>
      </c>
      <c r="K800" s="84">
        <f t="shared" ca="1" si="113"/>
        <v>11.168226357858025</v>
      </c>
      <c r="L800" s="84">
        <f t="shared" ca="1" si="114"/>
        <v>11.168226357858025</v>
      </c>
      <c r="M800" s="84">
        <f t="shared" ca="1" si="115"/>
        <v>11.168226357858025</v>
      </c>
      <c r="N800" s="84">
        <f t="shared" ca="1" si="116"/>
        <v>11.389366500108196</v>
      </c>
    </row>
    <row r="801" spans="6:14" x14ac:dyDescent="0.3">
      <c r="F801" s="84">
        <f t="shared" ca="1" si="109"/>
        <v>4.6203054030768262</v>
      </c>
      <c r="G801" s="84">
        <f t="shared" ca="1" si="110"/>
        <v>16.218889928956315</v>
      </c>
      <c r="H801" s="84">
        <f t="shared" ca="1" si="111"/>
        <v>12.685997638520492</v>
      </c>
      <c r="I801" s="84">
        <f t="shared" ca="1" si="112"/>
        <v>1</v>
      </c>
      <c r="J801" s="84">
        <f t="shared" ca="1" si="108"/>
        <v>-20.839195332033142</v>
      </c>
      <c r="K801" s="84">
        <f t="shared" ca="1" si="113"/>
        <v>34.525100625125653</v>
      </c>
      <c r="L801" s="84">
        <f t="shared" ca="1" si="114"/>
        <v>34.525100625125653</v>
      </c>
      <c r="M801" s="84">
        <f t="shared" ca="1" si="115"/>
        <v>34.525100625125653</v>
      </c>
      <c r="N801" s="84">
        <f t="shared" ca="1" si="116"/>
        <v>82.736106543343823</v>
      </c>
    </row>
    <row r="802" spans="6:14" x14ac:dyDescent="0.3">
      <c r="F802" s="84">
        <f t="shared" ca="1" si="109"/>
        <v>3.3900457344461961</v>
      </c>
      <c r="G802" s="84">
        <f t="shared" ca="1" si="110"/>
        <v>19.211364897106023</v>
      </c>
      <c r="H802" s="84">
        <f t="shared" ca="1" si="111"/>
        <v>3.1777318711819693</v>
      </c>
      <c r="I802" s="84">
        <f t="shared" ca="1" si="112"/>
        <v>1</v>
      </c>
      <c r="J802" s="84">
        <f t="shared" ca="1" si="108"/>
        <v>-22.60141063155222</v>
      </c>
      <c r="K802" s="84">
        <f t="shared" ca="1" si="113"/>
        <v>-6.5004374123781457</v>
      </c>
      <c r="L802" s="84">
        <f t="shared" ca="1" si="114"/>
        <v>-6.5004374123781457</v>
      </c>
      <c r="M802" s="84">
        <f t="shared" ca="1" si="115"/>
        <v>-6.5004374123781457</v>
      </c>
      <c r="N802" s="84">
        <f t="shared" ca="1" si="116"/>
        <v>-42.102722868686662</v>
      </c>
    </row>
    <row r="803" spans="6:14" x14ac:dyDescent="0.3">
      <c r="F803" s="84">
        <f t="shared" ca="1" si="109"/>
        <v>3.1587810051525964</v>
      </c>
      <c r="G803" s="84">
        <f t="shared" ca="1" si="110"/>
        <v>18.792728159161115</v>
      </c>
      <c r="H803" s="84">
        <f t="shared" ca="1" si="111"/>
        <v>10.594232487524943</v>
      </c>
      <c r="I803" s="84">
        <f t="shared" ca="1" si="112"/>
        <v>1</v>
      </c>
      <c r="J803" s="84">
        <f t="shared" ca="1" si="108"/>
        <v>-21.951509164313713</v>
      </c>
      <c r="K803" s="84">
        <f t="shared" ca="1" si="113"/>
        <v>23.584201790938657</v>
      </c>
      <c r="L803" s="84">
        <f t="shared" ca="1" si="114"/>
        <v>23.584201790938657</v>
      </c>
      <c r="M803" s="84">
        <f t="shared" ca="1" si="115"/>
        <v>23.584201790938657</v>
      </c>
      <c r="N803" s="84">
        <f t="shared" ca="1" si="116"/>
        <v>48.801096208502258</v>
      </c>
    </row>
    <row r="804" spans="6:14" x14ac:dyDescent="0.3">
      <c r="F804" s="84">
        <f t="shared" ca="1" si="109"/>
        <v>3.7834283559787574</v>
      </c>
      <c r="G804" s="84">
        <f t="shared" ca="1" si="110"/>
        <v>15.524389463060199</v>
      </c>
      <c r="H804" s="84">
        <f t="shared" ca="1" si="111"/>
        <v>10.684526071680805</v>
      </c>
      <c r="I804" s="84">
        <f t="shared" ca="1" si="112"/>
        <v>1</v>
      </c>
      <c r="J804" s="84">
        <f t="shared" ca="1" si="108"/>
        <v>-19.307817819038956</v>
      </c>
      <c r="K804" s="84">
        <f t="shared" ca="1" si="113"/>
        <v>27.213714823663022</v>
      </c>
      <c r="L804" s="84">
        <f t="shared" ca="1" si="114"/>
        <v>27.213714823663022</v>
      </c>
      <c r="M804" s="84">
        <f t="shared" ca="1" si="115"/>
        <v>27.213714823663022</v>
      </c>
      <c r="N804" s="84">
        <f t="shared" ca="1" si="116"/>
        <v>62.333326651950117</v>
      </c>
    </row>
    <row r="805" spans="6:14" x14ac:dyDescent="0.3">
      <c r="F805" s="84">
        <f t="shared" ca="1" si="109"/>
        <v>4.2060970035737952</v>
      </c>
      <c r="G805" s="84">
        <f t="shared" ca="1" si="110"/>
        <v>17.064280191429219</v>
      </c>
      <c r="H805" s="84">
        <f t="shared" ca="1" si="111"/>
        <v>25.354966178139787</v>
      </c>
      <c r="I805" s="84">
        <f t="shared" ca="1" si="112"/>
        <v>1</v>
      </c>
      <c r="J805" s="84">
        <f t="shared" ca="1" si="108"/>
        <v>-21.270377195003014</v>
      </c>
      <c r="K805" s="84">
        <f t="shared" ca="1" si="113"/>
        <v>84.355584521129927</v>
      </c>
      <c r="L805" s="84">
        <f t="shared" ca="1" si="114"/>
        <v>84.355584521129927</v>
      </c>
      <c r="M805" s="84">
        <f t="shared" ca="1" si="115"/>
        <v>84.355584521129927</v>
      </c>
      <c r="N805" s="84">
        <f t="shared" ca="1" si="116"/>
        <v>231.79637636838675</v>
      </c>
    </row>
    <row r="806" spans="6:14" x14ac:dyDescent="0.3">
      <c r="F806" s="84">
        <f t="shared" ca="1" si="109"/>
        <v>4.9018723883466979</v>
      </c>
      <c r="G806" s="84">
        <f t="shared" ca="1" si="110"/>
        <v>13.037826131892128</v>
      </c>
      <c r="H806" s="84">
        <f t="shared" ca="1" si="111"/>
        <v>10.376846446219121</v>
      </c>
      <c r="I806" s="84">
        <f t="shared" ca="1" si="112"/>
        <v>1</v>
      </c>
      <c r="J806" s="84">
        <f t="shared" ca="1" si="108"/>
        <v>-17.939698520238828</v>
      </c>
      <c r="K806" s="84">
        <f t="shared" ca="1" si="113"/>
        <v>28.469559652984355</v>
      </c>
      <c r="L806" s="84">
        <f t="shared" ca="1" si="114"/>
        <v>28.469559652984355</v>
      </c>
      <c r="M806" s="84">
        <f t="shared" ca="1" si="115"/>
        <v>28.469559652984355</v>
      </c>
      <c r="N806" s="84">
        <f t="shared" ca="1" si="116"/>
        <v>67.46898043871424</v>
      </c>
    </row>
    <row r="807" spans="6:14" x14ac:dyDescent="0.3">
      <c r="F807" s="84">
        <f t="shared" ca="1" si="109"/>
        <v>0</v>
      </c>
      <c r="G807" s="84">
        <f t="shared" ca="1" si="110"/>
        <v>15.846749668783668</v>
      </c>
      <c r="H807" s="84">
        <f t="shared" ca="1" si="111"/>
        <v>17.427615860734367</v>
      </c>
      <c r="I807" s="84">
        <f t="shared" ca="1" si="112"/>
        <v>0</v>
      </c>
      <c r="J807" s="84">
        <f t="shared" ca="1" si="108"/>
        <v>0</v>
      </c>
      <c r="K807" s="84">
        <f t="shared" ca="1" si="113"/>
        <v>0</v>
      </c>
      <c r="L807" s="84">
        <f t="shared" ca="1" si="114"/>
        <v>0</v>
      </c>
      <c r="M807" s="84">
        <f t="shared" ca="1" si="115"/>
        <v>0</v>
      </c>
      <c r="N807" s="84">
        <f t="shared" ca="1" si="116"/>
        <v>0</v>
      </c>
    </row>
    <row r="808" spans="6:14" x14ac:dyDescent="0.3">
      <c r="F808" s="84">
        <f t="shared" ca="1" si="109"/>
        <v>0</v>
      </c>
      <c r="G808" s="84">
        <f t="shared" ca="1" si="110"/>
        <v>16.819979842911305</v>
      </c>
      <c r="H808" s="84">
        <f t="shared" ca="1" si="111"/>
        <v>5.6266822149455038</v>
      </c>
      <c r="I808" s="84">
        <f t="shared" ca="1" si="112"/>
        <v>0</v>
      </c>
      <c r="J808" s="84">
        <f t="shared" ca="1" si="108"/>
        <v>0</v>
      </c>
      <c r="K808" s="84">
        <f t="shared" ca="1" si="113"/>
        <v>0</v>
      </c>
      <c r="L808" s="84">
        <f t="shared" ca="1" si="114"/>
        <v>0</v>
      </c>
      <c r="M808" s="84">
        <f t="shared" ca="1" si="115"/>
        <v>0</v>
      </c>
      <c r="N808" s="84">
        <f t="shared" ca="1" si="116"/>
        <v>0</v>
      </c>
    </row>
    <row r="809" spans="6:14" x14ac:dyDescent="0.3">
      <c r="F809" s="84">
        <f t="shared" ca="1" si="109"/>
        <v>3.6035666273429889</v>
      </c>
      <c r="G809" s="84">
        <f t="shared" ca="1" si="110"/>
        <v>18.526245149184014</v>
      </c>
      <c r="H809" s="84">
        <f t="shared" ca="1" si="111"/>
        <v>18.253251670915009</v>
      </c>
      <c r="I809" s="84">
        <f t="shared" ca="1" si="112"/>
        <v>1</v>
      </c>
      <c r="J809" s="84">
        <f t="shared" ca="1" si="108"/>
        <v>-22.129811776527003</v>
      </c>
      <c r="K809" s="84">
        <f t="shared" ca="1" si="113"/>
        <v>54.486761534476024</v>
      </c>
      <c r="L809" s="84">
        <f t="shared" ca="1" si="114"/>
        <v>54.486761534476024</v>
      </c>
      <c r="M809" s="84">
        <f t="shared" ca="1" si="115"/>
        <v>54.486761534476024</v>
      </c>
      <c r="N809" s="84">
        <f t="shared" ca="1" si="116"/>
        <v>141.33047282690106</v>
      </c>
    </row>
    <row r="810" spans="6:14" x14ac:dyDescent="0.3">
      <c r="F810" s="84">
        <f t="shared" ca="1" si="109"/>
        <v>4.6393981275580298</v>
      </c>
      <c r="G810" s="84">
        <f t="shared" ca="1" si="110"/>
        <v>16.563850685923438</v>
      </c>
      <c r="H810" s="84">
        <f t="shared" ca="1" si="111"/>
        <v>6.6045982534861247</v>
      </c>
      <c r="I810" s="84">
        <f t="shared" ca="1" si="112"/>
        <v>1</v>
      </c>
      <c r="J810" s="84">
        <f t="shared" ca="1" si="108"/>
        <v>-21.203248813481466</v>
      </c>
      <c r="K810" s="84">
        <f t="shared" ca="1" si="113"/>
        <v>9.8545423280210613</v>
      </c>
      <c r="L810" s="84">
        <f t="shared" ca="1" si="114"/>
        <v>9.8545423280210613</v>
      </c>
      <c r="M810" s="84">
        <f t="shared" ca="1" si="115"/>
        <v>9.8545423280210613</v>
      </c>
      <c r="N810" s="84">
        <f t="shared" ca="1" si="116"/>
        <v>8.3603781705817184</v>
      </c>
    </row>
    <row r="811" spans="6:14" x14ac:dyDescent="0.3">
      <c r="F811" s="84">
        <f t="shared" ca="1" si="109"/>
        <v>0</v>
      </c>
      <c r="G811" s="84">
        <f t="shared" ca="1" si="110"/>
        <v>17.121800999720811</v>
      </c>
      <c r="H811" s="84">
        <f t="shared" ca="1" si="111"/>
        <v>12.560906186466735</v>
      </c>
      <c r="I811" s="84">
        <f t="shared" ca="1" si="112"/>
        <v>0</v>
      </c>
      <c r="J811" s="84">
        <f t="shared" ca="1" si="108"/>
        <v>0</v>
      </c>
      <c r="K811" s="84">
        <f t="shared" ca="1" si="113"/>
        <v>0</v>
      </c>
      <c r="L811" s="84">
        <f t="shared" ca="1" si="114"/>
        <v>0</v>
      </c>
      <c r="M811" s="84">
        <f t="shared" ca="1" si="115"/>
        <v>0</v>
      </c>
      <c r="N811" s="84">
        <f t="shared" ca="1" si="116"/>
        <v>0</v>
      </c>
    </row>
    <row r="812" spans="6:14" x14ac:dyDescent="0.3">
      <c r="F812" s="84">
        <f t="shared" ca="1" si="109"/>
        <v>0</v>
      </c>
      <c r="G812" s="84">
        <f t="shared" ca="1" si="110"/>
        <v>14.334564533112577</v>
      </c>
      <c r="H812" s="84">
        <f t="shared" ca="1" si="111"/>
        <v>1.2943679879450234</v>
      </c>
      <c r="I812" s="84">
        <f t="shared" ca="1" si="112"/>
        <v>0</v>
      </c>
      <c r="J812" s="84">
        <f t="shared" ca="1" si="108"/>
        <v>0</v>
      </c>
      <c r="K812" s="84">
        <f t="shared" ca="1" si="113"/>
        <v>0</v>
      </c>
      <c r="L812" s="84">
        <f t="shared" ca="1" si="114"/>
        <v>0</v>
      </c>
      <c r="M812" s="84">
        <f t="shared" ca="1" si="115"/>
        <v>0</v>
      </c>
      <c r="N812" s="84">
        <f t="shared" ca="1" si="116"/>
        <v>0</v>
      </c>
    </row>
    <row r="813" spans="6:14" x14ac:dyDescent="0.3">
      <c r="F813" s="84">
        <f t="shared" ca="1" si="109"/>
        <v>3.6496341831816541</v>
      </c>
      <c r="G813" s="84">
        <f t="shared" ca="1" si="110"/>
        <v>15.314186262577543</v>
      </c>
      <c r="H813" s="84">
        <f t="shared" ca="1" si="111"/>
        <v>7.3999399837343871</v>
      </c>
      <c r="I813" s="84">
        <f t="shared" ca="1" si="112"/>
        <v>1</v>
      </c>
      <c r="J813" s="84">
        <f t="shared" ca="1" si="108"/>
        <v>-18.963820445759197</v>
      </c>
      <c r="K813" s="84">
        <f t="shared" ca="1" si="113"/>
        <v>14.285573672360005</v>
      </c>
      <c r="L813" s="84">
        <f t="shared" ca="1" si="114"/>
        <v>14.285573672360005</v>
      </c>
      <c r="M813" s="84">
        <f t="shared" ca="1" si="115"/>
        <v>14.285573672360005</v>
      </c>
      <c r="N813" s="84">
        <f t="shared" ca="1" si="116"/>
        <v>23.892900571320819</v>
      </c>
    </row>
    <row r="814" spans="6:14" x14ac:dyDescent="0.3">
      <c r="F814" s="84">
        <f t="shared" ca="1" si="109"/>
        <v>3.7528811353236557</v>
      </c>
      <c r="G814" s="84">
        <f t="shared" ca="1" si="110"/>
        <v>14.729000536596315</v>
      </c>
      <c r="H814" s="84">
        <f t="shared" ca="1" si="111"/>
        <v>24.406649917010377</v>
      </c>
      <c r="I814" s="84">
        <f t="shared" ca="1" si="112"/>
        <v>1</v>
      </c>
      <c r="J814" s="84">
        <f t="shared" ca="1" si="108"/>
        <v>-18.481881671919972</v>
      </c>
      <c r="K814" s="84">
        <f t="shared" ca="1" si="113"/>
        <v>82.89759913144519</v>
      </c>
      <c r="L814" s="84">
        <f t="shared" ca="1" si="114"/>
        <v>82.89759913144519</v>
      </c>
      <c r="M814" s="84">
        <f t="shared" ca="1" si="115"/>
        <v>82.89759913144519</v>
      </c>
      <c r="N814" s="84">
        <f t="shared" ca="1" si="116"/>
        <v>230.21091572241559</v>
      </c>
    </row>
    <row r="815" spans="6:14" x14ac:dyDescent="0.3">
      <c r="F815" s="84">
        <f t="shared" ca="1" si="109"/>
        <v>3.3089999298076238</v>
      </c>
      <c r="G815" s="84">
        <f t="shared" ca="1" si="110"/>
        <v>17.382111038108739</v>
      </c>
      <c r="H815" s="84">
        <f t="shared" ca="1" si="111"/>
        <v>17.919311408647914</v>
      </c>
      <c r="I815" s="84">
        <f t="shared" ca="1" si="112"/>
        <v>1</v>
      </c>
      <c r="J815" s="84">
        <f t="shared" ca="1" si="108"/>
        <v>-20.691110967916362</v>
      </c>
      <c r="K815" s="84">
        <f t="shared" ca="1" si="113"/>
        <v>54.295134596482917</v>
      </c>
      <c r="L815" s="84">
        <f t="shared" ca="1" si="114"/>
        <v>54.295134596482917</v>
      </c>
      <c r="M815" s="84">
        <f t="shared" ca="1" si="115"/>
        <v>54.295134596482917</v>
      </c>
      <c r="N815" s="84">
        <f t="shared" ca="1" si="116"/>
        <v>142.19429282153237</v>
      </c>
    </row>
    <row r="816" spans="6:14" x14ac:dyDescent="0.3">
      <c r="F816" s="84">
        <f t="shared" ca="1" si="109"/>
        <v>3.863485649290257</v>
      </c>
      <c r="G816" s="84">
        <f t="shared" ca="1" si="110"/>
        <v>13.618475721413219</v>
      </c>
      <c r="H816" s="84">
        <f t="shared" ca="1" si="111"/>
        <v>1.2715301929790286</v>
      </c>
      <c r="I816" s="84">
        <f t="shared" ca="1" si="112"/>
        <v>1</v>
      </c>
      <c r="J816" s="84">
        <f t="shared" ca="1" si="108"/>
        <v>-17.481961370703477</v>
      </c>
      <c r="K816" s="84">
        <f t="shared" ca="1" si="113"/>
        <v>-8.5323549494971047</v>
      </c>
      <c r="L816" s="84">
        <f t="shared" ca="1" si="114"/>
        <v>-8.5323549494971047</v>
      </c>
      <c r="M816" s="84">
        <f t="shared" ca="1" si="115"/>
        <v>-8.5323549494971047</v>
      </c>
      <c r="N816" s="84">
        <f t="shared" ca="1" si="116"/>
        <v>-43.079026219194787</v>
      </c>
    </row>
    <row r="817" spans="6:14" x14ac:dyDescent="0.3">
      <c r="F817" s="84">
        <f t="shared" ca="1" si="109"/>
        <v>0</v>
      </c>
      <c r="G817" s="84">
        <f t="shared" ca="1" si="110"/>
        <v>16.314805466242536</v>
      </c>
      <c r="H817" s="84">
        <f t="shared" ca="1" si="111"/>
        <v>1.7757916958855748</v>
      </c>
      <c r="I817" s="84">
        <f t="shared" ca="1" si="112"/>
        <v>0</v>
      </c>
      <c r="J817" s="84">
        <f t="shared" ca="1" si="108"/>
        <v>0</v>
      </c>
      <c r="K817" s="84">
        <f t="shared" ca="1" si="113"/>
        <v>0</v>
      </c>
      <c r="L817" s="84">
        <f t="shared" ca="1" si="114"/>
        <v>0</v>
      </c>
      <c r="M817" s="84">
        <f t="shared" ca="1" si="115"/>
        <v>0</v>
      </c>
      <c r="N817" s="84">
        <f t="shared" ca="1" si="116"/>
        <v>0</v>
      </c>
    </row>
    <row r="818" spans="6:14" x14ac:dyDescent="0.3">
      <c r="F818" s="84">
        <f t="shared" ca="1" si="109"/>
        <v>4.6014016740234318</v>
      </c>
      <c r="G818" s="84">
        <f t="shared" ca="1" si="110"/>
        <v>16.631104848961865</v>
      </c>
      <c r="H818" s="84">
        <f t="shared" ca="1" si="111"/>
        <v>13.229239344843332</v>
      </c>
      <c r="I818" s="84">
        <f t="shared" ca="1" si="112"/>
        <v>1</v>
      </c>
      <c r="J818" s="84">
        <f t="shared" ca="1" si="108"/>
        <v>-21.232506522985297</v>
      </c>
      <c r="K818" s="84">
        <f t="shared" ca="1" si="113"/>
        <v>36.285852530411461</v>
      </c>
      <c r="L818" s="84">
        <f t="shared" ca="1" si="114"/>
        <v>36.285852530411461</v>
      </c>
      <c r="M818" s="84">
        <f t="shared" ca="1" si="115"/>
        <v>36.285852530411461</v>
      </c>
      <c r="N818" s="84">
        <f t="shared" ca="1" si="116"/>
        <v>87.625051068249093</v>
      </c>
    </row>
    <row r="819" spans="6:14" x14ac:dyDescent="0.3">
      <c r="F819" s="84">
        <f t="shared" ca="1" si="109"/>
        <v>3.621385304522474</v>
      </c>
      <c r="G819" s="84">
        <f t="shared" ca="1" si="110"/>
        <v>16.51765705876824</v>
      </c>
      <c r="H819" s="84">
        <f t="shared" ca="1" si="111"/>
        <v>18.875433533762418</v>
      </c>
      <c r="I819" s="84">
        <f t="shared" ca="1" si="112"/>
        <v>1</v>
      </c>
      <c r="J819" s="84">
        <f t="shared" ca="1" si="108"/>
        <v>-20.139042363290713</v>
      </c>
      <c r="K819" s="84">
        <f t="shared" ca="1" si="113"/>
        <v>58.984077076281437</v>
      </c>
      <c r="L819" s="84">
        <f t="shared" ca="1" si="114"/>
        <v>58.984077076281437</v>
      </c>
      <c r="M819" s="84">
        <f t="shared" ca="1" si="115"/>
        <v>58.984077076281437</v>
      </c>
      <c r="N819" s="84">
        <f t="shared" ca="1" si="116"/>
        <v>156.8131888655536</v>
      </c>
    </row>
    <row r="820" spans="6:14" x14ac:dyDescent="0.3">
      <c r="F820" s="84">
        <f t="shared" ca="1" si="109"/>
        <v>3.0643841807402694</v>
      </c>
      <c r="G820" s="84">
        <f t="shared" ca="1" si="110"/>
        <v>13.022368858817471</v>
      </c>
      <c r="H820" s="84">
        <f t="shared" ca="1" si="111"/>
        <v>6.4334932853470033</v>
      </c>
      <c r="I820" s="84">
        <f t="shared" ca="1" si="112"/>
        <v>1</v>
      </c>
      <c r="J820" s="84">
        <f t="shared" ca="1" si="108"/>
        <v>-16.086753039557742</v>
      </c>
      <c r="K820" s="84">
        <f t="shared" ca="1" si="113"/>
        <v>12.711604282570542</v>
      </c>
      <c r="L820" s="84">
        <f t="shared" ca="1" si="114"/>
        <v>12.711604282570542</v>
      </c>
      <c r="M820" s="84">
        <f t="shared" ca="1" si="115"/>
        <v>12.711604282570542</v>
      </c>
      <c r="N820" s="84">
        <f t="shared" ca="1" si="116"/>
        <v>22.048059808153887</v>
      </c>
    </row>
    <row r="821" spans="6:14" x14ac:dyDescent="0.3">
      <c r="F821" s="84">
        <f t="shared" ca="1" si="109"/>
        <v>3.9970112708692431</v>
      </c>
      <c r="G821" s="84">
        <f t="shared" ca="1" si="110"/>
        <v>14.69117703571548</v>
      </c>
      <c r="H821" s="84">
        <f t="shared" ca="1" si="111"/>
        <v>15.812739546619042</v>
      </c>
      <c r="I821" s="84">
        <f t="shared" ca="1" si="112"/>
        <v>1</v>
      </c>
      <c r="J821" s="84">
        <f t="shared" ca="1" si="108"/>
        <v>-18.688188306584724</v>
      </c>
      <c r="K821" s="84">
        <f t="shared" ca="1" si="113"/>
        <v>48.559781150760685</v>
      </c>
      <c r="L821" s="84">
        <f t="shared" ca="1" si="114"/>
        <v>48.559781150760685</v>
      </c>
      <c r="M821" s="84">
        <f t="shared" ca="1" si="115"/>
        <v>48.559781150760685</v>
      </c>
      <c r="N821" s="84">
        <f t="shared" ca="1" si="116"/>
        <v>126.99115514569733</v>
      </c>
    </row>
    <row r="822" spans="6:14" x14ac:dyDescent="0.3">
      <c r="F822" s="84">
        <f t="shared" ca="1" si="109"/>
        <v>4.5952087294127884</v>
      </c>
      <c r="G822" s="84">
        <f t="shared" ca="1" si="110"/>
        <v>18.897087179742744</v>
      </c>
      <c r="H822" s="84">
        <f t="shared" ca="1" si="111"/>
        <v>9.5931093207843681</v>
      </c>
      <c r="I822" s="84">
        <f t="shared" ca="1" si="112"/>
        <v>1</v>
      </c>
      <c r="J822" s="84">
        <f t="shared" ca="1" si="108"/>
        <v>-23.492295909155533</v>
      </c>
      <c r="K822" s="84">
        <f t="shared" ca="1" si="113"/>
        <v>19.475350103394728</v>
      </c>
      <c r="L822" s="84">
        <f t="shared" ca="1" si="114"/>
        <v>19.475350103394728</v>
      </c>
      <c r="M822" s="84">
        <f t="shared" ca="1" si="115"/>
        <v>19.475350103394728</v>
      </c>
      <c r="N822" s="84">
        <f t="shared" ca="1" si="116"/>
        <v>34.933754401028651</v>
      </c>
    </row>
    <row r="823" spans="6:14" x14ac:dyDescent="0.3">
      <c r="F823" s="84">
        <f t="shared" ca="1" si="109"/>
        <v>0</v>
      </c>
      <c r="G823" s="84">
        <f t="shared" ca="1" si="110"/>
        <v>15.94955977451545</v>
      </c>
      <c r="H823" s="84">
        <f t="shared" ca="1" si="111"/>
        <v>6.2460048052644961</v>
      </c>
      <c r="I823" s="84">
        <f t="shared" ca="1" si="112"/>
        <v>0</v>
      </c>
      <c r="J823" s="84">
        <f t="shared" ca="1" si="108"/>
        <v>0</v>
      </c>
      <c r="K823" s="84">
        <f t="shared" ca="1" si="113"/>
        <v>0</v>
      </c>
      <c r="L823" s="84">
        <f t="shared" ca="1" si="114"/>
        <v>0</v>
      </c>
      <c r="M823" s="84">
        <f t="shared" ca="1" si="115"/>
        <v>0</v>
      </c>
      <c r="N823" s="84">
        <f t="shared" ca="1" si="116"/>
        <v>0</v>
      </c>
    </row>
    <row r="824" spans="6:14" x14ac:dyDescent="0.3">
      <c r="F824" s="84">
        <f t="shared" ca="1" si="109"/>
        <v>4.8448315525867072</v>
      </c>
      <c r="G824" s="84">
        <f t="shared" ca="1" si="110"/>
        <v>15.188974804820226</v>
      </c>
      <c r="H824" s="84">
        <f t="shared" ca="1" si="111"/>
        <v>2.8239899791406291</v>
      </c>
      <c r="I824" s="84">
        <f t="shared" ca="1" si="112"/>
        <v>1</v>
      </c>
      <c r="J824" s="84">
        <f t="shared" ca="1" si="108"/>
        <v>-20.033806357406934</v>
      </c>
      <c r="K824" s="84">
        <f t="shared" ca="1" si="113"/>
        <v>-3.89301488825771</v>
      </c>
      <c r="L824" s="84">
        <f t="shared" ca="1" si="114"/>
        <v>-3.89301488825771</v>
      </c>
      <c r="M824" s="84">
        <f t="shared" ca="1" si="115"/>
        <v>-3.89301488825771</v>
      </c>
      <c r="N824" s="84">
        <f t="shared" ca="1" si="116"/>
        <v>-31.712851022180065</v>
      </c>
    </row>
    <row r="825" spans="6:14" x14ac:dyDescent="0.3">
      <c r="F825" s="84">
        <f t="shared" ca="1" si="109"/>
        <v>3.5065267164018605</v>
      </c>
      <c r="G825" s="84">
        <f t="shared" ca="1" si="110"/>
        <v>13.73508643018685</v>
      </c>
      <c r="H825" s="84">
        <f t="shared" ca="1" si="111"/>
        <v>23.363171584038732</v>
      </c>
      <c r="I825" s="84">
        <f t="shared" ca="1" si="112"/>
        <v>1</v>
      </c>
      <c r="J825" s="84">
        <f t="shared" ca="1" si="108"/>
        <v>-17.241613146588712</v>
      </c>
      <c r="K825" s="84">
        <f t="shared" ca="1" si="113"/>
        <v>79.717599905968072</v>
      </c>
      <c r="L825" s="84">
        <f t="shared" ca="1" si="114"/>
        <v>79.717599905968072</v>
      </c>
      <c r="M825" s="84">
        <f t="shared" ca="1" si="115"/>
        <v>79.717599905968072</v>
      </c>
      <c r="N825" s="84">
        <f t="shared" ca="1" si="116"/>
        <v>221.91118657131551</v>
      </c>
    </row>
    <row r="826" spans="6:14" x14ac:dyDescent="0.3">
      <c r="F826" s="84">
        <f t="shared" ca="1" si="109"/>
        <v>4.6880375890862922</v>
      </c>
      <c r="G826" s="84">
        <f t="shared" ca="1" si="110"/>
        <v>18.89573076771584</v>
      </c>
      <c r="H826" s="84">
        <f t="shared" ca="1" si="111"/>
        <v>12.700755526616309</v>
      </c>
      <c r="I826" s="84">
        <f t="shared" ca="1" si="112"/>
        <v>1</v>
      </c>
      <c r="J826" s="84">
        <f t="shared" ca="1" si="108"/>
        <v>-23.583768356802132</v>
      </c>
      <c r="K826" s="84">
        <f t="shared" ca="1" si="113"/>
        <v>31.907291338749395</v>
      </c>
      <c r="L826" s="84">
        <f t="shared" ca="1" si="114"/>
        <v>31.907291338749395</v>
      </c>
      <c r="M826" s="84">
        <f t="shared" ca="1" si="115"/>
        <v>31.907291338749395</v>
      </c>
      <c r="N826" s="84">
        <f t="shared" ca="1" si="116"/>
        <v>72.138105659446055</v>
      </c>
    </row>
    <row r="827" spans="6:14" x14ac:dyDescent="0.3">
      <c r="F827" s="84">
        <f t="shared" ca="1" si="109"/>
        <v>3.2421550964429633</v>
      </c>
      <c r="G827" s="84">
        <f t="shared" ca="1" si="110"/>
        <v>16.803497083765325</v>
      </c>
      <c r="H827" s="84">
        <f t="shared" ca="1" si="111"/>
        <v>15.386727365649007</v>
      </c>
      <c r="I827" s="84">
        <f t="shared" ca="1" si="112"/>
        <v>1</v>
      </c>
      <c r="J827" s="84">
        <f t="shared" ca="1" si="108"/>
        <v>-20.04565218020829</v>
      </c>
      <c r="K827" s="84">
        <f t="shared" ca="1" si="113"/>
        <v>44.743412378830698</v>
      </c>
      <c r="L827" s="84">
        <f t="shared" ca="1" si="114"/>
        <v>44.743412378830698</v>
      </c>
      <c r="M827" s="84">
        <f t="shared" ca="1" si="115"/>
        <v>44.743412378830698</v>
      </c>
      <c r="N827" s="84">
        <f t="shared" ca="1" si="116"/>
        <v>114.1845849562838</v>
      </c>
    </row>
    <row r="828" spans="6:14" x14ac:dyDescent="0.3">
      <c r="F828" s="84">
        <f t="shared" ca="1" si="109"/>
        <v>3.7296096099609617</v>
      </c>
      <c r="G828" s="84">
        <f t="shared" ca="1" si="110"/>
        <v>16.559068996975633</v>
      </c>
      <c r="H828" s="84">
        <f t="shared" ca="1" si="111"/>
        <v>1.0519924276137966</v>
      </c>
      <c r="I828" s="84">
        <f t="shared" ca="1" si="112"/>
        <v>1</v>
      </c>
      <c r="J828" s="84">
        <f t="shared" ca="1" si="108"/>
        <v>-20.288678606936593</v>
      </c>
      <c r="K828" s="84">
        <f t="shared" ca="1" si="113"/>
        <v>-12.351099286520446</v>
      </c>
      <c r="L828" s="84">
        <f t="shared" ca="1" si="114"/>
        <v>-12.351099286520446</v>
      </c>
      <c r="M828" s="84">
        <f t="shared" ca="1" si="115"/>
        <v>-12.351099286520446</v>
      </c>
      <c r="N828" s="84">
        <f t="shared" ca="1" si="116"/>
        <v>-57.341976466497925</v>
      </c>
    </row>
    <row r="829" spans="6:14" x14ac:dyDescent="0.3">
      <c r="F829" s="84">
        <f t="shared" ca="1" si="109"/>
        <v>3.8371720775544</v>
      </c>
      <c r="G829" s="84">
        <f t="shared" ca="1" si="110"/>
        <v>17.783591380165117</v>
      </c>
      <c r="H829" s="84">
        <f t="shared" ca="1" si="111"/>
        <v>12.658842899339229</v>
      </c>
      <c r="I829" s="84">
        <f t="shared" ca="1" si="112"/>
        <v>1</v>
      </c>
      <c r="J829" s="84">
        <f t="shared" ca="1" si="108"/>
        <v>-21.620763457719516</v>
      </c>
      <c r="K829" s="84">
        <f t="shared" ca="1" si="113"/>
        <v>32.851780217191802</v>
      </c>
      <c r="L829" s="84">
        <f t="shared" ca="1" si="114"/>
        <v>32.851780217191802</v>
      </c>
      <c r="M829" s="84">
        <f t="shared" ca="1" si="115"/>
        <v>32.851780217191802</v>
      </c>
      <c r="N829" s="84">
        <f t="shared" ca="1" si="116"/>
        <v>76.934577193855887</v>
      </c>
    </row>
    <row r="830" spans="6:14" x14ac:dyDescent="0.3">
      <c r="F830" s="84">
        <f t="shared" ca="1" si="109"/>
        <v>0</v>
      </c>
      <c r="G830" s="84">
        <f t="shared" ca="1" si="110"/>
        <v>15.516415601227939</v>
      </c>
      <c r="H830" s="84">
        <f t="shared" ca="1" si="111"/>
        <v>1.0880616047264917</v>
      </c>
      <c r="I830" s="84">
        <f t="shared" ca="1" si="112"/>
        <v>0</v>
      </c>
      <c r="J830" s="84">
        <f t="shared" ca="1" si="108"/>
        <v>0</v>
      </c>
      <c r="K830" s="84">
        <f t="shared" ca="1" si="113"/>
        <v>0</v>
      </c>
      <c r="L830" s="84">
        <f t="shared" ca="1" si="114"/>
        <v>0</v>
      </c>
      <c r="M830" s="84">
        <f t="shared" ca="1" si="115"/>
        <v>0</v>
      </c>
      <c r="N830" s="84">
        <f t="shared" ca="1" si="116"/>
        <v>0</v>
      </c>
    </row>
    <row r="831" spans="6:14" x14ac:dyDescent="0.3">
      <c r="F831" s="84">
        <f t="shared" ca="1" si="109"/>
        <v>4.6841982639238795</v>
      </c>
      <c r="G831" s="84">
        <f t="shared" ca="1" si="110"/>
        <v>19.366760335027422</v>
      </c>
      <c r="H831" s="84">
        <f t="shared" ca="1" si="111"/>
        <v>17.371392359734781</v>
      </c>
      <c r="I831" s="84">
        <f t="shared" ca="1" si="112"/>
        <v>1</v>
      </c>
      <c r="J831" s="84">
        <f t="shared" ca="1" si="108"/>
        <v>-24.050958598951301</v>
      </c>
      <c r="K831" s="84">
        <f t="shared" ca="1" si="113"/>
        <v>50.118809103911701</v>
      </c>
      <c r="L831" s="84">
        <f t="shared" ca="1" si="114"/>
        <v>50.118809103911701</v>
      </c>
      <c r="M831" s="84">
        <f t="shared" ca="1" si="115"/>
        <v>50.118809103911701</v>
      </c>
      <c r="N831" s="84">
        <f t="shared" ca="1" si="116"/>
        <v>126.30546871278381</v>
      </c>
    </row>
    <row r="832" spans="6:14" x14ac:dyDescent="0.3">
      <c r="F832" s="84">
        <f t="shared" ca="1" si="109"/>
        <v>3.3496704534660475</v>
      </c>
      <c r="G832" s="84">
        <f t="shared" ca="1" si="110"/>
        <v>18.054009887224659</v>
      </c>
      <c r="H832" s="84">
        <f t="shared" ca="1" si="111"/>
        <v>2.9280497923779594</v>
      </c>
      <c r="I832" s="84">
        <f t="shared" ca="1" si="112"/>
        <v>1</v>
      </c>
      <c r="J832" s="84">
        <f t="shared" ca="1" si="108"/>
        <v>-21.403680340690705</v>
      </c>
      <c r="K832" s="84">
        <f t="shared" ca="1" si="113"/>
        <v>-6.3418107177128213</v>
      </c>
      <c r="L832" s="84">
        <f t="shared" ca="1" si="114"/>
        <v>-6.3418107177128213</v>
      </c>
      <c r="M832" s="84">
        <f t="shared" ca="1" si="115"/>
        <v>-6.3418107177128213</v>
      </c>
      <c r="N832" s="84">
        <f t="shared" ca="1" si="116"/>
        <v>-40.429112493829166</v>
      </c>
    </row>
    <row r="833" spans="6:14" x14ac:dyDescent="0.3">
      <c r="F833" s="84">
        <f t="shared" ca="1" si="109"/>
        <v>4.1958132532395815</v>
      </c>
      <c r="G833" s="84">
        <f t="shared" ca="1" si="110"/>
        <v>16.079244452450588</v>
      </c>
      <c r="H833" s="84">
        <f t="shared" ca="1" si="111"/>
        <v>18.173486639965226</v>
      </c>
      <c r="I833" s="84">
        <f t="shared" ca="1" si="112"/>
        <v>1</v>
      </c>
      <c r="J833" s="84">
        <f t="shared" ca="1" si="108"/>
        <v>-20.27505770569017</v>
      </c>
      <c r="K833" s="84">
        <f t="shared" ca="1" si="113"/>
        <v>56.614702107410317</v>
      </c>
      <c r="L833" s="84">
        <f t="shared" ca="1" si="114"/>
        <v>56.614702107410317</v>
      </c>
      <c r="M833" s="84">
        <f t="shared" ca="1" si="115"/>
        <v>56.614702107410317</v>
      </c>
      <c r="N833" s="84">
        <f t="shared" ca="1" si="116"/>
        <v>149.56904861654078</v>
      </c>
    </row>
    <row r="834" spans="6:14" x14ac:dyDescent="0.3">
      <c r="F834" s="84">
        <f t="shared" ca="1" si="109"/>
        <v>4.3144628593192529</v>
      </c>
      <c r="G834" s="84">
        <f t="shared" ca="1" si="110"/>
        <v>15.715638636317809</v>
      </c>
      <c r="H834" s="84">
        <f t="shared" ca="1" si="111"/>
        <v>0.44644823324851618</v>
      </c>
      <c r="I834" s="84">
        <f t="shared" ca="1" si="112"/>
        <v>1</v>
      </c>
      <c r="J834" s="84">
        <f t="shared" ca="1" si="108"/>
        <v>-20.030101495637062</v>
      </c>
      <c r="K834" s="84">
        <f t="shared" ca="1" si="113"/>
        <v>-13.929845703323744</v>
      </c>
      <c r="L834" s="84">
        <f t="shared" ca="1" si="114"/>
        <v>-13.929845703323744</v>
      </c>
      <c r="M834" s="84">
        <f t="shared" ca="1" si="115"/>
        <v>-13.929845703323744</v>
      </c>
      <c r="N834" s="84">
        <f t="shared" ca="1" si="116"/>
        <v>-61.81963860560829</v>
      </c>
    </row>
    <row r="835" spans="6:14" x14ac:dyDescent="0.3">
      <c r="F835" s="84">
        <f t="shared" ca="1" si="109"/>
        <v>4.246336741353125</v>
      </c>
      <c r="G835" s="84">
        <f t="shared" ca="1" si="110"/>
        <v>16.174312483406069</v>
      </c>
      <c r="H835" s="84">
        <f t="shared" ca="1" si="111"/>
        <v>24.956910125819789</v>
      </c>
      <c r="I835" s="84">
        <f t="shared" ca="1" si="112"/>
        <v>1</v>
      </c>
      <c r="J835" s="84">
        <f t="shared" ca="1" si="108"/>
        <v>-20.420649224759195</v>
      </c>
      <c r="K835" s="84">
        <f t="shared" ca="1" si="113"/>
        <v>83.653328019873086</v>
      </c>
      <c r="L835" s="84">
        <f t="shared" ca="1" si="114"/>
        <v>83.653328019873086</v>
      </c>
      <c r="M835" s="84">
        <f t="shared" ca="1" si="115"/>
        <v>83.653328019873086</v>
      </c>
      <c r="N835" s="84">
        <f t="shared" ca="1" si="116"/>
        <v>230.53933483486009</v>
      </c>
    </row>
    <row r="836" spans="6:14" x14ac:dyDescent="0.3">
      <c r="F836" s="84">
        <f t="shared" ca="1" si="109"/>
        <v>4.2971993417851531</v>
      </c>
      <c r="G836" s="84">
        <f t="shared" ca="1" si="110"/>
        <v>13.411594147322448</v>
      </c>
      <c r="H836" s="84">
        <f t="shared" ca="1" si="111"/>
        <v>17.882864681727202</v>
      </c>
      <c r="I836" s="84">
        <f t="shared" ca="1" si="112"/>
        <v>1</v>
      </c>
      <c r="J836" s="84">
        <f t="shared" ca="1" si="108"/>
        <v>-17.708793489107602</v>
      </c>
      <c r="K836" s="84">
        <f t="shared" ca="1" si="113"/>
        <v>58.119864579586363</v>
      </c>
      <c r="L836" s="84">
        <f t="shared" ca="1" si="114"/>
        <v>58.119864579586363</v>
      </c>
      <c r="M836" s="84">
        <f t="shared" ca="1" si="115"/>
        <v>58.119864579586363</v>
      </c>
      <c r="N836" s="84">
        <f t="shared" ca="1" si="116"/>
        <v>156.65080024965147</v>
      </c>
    </row>
    <row r="837" spans="6:14" x14ac:dyDescent="0.3">
      <c r="F837" s="84">
        <f t="shared" ca="1" si="109"/>
        <v>3.7669069030233837</v>
      </c>
      <c r="G837" s="84">
        <f t="shared" ca="1" si="110"/>
        <v>17.168331569111423</v>
      </c>
      <c r="H837" s="84">
        <f t="shared" ca="1" si="111"/>
        <v>17.095510570715991</v>
      </c>
      <c r="I837" s="84">
        <f t="shared" ca="1" si="112"/>
        <v>1</v>
      </c>
      <c r="J837" s="84">
        <f t="shared" ca="1" si="108"/>
        <v>-20.935238472134806</v>
      </c>
      <c r="K837" s="84">
        <f t="shared" ca="1" si="113"/>
        <v>51.21371071375254</v>
      </c>
      <c r="L837" s="84">
        <f t="shared" ca="1" si="114"/>
        <v>51.21371071375254</v>
      </c>
      <c r="M837" s="84">
        <f t="shared" ca="1" si="115"/>
        <v>51.21371071375254</v>
      </c>
      <c r="N837" s="84">
        <f t="shared" ca="1" si="116"/>
        <v>132.70589366912282</v>
      </c>
    </row>
    <row r="838" spans="6:14" x14ac:dyDescent="0.3">
      <c r="F838" s="84">
        <f t="shared" ca="1" si="109"/>
        <v>3.0035249896289624</v>
      </c>
      <c r="G838" s="84">
        <f t="shared" ca="1" si="110"/>
        <v>19.283931798678537</v>
      </c>
      <c r="H838" s="84">
        <f t="shared" ca="1" si="111"/>
        <v>16.617474471016333</v>
      </c>
      <c r="I838" s="84">
        <f t="shared" ca="1" si="112"/>
        <v>1</v>
      </c>
      <c r="J838" s="84">
        <f t="shared" ref="J838:J901" ca="1" si="117">(H838*C845-G838-F838)*I838</f>
        <v>-22.287456788307502</v>
      </c>
      <c r="K838" s="84">
        <f t="shared" ca="1" si="113"/>
        <v>47.185966085386795</v>
      </c>
      <c r="L838" s="84">
        <f t="shared" ca="1" si="114"/>
        <v>47.185966085386795</v>
      </c>
      <c r="M838" s="84">
        <f t="shared" ca="1" si="115"/>
        <v>47.185966085386795</v>
      </c>
      <c r="N838" s="84">
        <f t="shared" ca="1" si="116"/>
        <v>119.27044146785288</v>
      </c>
    </row>
    <row r="839" spans="6:14" x14ac:dyDescent="0.3">
      <c r="F839" s="84">
        <f t="shared" ref="F839:F902" ca="1" si="118">IF(RAND()&lt;=$C$5,3+(RAND()*2),0)</f>
        <v>4.8641657396412068</v>
      </c>
      <c r="G839" s="84">
        <f t="shared" ref="G839:G902" ca="1" si="119">_xlfn.NORM.INV(RAND(),$C$8,$C$9)</f>
        <v>12.16615656031</v>
      </c>
      <c r="H839" s="84">
        <f t="shared" ref="H839:H902" ca="1" si="120">-1*LN(1-RAND())/(1/10)</f>
        <v>16.802701975440193</v>
      </c>
      <c r="I839" s="84">
        <f t="shared" ref="I839:I902" ca="1" si="121">IF(F839=0,0,1)</f>
        <v>1</v>
      </c>
      <c r="J839" s="84">
        <f t="shared" ca="1" si="117"/>
        <v>-17.030322299951209</v>
      </c>
      <c r="K839" s="84">
        <f t="shared" ref="K839:K902" ca="1" si="122">(H839*$C$13-G839)*I839</f>
        <v>55.044651341450773</v>
      </c>
      <c r="L839" s="84">
        <f t="shared" ref="L839:L902" ca="1" si="123">(H839*$C$13-G839)*I839</f>
        <v>55.044651341450773</v>
      </c>
      <c r="M839" s="84">
        <f t="shared" ref="M839:M902" ca="1" si="124">(H839*$C$13-G839)*I839</f>
        <v>55.044651341450773</v>
      </c>
      <c r="N839" s="84">
        <f t="shared" ref="N839:N902" ca="1" si="125">SUM(J839:M839)</f>
        <v>148.10363172440111</v>
      </c>
    </row>
    <row r="840" spans="6:14" x14ac:dyDescent="0.3">
      <c r="F840" s="84">
        <f t="shared" ca="1" si="118"/>
        <v>3.1905468800613157</v>
      </c>
      <c r="G840" s="84">
        <f t="shared" ca="1" si="119"/>
        <v>16.05244399601353</v>
      </c>
      <c r="H840" s="84">
        <f t="shared" ca="1" si="120"/>
        <v>31.226174158990528</v>
      </c>
      <c r="I840" s="84">
        <f t="shared" ca="1" si="121"/>
        <v>1</v>
      </c>
      <c r="J840" s="84">
        <f t="shared" ca="1" si="117"/>
        <v>-19.242990876074845</v>
      </c>
      <c r="K840" s="84">
        <f t="shared" ca="1" si="122"/>
        <v>108.85225263994857</v>
      </c>
      <c r="L840" s="84">
        <f t="shared" ca="1" si="123"/>
        <v>108.85225263994857</v>
      </c>
      <c r="M840" s="84">
        <f t="shared" ca="1" si="124"/>
        <v>108.85225263994857</v>
      </c>
      <c r="N840" s="84">
        <f t="shared" ca="1" si="125"/>
        <v>307.31376704377089</v>
      </c>
    </row>
    <row r="841" spans="6:14" x14ac:dyDescent="0.3">
      <c r="F841" s="84">
        <f t="shared" ca="1" si="118"/>
        <v>3.3075937423712016</v>
      </c>
      <c r="G841" s="84">
        <f t="shared" ca="1" si="119"/>
        <v>13.935411346611048</v>
      </c>
      <c r="H841" s="84">
        <f t="shared" ca="1" si="120"/>
        <v>23.408624341838927</v>
      </c>
      <c r="I841" s="84">
        <f t="shared" ca="1" si="121"/>
        <v>1</v>
      </c>
      <c r="J841" s="84">
        <f t="shared" ca="1" si="117"/>
        <v>-17.243005088982251</v>
      </c>
      <c r="K841" s="84">
        <f t="shared" ca="1" si="122"/>
        <v>79.699086020744659</v>
      </c>
      <c r="L841" s="84">
        <f t="shared" ca="1" si="123"/>
        <v>79.699086020744659</v>
      </c>
      <c r="M841" s="84">
        <f t="shared" ca="1" si="124"/>
        <v>79.699086020744659</v>
      </c>
      <c r="N841" s="84">
        <f t="shared" ca="1" si="125"/>
        <v>221.85425297325173</v>
      </c>
    </row>
    <row r="842" spans="6:14" x14ac:dyDescent="0.3">
      <c r="F842" s="84">
        <f t="shared" ca="1" si="118"/>
        <v>4.3103644045181539</v>
      </c>
      <c r="G842" s="84">
        <f t="shared" ca="1" si="119"/>
        <v>17.425614896057631</v>
      </c>
      <c r="H842" s="84">
        <f t="shared" ca="1" si="120"/>
        <v>0.80438850302924425</v>
      </c>
      <c r="I842" s="84">
        <f t="shared" ca="1" si="121"/>
        <v>1</v>
      </c>
      <c r="J842" s="84">
        <f t="shared" ca="1" si="117"/>
        <v>-21.735979300575785</v>
      </c>
      <c r="K842" s="84">
        <f t="shared" ca="1" si="122"/>
        <v>-14.208060883940654</v>
      </c>
      <c r="L842" s="84">
        <f t="shared" ca="1" si="123"/>
        <v>-14.208060883940654</v>
      </c>
      <c r="M842" s="84">
        <f t="shared" ca="1" si="124"/>
        <v>-14.208060883940654</v>
      </c>
      <c r="N842" s="84">
        <f t="shared" ca="1" si="125"/>
        <v>-64.360161952397746</v>
      </c>
    </row>
    <row r="843" spans="6:14" x14ac:dyDescent="0.3">
      <c r="F843" s="84">
        <f t="shared" ca="1" si="118"/>
        <v>4.5128765283122521</v>
      </c>
      <c r="G843" s="84">
        <f t="shared" ca="1" si="119"/>
        <v>15.915767567875928</v>
      </c>
      <c r="H843" s="84">
        <f t="shared" ca="1" si="120"/>
        <v>13.60099089877637</v>
      </c>
      <c r="I843" s="84">
        <f t="shared" ca="1" si="121"/>
        <v>1</v>
      </c>
      <c r="J843" s="84">
        <f t="shared" ca="1" si="117"/>
        <v>-20.428644096188179</v>
      </c>
      <c r="K843" s="84">
        <f t="shared" ca="1" si="122"/>
        <v>38.488196027229549</v>
      </c>
      <c r="L843" s="84">
        <f t="shared" ca="1" si="123"/>
        <v>38.488196027229549</v>
      </c>
      <c r="M843" s="84">
        <f t="shared" ca="1" si="124"/>
        <v>38.488196027229549</v>
      </c>
      <c r="N843" s="84">
        <f t="shared" ca="1" si="125"/>
        <v>95.035943985500467</v>
      </c>
    </row>
    <row r="844" spans="6:14" x14ac:dyDescent="0.3">
      <c r="F844" s="84">
        <f t="shared" ca="1" si="118"/>
        <v>4.0245065789970784</v>
      </c>
      <c r="G844" s="84">
        <f t="shared" ca="1" si="119"/>
        <v>20.691372127268046</v>
      </c>
      <c r="H844" s="84">
        <f t="shared" ca="1" si="120"/>
        <v>7.5497095411753188</v>
      </c>
      <c r="I844" s="84">
        <f t="shared" ca="1" si="121"/>
        <v>1</v>
      </c>
      <c r="J844" s="84">
        <f t="shared" ca="1" si="117"/>
        <v>-24.715878706265123</v>
      </c>
      <c r="K844" s="84">
        <f t="shared" ca="1" si="122"/>
        <v>9.5074660374332289</v>
      </c>
      <c r="L844" s="84">
        <f t="shared" ca="1" si="123"/>
        <v>9.5074660374332289</v>
      </c>
      <c r="M844" s="84">
        <f t="shared" ca="1" si="124"/>
        <v>9.5074660374332289</v>
      </c>
      <c r="N844" s="84">
        <f t="shared" ca="1" si="125"/>
        <v>3.806519406034564</v>
      </c>
    </row>
    <row r="845" spans="6:14" x14ac:dyDescent="0.3">
      <c r="F845" s="84">
        <f t="shared" ca="1" si="118"/>
        <v>3.3372697440561914</v>
      </c>
      <c r="G845" s="84">
        <f t="shared" ca="1" si="119"/>
        <v>11.940579938819878</v>
      </c>
      <c r="H845" s="84">
        <f t="shared" ca="1" si="120"/>
        <v>7.5822876963960937</v>
      </c>
      <c r="I845" s="84">
        <f t="shared" ca="1" si="121"/>
        <v>1</v>
      </c>
      <c r="J845" s="84">
        <f t="shared" ca="1" si="117"/>
        <v>-15.27784968287607</v>
      </c>
      <c r="K845" s="84">
        <f t="shared" ca="1" si="122"/>
        <v>18.388570846764495</v>
      </c>
      <c r="L845" s="84">
        <f t="shared" ca="1" si="123"/>
        <v>18.388570846764495</v>
      </c>
      <c r="M845" s="84">
        <f t="shared" ca="1" si="124"/>
        <v>18.388570846764495</v>
      </c>
      <c r="N845" s="84">
        <f t="shared" ca="1" si="125"/>
        <v>39.887862857417417</v>
      </c>
    </row>
    <row r="846" spans="6:14" x14ac:dyDescent="0.3">
      <c r="F846" s="84">
        <f t="shared" ca="1" si="118"/>
        <v>0</v>
      </c>
      <c r="G846" s="84">
        <f t="shared" ca="1" si="119"/>
        <v>15.985103185526365</v>
      </c>
      <c r="H846" s="84">
        <f t="shared" ca="1" si="120"/>
        <v>4.4425099432257191</v>
      </c>
      <c r="I846" s="84">
        <f t="shared" ca="1" si="121"/>
        <v>0</v>
      </c>
      <c r="J846" s="84">
        <f t="shared" ca="1" si="117"/>
        <v>0</v>
      </c>
      <c r="K846" s="84">
        <f t="shared" ca="1" si="122"/>
        <v>0</v>
      </c>
      <c r="L846" s="84">
        <f t="shared" ca="1" si="123"/>
        <v>0</v>
      </c>
      <c r="M846" s="84">
        <f t="shared" ca="1" si="124"/>
        <v>0</v>
      </c>
      <c r="N846" s="84">
        <f t="shared" ca="1" si="125"/>
        <v>0</v>
      </c>
    </row>
    <row r="847" spans="6:14" x14ac:dyDescent="0.3">
      <c r="F847" s="84">
        <f t="shared" ca="1" si="118"/>
        <v>3.7658709711137575</v>
      </c>
      <c r="G847" s="84">
        <f t="shared" ca="1" si="119"/>
        <v>15.901054439267167</v>
      </c>
      <c r="H847" s="84">
        <f t="shared" ca="1" si="120"/>
        <v>21.199592087616608</v>
      </c>
      <c r="I847" s="84">
        <f t="shared" ca="1" si="121"/>
        <v>1</v>
      </c>
      <c r="J847" s="84">
        <f t="shared" ca="1" si="117"/>
        <v>-19.666925410380923</v>
      </c>
      <c r="K847" s="84">
        <f t="shared" ca="1" si="122"/>
        <v>68.897313911199262</v>
      </c>
      <c r="L847" s="84">
        <f t="shared" ca="1" si="123"/>
        <v>68.897313911199262</v>
      </c>
      <c r="M847" s="84">
        <f t="shared" ca="1" si="124"/>
        <v>68.897313911199262</v>
      </c>
      <c r="N847" s="84">
        <f t="shared" ca="1" si="125"/>
        <v>187.02501632321685</v>
      </c>
    </row>
    <row r="848" spans="6:14" x14ac:dyDescent="0.3">
      <c r="F848" s="84">
        <f t="shared" ca="1" si="118"/>
        <v>3.1891375480917779</v>
      </c>
      <c r="G848" s="84">
        <f t="shared" ca="1" si="119"/>
        <v>17.037186877173074</v>
      </c>
      <c r="H848" s="84">
        <f t="shared" ca="1" si="120"/>
        <v>1.3368199024658349</v>
      </c>
      <c r="I848" s="84">
        <f t="shared" ca="1" si="121"/>
        <v>1</v>
      </c>
      <c r="J848" s="84">
        <f t="shared" ca="1" si="117"/>
        <v>-20.226324425264853</v>
      </c>
      <c r="K848" s="84">
        <f t="shared" ca="1" si="122"/>
        <v>-11.689907267309735</v>
      </c>
      <c r="L848" s="84">
        <f t="shared" ca="1" si="123"/>
        <v>-11.689907267309735</v>
      </c>
      <c r="M848" s="84">
        <f t="shared" ca="1" si="124"/>
        <v>-11.689907267309735</v>
      </c>
      <c r="N848" s="84">
        <f t="shared" ca="1" si="125"/>
        <v>-55.296046227194054</v>
      </c>
    </row>
    <row r="849" spans="6:14" x14ac:dyDescent="0.3">
      <c r="F849" s="84">
        <f t="shared" ca="1" si="118"/>
        <v>3.4031303472547525</v>
      </c>
      <c r="G849" s="84">
        <f t="shared" ca="1" si="119"/>
        <v>17.504967135132212</v>
      </c>
      <c r="H849" s="84">
        <f t="shared" ca="1" si="120"/>
        <v>9.1735698675459165</v>
      </c>
      <c r="I849" s="84">
        <f t="shared" ca="1" si="121"/>
        <v>1</v>
      </c>
      <c r="J849" s="84">
        <f t="shared" ca="1" si="117"/>
        <v>-20.908097482386964</v>
      </c>
      <c r="K849" s="84">
        <f t="shared" ca="1" si="122"/>
        <v>19.189312335051454</v>
      </c>
      <c r="L849" s="84">
        <f t="shared" ca="1" si="123"/>
        <v>19.189312335051454</v>
      </c>
      <c r="M849" s="84">
        <f t="shared" ca="1" si="124"/>
        <v>19.189312335051454</v>
      </c>
      <c r="N849" s="84">
        <f t="shared" ca="1" si="125"/>
        <v>36.659839522767399</v>
      </c>
    </row>
    <row r="850" spans="6:14" x14ac:dyDescent="0.3">
      <c r="F850" s="84">
        <f t="shared" ca="1" si="118"/>
        <v>0</v>
      </c>
      <c r="G850" s="84">
        <f t="shared" ca="1" si="119"/>
        <v>15.256370231792452</v>
      </c>
      <c r="H850" s="84">
        <f t="shared" ca="1" si="120"/>
        <v>6.0438586101592557</v>
      </c>
      <c r="I850" s="84">
        <f t="shared" ca="1" si="121"/>
        <v>0</v>
      </c>
      <c r="J850" s="84">
        <f t="shared" ca="1" si="117"/>
        <v>0</v>
      </c>
      <c r="K850" s="84">
        <f t="shared" ca="1" si="122"/>
        <v>0</v>
      </c>
      <c r="L850" s="84">
        <f t="shared" ca="1" si="123"/>
        <v>0</v>
      </c>
      <c r="M850" s="84">
        <f t="shared" ca="1" si="124"/>
        <v>0</v>
      </c>
      <c r="N850" s="84">
        <f t="shared" ca="1" si="125"/>
        <v>0</v>
      </c>
    </row>
    <row r="851" spans="6:14" x14ac:dyDescent="0.3">
      <c r="F851" s="84">
        <f t="shared" ca="1" si="118"/>
        <v>3.2525352937531062</v>
      </c>
      <c r="G851" s="84">
        <f t="shared" ca="1" si="119"/>
        <v>17.529692332230674</v>
      </c>
      <c r="H851" s="84">
        <f t="shared" ca="1" si="120"/>
        <v>9.6398916418075178</v>
      </c>
      <c r="I851" s="84">
        <f t="shared" ca="1" si="121"/>
        <v>1</v>
      </c>
      <c r="J851" s="84">
        <f t="shared" ca="1" si="117"/>
        <v>-20.782227625983779</v>
      </c>
      <c r="K851" s="84">
        <f t="shared" ca="1" si="122"/>
        <v>21.029874234999397</v>
      </c>
      <c r="L851" s="84">
        <f t="shared" ca="1" si="123"/>
        <v>21.029874234999397</v>
      </c>
      <c r="M851" s="84">
        <f t="shared" ca="1" si="124"/>
        <v>21.029874234999397</v>
      </c>
      <c r="N851" s="84">
        <f t="shared" ca="1" si="125"/>
        <v>42.307395079014412</v>
      </c>
    </row>
    <row r="852" spans="6:14" x14ac:dyDescent="0.3">
      <c r="F852" s="84">
        <f t="shared" ca="1" si="118"/>
        <v>0</v>
      </c>
      <c r="G852" s="84">
        <f t="shared" ca="1" si="119"/>
        <v>13.064149601471073</v>
      </c>
      <c r="H852" s="84">
        <f t="shared" ca="1" si="120"/>
        <v>24.914861639018373</v>
      </c>
      <c r="I852" s="84">
        <f t="shared" ca="1" si="121"/>
        <v>0</v>
      </c>
      <c r="J852" s="84">
        <f t="shared" ca="1" si="117"/>
        <v>0</v>
      </c>
      <c r="K852" s="84">
        <f t="shared" ca="1" si="122"/>
        <v>0</v>
      </c>
      <c r="L852" s="84">
        <f t="shared" ca="1" si="123"/>
        <v>0</v>
      </c>
      <c r="M852" s="84">
        <f t="shared" ca="1" si="124"/>
        <v>0</v>
      </c>
      <c r="N852" s="84">
        <f t="shared" ca="1" si="125"/>
        <v>0</v>
      </c>
    </row>
    <row r="853" spans="6:14" x14ac:dyDescent="0.3">
      <c r="F853" s="84">
        <f t="shared" ca="1" si="118"/>
        <v>0</v>
      </c>
      <c r="G853" s="84">
        <f t="shared" ca="1" si="119"/>
        <v>14.312951348636622</v>
      </c>
      <c r="H853" s="84">
        <f t="shared" ca="1" si="120"/>
        <v>18.869278691516406</v>
      </c>
      <c r="I853" s="84">
        <f t="shared" ca="1" si="121"/>
        <v>0</v>
      </c>
      <c r="J853" s="84">
        <f t="shared" ca="1" si="117"/>
        <v>0</v>
      </c>
      <c r="K853" s="84">
        <f t="shared" ca="1" si="122"/>
        <v>0</v>
      </c>
      <c r="L853" s="84">
        <f t="shared" ca="1" si="123"/>
        <v>0</v>
      </c>
      <c r="M853" s="84">
        <f t="shared" ca="1" si="124"/>
        <v>0</v>
      </c>
      <c r="N853" s="84">
        <f t="shared" ca="1" si="125"/>
        <v>0</v>
      </c>
    </row>
    <row r="854" spans="6:14" x14ac:dyDescent="0.3">
      <c r="F854" s="84">
        <f t="shared" ca="1" si="118"/>
        <v>4.4896889864317107</v>
      </c>
      <c r="G854" s="84">
        <f t="shared" ca="1" si="119"/>
        <v>16.867843803593942</v>
      </c>
      <c r="H854" s="84">
        <f t="shared" ca="1" si="120"/>
        <v>0.64084663161014588</v>
      </c>
      <c r="I854" s="84">
        <f t="shared" ca="1" si="121"/>
        <v>1</v>
      </c>
      <c r="J854" s="84">
        <f t="shared" ca="1" si="117"/>
        <v>-21.357532790025651</v>
      </c>
      <c r="K854" s="84">
        <f t="shared" ca="1" si="122"/>
        <v>-14.304457277153359</v>
      </c>
      <c r="L854" s="84">
        <f t="shared" ca="1" si="123"/>
        <v>-14.304457277153359</v>
      </c>
      <c r="M854" s="84">
        <f t="shared" ca="1" si="124"/>
        <v>-14.304457277153359</v>
      </c>
      <c r="N854" s="84">
        <f t="shared" ca="1" si="125"/>
        <v>-64.270904621485727</v>
      </c>
    </row>
    <row r="855" spans="6:14" x14ac:dyDescent="0.3">
      <c r="F855" s="84">
        <f t="shared" ca="1" si="118"/>
        <v>0</v>
      </c>
      <c r="G855" s="84">
        <f t="shared" ca="1" si="119"/>
        <v>17.471111213165774</v>
      </c>
      <c r="H855" s="84">
        <f t="shared" ca="1" si="120"/>
        <v>4.4296978746208611</v>
      </c>
      <c r="I855" s="84">
        <f t="shared" ca="1" si="121"/>
        <v>0</v>
      </c>
      <c r="J855" s="84">
        <f t="shared" ca="1" si="117"/>
        <v>0</v>
      </c>
      <c r="K855" s="84">
        <f t="shared" ca="1" si="122"/>
        <v>0</v>
      </c>
      <c r="L855" s="84">
        <f t="shared" ca="1" si="123"/>
        <v>0</v>
      </c>
      <c r="M855" s="84">
        <f t="shared" ca="1" si="124"/>
        <v>0</v>
      </c>
      <c r="N855" s="84">
        <f t="shared" ca="1" si="125"/>
        <v>0</v>
      </c>
    </row>
    <row r="856" spans="6:14" x14ac:dyDescent="0.3">
      <c r="F856" s="84">
        <f t="shared" ca="1" si="118"/>
        <v>4.6920117988086236</v>
      </c>
      <c r="G856" s="84">
        <f t="shared" ca="1" si="119"/>
        <v>15.278714791183166</v>
      </c>
      <c r="H856" s="84">
        <f t="shared" ca="1" si="120"/>
        <v>8.4601460512210238</v>
      </c>
      <c r="I856" s="84">
        <f t="shared" ca="1" si="121"/>
        <v>1</v>
      </c>
      <c r="J856" s="84">
        <f t="shared" ca="1" si="117"/>
        <v>-19.970726589991791</v>
      </c>
      <c r="K856" s="84">
        <f t="shared" ca="1" si="122"/>
        <v>18.561869413700929</v>
      </c>
      <c r="L856" s="84">
        <f t="shared" ca="1" si="123"/>
        <v>18.561869413700929</v>
      </c>
      <c r="M856" s="84">
        <f t="shared" ca="1" si="124"/>
        <v>18.561869413700929</v>
      </c>
      <c r="N856" s="84">
        <f t="shared" ca="1" si="125"/>
        <v>35.714881651111</v>
      </c>
    </row>
    <row r="857" spans="6:14" x14ac:dyDescent="0.3">
      <c r="F857" s="84">
        <f t="shared" ca="1" si="118"/>
        <v>3.8087617122223714</v>
      </c>
      <c r="G857" s="84">
        <f t="shared" ca="1" si="119"/>
        <v>13.678309991840761</v>
      </c>
      <c r="H857" s="84">
        <f t="shared" ca="1" si="120"/>
        <v>7.3847353060079062</v>
      </c>
      <c r="I857" s="84">
        <f t="shared" ca="1" si="121"/>
        <v>1</v>
      </c>
      <c r="J857" s="84">
        <f t="shared" ca="1" si="117"/>
        <v>-17.487071704063133</v>
      </c>
      <c r="K857" s="84">
        <f t="shared" ca="1" si="122"/>
        <v>15.860631232190864</v>
      </c>
      <c r="L857" s="84">
        <f t="shared" ca="1" si="123"/>
        <v>15.860631232190864</v>
      </c>
      <c r="M857" s="84">
        <f t="shared" ca="1" si="124"/>
        <v>15.860631232190864</v>
      </c>
      <c r="N857" s="84">
        <f t="shared" ca="1" si="125"/>
        <v>30.094821992509459</v>
      </c>
    </row>
    <row r="858" spans="6:14" x14ac:dyDescent="0.3">
      <c r="F858" s="84">
        <f t="shared" ca="1" si="118"/>
        <v>0</v>
      </c>
      <c r="G858" s="84">
        <f t="shared" ca="1" si="119"/>
        <v>15.237400811076274</v>
      </c>
      <c r="H858" s="84">
        <f t="shared" ca="1" si="120"/>
        <v>4.1628056492312107</v>
      </c>
      <c r="I858" s="84">
        <f t="shared" ca="1" si="121"/>
        <v>0</v>
      </c>
      <c r="J858" s="84">
        <f t="shared" ca="1" si="117"/>
        <v>0</v>
      </c>
      <c r="K858" s="84">
        <f t="shared" ca="1" si="122"/>
        <v>0</v>
      </c>
      <c r="L858" s="84">
        <f t="shared" ca="1" si="123"/>
        <v>0</v>
      </c>
      <c r="M858" s="84">
        <f t="shared" ca="1" si="124"/>
        <v>0</v>
      </c>
      <c r="N858" s="84">
        <f t="shared" ca="1" si="125"/>
        <v>0</v>
      </c>
    </row>
    <row r="859" spans="6:14" x14ac:dyDescent="0.3">
      <c r="F859" s="84">
        <f t="shared" ca="1" si="118"/>
        <v>3.6762243577002067</v>
      </c>
      <c r="G859" s="84">
        <f t="shared" ca="1" si="119"/>
        <v>15.26337676906949</v>
      </c>
      <c r="H859" s="84">
        <f t="shared" ca="1" si="120"/>
        <v>39.819356782101501</v>
      </c>
      <c r="I859" s="84">
        <f t="shared" ca="1" si="121"/>
        <v>1</v>
      </c>
      <c r="J859" s="84">
        <f t="shared" ca="1" si="117"/>
        <v>-18.939601126769695</v>
      </c>
      <c r="K859" s="84">
        <f t="shared" ca="1" si="122"/>
        <v>144.01405035933652</v>
      </c>
      <c r="L859" s="84">
        <f t="shared" ca="1" si="123"/>
        <v>144.01405035933652</v>
      </c>
      <c r="M859" s="84">
        <f t="shared" ca="1" si="124"/>
        <v>144.01405035933652</v>
      </c>
      <c r="N859" s="84">
        <f t="shared" ca="1" si="125"/>
        <v>413.10254995123984</v>
      </c>
    </row>
    <row r="860" spans="6:14" x14ac:dyDescent="0.3">
      <c r="F860" s="84">
        <f t="shared" ca="1" si="118"/>
        <v>4.6364857872094172</v>
      </c>
      <c r="G860" s="84">
        <f t="shared" ca="1" si="119"/>
        <v>20.525815386717852</v>
      </c>
      <c r="H860" s="84">
        <f t="shared" ca="1" si="120"/>
        <v>3.2663396543796583</v>
      </c>
      <c r="I860" s="84">
        <f t="shared" ca="1" si="121"/>
        <v>1</v>
      </c>
      <c r="J860" s="84">
        <f t="shared" ca="1" si="117"/>
        <v>-25.162301173927268</v>
      </c>
      <c r="K860" s="84">
        <f t="shared" ca="1" si="122"/>
        <v>-7.4604567691992187</v>
      </c>
      <c r="L860" s="84">
        <f t="shared" ca="1" si="123"/>
        <v>-7.4604567691992187</v>
      </c>
      <c r="M860" s="84">
        <f t="shared" ca="1" si="124"/>
        <v>-7.4604567691992187</v>
      </c>
      <c r="N860" s="84">
        <f t="shared" ca="1" si="125"/>
        <v>-47.543671481524925</v>
      </c>
    </row>
    <row r="861" spans="6:14" x14ac:dyDescent="0.3">
      <c r="F861" s="84">
        <f t="shared" ca="1" si="118"/>
        <v>0</v>
      </c>
      <c r="G861" s="84">
        <f t="shared" ca="1" si="119"/>
        <v>20.881768212696947</v>
      </c>
      <c r="H861" s="84">
        <f t="shared" ca="1" si="120"/>
        <v>3.2490568712268257</v>
      </c>
      <c r="I861" s="84">
        <f t="shared" ca="1" si="121"/>
        <v>0</v>
      </c>
      <c r="J861" s="84">
        <f t="shared" ca="1" si="117"/>
        <v>0</v>
      </c>
      <c r="K861" s="84">
        <f t="shared" ca="1" si="122"/>
        <v>0</v>
      </c>
      <c r="L861" s="84">
        <f t="shared" ca="1" si="123"/>
        <v>0</v>
      </c>
      <c r="M861" s="84">
        <f t="shared" ca="1" si="124"/>
        <v>0</v>
      </c>
      <c r="N861" s="84">
        <f t="shared" ca="1" si="125"/>
        <v>0</v>
      </c>
    </row>
    <row r="862" spans="6:14" x14ac:dyDescent="0.3">
      <c r="F862" s="84">
        <f t="shared" ca="1" si="118"/>
        <v>3.9738750456062517</v>
      </c>
      <c r="G862" s="84">
        <f t="shared" ca="1" si="119"/>
        <v>13.947907067714215</v>
      </c>
      <c r="H862" s="84">
        <f t="shared" ca="1" si="120"/>
        <v>10.493171772423526</v>
      </c>
      <c r="I862" s="84">
        <f t="shared" ca="1" si="121"/>
        <v>1</v>
      </c>
      <c r="J862" s="84">
        <f t="shared" ca="1" si="117"/>
        <v>-17.921782113320468</v>
      </c>
      <c r="K862" s="84">
        <f t="shared" ca="1" si="122"/>
        <v>28.02478002197989</v>
      </c>
      <c r="L862" s="84">
        <f t="shared" ca="1" si="123"/>
        <v>28.02478002197989</v>
      </c>
      <c r="M862" s="84">
        <f t="shared" ca="1" si="124"/>
        <v>28.02478002197989</v>
      </c>
      <c r="N862" s="84">
        <f t="shared" ca="1" si="125"/>
        <v>66.152557952619205</v>
      </c>
    </row>
    <row r="863" spans="6:14" x14ac:dyDescent="0.3">
      <c r="F863" s="84">
        <f t="shared" ca="1" si="118"/>
        <v>3.7673737956310123</v>
      </c>
      <c r="G863" s="84">
        <f t="shared" ca="1" si="119"/>
        <v>17.063371040791015</v>
      </c>
      <c r="H863" s="84">
        <f t="shared" ca="1" si="120"/>
        <v>18.426959494837678</v>
      </c>
      <c r="I863" s="84">
        <f t="shared" ca="1" si="121"/>
        <v>1</v>
      </c>
      <c r="J863" s="84">
        <f t="shared" ca="1" si="117"/>
        <v>-20.830744836422028</v>
      </c>
      <c r="K863" s="84">
        <f t="shared" ca="1" si="122"/>
        <v>56.644466938559702</v>
      </c>
      <c r="L863" s="84">
        <f t="shared" ca="1" si="123"/>
        <v>56.644466938559702</v>
      </c>
      <c r="M863" s="84">
        <f t="shared" ca="1" si="124"/>
        <v>56.644466938559702</v>
      </c>
      <c r="N863" s="84">
        <f t="shared" ca="1" si="125"/>
        <v>149.10265597925707</v>
      </c>
    </row>
    <row r="864" spans="6:14" x14ac:dyDescent="0.3">
      <c r="F864" s="84">
        <f t="shared" ca="1" si="118"/>
        <v>4.1126618334062721</v>
      </c>
      <c r="G864" s="84">
        <f t="shared" ca="1" si="119"/>
        <v>17.952301195822962</v>
      </c>
      <c r="H864" s="84">
        <f t="shared" ca="1" si="120"/>
        <v>12.983736612639326</v>
      </c>
      <c r="I864" s="84">
        <f t="shared" ca="1" si="121"/>
        <v>1</v>
      </c>
      <c r="J864" s="84">
        <f t="shared" ca="1" si="117"/>
        <v>-22.064963029229233</v>
      </c>
      <c r="K864" s="84">
        <f t="shared" ca="1" si="122"/>
        <v>33.982645254734344</v>
      </c>
      <c r="L864" s="84">
        <f t="shared" ca="1" si="123"/>
        <v>33.982645254734344</v>
      </c>
      <c r="M864" s="84">
        <f t="shared" ca="1" si="124"/>
        <v>33.982645254734344</v>
      </c>
      <c r="N864" s="84">
        <f t="shared" ca="1" si="125"/>
        <v>79.882972734973805</v>
      </c>
    </row>
    <row r="865" spans="6:14" x14ac:dyDescent="0.3">
      <c r="F865" s="84">
        <f t="shared" ca="1" si="118"/>
        <v>3.3212607253209363</v>
      </c>
      <c r="G865" s="84">
        <f t="shared" ca="1" si="119"/>
        <v>15.632271949871646</v>
      </c>
      <c r="H865" s="84">
        <f t="shared" ca="1" si="120"/>
        <v>32.099508069720706</v>
      </c>
      <c r="I865" s="84">
        <f t="shared" ca="1" si="121"/>
        <v>1</v>
      </c>
      <c r="J865" s="84">
        <f t="shared" ca="1" si="117"/>
        <v>-18.953532675192584</v>
      </c>
      <c r="K865" s="84">
        <f t="shared" ca="1" si="122"/>
        <v>112.76576032901117</v>
      </c>
      <c r="L865" s="84">
        <f t="shared" ca="1" si="123"/>
        <v>112.76576032901117</v>
      </c>
      <c r="M865" s="84">
        <f t="shared" ca="1" si="124"/>
        <v>112.76576032901117</v>
      </c>
      <c r="N865" s="84">
        <f t="shared" ca="1" si="125"/>
        <v>319.34374831184095</v>
      </c>
    </row>
    <row r="866" spans="6:14" x14ac:dyDescent="0.3">
      <c r="F866" s="84">
        <f t="shared" ca="1" si="118"/>
        <v>3.5976190811979936</v>
      </c>
      <c r="G866" s="84">
        <f t="shared" ca="1" si="119"/>
        <v>15.476257496393231</v>
      </c>
      <c r="H866" s="84">
        <f t="shared" ca="1" si="120"/>
        <v>6.8064499461201597</v>
      </c>
      <c r="I866" s="84">
        <f t="shared" ca="1" si="121"/>
        <v>1</v>
      </c>
      <c r="J866" s="84">
        <f t="shared" ca="1" si="117"/>
        <v>-19.073876577591225</v>
      </c>
      <c r="K866" s="84">
        <f t="shared" ca="1" si="122"/>
        <v>11.749542288087408</v>
      </c>
      <c r="L866" s="84">
        <f t="shared" ca="1" si="123"/>
        <v>11.749542288087408</v>
      </c>
      <c r="M866" s="84">
        <f t="shared" ca="1" si="124"/>
        <v>11.749542288087408</v>
      </c>
      <c r="N866" s="84">
        <f t="shared" ca="1" si="125"/>
        <v>16.174750286670999</v>
      </c>
    </row>
    <row r="867" spans="6:14" x14ac:dyDescent="0.3">
      <c r="F867" s="84">
        <f t="shared" ca="1" si="118"/>
        <v>0</v>
      </c>
      <c r="G867" s="84">
        <f t="shared" ca="1" si="119"/>
        <v>18.039635384130911</v>
      </c>
      <c r="H867" s="84">
        <f t="shared" ca="1" si="120"/>
        <v>0.64054914312874134</v>
      </c>
      <c r="I867" s="84">
        <f t="shared" ca="1" si="121"/>
        <v>0</v>
      </c>
      <c r="J867" s="84">
        <f t="shared" ca="1" si="117"/>
        <v>0</v>
      </c>
      <c r="K867" s="84">
        <f t="shared" ca="1" si="122"/>
        <v>0</v>
      </c>
      <c r="L867" s="84">
        <f t="shared" ca="1" si="123"/>
        <v>0</v>
      </c>
      <c r="M867" s="84">
        <f t="shared" ca="1" si="124"/>
        <v>0</v>
      </c>
      <c r="N867" s="84">
        <f t="shared" ca="1" si="125"/>
        <v>0</v>
      </c>
    </row>
    <row r="868" spans="6:14" x14ac:dyDescent="0.3">
      <c r="F868" s="84">
        <f t="shared" ca="1" si="118"/>
        <v>4.4551826880078238</v>
      </c>
      <c r="G868" s="84">
        <f t="shared" ca="1" si="119"/>
        <v>14.356297184799697</v>
      </c>
      <c r="H868" s="84">
        <f t="shared" ca="1" si="120"/>
        <v>8.5920314033687646</v>
      </c>
      <c r="I868" s="84">
        <f t="shared" ca="1" si="121"/>
        <v>1</v>
      </c>
      <c r="J868" s="84">
        <f t="shared" ca="1" si="117"/>
        <v>-18.811479872807521</v>
      </c>
      <c r="K868" s="84">
        <f t="shared" ca="1" si="122"/>
        <v>20.011828428675361</v>
      </c>
      <c r="L868" s="84">
        <f t="shared" ca="1" si="123"/>
        <v>20.011828428675361</v>
      </c>
      <c r="M868" s="84">
        <f t="shared" ca="1" si="124"/>
        <v>20.011828428675361</v>
      </c>
      <c r="N868" s="84">
        <f t="shared" ca="1" si="125"/>
        <v>41.224005413218563</v>
      </c>
    </row>
    <row r="869" spans="6:14" x14ac:dyDescent="0.3">
      <c r="F869" s="84">
        <f t="shared" ca="1" si="118"/>
        <v>3.1069928899165564</v>
      </c>
      <c r="G869" s="84">
        <f t="shared" ca="1" si="119"/>
        <v>14.268013044490132</v>
      </c>
      <c r="H869" s="84">
        <f t="shared" ca="1" si="120"/>
        <v>38.855143172252028</v>
      </c>
      <c r="I869" s="84">
        <f t="shared" ca="1" si="121"/>
        <v>1</v>
      </c>
      <c r="J869" s="84">
        <f t="shared" ca="1" si="117"/>
        <v>-17.375005934406687</v>
      </c>
      <c r="K869" s="84">
        <f t="shared" ca="1" si="122"/>
        <v>141.15255964451796</v>
      </c>
      <c r="L869" s="84">
        <f t="shared" ca="1" si="123"/>
        <v>141.15255964451796</v>
      </c>
      <c r="M869" s="84">
        <f t="shared" ca="1" si="124"/>
        <v>141.15255964451796</v>
      </c>
      <c r="N869" s="84">
        <f t="shared" ca="1" si="125"/>
        <v>406.08267299914723</v>
      </c>
    </row>
    <row r="870" spans="6:14" x14ac:dyDescent="0.3">
      <c r="F870" s="84">
        <f t="shared" ca="1" si="118"/>
        <v>4.3738687086257215</v>
      </c>
      <c r="G870" s="84">
        <f t="shared" ca="1" si="119"/>
        <v>16.278921215684004</v>
      </c>
      <c r="H870" s="84">
        <f t="shared" ca="1" si="120"/>
        <v>1.6586669171152937</v>
      </c>
      <c r="I870" s="84">
        <f t="shared" ca="1" si="121"/>
        <v>1</v>
      </c>
      <c r="J870" s="84">
        <f t="shared" ca="1" si="117"/>
        <v>-20.652789924309726</v>
      </c>
      <c r="K870" s="84">
        <f t="shared" ca="1" si="122"/>
        <v>-9.6442535472228297</v>
      </c>
      <c r="L870" s="84">
        <f t="shared" ca="1" si="123"/>
        <v>-9.6442535472228297</v>
      </c>
      <c r="M870" s="84">
        <f t="shared" ca="1" si="124"/>
        <v>-9.6442535472228297</v>
      </c>
      <c r="N870" s="84">
        <f t="shared" ca="1" si="125"/>
        <v>-49.585550565978217</v>
      </c>
    </row>
    <row r="871" spans="6:14" x14ac:dyDescent="0.3">
      <c r="F871" s="84">
        <f t="shared" ca="1" si="118"/>
        <v>4.950007370421396</v>
      </c>
      <c r="G871" s="84">
        <f t="shared" ca="1" si="119"/>
        <v>16.495146684607406</v>
      </c>
      <c r="H871" s="84">
        <f t="shared" ca="1" si="120"/>
        <v>4.6978272145301077</v>
      </c>
      <c r="I871" s="84">
        <f t="shared" ca="1" si="121"/>
        <v>1</v>
      </c>
      <c r="J871" s="84">
        <f t="shared" ca="1" si="117"/>
        <v>-21.445154055028802</v>
      </c>
      <c r="K871" s="84">
        <f t="shared" ca="1" si="122"/>
        <v>2.2961621735130251</v>
      </c>
      <c r="L871" s="84">
        <f t="shared" ca="1" si="123"/>
        <v>2.2961621735130251</v>
      </c>
      <c r="M871" s="84">
        <f t="shared" ca="1" si="124"/>
        <v>2.2961621735130251</v>
      </c>
      <c r="N871" s="84">
        <f t="shared" ca="1" si="125"/>
        <v>-14.556667534489726</v>
      </c>
    </row>
    <row r="872" spans="6:14" x14ac:dyDescent="0.3">
      <c r="F872" s="84">
        <f t="shared" ca="1" si="118"/>
        <v>3.0193346488172725</v>
      </c>
      <c r="G872" s="84">
        <f t="shared" ca="1" si="119"/>
        <v>14.490373109079</v>
      </c>
      <c r="H872" s="84">
        <f t="shared" ca="1" si="120"/>
        <v>14.963868600046203</v>
      </c>
      <c r="I872" s="84">
        <f t="shared" ca="1" si="121"/>
        <v>1</v>
      </c>
      <c r="J872" s="84">
        <f t="shared" ca="1" si="117"/>
        <v>-17.509707757896273</v>
      </c>
      <c r="K872" s="84">
        <f t="shared" ca="1" si="122"/>
        <v>45.365101291105809</v>
      </c>
      <c r="L872" s="84">
        <f t="shared" ca="1" si="123"/>
        <v>45.365101291105809</v>
      </c>
      <c r="M872" s="84">
        <f t="shared" ca="1" si="124"/>
        <v>45.365101291105809</v>
      </c>
      <c r="N872" s="84">
        <f t="shared" ca="1" si="125"/>
        <v>118.58559611542117</v>
      </c>
    </row>
    <row r="873" spans="6:14" x14ac:dyDescent="0.3">
      <c r="F873" s="84">
        <f t="shared" ca="1" si="118"/>
        <v>0</v>
      </c>
      <c r="G873" s="84">
        <f t="shared" ca="1" si="119"/>
        <v>13.469643243387592</v>
      </c>
      <c r="H873" s="84">
        <f t="shared" ca="1" si="120"/>
        <v>0.77120936813704977</v>
      </c>
      <c r="I873" s="84">
        <f t="shared" ca="1" si="121"/>
        <v>0</v>
      </c>
      <c r="J873" s="84">
        <f t="shared" ca="1" si="117"/>
        <v>0</v>
      </c>
      <c r="K873" s="84">
        <f t="shared" ca="1" si="122"/>
        <v>0</v>
      </c>
      <c r="L873" s="84">
        <f t="shared" ca="1" si="123"/>
        <v>0</v>
      </c>
      <c r="M873" s="84">
        <f t="shared" ca="1" si="124"/>
        <v>0</v>
      </c>
      <c r="N873" s="84">
        <f t="shared" ca="1" si="125"/>
        <v>0</v>
      </c>
    </row>
    <row r="874" spans="6:14" x14ac:dyDescent="0.3">
      <c r="F874" s="84">
        <f t="shared" ca="1" si="118"/>
        <v>4.5735899242285463</v>
      </c>
      <c r="G874" s="84">
        <f t="shared" ca="1" si="119"/>
        <v>13.538495443218725</v>
      </c>
      <c r="H874" s="84">
        <f t="shared" ca="1" si="120"/>
        <v>6.7410793780166687</v>
      </c>
      <c r="I874" s="84">
        <f t="shared" ca="1" si="121"/>
        <v>1</v>
      </c>
      <c r="J874" s="84">
        <f t="shared" ca="1" si="117"/>
        <v>-18.112085367447271</v>
      </c>
      <c r="K874" s="84">
        <f t="shared" ca="1" si="122"/>
        <v>13.42582206884795</v>
      </c>
      <c r="L874" s="84">
        <f t="shared" ca="1" si="123"/>
        <v>13.42582206884795</v>
      </c>
      <c r="M874" s="84">
        <f t="shared" ca="1" si="124"/>
        <v>13.42582206884795</v>
      </c>
      <c r="N874" s="84">
        <f t="shared" ca="1" si="125"/>
        <v>22.165380839096578</v>
      </c>
    </row>
    <row r="875" spans="6:14" x14ac:dyDescent="0.3">
      <c r="F875" s="84">
        <f t="shared" ca="1" si="118"/>
        <v>3.9879218647644272</v>
      </c>
      <c r="G875" s="84">
        <f t="shared" ca="1" si="119"/>
        <v>13.82670018165334</v>
      </c>
      <c r="H875" s="84">
        <f t="shared" ca="1" si="120"/>
        <v>25.977290622286411</v>
      </c>
      <c r="I875" s="84">
        <f t="shared" ca="1" si="121"/>
        <v>1</v>
      </c>
      <c r="J875" s="84">
        <f t="shared" ca="1" si="117"/>
        <v>-17.814622046417767</v>
      </c>
      <c r="K875" s="84">
        <f t="shared" ca="1" si="122"/>
        <v>90.082462307492307</v>
      </c>
      <c r="L875" s="84">
        <f t="shared" ca="1" si="123"/>
        <v>90.082462307492307</v>
      </c>
      <c r="M875" s="84">
        <f t="shared" ca="1" si="124"/>
        <v>90.082462307492307</v>
      </c>
      <c r="N875" s="84">
        <f t="shared" ca="1" si="125"/>
        <v>252.43276487605917</v>
      </c>
    </row>
    <row r="876" spans="6:14" x14ac:dyDescent="0.3">
      <c r="F876" s="84">
        <f t="shared" ca="1" si="118"/>
        <v>3.8705136319193838</v>
      </c>
      <c r="G876" s="84">
        <f t="shared" ca="1" si="119"/>
        <v>17.378566478664123</v>
      </c>
      <c r="H876" s="84">
        <f t="shared" ca="1" si="120"/>
        <v>0.38273759488647946</v>
      </c>
      <c r="I876" s="84">
        <f t="shared" ca="1" si="121"/>
        <v>1</v>
      </c>
      <c r="J876" s="84">
        <f t="shared" ca="1" si="117"/>
        <v>-21.249080110583506</v>
      </c>
      <c r="K876" s="84">
        <f t="shared" ca="1" si="122"/>
        <v>-15.847616099118206</v>
      </c>
      <c r="L876" s="84">
        <f t="shared" ca="1" si="123"/>
        <v>-15.847616099118206</v>
      </c>
      <c r="M876" s="84">
        <f t="shared" ca="1" si="124"/>
        <v>-15.847616099118206</v>
      </c>
      <c r="N876" s="84">
        <f t="shared" ca="1" si="125"/>
        <v>-68.791928407938116</v>
      </c>
    </row>
    <row r="877" spans="6:14" x14ac:dyDescent="0.3">
      <c r="F877" s="84">
        <f t="shared" ca="1" si="118"/>
        <v>4.1520512555335687</v>
      </c>
      <c r="G877" s="84">
        <f t="shared" ca="1" si="119"/>
        <v>15.75711264972665</v>
      </c>
      <c r="H877" s="84">
        <f t="shared" ca="1" si="120"/>
        <v>27.854443829048176</v>
      </c>
      <c r="I877" s="84">
        <f t="shared" ca="1" si="121"/>
        <v>1</v>
      </c>
      <c r="J877" s="84">
        <f t="shared" ca="1" si="117"/>
        <v>-19.909163905260218</v>
      </c>
      <c r="K877" s="84">
        <f t="shared" ca="1" si="122"/>
        <v>95.660662666466052</v>
      </c>
      <c r="L877" s="84">
        <f t="shared" ca="1" si="123"/>
        <v>95.660662666466052</v>
      </c>
      <c r="M877" s="84">
        <f t="shared" ca="1" si="124"/>
        <v>95.660662666466052</v>
      </c>
      <c r="N877" s="84">
        <f t="shared" ca="1" si="125"/>
        <v>267.07282409413796</v>
      </c>
    </row>
    <row r="878" spans="6:14" x14ac:dyDescent="0.3">
      <c r="F878" s="84">
        <f t="shared" ca="1" si="118"/>
        <v>0</v>
      </c>
      <c r="G878" s="84">
        <f t="shared" ca="1" si="119"/>
        <v>19.026244076512302</v>
      </c>
      <c r="H878" s="84">
        <f t="shared" ca="1" si="120"/>
        <v>17.770774982562656</v>
      </c>
      <c r="I878" s="84">
        <f t="shared" ca="1" si="121"/>
        <v>0</v>
      </c>
      <c r="J878" s="84">
        <f t="shared" ca="1" si="117"/>
        <v>0</v>
      </c>
      <c r="K878" s="84">
        <f t="shared" ca="1" si="122"/>
        <v>0</v>
      </c>
      <c r="L878" s="84">
        <f t="shared" ca="1" si="123"/>
        <v>0</v>
      </c>
      <c r="M878" s="84">
        <f t="shared" ca="1" si="124"/>
        <v>0</v>
      </c>
      <c r="N878" s="84">
        <f t="shared" ca="1" si="125"/>
        <v>0</v>
      </c>
    </row>
    <row r="879" spans="6:14" x14ac:dyDescent="0.3">
      <c r="F879" s="84">
        <f t="shared" ca="1" si="118"/>
        <v>3.7713513115952551</v>
      </c>
      <c r="G879" s="84">
        <f t="shared" ca="1" si="119"/>
        <v>17.968188140877476</v>
      </c>
      <c r="H879" s="84">
        <f t="shared" ca="1" si="120"/>
        <v>0.51168845571365096</v>
      </c>
      <c r="I879" s="84">
        <f t="shared" ca="1" si="121"/>
        <v>1</v>
      </c>
      <c r="J879" s="84">
        <f t="shared" ca="1" si="117"/>
        <v>-21.73953945247273</v>
      </c>
      <c r="K879" s="84">
        <f t="shared" ca="1" si="122"/>
        <v>-15.921434318022872</v>
      </c>
      <c r="L879" s="84">
        <f t="shared" ca="1" si="123"/>
        <v>-15.921434318022872</v>
      </c>
      <c r="M879" s="84">
        <f t="shared" ca="1" si="124"/>
        <v>-15.921434318022872</v>
      </c>
      <c r="N879" s="84">
        <f t="shared" ca="1" si="125"/>
        <v>-69.503842406541352</v>
      </c>
    </row>
    <row r="880" spans="6:14" x14ac:dyDescent="0.3">
      <c r="F880" s="84">
        <f t="shared" ca="1" si="118"/>
        <v>0</v>
      </c>
      <c r="G880" s="84">
        <f t="shared" ca="1" si="119"/>
        <v>14.962732376401901</v>
      </c>
      <c r="H880" s="84">
        <f t="shared" ca="1" si="120"/>
        <v>5.0986142481446945</v>
      </c>
      <c r="I880" s="84">
        <f t="shared" ca="1" si="121"/>
        <v>0</v>
      </c>
      <c r="J880" s="84">
        <f t="shared" ca="1" si="117"/>
        <v>0</v>
      </c>
      <c r="K880" s="84">
        <f t="shared" ca="1" si="122"/>
        <v>0</v>
      </c>
      <c r="L880" s="84">
        <f t="shared" ca="1" si="123"/>
        <v>0</v>
      </c>
      <c r="M880" s="84">
        <f t="shared" ca="1" si="124"/>
        <v>0</v>
      </c>
      <c r="N880" s="84">
        <f t="shared" ca="1" si="125"/>
        <v>0</v>
      </c>
    </row>
    <row r="881" spans="6:14" x14ac:dyDescent="0.3">
      <c r="F881" s="84">
        <f t="shared" ca="1" si="118"/>
        <v>4.162543274214757</v>
      </c>
      <c r="G881" s="84">
        <f t="shared" ca="1" si="119"/>
        <v>13.794479723626754</v>
      </c>
      <c r="H881" s="84">
        <f t="shared" ca="1" si="120"/>
        <v>39.478771537555026</v>
      </c>
      <c r="I881" s="84">
        <f t="shared" ca="1" si="121"/>
        <v>1</v>
      </c>
      <c r="J881" s="84">
        <f t="shared" ca="1" si="117"/>
        <v>-17.957022997841513</v>
      </c>
      <c r="K881" s="84">
        <f t="shared" ca="1" si="122"/>
        <v>144.12060642659335</v>
      </c>
      <c r="L881" s="84">
        <f t="shared" ca="1" si="123"/>
        <v>144.12060642659335</v>
      </c>
      <c r="M881" s="84">
        <f t="shared" ca="1" si="124"/>
        <v>144.12060642659335</v>
      </c>
      <c r="N881" s="84">
        <f t="shared" ca="1" si="125"/>
        <v>414.4047962819385</v>
      </c>
    </row>
    <row r="882" spans="6:14" x14ac:dyDescent="0.3">
      <c r="F882" s="84">
        <f t="shared" ca="1" si="118"/>
        <v>4.3110223599146451</v>
      </c>
      <c r="G882" s="84">
        <f t="shared" ca="1" si="119"/>
        <v>18.356837582001717</v>
      </c>
      <c r="H882" s="84">
        <f t="shared" ca="1" si="120"/>
        <v>16.292272463575383</v>
      </c>
      <c r="I882" s="84">
        <f t="shared" ca="1" si="121"/>
        <v>1</v>
      </c>
      <c r="J882" s="84">
        <f t="shared" ca="1" si="117"/>
        <v>-22.667859941916362</v>
      </c>
      <c r="K882" s="84">
        <f t="shared" ca="1" si="122"/>
        <v>46.812252272299816</v>
      </c>
      <c r="L882" s="84">
        <f t="shared" ca="1" si="123"/>
        <v>46.812252272299816</v>
      </c>
      <c r="M882" s="84">
        <f t="shared" ca="1" si="124"/>
        <v>46.812252272299816</v>
      </c>
      <c r="N882" s="84">
        <f t="shared" ca="1" si="125"/>
        <v>117.76889687498308</v>
      </c>
    </row>
    <row r="883" spans="6:14" x14ac:dyDescent="0.3">
      <c r="F883" s="84">
        <f t="shared" ca="1" si="118"/>
        <v>4.0511004565020441</v>
      </c>
      <c r="G883" s="84">
        <f t="shared" ca="1" si="119"/>
        <v>14.367437082706548</v>
      </c>
      <c r="H883" s="84">
        <f t="shared" ca="1" si="120"/>
        <v>1.9601994625937336</v>
      </c>
      <c r="I883" s="84">
        <f t="shared" ca="1" si="121"/>
        <v>1</v>
      </c>
      <c r="J883" s="84">
        <f t="shared" ca="1" si="117"/>
        <v>-18.418537539208593</v>
      </c>
      <c r="K883" s="84">
        <f t="shared" ca="1" si="122"/>
        <v>-6.5266392323316138</v>
      </c>
      <c r="L883" s="84">
        <f t="shared" ca="1" si="123"/>
        <v>-6.5266392323316138</v>
      </c>
      <c r="M883" s="84">
        <f t="shared" ca="1" si="124"/>
        <v>-6.5266392323316138</v>
      </c>
      <c r="N883" s="84">
        <f t="shared" ca="1" si="125"/>
        <v>-37.998455236203434</v>
      </c>
    </row>
    <row r="884" spans="6:14" x14ac:dyDescent="0.3">
      <c r="F884" s="84">
        <f t="shared" ca="1" si="118"/>
        <v>0</v>
      </c>
      <c r="G884" s="84">
        <f t="shared" ca="1" si="119"/>
        <v>16.90319240703521</v>
      </c>
      <c r="H884" s="84">
        <f t="shared" ca="1" si="120"/>
        <v>19.237944703327258</v>
      </c>
      <c r="I884" s="84">
        <f t="shared" ca="1" si="121"/>
        <v>0</v>
      </c>
      <c r="J884" s="84">
        <f t="shared" ca="1" si="117"/>
        <v>0</v>
      </c>
      <c r="K884" s="84">
        <f t="shared" ca="1" si="122"/>
        <v>0</v>
      </c>
      <c r="L884" s="84">
        <f t="shared" ca="1" si="123"/>
        <v>0</v>
      </c>
      <c r="M884" s="84">
        <f t="shared" ca="1" si="124"/>
        <v>0</v>
      </c>
      <c r="N884" s="84">
        <f t="shared" ca="1" si="125"/>
        <v>0</v>
      </c>
    </row>
    <row r="885" spans="6:14" x14ac:dyDescent="0.3">
      <c r="F885" s="84">
        <f t="shared" ca="1" si="118"/>
        <v>4.3217395392748843</v>
      </c>
      <c r="G885" s="84">
        <f t="shared" ca="1" si="119"/>
        <v>11.787624507960484</v>
      </c>
      <c r="H885" s="84">
        <f t="shared" ca="1" si="120"/>
        <v>12.113766470571427</v>
      </c>
      <c r="I885" s="84">
        <f t="shared" ca="1" si="121"/>
        <v>1</v>
      </c>
      <c r="J885" s="84">
        <f t="shared" ca="1" si="117"/>
        <v>-16.109364047235367</v>
      </c>
      <c r="K885" s="84">
        <f t="shared" ca="1" si="122"/>
        <v>36.667441374325222</v>
      </c>
      <c r="L885" s="84">
        <f t="shared" ca="1" si="123"/>
        <v>36.667441374325222</v>
      </c>
      <c r="M885" s="84">
        <f t="shared" ca="1" si="124"/>
        <v>36.667441374325222</v>
      </c>
      <c r="N885" s="84">
        <f t="shared" ca="1" si="125"/>
        <v>93.892960075740291</v>
      </c>
    </row>
    <row r="886" spans="6:14" x14ac:dyDescent="0.3">
      <c r="F886" s="84">
        <f t="shared" ca="1" si="118"/>
        <v>3.2242630116063835</v>
      </c>
      <c r="G886" s="84">
        <f t="shared" ca="1" si="119"/>
        <v>17.779361352666754</v>
      </c>
      <c r="H886" s="84">
        <f t="shared" ca="1" si="120"/>
        <v>0.9779875976255431</v>
      </c>
      <c r="I886" s="84">
        <f t="shared" ca="1" si="121"/>
        <v>1</v>
      </c>
      <c r="J886" s="84">
        <f t="shared" ca="1" si="117"/>
        <v>-21.003624364273136</v>
      </c>
      <c r="K886" s="84">
        <f t="shared" ca="1" si="122"/>
        <v>-13.867410962164582</v>
      </c>
      <c r="L886" s="84">
        <f t="shared" ca="1" si="123"/>
        <v>-13.867410962164582</v>
      </c>
      <c r="M886" s="84">
        <f t="shared" ca="1" si="124"/>
        <v>-13.867410962164582</v>
      </c>
      <c r="N886" s="84">
        <f t="shared" ca="1" si="125"/>
        <v>-62.605857250766888</v>
      </c>
    </row>
    <row r="887" spans="6:14" x14ac:dyDescent="0.3">
      <c r="F887" s="84">
        <f t="shared" ca="1" si="118"/>
        <v>4.4182017176262107</v>
      </c>
      <c r="G887" s="84">
        <f t="shared" ca="1" si="119"/>
        <v>14.522817720433615</v>
      </c>
      <c r="H887" s="84">
        <f t="shared" ca="1" si="120"/>
        <v>25.921213636906749</v>
      </c>
      <c r="I887" s="84">
        <f t="shared" ca="1" si="121"/>
        <v>1</v>
      </c>
      <c r="J887" s="84">
        <f t="shared" ca="1" si="117"/>
        <v>-18.941019438059826</v>
      </c>
      <c r="K887" s="84">
        <f t="shared" ca="1" si="122"/>
        <v>89.16203682719339</v>
      </c>
      <c r="L887" s="84">
        <f t="shared" ca="1" si="123"/>
        <v>89.16203682719339</v>
      </c>
      <c r="M887" s="84">
        <f t="shared" ca="1" si="124"/>
        <v>89.16203682719339</v>
      </c>
      <c r="N887" s="84">
        <f t="shared" ca="1" si="125"/>
        <v>248.54509104352036</v>
      </c>
    </row>
    <row r="888" spans="6:14" x14ac:dyDescent="0.3">
      <c r="F888" s="84">
        <f t="shared" ca="1" si="118"/>
        <v>4.4568447422642166</v>
      </c>
      <c r="G888" s="84">
        <f t="shared" ca="1" si="119"/>
        <v>15.079212494267603</v>
      </c>
      <c r="H888" s="84">
        <f t="shared" ca="1" si="120"/>
        <v>5.766955195018209</v>
      </c>
      <c r="I888" s="84">
        <f t="shared" ca="1" si="121"/>
        <v>1</v>
      </c>
      <c r="J888" s="84">
        <f t="shared" ca="1" si="117"/>
        <v>-19.536057236531818</v>
      </c>
      <c r="K888" s="84">
        <f t="shared" ca="1" si="122"/>
        <v>7.988608285805233</v>
      </c>
      <c r="L888" s="84">
        <f t="shared" ca="1" si="123"/>
        <v>7.988608285805233</v>
      </c>
      <c r="M888" s="84">
        <f t="shared" ca="1" si="124"/>
        <v>7.988608285805233</v>
      </c>
      <c r="N888" s="84">
        <f t="shared" ca="1" si="125"/>
        <v>4.4297676208838812</v>
      </c>
    </row>
    <row r="889" spans="6:14" x14ac:dyDescent="0.3">
      <c r="F889" s="84">
        <f t="shared" ca="1" si="118"/>
        <v>4.3041177037914133</v>
      </c>
      <c r="G889" s="84">
        <f t="shared" ca="1" si="119"/>
        <v>14.132983005682364</v>
      </c>
      <c r="H889" s="84">
        <f t="shared" ca="1" si="120"/>
        <v>1.8930088120535908</v>
      </c>
      <c r="I889" s="84">
        <f t="shared" ca="1" si="121"/>
        <v>1</v>
      </c>
      <c r="J889" s="84">
        <f t="shared" ca="1" si="117"/>
        <v>-18.437100709473778</v>
      </c>
      <c r="K889" s="84">
        <f t="shared" ca="1" si="122"/>
        <v>-6.5609477574680009</v>
      </c>
      <c r="L889" s="84">
        <f t="shared" ca="1" si="123"/>
        <v>-6.5609477574680009</v>
      </c>
      <c r="M889" s="84">
        <f t="shared" ca="1" si="124"/>
        <v>-6.5609477574680009</v>
      </c>
      <c r="N889" s="84">
        <f t="shared" ca="1" si="125"/>
        <v>-38.119943981877782</v>
      </c>
    </row>
    <row r="890" spans="6:14" x14ac:dyDescent="0.3">
      <c r="F890" s="84">
        <f t="shared" ca="1" si="118"/>
        <v>3.8007777398605032</v>
      </c>
      <c r="G890" s="84">
        <f t="shared" ca="1" si="119"/>
        <v>15.528906675201723</v>
      </c>
      <c r="H890" s="84">
        <f t="shared" ca="1" si="120"/>
        <v>1.9874013940230189</v>
      </c>
      <c r="I890" s="84">
        <f t="shared" ca="1" si="121"/>
        <v>1</v>
      </c>
      <c r="J890" s="84">
        <f t="shared" ca="1" si="117"/>
        <v>-19.329684415062225</v>
      </c>
      <c r="K890" s="84">
        <f t="shared" ca="1" si="122"/>
        <v>-7.5793010991096477</v>
      </c>
      <c r="L890" s="84">
        <f t="shared" ca="1" si="123"/>
        <v>-7.5793010991096477</v>
      </c>
      <c r="M890" s="84">
        <f t="shared" ca="1" si="124"/>
        <v>-7.5793010991096477</v>
      </c>
      <c r="N890" s="84">
        <f t="shared" ca="1" si="125"/>
        <v>-42.067587712391173</v>
      </c>
    </row>
    <row r="891" spans="6:14" x14ac:dyDescent="0.3">
      <c r="F891" s="84">
        <f t="shared" ca="1" si="118"/>
        <v>4.3597894477521875</v>
      </c>
      <c r="G891" s="84">
        <f t="shared" ca="1" si="119"/>
        <v>15.064118904450265</v>
      </c>
      <c r="H891" s="84">
        <f t="shared" ca="1" si="120"/>
        <v>0.80593481353489704</v>
      </c>
      <c r="I891" s="84">
        <f t="shared" ca="1" si="121"/>
        <v>1</v>
      </c>
      <c r="J891" s="84">
        <f t="shared" ca="1" si="117"/>
        <v>-19.423908352202453</v>
      </c>
      <c r="K891" s="84">
        <f t="shared" ca="1" si="122"/>
        <v>-11.840379650310677</v>
      </c>
      <c r="L891" s="84">
        <f t="shared" ca="1" si="123"/>
        <v>-11.840379650310677</v>
      </c>
      <c r="M891" s="84">
        <f t="shared" ca="1" si="124"/>
        <v>-11.840379650310677</v>
      </c>
      <c r="N891" s="84">
        <f t="shared" ca="1" si="125"/>
        <v>-54.945047303134487</v>
      </c>
    </row>
    <row r="892" spans="6:14" x14ac:dyDescent="0.3">
      <c r="F892" s="84">
        <f t="shared" ca="1" si="118"/>
        <v>3.3498385003564994</v>
      </c>
      <c r="G892" s="84">
        <f t="shared" ca="1" si="119"/>
        <v>16.074547742128193</v>
      </c>
      <c r="H892" s="84">
        <f t="shared" ca="1" si="120"/>
        <v>11.686460439672958</v>
      </c>
      <c r="I892" s="84">
        <f t="shared" ca="1" si="121"/>
        <v>1</v>
      </c>
      <c r="J892" s="84">
        <f t="shared" ca="1" si="117"/>
        <v>-19.424386242484694</v>
      </c>
      <c r="K892" s="84">
        <f t="shared" ca="1" si="122"/>
        <v>30.671294016563639</v>
      </c>
      <c r="L892" s="84">
        <f t="shared" ca="1" si="123"/>
        <v>30.671294016563639</v>
      </c>
      <c r="M892" s="84">
        <f t="shared" ca="1" si="124"/>
        <v>30.671294016563639</v>
      </c>
      <c r="N892" s="84">
        <f t="shared" ca="1" si="125"/>
        <v>72.58949580720622</v>
      </c>
    </row>
    <row r="893" spans="6:14" x14ac:dyDescent="0.3">
      <c r="F893" s="84">
        <f t="shared" ca="1" si="118"/>
        <v>4.8711437926639096</v>
      </c>
      <c r="G893" s="84">
        <f t="shared" ca="1" si="119"/>
        <v>15.290832665490404</v>
      </c>
      <c r="H893" s="84">
        <f t="shared" ca="1" si="120"/>
        <v>3.0640297798732234</v>
      </c>
      <c r="I893" s="84">
        <f t="shared" ca="1" si="121"/>
        <v>1</v>
      </c>
      <c r="J893" s="84">
        <f t="shared" ca="1" si="117"/>
        <v>-20.161976458154314</v>
      </c>
      <c r="K893" s="84">
        <f t="shared" ca="1" si="122"/>
        <v>-3.0347135459975103</v>
      </c>
      <c r="L893" s="84">
        <f t="shared" ca="1" si="123"/>
        <v>-3.0347135459975103</v>
      </c>
      <c r="M893" s="84">
        <f t="shared" ca="1" si="124"/>
        <v>-3.0347135459975103</v>
      </c>
      <c r="N893" s="84">
        <f t="shared" ca="1" si="125"/>
        <v>-29.26611709614685</v>
      </c>
    </row>
    <row r="894" spans="6:14" x14ac:dyDescent="0.3">
      <c r="F894" s="84">
        <f t="shared" ca="1" si="118"/>
        <v>4.2652005545072003</v>
      </c>
      <c r="G894" s="84">
        <f t="shared" ca="1" si="119"/>
        <v>15.554415831908726</v>
      </c>
      <c r="H894" s="84">
        <f t="shared" ca="1" si="120"/>
        <v>2.7506279587025921</v>
      </c>
      <c r="I894" s="84">
        <f t="shared" ca="1" si="121"/>
        <v>1</v>
      </c>
      <c r="J894" s="84">
        <f t="shared" ca="1" si="117"/>
        <v>-19.819616386415927</v>
      </c>
      <c r="K894" s="84">
        <f t="shared" ca="1" si="122"/>
        <v>-4.551903997098357</v>
      </c>
      <c r="L894" s="84">
        <f t="shared" ca="1" si="123"/>
        <v>-4.551903997098357</v>
      </c>
      <c r="M894" s="84">
        <f t="shared" ca="1" si="124"/>
        <v>-4.551903997098357</v>
      </c>
      <c r="N894" s="84">
        <f t="shared" ca="1" si="125"/>
        <v>-33.475328377710994</v>
      </c>
    </row>
    <row r="895" spans="6:14" x14ac:dyDescent="0.3">
      <c r="F895" s="84">
        <f t="shared" ca="1" si="118"/>
        <v>3.9565130590411637</v>
      </c>
      <c r="G895" s="84">
        <f t="shared" ca="1" si="119"/>
        <v>15.949814379885844</v>
      </c>
      <c r="H895" s="84">
        <f t="shared" ca="1" si="120"/>
        <v>6.3796025756169135</v>
      </c>
      <c r="I895" s="84">
        <f t="shared" ca="1" si="121"/>
        <v>1</v>
      </c>
      <c r="J895" s="84">
        <f t="shared" ca="1" si="117"/>
        <v>-19.906327438927008</v>
      </c>
      <c r="K895" s="84">
        <f t="shared" ca="1" si="122"/>
        <v>9.5685959225818102</v>
      </c>
      <c r="L895" s="84">
        <f t="shared" ca="1" si="123"/>
        <v>9.5685959225818102</v>
      </c>
      <c r="M895" s="84">
        <f t="shared" ca="1" si="124"/>
        <v>9.5685959225818102</v>
      </c>
      <c r="N895" s="84">
        <f t="shared" ca="1" si="125"/>
        <v>8.799460328818423</v>
      </c>
    </row>
    <row r="896" spans="6:14" x14ac:dyDescent="0.3">
      <c r="F896" s="84">
        <f t="shared" ca="1" si="118"/>
        <v>0</v>
      </c>
      <c r="G896" s="84">
        <f t="shared" ca="1" si="119"/>
        <v>16.405048499376811</v>
      </c>
      <c r="H896" s="84">
        <f t="shared" ca="1" si="120"/>
        <v>10.165737651686705</v>
      </c>
      <c r="I896" s="84">
        <f t="shared" ca="1" si="121"/>
        <v>0</v>
      </c>
      <c r="J896" s="84">
        <f t="shared" ca="1" si="117"/>
        <v>0</v>
      </c>
      <c r="K896" s="84">
        <f t="shared" ca="1" si="122"/>
        <v>0</v>
      </c>
      <c r="L896" s="84">
        <f t="shared" ca="1" si="123"/>
        <v>0</v>
      </c>
      <c r="M896" s="84">
        <f t="shared" ca="1" si="124"/>
        <v>0</v>
      </c>
      <c r="N896" s="84">
        <f t="shared" ca="1" si="125"/>
        <v>0</v>
      </c>
    </row>
    <row r="897" spans="6:14" x14ac:dyDescent="0.3">
      <c r="F897" s="84">
        <f t="shared" ca="1" si="118"/>
        <v>4.5507538031340706</v>
      </c>
      <c r="G897" s="84">
        <f t="shared" ca="1" si="119"/>
        <v>15.339538519638467</v>
      </c>
      <c r="H897" s="84">
        <f t="shared" ca="1" si="120"/>
        <v>0.80397197665310072</v>
      </c>
      <c r="I897" s="84">
        <f t="shared" ca="1" si="121"/>
        <v>1</v>
      </c>
      <c r="J897" s="84">
        <f t="shared" ca="1" si="117"/>
        <v>-19.890292322772538</v>
      </c>
      <c r="K897" s="84">
        <f t="shared" ca="1" si="122"/>
        <v>-12.123650613026063</v>
      </c>
      <c r="L897" s="84">
        <f t="shared" ca="1" si="123"/>
        <v>-12.123650613026063</v>
      </c>
      <c r="M897" s="84">
        <f t="shared" ca="1" si="124"/>
        <v>-12.123650613026063</v>
      </c>
      <c r="N897" s="84">
        <f t="shared" ca="1" si="125"/>
        <v>-56.261244161850733</v>
      </c>
    </row>
    <row r="898" spans="6:14" x14ac:dyDescent="0.3">
      <c r="F898" s="84">
        <f t="shared" ca="1" si="118"/>
        <v>4.2191516165060587</v>
      </c>
      <c r="G898" s="84">
        <f t="shared" ca="1" si="119"/>
        <v>14.975875873330576</v>
      </c>
      <c r="H898" s="84">
        <f t="shared" ca="1" si="120"/>
        <v>3.7666241102584155</v>
      </c>
      <c r="I898" s="84">
        <f t="shared" ca="1" si="121"/>
        <v>1</v>
      </c>
      <c r="J898" s="84">
        <f t="shared" ca="1" si="117"/>
        <v>-19.195027489836633</v>
      </c>
      <c r="K898" s="84">
        <f t="shared" ca="1" si="122"/>
        <v>9.0620567703085797E-2</v>
      </c>
      <c r="L898" s="84">
        <f t="shared" ca="1" si="123"/>
        <v>9.0620567703085797E-2</v>
      </c>
      <c r="M898" s="84">
        <f t="shared" ca="1" si="124"/>
        <v>9.0620567703085797E-2</v>
      </c>
      <c r="N898" s="84">
        <f t="shared" ca="1" si="125"/>
        <v>-18.923165786727381</v>
      </c>
    </row>
    <row r="899" spans="6:14" x14ac:dyDescent="0.3">
      <c r="F899" s="84">
        <f t="shared" ca="1" si="118"/>
        <v>3.3315360659598179</v>
      </c>
      <c r="G899" s="84">
        <f t="shared" ca="1" si="119"/>
        <v>16.759290094863793</v>
      </c>
      <c r="H899" s="84">
        <f t="shared" ca="1" si="120"/>
        <v>2.1314834717091982</v>
      </c>
      <c r="I899" s="84">
        <f t="shared" ca="1" si="121"/>
        <v>1</v>
      </c>
      <c r="J899" s="84">
        <f t="shared" ca="1" si="117"/>
        <v>-20.09082616082361</v>
      </c>
      <c r="K899" s="84">
        <f t="shared" ca="1" si="122"/>
        <v>-8.2333562080270006</v>
      </c>
      <c r="L899" s="84">
        <f t="shared" ca="1" si="123"/>
        <v>-8.2333562080270006</v>
      </c>
      <c r="M899" s="84">
        <f t="shared" ca="1" si="124"/>
        <v>-8.2333562080270006</v>
      </c>
      <c r="N899" s="84">
        <f t="shared" ca="1" si="125"/>
        <v>-44.790894784904609</v>
      </c>
    </row>
    <row r="900" spans="6:14" x14ac:dyDescent="0.3">
      <c r="F900" s="84">
        <f t="shared" ca="1" si="118"/>
        <v>4.7397005744671663</v>
      </c>
      <c r="G900" s="84">
        <f t="shared" ca="1" si="119"/>
        <v>13.459214061495411</v>
      </c>
      <c r="H900" s="84">
        <f t="shared" ca="1" si="120"/>
        <v>12.955338335998562</v>
      </c>
      <c r="I900" s="84">
        <f t="shared" ca="1" si="121"/>
        <v>1</v>
      </c>
      <c r="J900" s="84">
        <f t="shared" ca="1" si="117"/>
        <v>-18.198914635962577</v>
      </c>
      <c r="K900" s="84">
        <f t="shared" ca="1" si="122"/>
        <v>38.362139282498838</v>
      </c>
      <c r="L900" s="84">
        <f t="shared" ca="1" si="123"/>
        <v>38.362139282498838</v>
      </c>
      <c r="M900" s="84">
        <f t="shared" ca="1" si="124"/>
        <v>38.362139282498838</v>
      </c>
      <c r="N900" s="84">
        <f t="shared" ca="1" si="125"/>
        <v>96.887503211533925</v>
      </c>
    </row>
    <row r="901" spans="6:14" x14ac:dyDescent="0.3">
      <c r="F901" s="84">
        <f t="shared" ca="1" si="118"/>
        <v>4.4388103188359542</v>
      </c>
      <c r="G901" s="84">
        <f t="shared" ca="1" si="119"/>
        <v>17.454431634883555</v>
      </c>
      <c r="H901" s="84">
        <f t="shared" ca="1" si="120"/>
        <v>3.6669001479494772</v>
      </c>
      <c r="I901" s="84">
        <f t="shared" ca="1" si="121"/>
        <v>1</v>
      </c>
      <c r="J901" s="84">
        <f t="shared" ca="1" si="117"/>
        <v>-21.89324195371951</v>
      </c>
      <c r="K901" s="84">
        <f t="shared" ca="1" si="122"/>
        <v>-2.7868310430856464</v>
      </c>
      <c r="L901" s="84">
        <f t="shared" ca="1" si="123"/>
        <v>-2.7868310430856464</v>
      </c>
      <c r="M901" s="84">
        <f t="shared" ca="1" si="124"/>
        <v>-2.7868310430856464</v>
      </c>
      <c r="N901" s="84">
        <f t="shared" ca="1" si="125"/>
        <v>-30.253735082976455</v>
      </c>
    </row>
    <row r="902" spans="6:14" x14ac:dyDescent="0.3">
      <c r="F902" s="84">
        <f t="shared" ca="1" si="118"/>
        <v>3.7325968412598867</v>
      </c>
      <c r="G902" s="84">
        <f t="shared" ca="1" si="119"/>
        <v>15.764122516871325</v>
      </c>
      <c r="H902" s="84">
        <f t="shared" ca="1" si="120"/>
        <v>21.251105782780197</v>
      </c>
      <c r="I902" s="84">
        <f t="shared" ca="1" si="121"/>
        <v>1</v>
      </c>
      <c r="J902" s="84">
        <f t="shared" ref="J902:J965" ca="1" si="126">(H902*C909-G902-F902)*I902</f>
        <v>-19.496719358131212</v>
      </c>
      <c r="K902" s="84">
        <f t="shared" ca="1" si="122"/>
        <v>69.240300614249463</v>
      </c>
      <c r="L902" s="84">
        <f t="shared" ca="1" si="123"/>
        <v>69.240300614249463</v>
      </c>
      <c r="M902" s="84">
        <f t="shared" ca="1" si="124"/>
        <v>69.240300614249463</v>
      </c>
      <c r="N902" s="84">
        <f t="shared" ca="1" si="125"/>
        <v>188.22418248461719</v>
      </c>
    </row>
    <row r="903" spans="6:14" x14ac:dyDescent="0.3">
      <c r="F903" s="84">
        <f t="shared" ref="F903:F966" ca="1" si="127">IF(RAND()&lt;=$C$5,3+(RAND()*2),0)</f>
        <v>3.9698076587643811</v>
      </c>
      <c r="G903" s="84">
        <f t="shared" ref="G903:G966" ca="1" si="128">_xlfn.NORM.INV(RAND(),$C$8,$C$9)</f>
        <v>16.53035374799164</v>
      </c>
      <c r="H903" s="84">
        <f t="shared" ref="H903:H966" ca="1" si="129">-1*LN(1-RAND())/(1/10)</f>
        <v>11.89445625931125</v>
      </c>
      <c r="I903" s="84">
        <f t="shared" ref="I903:I966" ca="1" si="130">IF(F903=0,0,1)</f>
        <v>1</v>
      </c>
      <c r="J903" s="84">
        <f t="shared" ca="1" si="126"/>
        <v>-20.500161406756021</v>
      </c>
      <c r="K903" s="84">
        <f t="shared" ref="K903:K966" ca="1" si="131">(H903*$C$13-G903)*I903</f>
        <v>31.047471289253359</v>
      </c>
      <c r="L903" s="84">
        <f t="shared" ref="L903:L966" ca="1" si="132">(H903*$C$13-G903)*I903</f>
        <v>31.047471289253359</v>
      </c>
      <c r="M903" s="84">
        <f t="shared" ref="M903:M966" ca="1" si="133">(H903*$C$13-G903)*I903</f>
        <v>31.047471289253359</v>
      </c>
      <c r="N903" s="84">
        <f t="shared" ref="N903:N966" ca="1" si="134">SUM(J903:M903)</f>
        <v>72.642252461004063</v>
      </c>
    </row>
    <row r="904" spans="6:14" x14ac:dyDescent="0.3">
      <c r="F904" s="84">
        <f t="shared" ca="1" si="127"/>
        <v>0</v>
      </c>
      <c r="G904" s="84">
        <f t="shared" ca="1" si="128"/>
        <v>18.057637714226992</v>
      </c>
      <c r="H904" s="84">
        <f t="shared" ca="1" si="129"/>
        <v>1.7176878441995749</v>
      </c>
      <c r="I904" s="84">
        <f t="shared" ca="1" si="130"/>
        <v>0</v>
      </c>
      <c r="J904" s="84">
        <f t="shared" ca="1" si="126"/>
        <v>0</v>
      </c>
      <c r="K904" s="84">
        <f t="shared" ca="1" si="131"/>
        <v>0</v>
      </c>
      <c r="L904" s="84">
        <f t="shared" ca="1" si="132"/>
        <v>0</v>
      </c>
      <c r="M904" s="84">
        <f t="shared" ca="1" si="133"/>
        <v>0</v>
      </c>
      <c r="N904" s="84">
        <f t="shared" ca="1" si="134"/>
        <v>0</v>
      </c>
    </row>
    <row r="905" spans="6:14" x14ac:dyDescent="0.3">
      <c r="F905" s="84">
        <f t="shared" ca="1" si="127"/>
        <v>0</v>
      </c>
      <c r="G905" s="84">
        <f t="shared" ca="1" si="128"/>
        <v>16.49933465253724</v>
      </c>
      <c r="H905" s="84">
        <f t="shared" ca="1" si="129"/>
        <v>17.103857581318334</v>
      </c>
      <c r="I905" s="84">
        <f t="shared" ca="1" si="130"/>
        <v>0</v>
      </c>
      <c r="J905" s="84">
        <f t="shared" ca="1" si="126"/>
        <v>0</v>
      </c>
      <c r="K905" s="84">
        <f t="shared" ca="1" si="131"/>
        <v>0</v>
      </c>
      <c r="L905" s="84">
        <f t="shared" ca="1" si="132"/>
        <v>0</v>
      </c>
      <c r="M905" s="84">
        <f t="shared" ca="1" si="133"/>
        <v>0</v>
      </c>
      <c r="N905" s="84">
        <f t="shared" ca="1" si="134"/>
        <v>0</v>
      </c>
    </row>
    <row r="906" spans="6:14" x14ac:dyDescent="0.3">
      <c r="F906" s="84">
        <f t="shared" ca="1" si="127"/>
        <v>0</v>
      </c>
      <c r="G906" s="84">
        <f t="shared" ca="1" si="128"/>
        <v>14.952082092826418</v>
      </c>
      <c r="H906" s="84">
        <f t="shared" ca="1" si="129"/>
        <v>9.1438526120774082</v>
      </c>
      <c r="I906" s="84">
        <f t="shared" ca="1" si="130"/>
        <v>0</v>
      </c>
      <c r="J906" s="84">
        <f t="shared" ca="1" si="126"/>
        <v>0</v>
      </c>
      <c r="K906" s="84">
        <f t="shared" ca="1" si="131"/>
        <v>0</v>
      </c>
      <c r="L906" s="84">
        <f t="shared" ca="1" si="132"/>
        <v>0</v>
      </c>
      <c r="M906" s="84">
        <f t="shared" ca="1" si="133"/>
        <v>0</v>
      </c>
      <c r="N906" s="84">
        <f t="shared" ca="1" si="134"/>
        <v>0</v>
      </c>
    </row>
    <row r="907" spans="6:14" x14ac:dyDescent="0.3">
      <c r="F907" s="84">
        <f t="shared" ca="1" si="127"/>
        <v>0</v>
      </c>
      <c r="G907" s="84">
        <f t="shared" ca="1" si="128"/>
        <v>12.622366737163016</v>
      </c>
      <c r="H907" s="84">
        <f t="shared" ca="1" si="129"/>
        <v>0.39251085708193373</v>
      </c>
      <c r="I907" s="84">
        <f t="shared" ca="1" si="130"/>
        <v>0</v>
      </c>
      <c r="J907" s="84">
        <f t="shared" ca="1" si="126"/>
        <v>0</v>
      </c>
      <c r="K907" s="84">
        <f t="shared" ca="1" si="131"/>
        <v>0</v>
      </c>
      <c r="L907" s="84">
        <f t="shared" ca="1" si="132"/>
        <v>0</v>
      </c>
      <c r="M907" s="84">
        <f t="shared" ca="1" si="133"/>
        <v>0</v>
      </c>
      <c r="N907" s="84">
        <f t="shared" ca="1" si="134"/>
        <v>0</v>
      </c>
    </row>
    <row r="908" spans="6:14" x14ac:dyDescent="0.3">
      <c r="F908" s="84">
        <f t="shared" ca="1" si="127"/>
        <v>0</v>
      </c>
      <c r="G908" s="84">
        <f t="shared" ca="1" si="128"/>
        <v>12.6277190702949</v>
      </c>
      <c r="H908" s="84">
        <f t="shared" ca="1" si="129"/>
        <v>53.306124285157182</v>
      </c>
      <c r="I908" s="84">
        <f t="shared" ca="1" si="130"/>
        <v>0</v>
      </c>
      <c r="J908" s="84">
        <f t="shared" ca="1" si="126"/>
        <v>0</v>
      </c>
      <c r="K908" s="84">
        <f t="shared" ca="1" si="131"/>
        <v>0</v>
      </c>
      <c r="L908" s="84">
        <f t="shared" ca="1" si="132"/>
        <v>0</v>
      </c>
      <c r="M908" s="84">
        <f t="shared" ca="1" si="133"/>
        <v>0</v>
      </c>
      <c r="N908" s="84">
        <f t="shared" ca="1" si="134"/>
        <v>0</v>
      </c>
    </row>
    <row r="909" spans="6:14" x14ac:dyDescent="0.3">
      <c r="F909" s="84">
        <f t="shared" ca="1" si="127"/>
        <v>0</v>
      </c>
      <c r="G909" s="84">
        <f t="shared" ca="1" si="128"/>
        <v>18.904264823913778</v>
      </c>
      <c r="H909" s="84">
        <f t="shared" ca="1" si="129"/>
        <v>10.716855630024261</v>
      </c>
      <c r="I909" s="84">
        <f t="shared" ca="1" si="130"/>
        <v>0</v>
      </c>
      <c r="J909" s="84">
        <f t="shared" ca="1" si="126"/>
        <v>0</v>
      </c>
      <c r="K909" s="84">
        <f t="shared" ca="1" si="131"/>
        <v>0</v>
      </c>
      <c r="L909" s="84">
        <f t="shared" ca="1" si="132"/>
        <v>0</v>
      </c>
      <c r="M909" s="84">
        <f t="shared" ca="1" si="133"/>
        <v>0</v>
      </c>
      <c r="N909" s="84">
        <f t="shared" ca="1" si="134"/>
        <v>0</v>
      </c>
    </row>
    <row r="910" spans="6:14" x14ac:dyDescent="0.3">
      <c r="F910" s="84">
        <f t="shared" ca="1" si="127"/>
        <v>3.025653722319074</v>
      </c>
      <c r="G910" s="84">
        <f t="shared" ca="1" si="128"/>
        <v>17.288549051479926</v>
      </c>
      <c r="H910" s="84">
        <f t="shared" ca="1" si="129"/>
        <v>0.90646260301353376</v>
      </c>
      <c r="I910" s="84">
        <f t="shared" ca="1" si="130"/>
        <v>1</v>
      </c>
      <c r="J910" s="84">
        <f t="shared" ca="1" si="126"/>
        <v>-20.314202773799</v>
      </c>
      <c r="K910" s="84">
        <f t="shared" ca="1" si="131"/>
        <v>-13.662698639425791</v>
      </c>
      <c r="L910" s="84">
        <f t="shared" ca="1" si="132"/>
        <v>-13.662698639425791</v>
      </c>
      <c r="M910" s="84">
        <f t="shared" ca="1" si="133"/>
        <v>-13.662698639425791</v>
      </c>
      <c r="N910" s="84">
        <f t="shared" ca="1" si="134"/>
        <v>-61.302298692076377</v>
      </c>
    </row>
    <row r="911" spans="6:14" x14ac:dyDescent="0.3">
      <c r="F911" s="84">
        <f t="shared" ca="1" si="127"/>
        <v>3.7563153259585986</v>
      </c>
      <c r="G911" s="84">
        <f t="shared" ca="1" si="128"/>
        <v>10.873351186324328</v>
      </c>
      <c r="H911" s="84">
        <f t="shared" ca="1" si="129"/>
        <v>24.479837831952125</v>
      </c>
      <c r="I911" s="84">
        <f t="shared" ca="1" si="130"/>
        <v>1</v>
      </c>
      <c r="J911" s="84">
        <f t="shared" ca="1" si="126"/>
        <v>-14.629666512282927</v>
      </c>
      <c r="K911" s="84">
        <f t="shared" ca="1" si="131"/>
        <v>87.046000141484171</v>
      </c>
      <c r="L911" s="84">
        <f t="shared" ca="1" si="132"/>
        <v>87.046000141484171</v>
      </c>
      <c r="M911" s="84">
        <f t="shared" ca="1" si="133"/>
        <v>87.046000141484171</v>
      </c>
      <c r="N911" s="84">
        <f t="shared" ca="1" si="134"/>
        <v>246.50833391216958</v>
      </c>
    </row>
    <row r="912" spans="6:14" x14ac:dyDescent="0.3">
      <c r="F912" s="84">
        <f t="shared" ca="1" si="127"/>
        <v>0</v>
      </c>
      <c r="G912" s="84">
        <f t="shared" ca="1" si="128"/>
        <v>18.04234000560858</v>
      </c>
      <c r="H912" s="84">
        <f t="shared" ca="1" si="129"/>
        <v>5.8386740427474564</v>
      </c>
      <c r="I912" s="84">
        <f t="shared" ca="1" si="130"/>
        <v>0</v>
      </c>
      <c r="J912" s="84">
        <f t="shared" ca="1" si="126"/>
        <v>0</v>
      </c>
      <c r="K912" s="84">
        <f t="shared" ca="1" si="131"/>
        <v>0</v>
      </c>
      <c r="L912" s="84">
        <f t="shared" ca="1" si="132"/>
        <v>0</v>
      </c>
      <c r="M912" s="84">
        <f t="shared" ca="1" si="133"/>
        <v>0</v>
      </c>
      <c r="N912" s="84">
        <f t="shared" ca="1" si="134"/>
        <v>0</v>
      </c>
    </row>
    <row r="913" spans="6:14" x14ac:dyDescent="0.3">
      <c r="F913" s="84">
        <f t="shared" ca="1" si="127"/>
        <v>3.0143787710790244</v>
      </c>
      <c r="G913" s="84">
        <f t="shared" ca="1" si="128"/>
        <v>14.976424120199018</v>
      </c>
      <c r="H913" s="84">
        <f t="shared" ca="1" si="129"/>
        <v>10.132683925700597</v>
      </c>
      <c r="I913" s="84">
        <f t="shared" ca="1" si="130"/>
        <v>1</v>
      </c>
      <c r="J913" s="84">
        <f t="shared" ca="1" si="126"/>
        <v>-17.990802891278044</v>
      </c>
      <c r="K913" s="84">
        <f t="shared" ca="1" si="131"/>
        <v>25.554311582603368</v>
      </c>
      <c r="L913" s="84">
        <f t="shared" ca="1" si="132"/>
        <v>25.554311582603368</v>
      </c>
      <c r="M913" s="84">
        <f t="shared" ca="1" si="133"/>
        <v>25.554311582603368</v>
      </c>
      <c r="N913" s="84">
        <f t="shared" ca="1" si="134"/>
        <v>58.672131856532062</v>
      </c>
    </row>
    <row r="914" spans="6:14" x14ac:dyDescent="0.3">
      <c r="F914" s="84">
        <f t="shared" ca="1" si="127"/>
        <v>3.2259504988383014</v>
      </c>
      <c r="G914" s="84">
        <f t="shared" ca="1" si="128"/>
        <v>14.388997268756679</v>
      </c>
      <c r="H914" s="84">
        <f t="shared" ca="1" si="129"/>
        <v>13.874739561097641</v>
      </c>
      <c r="I914" s="84">
        <f t="shared" ca="1" si="130"/>
        <v>1</v>
      </c>
      <c r="J914" s="84">
        <f t="shared" ca="1" si="126"/>
        <v>-17.61494776759498</v>
      </c>
      <c r="K914" s="84">
        <f t="shared" ca="1" si="131"/>
        <v>41.109960975633882</v>
      </c>
      <c r="L914" s="84">
        <f t="shared" ca="1" si="132"/>
        <v>41.109960975633882</v>
      </c>
      <c r="M914" s="84">
        <f t="shared" ca="1" si="133"/>
        <v>41.109960975633882</v>
      </c>
      <c r="N914" s="84">
        <f t="shared" ca="1" si="134"/>
        <v>105.71493515930666</v>
      </c>
    </row>
    <row r="915" spans="6:14" x14ac:dyDescent="0.3">
      <c r="F915" s="84">
        <f t="shared" ca="1" si="127"/>
        <v>3.5787726487276101</v>
      </c>
      <c r="G915" s="84">
        <f t="shared" ca="1" si="128"/>
        <v>14.350080698491798</v>
      </c>
      <c r="H915" s="84">
        <f t="shared" ca="1" si="129"/>
        <v>35.578080124477445</v>
      </c>
      <c r="I915" s="84">
        <f t="shared" ca="1" si="130"/>
        <v>1</v>
      </c>
      <c r="J915" s="84">
        <f t="shared" ca="1" si="126"/>
        <v>-17.928853347219409</v>
      </c>
      <c r="K915" s="84">
        <f t="shared" ca="1" si="131"/>
        <v>127.96223979941799</v>
      </c>
      <c r="L915" s="84">
        <f t="shared" ca="1" si="132"/>
        <v>127.96223979941799</v>
      </c>
      <c r="M915" s="84">
        <f t="shared" ca="1" si="133"/>
        <v>127.96223979941799</v>
      </c>
      <c r="N915" s="84">
        <f t="shared" ca="1" si="134"/>
        <v>365.95786605103456</v>
      </c>
    </row>
    <row r="916" spans="6:14" x14ac:dyDescent="0.3">
      <c r="F916" s="84">
        <f t="shared" ca="1" si="127"/>
        <v>4.1319875167811038</v>
      </c>
      <c r="G916" s="84">
        <f t="shared" ca="1" si="128"/>
        <v>17.738164108693987</v>
      </c>
      <c r="H916" s="84">
        <f t="shared" ca="1" si="129"/>
        <v>1.8394911814365684</v>
      </c>
      <c r="I916" s="84">
        <f t="shared" ca="1" si="130"/>
        <v>1</v>
      </c>
      <c r="J916" s="84">
        <f t="shared" ca="1" si="126"/>
        <v>-21.870151625475089</v>
      </c>
      <c r="K916" s="84">
        <f t="shared" ca="1" si="131"/>
        <v>-10.380199382947712</v>
      </c>
      <c r="L916" s="84">
        <f t="shared" ca="1" si="132"/>
        <v>-10.380199382947712</v>
      </c>
      <c r="M916" s="84">
        <f t="shared" ca="1" si="133"/>
        <v>-10.380199382947712</v>
      </c>
      <c r="N916" s="84">
        <f t="shared" ca="1" si="134"/>
        <v>-53.010749774318214</v>
      </c>
    </row>
    <row r="917" spans="6:14" x14ac:dyDescent="0.3">
      <c r="F917" s="84">
        <f t="shared" ca="1" si="127"/>
        <v>0</v>
      </c>
      <c r="G917" s="84">
        <f t="shared" ca="1" si="128"/>
        <v>17.966366737631535</v>
      </c>
      <c r="H917" s="84">
        <f t="shared" ca="1" si="129"/>
        <v>22.924077498235025</v>
      </c>
      <c r="I917" s="84">
        <f t="shared" ca="1" si="130"/>
        <v>0</v>
      </c>
      <c r="J917" s="84">
        <f t="shared" ca="1" si="126"/>
        <v>0</v>
      </c>
      <c r="K917" s="84">
        <f t="shared" ca="1" si="131"/>
        <v>0</v>
      </c>
      <c r="L917" s="84">
        <f t="shared" ca="1" si="132"/>
        <v>0</v>
      </c>
      <c r="M917" s="84">
        <f t="shared" ca="1" si="133"/>
        <v>0</v>
      </c>
      <c r="N917" s="84">
        <f t="shared" ca="1" si="134"/>
        <v>0</v>
      </c>
    </row>
    <row r="918" spans="6:14" x14ac:dyDescent="0.3">
      <c r="F918" s="84">
        <f t="shared" ca="1" si="127"/>
        <v>3.1325322173417707</v>
      </c>
      <c r="G918" s="84">
        <f t="shared" ca="1" si="128"/>
        <v>15.197774600016789</v>
      </c>
      <c r="H918" s="84">
        <f t="shared" ca="1" si="129"/>
        <v>11.219490682315399</v>
      </c>
      <c r="I918" s="84">
        <f t="shared" ca="1" si="130"/>
        <v>1</v>
      </c>
      <c r="J918" s="84">
        <f t="shared" ca="1" si="126"/>
        <v>-18.330306817358561</v>
      </c>
      <c r="K918" s="84">
        <f t="shared" ca="1" si="131"/>
        <v>29.680188129244808</v>
      </c>
      <c r="L918" s="84">
        <f t="shared" ca="1" si="132"/>
        <v>29.680188129244808</v>
      </c>
      <c r="M918" s="84">
        <f t="shared" ca="1" si="133"/>
        <v>29.680188129244808</v>
      </c>
      <c r="N918" s="84">
        <f t="shared" ca="1" si="134"/>
        <v>70.710257570375859</v>
      </c>
    </row>
    <row r="919" spans="6:14" x14ac:dyDescent="0.3">
      <c r="F919" s="84">
        <f t="shared" ca="1" si="127"/>
        <v>3.9393392168189854</v>
      </c>
      <c r="G919" s="84">
        <f t="shared" ca="1" si="128"/>
        <v>11.324584472968064</v>
      </c>
      <c r="H919" s="84">
        <f t="shared" ca="1" si="129"/>
        <v>8.2354333427382631</v>
      </c>
      <c r="I919" s="84">
        <f t="shared" ca="1" si="130"/>
        <v>1</v>
      </c>
      <c r="J919" s="84">
        <f t="shared" ca="1" si="126"/>
        <v>-15.263923689787049</v>
      </c>
      <c r="K919" s="84">
        <f t="shared" ca="1" si="131"/>
        <v>21.61714889798499</v>
      </c>
      <c r="L919" s="84">
        <f t="shared" ca="1" si="132"/>
        <v>21.61714889798499</v>
      </c>
      <c r="M919" s="84">
        <f t="shared" ca="1" si="133"/>
        <v>21.61714889798499</v>
      </c>
      <c r="N919" s="84">
        <f t="shared" ca="1" si="134"/>
        <v>49.58752300416792</v>
      </c>
    </row>
    <row r="920" spans="6:14" x14ac:dyDescent="0.3">
      <c r="F920" s="84">
        <f t="shared" ca="1" si="127"/>
        <v>4.737537069025815</v>
      </c>
      <c r="G920" s="84">
        <f t="shared" ca="1" si="128"/>
        <v>18.57046608995692</v>
      </c>
      <c r="H920" s="84">
        <f t="shared" ca="1" si="129"/>
        <v>24.684555409514591</v>
      </c>
      <c r="I920" s="84">
        <f t="shared" ca="1" si="130"/>
        <v>1</v>
      </c>
      <c r="J920" s="84">
        <f t="shared" ca="1" si="126"/>
        <v>-23.308003158982736</v>
      </c>
      <c r="K920" s="84">
        <f t="shared" ca="1" si="131"/>
        <v>80.167755548101439</v>
      </c>
      <c r="L920" s="84">
        <f t="shared" ca="1" si="132"/>
        <v>80.167755548101439</v>
      </c>
      <c r="M920" s="84">
        <f t="shared" ca="1" si="133"/>
        <v>80.167755548101439</v>
      </c>
      <c r="N920" s="84">
        <f t="shared" ca="1" si="134"/>
        <v>217.19526348532159</v>
      </c>
    </row>
    <row r="921" spans="6:14" x14ac:dyDescent="0.3">
      <c r="F921" s="84">
        <f t="shared" ca="1" si="127"/>
        <v>0</v>
      </c>
      <c r="G921" s="84">
        <f t="shared" ca="1" si="128"/>
        <v>16.553100527161728</v>
      </c>
      <c r="H921" s="84">
        <f t="shared" ca="1" si="129"/>
        <v>3.0740185414803345</v>
      </c>
      <c r="I921" s="84">
        <f t="shared" ca="1" si="130"/>
        <v>0</v>
      </c>
      <c r="J921" s="84">
        <f t="shared" ca="1" si="126"/>
        <v>0</v>
      </c>
      <c r="K921" s="84">
        <f t="shared" ca="1" si="131"/>
        <v>0</v>
      </c>
      <c r="L921" s="84">
        <f t="shared" ca="1" si="132"/>
        <v>0</v>
      </c>
      <c r="M921" s="84">
        <f t="shared" ca="1" si="133"/>
        <v>0</v>
      </c>
      <c r="N921" s="84">
        <f t="shared" ca="1" si="134"/>
        <v>0</v>
      </c>
    </row>
    <row r="922" spans="6:14" x14ac:dyDescent="0.3">
      <c r="F922" s="84">
        <f t="shared" ca="1" si="127"/>
        <v>4.1190795282192942</v>
      </c>
      <c r="G922" s="84">
        <f t="shared" ca="1" si="128"/>
        <v>19.497970033892656</v>
      </c>
      <c r="H922" s="84">
        <f t="shared" ca="1" si="129"/>
        <v>7.0855319758527662</v>
      </c>
      <c r="I922" s="84">
        <f t="shared" ca="1" si="130"/>
        <v>1</v>
      </c>
      <c r="J922" s="84">
        <f t="shared" ca="1" si="126"/>
        <v>-23.617049562111951</v>
      </c>
      <c r="K922" s="84">
        <f t="shared" ca="1" si="131"/>
        <v>8.8441578695184084</v>
      </c>
      <c r="L922" s="84">
        <f t="shared" ca="1" si="132"/>
        <v>8.8441578695184084</v>
      </c>
      <c r="M922" s="84">
        <f t="shared" ca="1" si="133"/>
        <v>8.8441578695184084</v>
      </c>
      <c r="N922" s="84">
        <f t="shared" ca="1" si="134"/>
        <v>2.9154240464432739</v>
      </c>
    </row>
    <row r="923" spans="6:14" x14ac:dyDescent="0.3">
      <c r="F923" s="84">
        <f t="shared" ca="1" si="127"/>
        <v>3.5026443445649535</v>
      </c>
      <c r="G923" s="84">
        <f t="shared" ca="1" si="128"/>
        <v>16.529081281787391</v>
      </c>
      <c r="H923" s="84">
        <f t="shared" ca="1" si="129"/>
        <v>7.2395479031539054</v>
      </c>
      <c r="I923" s="84">
        <f t="shared" ca="1" si="130"/>
        <v>1</v>
      </c>
      <c r="J923" s="84">
        <f t="shared" ca="1" si="126"/>
        <v>-20.031725626352344</v>
      </c>
      <c r="K923" s="84">
        <f t="shared" ca="1" si="131"/>
        <v>12.42911033082823</v>
      </c>
      <c r="L923" s="84">
        <f t="shared" ca="1" si="132"/>
        <v>12.42911033082823</v>
      </c>
      <c r="M923" s="84">
        <f t="shared" ca="1" si="133"/>
        <v>12.42911033082823</v>
      </c>
      <c r="N923" s="84">
        <f t="shared" ca="1" si="134"/>
        <v>17.255605366132347</v>
      </c>
    </row>
    <row r="924" spans="6:14" x14ac:dyDescent="0.3">
      <c r="F924" s="84">
        <f t="shared" ca="1" si="127"/>
        <v>4.1754251492675865</v>
      </c>
      <c r="G924" s="84">
        <f t="shared" ca="1" si="128"/>
        <v>17.360607888841194</v>
      </c>
      <c r="H924" s="84">
        <f t="shared" ca="1" si="129"/>
        <v>0.93579471983072604</v>
      </c>
      <c r="I924" s="84">
        <f t="shared" ca="1" si="130"/>
        <v>1</v>
      </c>
      <c r="J924" s="84">
        <f t="shared" ca="1" si="126"/>
        <v>-21.53603303810878</v>
      </c>
      <c r="K924" s="84">
        <f t="shared" ca="1" si="131"/>
        <v>-13.61742900951829</v>
      </c>
      <c r="L924" s="84">
        <f t="shared" ca="1" si="132"/>
        <v>-13.61742900951829</v>
      </c>
      <c r="M924" s="84">
        <f t="shared" ca="1" si="133"/>
        <v>-13.61742900951829</v>
      </c>
      <c r="N924" s="84">
        <f t="shared" ca="1" si="134"/>
        <v>-62.388320066663653</v>
      </c>
    </row>
    <row r="925" spans="6:14" x14ac:dyDescent="0.3">
      <c r="F925" s="84">
        <f t="shared" ca="1" si="127"/>
        <v>4.0189694428269096</v>
      </c>
      <c r="G925" s="84">
        <f t="shared" ca="1" si="128"/>
        <v>16.251780808941469</v>
      </c>
      <c r="H925" s="84">
        <f t="shared" ca="1" si="129"/>
        <v>5.5568575097220494</v>
      </c>
      <c r="I925" s="84">
        <f t="shared" ca="1" si="130"/>
        <v>1</v>
      </c>
      <c r="J925" s="84">
        <f t="shared" ca="1" si="126"/>
        <v>-20.270750251768376</v>
      </c>
      <c r="K925" s="84">
        <f t="shared" ca="1" si="131"/>
        <v>5.975649229946729</v>
      </c>
      <c r="L925" s="84">
        <f t="shared" ca="1" si="132"/>
        <v>5.975649229946729</v>
      </c>
      <c r="M925" s="84">
        <f t="shared" ca="1" si="133"/>
        <v>5.975649229946729</v>
      </c>
      <c r="N925" s="84">
        <f t="shared" ca="1" si="134"/>
        <v>-2.3438025619281895</v>
      </c>
    </row>
    <row r="926" spans="6:14" x14ac:dyDescent="0.3">
      <c r="F926" s="84">
        <f t="shared" ca="1" si="127"/>
        <v>3.5070291586451425</v>
      </c>
      <c r="G926" s="84">
        <f t="shared" ca="1" si="128"/>
        <v>17.692870899786911</v>
      </c>
      <c r="H926" s="84">
        <f t="shared" ca="1" si="129"/>
        <v>0.37183843969281927</v>
      </c>
      <c r="I926" s="84">
        <f t="shared" ca="1" si="130"/>
        <v>1</v>
      </c>
      <c r="J926" s="84">
        <f t="shared" ca="1" si="126"/>
        <v>-21.199900058432053</v>
      </c>
      <c r="K926" s="84">
        <f t="shared" ca="1" si="131"/>
        <v>-16.205517141015633</v>
      </c>
      <c r="L926" s="84">
        <f t="shared" ca="1" si="132"/>
        <v>-16.205517141015633</v>
      </c>
      <c r="M926" s="84">
        <f t="shared" ca="1" si="133"/>
        <v>-16.205517141015633</v>
      </c>
      <c r="N926" s="84">
        <f t="shared" ca="1" si="134"/>
        <v>-69.81645148147895</v>
      </c>
    </row>
    <row r="927" spans="6:14" x14ac:dyDescent="0.3">
      <c r="F927" s="84">
        <f t="shared" ca="1" si="127"/>
        <v>0</v>
      </c>
      <c r="G927" s="84">
        <f t="shared" ca="1" si="128"/>
        <v>13.782665609552797</v>
      </c>
      <c r="H927" s="84">
        <f t="shared" ca="1" si="129"/>
        <v>3.4930718066231323</v>
      </c>
      <c r="I927" s="84">
        <f t="shared" ca="1" si="130"/>
        <v>0</v>
      </c>
      <c r="J927" s="84">
        <f t="shared" ca="1" si="126"/>
        <v>0</v>
      </c>
      <c r="K927" s="84">
        <f t="shared" ca="1" si="131"/>
        <v>0</v>
      </c>
      <c r="L927" s="84">
        <f t="shared" ca="1" si="132"/>
        <v>0</v>
      </c>
      <c r="M927" s="84">
        <f t="shared" ca="1" si="133"/>
        <v>0</v>
      </c>
      <c r="N927" s="84">
        <f t="shared" ca="1" si="134"/>
        <v>0</v>
      </c>
    </row>
    <row r="928" spans="6:14" x14ac:dyDescent="0.3">
      <c r="F928" s="84">
        <f t="shared" ca="1" si="127"/>
        <v>3.3237253898983621</v>
      </c>
      <c r="G928" s="84">
        <f t="shared" ca="1" si="128"/>
        <v>16.403337338329361</v>
      </c>
      <c r="H928" s="84">
        <f t="shared" ca="1" si="129"/>
        <v>1.1127310829972876</v>
      </c>
      <c r="I928" s="84">
        <f t="shared" ca="1" si="130"/>
        <v>1</v>
      </c>
      <c r="J928" s="84">
        <f t="shared" ca="1" si="126"/>
        <v>-19.727062728227722</v>
      </c>
      <c r="K928" s="84">
        <f t="shared" ca="1" si="131"/>
        <v>-11.952413006340212</v>
      </c>
      <c r="L928" s="84">
        <f t="shared" ca="1" si="132"/>
        <v>-11.952413006340212</v>
      </c>
      <c r="M928" s="84">
        <f t="shared" ca="1" si="133"/>
        <v>-11.952413006340212</v>
      </c>
      <c r="N928" s="84">
        <f t="shared" ca="1" si="134"/>
        <v>-55.584301747248361</v>
      </c>
    </row>
    <row r="929" spans="6:14" x14ac:dyDescent="0.3">
      <c r="F929" s="84">
        <f t="shared" ca="1" si="127"/>
        <v>0</v>
      </c>
      <c r="G929" s="84">
        <f t="shared" ca="1" si="128"/>
        <v>14.675155611445245</v>
      </c>
      <c r="H929" s="84">
        <f t="shared" ca="1" si="129"/>
        <v>5.2492924300926118</v>
      </c>
      <c r="I929" s="84">
        <f t="shared" ca="1" si="130"/>
        <v>0</v>
      </c>
      <c r="J929" s="84">
        <f t="shared" ca="1" si="126"/>
        <v>0</v>
      </c>
      <c r="K929" s="84">
        <f t="shared" ca="1" si="131"/>
        <v>0</v>
      </c>
      <c r="L929" s="84">
        <f t="shared" ca="1" si="132"/>
        <v>0</v>
      </c>
      <c r="M929" s="84">
        <f t="shared" ca="1" si="133"/>
        <v>0</v>
      </c>
      <c r="N929" s="84">
        <f t="shared" ca="1" si="134"/>
        <v>0</v>
      </c>
    </row>
    <row r="930" spans="6:14" x14ac:dyDescent="0.3">
      <c r="F930" s="84">
        <f t="shared" ca="1" si="127"/>
        <v>4.4873563498550562</v>
      </c>
      <c r="G930" s="84">
        <f t="shared" ca="1" si="128"/>
        <v>17.013259370700322</v>
      </c>
      <c r="H930" s="84">
        <f t="shared" ca="1" si="129"/>
        <v>16.363732789669154</v>
      </c>
      <c r="I930" s="84">
        <f t="shared" ca="1" si="130"/>
        <v>1</v>
      </c>
      <c r="J930" s="84">
        <f t="shared" ca="1" si="126"/>
        <v>-21.500615720555377</v>
      </c>
      <c r="K930" s="84">
        <f t="shared" ca="1" si="131"/>
        <v>48.44167178797629</v>
      </c>
      <c r="L930" s="84">
        <f t="shared" ca="1" si="132"/>
        <v>48.44167178797629</v>
      </c>
      <c r="M930" s="84">
        <f t="shared" ca="1" si="133"/>
        <v>48.44167178797629</v>
      </c>
      <c r="N930" s="84">
        <f t="shared" ca="1" si="134"/>
        <v>123.8243996433735</v>
      </c>
    </row>
    <row r="931" spans="6:14" x14ac:dyDescent="0.3">
      <c r="F931" s="84">
        <f t="shared" ca="1" si="127"/>
        <v>3.6972108409956599</v>
      </c>
      <c r="G931" s="84">
        <f t="shared" ca="1" si="128"/>
        <v>16.064726071859205</v>
      </c>
      <c r="H931" s="84">
        <f t="shared" ca="1" si="129"/>
        <v>2.9313574891360648</v>
      </c>
      <c r="I931" s="84">
        <f t="shared" ca="1" si="130"/>
        <v>1</v>
      </c>
      <c r="J931" s="84">
        <f t="shared" ca="1" si="126"/>
        <v>-19.761936912854864</v>
      </c>
      <c r="K931" s="84">
        <f t="shared" ca="1" si="131"/>
        <v>-4.3392961153149461</v>
      </c>
      <c r="L931" s="84">
        <f t="shared" ca="1" si="132"/>
        <v>-4.3392961153149461</v>
      </c>
      <c r="M931" s="84">
        <f t="shared" ca="1" si="133"/>
        <v>-4.3392961153149461</v>
      </c>
      <c r="N931" s="84">
        <f t="shared" ca="1" si="134"/>
        <v>-32.779825258799697</v>
      </c>
    </row>
    <row r="932" spans="6:14" x14ac:dyDescent="0.3">
      <c r="F932" s="84">
        <f t="shared" ca="1" si="127"/>
        <v>0</v>
      </c>
      <c r="G932" s="84">
        <f t="shared" ca="1" si="128"/>
        <v>15.968212604362821</v>
      </c>
      <c r="H932" s="84">
        <f t="shared" ca="1" si="129"/>
        <v>20.11171874905218</v>
      </c>
      <c r="I932" s="84">
        <f t="shared" ca="1" si="130"/>
        <v>0</v>
      </c>
      <c r="J932" s="84">
        <f t="shared" ca="1" si="126"/>
        <v>0</v>
      </c>
      <c r="K932" s="84">
        <f t="shared" ca="1" si="131"/>
        <v>0</v>
      </c>
      <c r="L932" s="84">
        <f t="shared" ca="1" si="132"/>
        <v>0</v>
      </c>
      <c r="M932" s="84">
        <f t="shared" ca="1" si="133"/>
        <v>0</v>
      </c>
      <c r="N932" s="84">
        <f t="shared" ca="1" si="134"/>
        <v>0</v>
      </c>
    </row>
    <row r="933" spans="6:14" x14ac:dyDescent="0.3">
      <c r="F933" s="84">
        <f t="shared" ca="1" si="127"/>
        <v>3.0038993083486636</v>
      </c>
      <c r="G933" s="84">
        <f t="shared" ca="1" si="128"/>
        <v>14.703468546844132</v>
      </c>
      <c r="H933" s="84">
        <f t="shared" ca="1" si="129"/>
        <v>9.579342969023422</v>
      </c>
      <c r="I933" s="84">
        <f t="shared" ca="1" si="130"/>
        <v>1</v>
      </c>
      <c r="J933" s="84">
        <f t="shared" ca="1" si="126"/>
        <v>-17.707367855192796</v>
      </c>
      <c r="K933" s="84">
        <f t="shared" ca="1" si="131"/>
        <v>23.613903329249556</v>
      </c>
      <c r="L933" s="84">
        <f t="shared" ca="1" si="132"/>
        <v>23.613903329249556</v>
      </c>
      <c r="M933" s="84">
        <f t="shared" ca="1" si="133"/>
        <v>23.613903329249556</v>
      </c>
      <c r="N933" s="84">
        <f t="shared" ca="1" si="134"/>
        <v>53.134342132555872</v>
      </c>
    </row>
    <row r="934" spans="6:14" x14ac:dyDescent="0.3">
      <c r="F934" s="84">
        <f t="shared" ca="1" si="127"/>
        <v>3.0090001921353124</v>
      </c>
      <c r="G934" s="84">
        <f t="shared" ca="1" si="128"/>
        <v>16.506526522010233</v>
      </c>
      <c r="H934" s="84">
        <f t="shared" ca="1" si="129"/>
        <v>2.2623128913845494</v>
      </c>
      <c r="I934" s="84">
        <f t="shared" ca="1" si="130"/>
        <v>1</v>
      </c>
      <c r="J934" s="84">
        <f t="shared" ca="1" si="126"/>
        <v>-19.515526714145544</v>
      </c>
      <c r="K934" s="84">
        <f t="shared" ca="1" si="131"/>
        <v>-7.4572749564720358</v>
      </c>
      <c r="L934" s="84">
        <f t="shared" ca="1" si="132"/>
        <v>-7.4572749564720358</v>
      </c>
      <c r="M934" s="84">
        <f t="shared" ca="1" si="133"/>
        <v>-7.4572749564720358</v>
      </c>
      <c r="N934" s="84">
        <f t="shared" ca="1" si="134"/>
        <v>-41.887351583561646</v>
      </c>
    </row>
    <row r="935" spans="6:14" x14ac:dyDescent="0.3">
      <c r="F935" s="84">
        <f t="shared" ca="1" si="127"/>
        <v>0</v>
      </c>
      <c r="G935" s="84">
        <f t="shared" ca="1" si="128"/>
        <v>15.343532870246239</v>
      </c>
      <c r="H935" s="84">
        <f t="shared" ca="1" si="129"/>
        <v>21.747544127886684</v>
      </c>
      <c r="I935" s="84">
        <f t="shared" ca="1" si="130"/>
        <v>0</v>
      </c>
      <c r="J935" s="84">
        <f t="shared" ca="1" si="126"/>
        <v>0</v>
      </c>
      <c r="K935" s="84">
        <f t="shared" ca="1" si="131"/>
        <v>0</v>
      </c>
      <c r="L935" s="84">
        <f t="shared" ca="1" si="132"/>
        <v>0</v>
      </c>
      <c r="M935" s="84">
        <f t="shared" ca="1" si="133"/>
        <v>0</v>
      </c>
      <c r="N935" s="84">
        <f t="shared" ca="1" si="134"/>
        <v>0</v>
      </c>
    </row>
    <row r="936" spans="6:14" x14ac:dyDescent="0.3">
      <c r="F936" s="84">
        <f t="shared" ca="1" si="127"/>
        <v>4.5871505313168086</v>
      </c>
      <c r="G936" s="84">
        <f t="shared" ca="1" si="128"/>
        <v>17.134405130200459</v>
      </c>
      <c r="H936" s="84">
        <f t="shared" ca="1" si="129"/>
        <v>14.209933310225262</v>
      </c>
      <c r="I936" s="84">
        <f t="shared" ca="1" si="130"/>
        <v>1</v>
      </c>
      <c r="J936" s="84">
        <f t="shared" ca="1" si="126"/>
        <v>-21.721555661517268</v>
      </c>
      <c r="K936" s="84">
        <f t="shared" ca="1" si="131"/>
        <v>39.705328110700592</v>
      </c>
      <c r="L936" s="84">
        <f t="shared" ca="1" si="132"/>
        <v>39.705328110700592</v>
      </c>
      <c r="M936" s="84">
        <f t="shared" ca="1" si="133"/>
        <v>39.705328110700592</v>
      </c>
      <c r="N936" s="84">
        <f t="shared" ca="1" si="134"/>
        <v>97.394428670584503</v>
      </c>
    </row>
    <row r="937" spans="6:14" x14ac:dyDescent="0.3">
      <c r="F937" s="84">
        <f t="shared" ca="1" si="127"/>
        <v>4.7154999815994465</v>
      </c>
      <c r="G937" s="84">
        <f t="shared" ca="1" si="128"/>
        <v>15.851744192843459</v>
      </c>
      <c r="H937" s="84">
        <f t="shared" ca="1" si="129"/>
        <v>5.2136359142316699</v>
      </c>
      <c r="I937" s="84">
        <f t="shared" ca="1" si="130"/>
        <v>1</v>
      </c>
      <c r="J937" s="84">
        <f t="shared" ca="1" si="126"/>
        <v>-20.567244174442905</v>
      </c>
      <c r="K937" s="84">
        <f t="shared" ca="1" si="131"/>
        <v>5.0027994640832212</v>
      </c>
      <c r="L937" s="84">
        <f t="shared" ca="1" si="132"/>
        <v>5.0027994640832212</v>
      </c>
      <c r="M937" s="84">
        <f t="shared" ca="1" si="133"/>
        <v>5.0027994640832212</v>
      </c>
      <c r="N937" s="84">
        <f t="shared" ca="1" si="134"/>
        <v>-5.5588457821932415</v>
      </c>
    </row>
    <row r="938" spans="6:14" x14ac:dyDescent="0.3">
      <c r="F938" s="84">
        <f t="shared" ca="1" si="127"/>
        <v>3.6952244212827643</v>
      </c>
      <c r="G938" s="84">
        <f t="shared" ca="1" si="128"/>
        <v>16.899845544441316</v>
      </c>
      <c r="H938" s="84">
        <f t="shared" ca="1" si="129"/>
        <v>6.7874705415320724</v>
      </c>
      <c r="I938" s="84">
        <f t="shared" ca="1" si="130"/>
        <v>1</v>
      </c>
      <c r="J938" s="84">
        <f t="shared" ca="1" si="126"/>
        <v>-20.595069965724079</v>
      </c>
      <c r="K938" s="84">
        <f t="shared" ca="1" si="131"/>
        <v>10.250036621686974</v>
      </c>
      <c r="L938" s="84">
        <f t="shared" ca="1" si="132"/>
        <v>10.250036621686974</v>
      </c>
      <c r="M938" s="84">
        <f t="shared" ca="1" si="133"/>
        <v>10.250036621686974</v>
      </c>
      <c r="N938" s="84">
        <f t="shared" ca="1" si="134"/>
        <v>10.155039899336842</v>
      </c>
    </row>
    <row r="939" spans="6:14" x14ac:dyDescent="0.3">
      <c r="F939" s="84">
        <f t="shared" ca="1" si="127"/>
        <v>4.1752895859019832</v>
      </c>
      <c r="G939" s="84">
        <f t="shared" ca="1" si="128"/>
        <v>16.444828876154325</v>
      </c>
      <c r="H939" s="84">
        <f t="shared" ca="1" si="129"/>
        <v>14.437424179038029</v>
      </c>
      <c r="I939" s="84">
        <f t="shared" ca="1" si="130"/>
        <v>1</v>
      </c>
      <c r="J939" s="84">
        <f t="shared" ca="1" si="126"/>
        <v>-20.620118462056308</v>
      </c>
      <c r="K939" s="84">
        <f t="shared" ca="1" si="131"/>
        <v>41.30486783999779</v>
      </c>
      <c r="L939" s="84">
        <f t="shared" ca="1" si="132"/>
        <v>41.30486783999779</v>
      </c>
      <c r="M939" s="84">
        <f t="shared" ca="1" si="133"/>
        <v>41.30486783999779</v>
      </c>
      <c r="N939" s="84">
        <f t="shared" ca="1" si="134"/>
        <v>103.29448505793707</v>
      </c>
    </row>
    <row r="940" spans="6:14" x14ac:dyDescent="0.3">
      <c r="F940" s="84">
        <f t="shared" ca="1" si="127"/>
        <v>3.7173344507639823</v>
      </c>
      <c r="G940" s="84">
        <f t="shared" ca="1" si="128"/>
        <v>19.076209291190132</v>
      </c>
      <c r="H940" s="84">
        <f t="shared" ca="1" si="129"/>
        <v>15.615417302074551</v>
      </c>
      <c r="I940" s="84">
        <f t="shared" ca="1" si="130"/>
        <v>1</v>
      </c>
      <c r="J940" s="84">
        <f t="shared" ca="1" si="126"/>
        <v>-22.793543741954114</v>
      </c>
      <c r="K940" s="84">
        <f t="shared" ca="1" si="131"/>
        <v>43.385459917108072</v>
      </c>
      <c r="L940" s="84">
        <f t="shared" ca="1" si="132"/>
        <v>43.385459917108072</v>
      </c>
      <c r="M940" s="84">
        <f t="shared" ca="1" si="133"/>
        <v>43.385459917108072</v>
      </c>
      <c r="N940" s="84">
        <f t="shared" ca="1" si="134"/>
        <v>107.36283600937011</v>
      </c>
    </row>
    <row r="941" spans="6:14" x14ac:dyDescent="0.3">
      <c r="F941" s="84">
        <f t="shared" ca="1" si="127"/>
        <v>0</v>
      </c>
      <c r="G941" s="84">
        <f t="shared" ca="1" si="128"/>
        <v>14.625505300031497</v>
      </c>
      <c r="H941" s="84">
        <f t="shared" ca="1" si="129"/>
        <v>8.5575333035790759</v>
      </c>
      <c r="I941" s="84">
        <f t="shared" ca="1" si="130"/>
        <v>0</v>
      </c>
      <c r="J941" s="84">
        <f t="shared" ca="1" si="126"/>
        <v>0</v>
      </c>
      <c r="K941" s="84">
        <f t="shared" ca="1" si="131"/>
        <v>0</v>
      </c>
      <c r="L941" s="84">
        <f t="shared" ca="1" si="132"/>
        <v>0</v>
      </c>
      <c r="M941" s="84">
        <f t="shared" ca="1" si="133"/>
        <v>0</v>
      </c>
      <c r="N941" s="84">
        <f t="shared" ca="1" si="134"/>
        <v>0</v>
      </c>
    </row>
    <row r="942" spans="6:14" x14ac:dyDescent="0.3">
      <c r="F942" s="84">
        <f t="shared" ca="1" si="127"/>
        <v>0</v>
      </c>
      <c r="G942" s="84">
        <f t="shared" ca="1" si="128"/>
        <v>12.169503351366199</v>
      </c>
      <c r="H942" s="84">
        <f t="shared" ca="1" si="129"/>
        <v>10.386102411969485</v>
      </c>
      <c r="I942" s="84">
        <f t="shared" ca="1" si="130"/>
        <v>0</v>
      </c>
      <c r="J942" s="84">
        <f t="shared" ca="1" si="126"/>
        <v>0</v>
      </c>
      <c r="K942" s="84">
        <f t="shared" ca="1" si="131"/>
        <v>0</v>
      </c>
      <c r="L942" s="84">
        <f t="shared" ca="1" si="132"/>
        <v>0</v>
      </c>
      <c r="M942" s="84">
        <f t="shared" ca="1" si="133"/>
        <v>0</v>
      </c>
      <c r="N942" s="84">
        <f t="shared" ca="1" si="134"/>
        <v>0</v>
      </c>
    </row>
    <row r="943" spans="6:14" x14ac:dyDescent="0.3">
      <c r="F943" s="84">
        <f t="shared" ca="1" si="127"/>
        <v>3.0914381484066578</v>
      </c>
      <c r="G943" s="84">
        <f t="shared" ca="1" si="128"/>
        <v>11.966688558847341</v>
      </c>
      <c r="H943" s="84">
        <f t="shared" ca="1" si="129"/>
        <v>20.509486712548082</v>
      </c>
      <c r="I943" s="84">
        <f t="shared" ca="1" si="130"/>
        <v>1</v>
      </c>
      <c r="J943" s="84">
        <f t="shared" ca="1" si="126"/>
        <v>-15.058126707253999</v>
      </c>
      <c r="K943" s="84">
        <f t="shared" ca="1" si="131"/>
        <v>70.071258291344989</v>
      </c>
      <c r="L943" s="84">
        <f t="shared" ca="1" si="132"/>
        <v>70.071258291344989</v>
      </c>
      <c r="M943" s="84">
        <f t="shared" ca="1" si="133"/>
        <v>70.071258291344989</v>
      </c>
      <c r="N943" s="84">
        <f t="shared" ca="1" si="134"/>
        <v>195.15564816678096</v>
      </c>
    </row>
    <row r="944" spans="6:14" x14ac:dyDescent="0.3">
      <c r="F944" s="84">
        <f t="shared" ca="1" si="127"/>
        <v>4.8658899757483187</v>
      </c>
      <c r="G944" s="84">
        <f t="shared" ca="1" si="128"/>
        <v>12.769579300995677</v>
      </c>
      <c r="H944" s="84">
        <f t="shared" ca="1" si="129"/>
        <v>8.2898033602663102</v>
      </c>
      <c r="I944" s="84">
        <f t="shared" ca="1" si="130"/>
        <v>1</v>
      </c>
      <c r="J944" s="84">
        <f t="shared" ca="1" si="126"/>
        <v>-17.635469276743997</v>
      </c>
      <c r="K944" s="84">
        <f t="shared" ca="1" si="131"/>
        <v>20.389634140069564</v>
      </c>
      <c r="L944" s="84">
        <f t="shared" ca="1" si="132"/>
        <v>20.389634140069564</v>
      </c>
      <c r="M944" s="84">
        <f t="shared" ca="1" si="133"/>
        <v>20.389634140069564</v>
      </c>
      <c r="N944" s="84">
        <f t="shared" ca="1" si="134"/>
        <v>43.533433143464691</v>
      </c>
    </row>
    <row r="945" spans="6:14" x14ac:dyDescent="0.3">
      <c r="F945" s="84">
        <f t="shared" ca="1" si="127"/>
        <v>4.4022455271905949</v>
      </c>
      <c r="G945" s="84">
        <f t="shared" ca="1" si="128"/>
        <v>16.267055199396189</v>
      </c>
      <c r="H945" s="84">
        <f t="shared" ca="1" si="129"/>
        <v>0.24841437381744977</v>
      </c>
      <c r="I945" s="84">
        <f t="shared" ca="1" si="130"/>
        <v>1</v>
      </c>
      <c r="J945" s="84">
        <f t="shared" ca="1" si="126"/>
        <v>-20.669300726586783</v>
      </c>
      <c r="K945" s="84">
        <f t="shared" ca="1" si="131"/>
        <v>-15.27339770412639</v>
      </c>
      <c r="L945" s="84">
        <f t="shared" ca="1" si="132"/>
        <v>-15.27339770412639</v>
      </c>
      <c r="M945" s="84">
        <f t="shared" ca="1" si="133"/>
        <v>-15.27339770412639</v>
      </c>
      <c r="N945" s="84">
        <f t="shared" ca="1" si="134"/>
        <v>-66.489493838965956</v>
      </c>
    </row>
    <row r="946" spans="6:14" x14ac:dyDescent="0.3">
      <c r="F946" s="84">
        <f t="shared" ca="1" si="127"/>
        <v>3.3746178133738907</v>
      </c>
      <c r="G946" s="84">
        <f t="shared" ca="1" si="128"/>
        <v>15.934021616460987</v>
      </c>
      <c r="H946" s="84">
        <f t="shared" ca="1" si="129"/>
        <v>4.5743130220292976</v>
      </c>
      <c r="I946" s="84">
        <f t="shared" ca="1" si="130"/>
        <v>1</v>
      </c>
      <c r="J946" s="84">
        <f t="shared" ca="1" si="126"/>
        <v>-19.308639429834876</v>
      </c>
      <c r="K946" s="84">
        <f t="shared" ca="1" si="131"/>
        <v>2.3632304716562036</v>
      </c>
      <c r="L946" s="84">
        <f t="shared" ca="1" si="132"/>
        <v>2.3632304716562036</v>
      </c>
      <c r="M946" s="84">
        <f t="shared" ca="1" si="133"/>
        <v>2.3632304716562036</v>
      </c>
      <c r="N946" s="84">
        <f t="shared" ca="1" si="134"/>
        <v>-12.218948014866267</v>
      </c>
    </row>
    <row r="947" spans="6:14" x14ac:dyDescent="0.3">
      <c r="F947" s="84">
        <f t="shared" ca="1" si="127"/>
        <v>0</v>
      </c>
      <c r="G947" s="84">
        <f t="shared" ca="1" si="128"/>
        <v>13.868677266271497</v>
      </c>
      <c r="H947" s="84">
        <f t="shared" ca="1" si="129"/>
        <v>8.7018605988735231</v>
      </c>
      <c r="I947" s="84">
        <f t="shared" ca="1" si="130"/>
        <v>0</v>
      </c>
      <c r="J947" s="84">
        <f t="shared" ca="1" si="126"/>
        <v>0</v>
      </c>
      <c r="K947" s="84">
        <f t="shared" ca="1" si="131"/>
        <v>0</v>
      </c>
      <c r="L947" s="84">
        <f t="shared" ca="1" si="132"/>
        <v>0</v>
      </c>
      <c r="M947" s="84">
        <f t="shared" ca="1" si="133"/>
        <v>0</v>
      </c>
      <c r="N947" s="84">
        <f t="shared" ca="1" si="134"/>
        <v>0</v>
      </c>
    </row>
    <row r="948" spans="6:14" x14ac:dyDescent="0.3">
      <c r="F948" s="84">
        <f t="shared" ca="1" si="127"/>
        <v>3.6262908017912512</v>
      </c>
      <c r="G948" s="84">
        <f t="shared" ca="1" si="128"/>
        <v>17.846915705759674</v>
      </c>
      <c r="H948" s="84">
        <f t="shared" ca="1" si="129"/>
        <v>0.92249540282159381</v>
      </c>
      <c r="I948" s="84">
        <f t="shared" ca="1" si="130"/>
        <v>1</v>
      </c>
      <c r="J948" s="84">
        <f t="shared" ca="1" si="126"/>
        <v>-21.473206507550927</v>
      </c>
      <c r="K948" s="84">
        <f t="shared" ca="1" si="131"/>
        <v>-14.156934094473298</v>
      </c>
      <c r="L948" s="84">
        <f t="shared" ca="1" si="132"/>
        <v>-14.156934094473298</v>
      </c>
      <c r="M948" s="84">
        <f t="shared" ca="1" si="133"/>
        <v>-14.156934094473298</v>
      </c>
      <c r="N948" s="84">
        <f t="shared" ca="1" si="134"/>
        <v>-63.944008790970827</v>
      </c>
    </row>
    <row r="949" spans="6:14" x14ac:dyDescent="0.3">
      <c r="F949" s="84">
        <f t="shared" ca="1" si="127"/>
        <v>0</v>
      </c>
      <c r="G949" s="84">
        <f t="shared" ca="1" si="128"/>
        <v>13.383153977773745</v>
      </c>
      <c r="H949" s="84">
        <f t="shared" ca="1" si="129"/>
        <v>22.404317167680396</v>
      </c>
      <c r="I949" s="84">
        <f t="shared" ca="1" si="130"/>
        <v>0</v>
      </c>
      <c r="J949" s="84">
        <f t="shared" ca="1" si="126"/>
        <v>0</v>
      </c>
      <c r="K949" s="84">
        <f t="shared" ca="1" si="131"/>
        <v>0</v>
      </c>
      <c r="L949" s="84">
        <f t="shared" ca="1" si="132"/>
        <v>0</v>
      </c>
      <c r="M949" s="84">
        <f t="shared" ca="1" si="133"/>
        <v>0</v>
      </c>
      <c r="N949" s="84">
        <f t="shared" ca="1" si="134"/>
        <v>0</v>
      </c>
    </row>
    <row r="950" spans="6:14" x14ac:dyDescent="0.3">
      <c r="F950" s="84">
        <f t="shared" ca="1" si="127"/>
        <v>0</v>
      </c>
      <c r="G950" s="84">
        <f t="shared" ca="1" si="128"/>
        <v>16.793789644972218</v>
      </c>
      <c r="H950" s="84">
        <f t="shared" ca="1" si="129"/>
        <v>5.5719892240826585</v>
      </c>
      <c r="I950" s="84">
        <f t="shared" ca="1" si="130"/>
        <v>0</v>
      </c>
      <c r="J950" s="84">
        <f t="shared" ca="1" si="126"/>
        <v>0</v>
      </c>
      <c r="K950" s="84">
        <f t="shared" ca="1" si="131"/>
        <v>0</v>
      </c>
      <c r="L950" s="84">
        <f t="shared" ca="1" si="132"/>
        <v>0</v>
      </c>
      <c r="M950" s="84">
        <f t="shared" ca="1" si="133"/>
        <v>0</v>
      </c>
      <c r="N950" s="84">
        <f t="shared" ca="1" si="134"/>
        <v>0</v>
      </c>
    </row>
    <row r="951" spans="6:14" x14ac:dyDescent="0.3">
      <c r="F951" s="84">
        <f t="shared" ca="1" si="127"/>
        <v>4.9790346888379631</v>
      </c>
      <c r="G951" s="84">
        <f t="shared" ca="1" si="128"/>
        <v>18.170291458944298</v>
      </c>
      <c r="H951" s="84">
        <f t="shared" ca="1" si="129"/>
        <v>12.262413225227551</v>
      </c>
      <c r="I951" s="84">
        <f t="shared" ca="1" si="130"/>
        <v>1</v>
      </c>
      <c r="J951" s="84">
        <f t="shared" ca="1" si="126"/>
        <v>-23.149326147782261</v>
      </c>
      <c r="K951" s="84">
        <f t="shared" ca="1" si="131"/>
        <v>30.879361441965905</v>
      </c>
      <c r="L951" s="84">
        <f t="shared" ca="1" si="132"/>
        <v>30.879361441965905</v>
      </c>
      <c r="M951" s="84">
        <f t="shared" ca="1" si="133"/>
        <v>30.879361441965905</v>
      </c>
      <c r="N951" s="84">
        <f t="shared" ca="1" si="134"/>
        <v>69.488758178115461</v>
      </c>
    </row>
    <row r="952" spans="6:14" x14ac:dyDescent="0.3">
      <c r="F952" s="84">
        <f t="shared" ca="1" si="127"/>
        <v>3.4433978983145339</v>
      </c>
      <c r="G952" s="84">
        <f t="shared" ca="1" si="128"/>
        <v>13.339832805892765</v>
      </c>
      <c r="H952" s="84">
        <f t="shared" ca="1" si="129"/>
        <v>13.157073323315231</v>
      </c>
      <c r="I952" s="84">
        <f t="shared" ca="1" si="130"/>
        <v>1</v>
      </c>
      <c r="J952" s="84">
        <f t="shared" ca="1" si="126"/>
        <v>-16.783230704207298</v>
      </c>
      <c r="K952" s="84">
        <f t="shared" ca="1" si="131"/>
        <v>39.288460487368155</v>
      </c>
      <c r="L952" s="84">
        <f t="shared" ca="1" si="132"/>
        <v>39.288460487368155</v>
      </c>
      <c r="M952" s="84">
        <f t="shared" ca="1" si="133"/>
        <v>39.288460487368155</v>
      </c>
      <c r="N952" s="84">
        <f t="shared" ca="1" si="134"/>
        <v>101.08215075789717</v>
      </c>
    </row>
    <row r="953" spans="6:14" x14ac:dyDescent="0.3">
      <c r="F953" s="84">
        <f t="shared" ca="1" si="127"/>
        <v>4.4023680428910303</v>
      </c>
      <c r="G953" s="84">
        <f t="shared" ca="1" si="128"/>
        <v>15.488678790339415</v>
      </c>
      <c r="H953" s="84">
        <f t="shared" ca="1" si="129"/>
        <v>1.7272432474636827</v>
      </c>
      <c r="I953" s="84">
        <f t="shared" ca="1" si="130"/>
        <v>1</v>
      </c>
      <c r="J953" s="84">
        <f t="shared" ca="1" si="126"/>
        <v>-19.891046833230448</v>
      </c>
      <c r="K953" s="84">
        <f t="shared" ca="1" si="131"/>
        <v>-8.5797058004846853</v>
      </c>
      <c r="L953" s="84">
        <f t="shared" ca="1" si="132"/>
        <v>-8.5797058004846853</v>
      </c>
      <c r="M953" s="84">
        <f t="shared" ca="1" si="133"/>
        <v>-8.5797058004846853</v>
      </c>
      <c r="N953" s="84">
        <f t="shared" ca="1" si="134"/>
        <v>-45.6301642346845</v>
      </c>
    </row>
    <row r="954" spans="6:14" x14ac:dyDescent="0.3">
      <c r="F954" s="84">
        <f t="shared" ca="1" si="127"/>
        <v>4.3699719935977992</v>
      </c>
      <c r="G954" s="84">
        <f t="shared" ca="1" si="128"/>
        <v>15.985508710310063</v>
      </c>
      <c r="H954" s="84">
        <f t="shared" ca="1" si="129"/>
        <v>5.8262554500658101</v>
      </c>
      <c r="I954" s="84">
        <f t="shared" ca="1" si="130"/>
        <v>1</v>
      </c>
      <c r="J954" s="84">
        <f t="shared" ca="1" si="126"/>
        <v>-20.355480703907862</v>
      </c>
      <c r="K954" s="84">
        <f t="shared" ca="1" si="131"/>
        <v>7.319513089953178</v>
      </c>
      <c r="L954" s="84">
        <f t="shared" ca="1" si="132"/>
        <v>7.319513089953178</v>
      </c>
      <c r="M954" s="84">
        <f t="shared" ca="1" si="133"/>
        <v>7.319513089953178</v>
      </c>
      <c r="N954" s="84">
        <f t="shared" ca="1" si="134"/>
        <v>1.6030585659516721</v>
      </c>
    </row>
    <row r="955" spans="6:14" x14ac:dyDescent="0.3">
      <c r="F955" s="84">
        <f t="shared" ca="1" si="127"/>
        <v>4.253886703202622</v>
      </c>
      <c r="G955" s="84">
        <f t="shared" ca="1" si="128"/>
        <v>17.131453792325463</v>
      </c>
      <c r="H955" s="84">
        <f t="shared" ca="1" si="129"/>
        <v>0.11734857183497674</v>
      </c>
      <c r="I955" s="84">
        <f t="shared" ca="1" si="130"/>
        <v>1</v>
      </c>
      <c r="J955" s="84">
        <f t="shared" ca="1" si="126"/>
        <v>-21.385340495528084</v>
      </c>
      <c r="K955" s="84">
        <f t="shared" ca="1" si="131"/>
        <v>-16.662059504985557</v>
      </c>
      <c r="L955" s="84">
        <f t="shared" ca="1" si="132"/>
        <v>-16.662059504985557</v>
      </c>
      <c r="M955" s="84">
        <f t="shared" ca="1" si="133"/>
        <v>-16.662059504985557</v>
      </c>
      <c r="N955" s="84">
        <f t="shared" ca="1" si="134"/>
        <v>-71.371519010484747</v>
      </c>
    </row>
    <row r="956" spans="6:14" x14ac:dyDescent="0.3">
      <c r="F956" s="84">
        <f t="shared" ca="1" si="127"/>
        <v>3.9652873239406974</v>
      </c>
      <c r="G956" s="84">
        <f t="shared" ca="1" si="128"/>
        <v>14.481624068572835</v>
      </c>
      <c r="H956" s="84">
        <f t="shared" ca="1" si="129"/>
        <v>2.4391993482474192</v>
      </c>
      <c r="I956" s="84">
        <f t="shared" ca="1" si="130"/>
        <v>1</v>
      </c>
      <c r="J956" s="84">
        <f t="shared" ca="1" si="126"/>
        <v>-18.446911392513531</v>
      </c>
      <c r="K956" s="84">
        <f t="shared" ca="1" si="131"/>
        <v>-4.7248266755831576</v>
      </c>
      <c r="L956" s="84">
        <f t="shared" ca="1" si="132"/>
        <v>-4.7248266755831576</v>
      </c>
      <c r="M956" s="84">
        <f t="shared" ca="1" si="133"/>
        <v>-4.7248266755831576</v>
      </c>
      <c r="N956" s="84">
        <f t="shared" ca="1" si="134"/>
        <v>-32.621391419263006</v>
      </c>
    </row>
    <row r="957" spans="6:14" x14ac:dyDescent="0.3">
      <c r="F957" s="84">
        <f t="shared" ca="1" si="127"/>
        <v>4.0678986159796278</v>
      </c>
      <c r="G957" s="84">
        <f t="shared" ca="1" si="128"/>
        <v>17.7124502122333</v>
      </c>
      <c r="H957" s="84">
        <f t="shared" ca="1" si="129"/>
        <v>9.521367754633312</v>
      </c>
      <c r="I957" s="84">
        <f t="shared" ca="1" si="130"/>
        <v>1</v>
      </c>
      <c r="J957" s="84">
        <f t="shared" ca="1" si="126"/>
        <v>-21.780348828212929</v>
      </c>
      <c r="K957" s="84">
        <f t="shared" ca="1" si="131"/>
        <v>20.373020806299948</v>
      </c>
      <c r="L957" s="84">
        <f t="shared" ca="1" si="132"/>
        <v>20.373020806299948</v>
      </c>
      <c r="M957" s="84">
        <f t="shared" ca="1" si="133"/>
        <v>20.373020806299948</v>
      </c>
      <c r="N957" s="84">
        <f t="shared" ca="1" si="134"/>
        <v>39.338713590686915</v>
      </c>
    </row>
    <row r="958" spans="6:14" x14ac:dyDescent="0.3">
      <c r="F958" s="84">
        <f t="shared" ca="1" si="127"/>
        <v>0</v>
      </c>
      <c r="G958" s="84">
        <f t="shared" ca="1" si="128"/>
        <v>16.05724186144279</v>
      </c>
      <c r="H958" s="84">
        <f t="shared" ca="1" si="129"/>
        <v>0.21740787105837148</v>
      </c>
      <c r="I958" s="84">
        <f t="shared" ca="1" si="130"/>
        <v>0</v>
      </c>
      <c r="J958" s="84">
        <f t="shared" ca="1" si="126"/>
        <v>0</v>
      </c>
      <c r="K958" s="84">
        <f t="shared" ca="1" si="131"/>
        <v>0</v>
      </c>
      <c r="L958" s="84">
        <f t="shared" ca="1" si="132"/>
        <v>0</v>
      </c>
      <c r="M958" s="84">
        <f t="shared" ca="1" si="133"/>
        <v>0</v>
      </c>
      <c r="N958" s="84">
        <f t="shared" ca="1" si="134"/>
        <v>0</v>
      </c>
    </row>
    <row r="959" spans="6:14" x14ac:dyDescent="0.3">
      <c r="F959" s="84">
        <f t="shared" ca="1" si="127"/>
        <v>3.0208193727002985</v>
      </c>
      <c r="G959" s="84">
        <f t="shared" ca="1" si="128"/>
        <v>18.363606086236985</v>
      </c>
      <c r="H959" s="84">
        <f t="shared" ca="1" si="129"/>
        <v>2.4072427368687253</v>
      </c>
      <c r="I959" s="84">
        <f t="shared" ca="1" si="130"/>
        <v>1</v>
      </c>
      <c r="J959" s="84">
        <f t="shared" ca="1" si="126"/>
        <v>-21.384425458937283</v>
      </c>
      <c r="K959" s="84">
        <f t="shared" ca="1" si="131"/>
        <v>-8.7346351387620835</v>
      </c>
      <c r="L959" s="84">
        <f t="shared" ca="1" si="132"/>
        <v>-8.7346351387620835</v>
      </c>
      <c r="M959" s="84">
        <f t="shared" ca="1" si="133"/>
        <v>-8.7346351387620835</v>
      </c>
      <c r="N959" s="84">
        <f t="shared" ca="1" si="134"/>
        <v>-47.588330875223534</v>
      </c>
    </row>
    <row r="960" spans="6:14" x14ac:dyDescent="0.3">
      <c r="F960" s="84">
        <f t="shared" ca="1" si="127"/>
        <v>4.2900223598827001</v>
      </c>
      <c r="G960" s="84">
        <f t="shared" ca="1" si="128"/>
        <v>18.11193039515932</v>
      </c>
      <c r="H960" s="84">
        <f t="shared" ca="1" si="129"/>
        <v>3.3999929780754856</v>
      </c>
      <c r="I960" s="84">
        <f t="shared" ca="1" si="130"/>
        <v>1</v>
      </c>
      <c r="J960" s="84">
        <f t="shared" ca="1" si="126"/>
        <v>-22.401952755042018</v>
      </c>
      <c r="K960" s="84">
        <f t="shared" ca="1" si="131"/>
        <v>-4.5119584828573771</v>
      </c>
      <c r="L960" s="84">
        <f t="shared" ca="1" si="132"/>
        <v>-4.5119584828573771</v>
      </c>
      <c r="M960" s="84">
        <f t="shared" ca="1" si="133"/>
        <v>-4.5119584828573771</v>
      </c>
      <c r="N960" s="84">
        <f t="shared" ca="1" si="134"/>
        <v>-35.937828203614146</v>
      </c>
    </row>
    <row r="961" spans="6:14" x14ac:dyDescent="0.3">
      <c r="F961" s="84">
        <f t="shared" ca="1" si="127"/>
        <v>0</v>
      </c>
      <c r="G961" s="84">
        <f t="shared" ca="1" si="128"/>
        <v>15.836561332944202</v>
      </c>
      <c r="H961" s="84">
        <f t="shared" ca="1" si="129"/>
        <v>8.6657166807893926</v>
      </c>
      <c r="I961" s="84">
        <f t="shared" ca="1" si="130"/>
        <v>0</v>
      </c>
      <c r="J961" s="84">
        <f t="shared" ca="1" si="126"/>
        <v>0</v>
      </c>
      <c r="K961" s="84">
        <f t="shared" ca="1" si="131"/>
        <v>0</v>
      </c>
      <c r="L961" s="84">
        <f t="shared" ca="1" si="132"/>
        <v>0</v>
      </c>
      <c r="M961" s="84">
        <f t="shared" ca="1" si="133"/>
        <v>0</v>
      </c>
      <c r="N961" s="84">
        <f t="shared" ca="1" si="134"/>
        <v>0</v>
      </c>
    </row>
    <row r="962" spans="6:14" x14ac:dyDescent="0.3">
      <c r="F962" s="84">
        <f t="shared" ca="1" si="127"/>
        <v>3.9959252221908406</v>
      </c>
      <c r="G962" s="84">
        <f t="shared" ca="1" si="128"/>
        <v>13.294544611719454</v>
      </c>
      <c r="H962" s="84">
        <f t="shared" ca="1" si="129"/>
        <v>3.7654714035634962</v>
      </c>
      <c r="I962" s="84">
        <f t="shared" ca="1" si="130"/>
        <v>1</v>
      </c>
      <c r="J962" s="84">
        <f t="shared" ca="1" si="126"/>
        <v>-17.290469833910294</v>
      </c>
      <c r="K962" s="84">
        <f t="shared" ca="1" si="131"/>
        <v>1.7673410025345309</v>
      </c>
      <c r="L962" s="84">
        <f t="shared" ca="1" si="132"/>
        <v>1.7673410025345309</v>
      </c>
      <c r="M962" s="84">
        <f t="shared" ca="1" si="133"/>
        <v>1.7673410025345309</v>
      </c>
      <c r="N962" s="84">
        <f t="shared" ca="1" si="134"/>
        <v>-11.988446826306701</v>
      </c>
    </row>
    <row r="963" spans="6:14" x14ac:dyDescent="0.3">
      <c r="F963" s="84">
        <f t="shared" ca="1" si="127"/>
        <v>3.2950325163041461</v>
      </c>
      <c r="G963" s="84">
        <f t="shared" ca="1" si="128"/>
        <v>17.100278064004758</v>
      </c>
      <c r="H963" s="84">
        <f t="shared" ca="1" si="129"/>
        <v>10.259099354263105</v>
      </c>
      <c r="I963" s="84">
        <f t="shared" ca="1" si="130"/>
        <v>1</v>
      </c>
      <c r="J963" s="84">
        <f t="shared" ca="1" si="126"/>
        <v>-20.395310580308905</v>
      </c>
      <c r="K963" s="84">
        <f t="shared" ca="1" si="131"/>
        <v>23.936119353047662</v>
      </c>
      <c r="L963" s="84">
        <f t="shared" ca="1" si="132"/>
        <v>23.936119353047662</v>
      </c>
      <c r="M963" s="84">
        <f t="shared" ca="1" si="133"/>
        <v>23.936119353047662</v>
      </c>
      <c r="N963" s="84">
        <f t="shared" ca="1" si="134"/>
        <v>51.413047478834081</v>
      </c>
    </row>
    <row r="964" spans="6:14" x14ac:dyDescent="0.3">
      <c r="F964" s="84">
        <f t="shared" ca="1" si="127"/>
        <v>4.3756072313962395</v>
      </c>
      <c r="G964" s="84">
        <f t="shared" ca="1" si="128"/>
        <v>18.829489803453189</v>
      </c>
      <c r="H964" s="84">
        <f t="shared" ca="1" si="129"/>
        <v>0.92209542653560017</v>
      </c>
      <c r="I964" s="84">
        <f t="shared" ca="1" si="130"/>
        <v>1</v>
      </c>
      <c r="J964" s="84">
        <f t="shared" ca="1" si="126"/>
        <v>-23.20509703484943</v>
      </c>
      <c r="K964" s="84">
        <f t="shared" ca="1" si="131"/>
        <v>-15.141108097310788</v>
      </c>
      <c r="L964" s="84">
        <f t="shared" ca="1" si="132"/>
        <v>-15.141108097310788</v>
      </c>
      <c r="M964" s="84">
        <f t="shared" ca="1" si="133"/>
        <v>-15.141108097310788</v>
      </c>
      <c r="N964" s="84">
        <f t="shared" ca="1" si="134"/>
        <v>-68.628421326781805</v>
      </c>
    </row>
    <row r="965" spans="6:14" x14ac:dyDescent="0.3">
      <c r="F965" s="84">
        <f t="shared" ca="1" si="127"/>
        <v>0</v>
      </c>
      <c r="G965" s="84">
        <f t="shared" ca="1" si="128"/>
        <v>18.005119340767507</v>
      </c>
      <c r="H965" s="84">
        <f t="shared" ca="1" si="129"/>
        <v>17.732880117620589</v>
      </c>
      <c r="I965" s="84">
        <f t="shared" ca="1" si="130"/>
        <v>0</v>
      </c>
      <c r="J965" s="84">
        <f t="shared" ca="1" si="126"/>
        <v>0</v>
      </c>
      <c r="K965" s="84">
        <f t="shared" ca="1" si="131"/>
        <v>0</v>
      </c>
      <c r="L965" s="84">
        <f t="shared" ca="1" si="132"/>
        <v>0</v>
      </c>
      <c r="M965" s="84">
        <f t="shared" ca="1" si="133"/>
        <v>0</v>
      </c>
      <c r="N965" s="84">
        <f t="shared" ca="1" si="134"/>
        <v>0</v>
      </c>
    </row>
    <row r="966" spans="6:14" x14ac:dyDescent="0.3">
      <c r="F966" s="84">
        <f t="shared" ca="1" si="127"/>
        <v>0</v>
      </c>
      <c r="G966" s="84">
        <f t="shared" ca="1" si="128"/>
        <v>19.131047901874073</v>
      </c>
      <c r="H966" s="84">
        <f t="shared" ca="1" si="129"/>
        <v>2.8559667107846707</v>
      </c>
      <c r="I966" s="84">
        <f t="shared" ca="1" si="130"/>
        <v>0</v>
      </c>
      <c r="J966" s="84">
        <f t="shared" ref="J966:J1005" ca="1" si="135">(H966*C973-G966-F966)*I966</f>
        <v>0</v>
      </c>
      <c r="K966" s="84">
        <f t="shared" ca="1" si="131"/>
        <v>0</v>
      </c>
      <c r="L966" s="84">
        <f t="shared" ca="1" si="132"/>
        <v>0</v>
      </c>
      <c r="M966" s="84">
        <f t="shared" ca="1" si="133"/>
        <v>0</v>
      </c>
      <c r="N966" s="84">
        <f t="shared" ca="1" si="134"/>
        <v>0</v>
      </c>
    </row>
    <row r="967" spans="6:14" x14ac:dyDescent="0.3">
      <c r="F967" s="84">
        <f t="shared" ref="F967:F1005" ca="1" si="136">IF(RAND()&lt;=$C$5,3+(RAND()*2),0)</f>
        <v>0</v>
      </c>
      <c r="G967" s="84">
        <f t="shared" ref="G967:G1005" ca="1" si="137">_xlfn.NORM.INV(RAND(),$C$8,$C$9)</f>
        <v>17.918443303149402</v>
      </c>
      <c r="H967" s="84">
        <f t="shared" ref="H967:H1005" ca="1" si="138">-1*LN(1-RAND())/(1/10)</f>
        <v>4.9778741711485024</v>
      </c>
      <c r="I967" s="84">
        <f t="shared" ref="I967:I1006" ca="1" si="139">IF(F967=0,0,1)</f>
        <v>0</v>
      </c>
      <c r="J967" s="84">
        <f t="shared" ca="1" si="135"/>
        <v>0</v>
      </c>
      <c r="K967" s="84">
        <f t="shared" ref="K967:K1006" ca="1" si="140">(H967*$C$13-G967)*I967</f>
        <v>0</v>
      </c>
      <c r="L967" s="84">
        <f t="shared" ref="L967:L1006" ca="1" si="141">(H967*$C$13-G967)*I967</f>
        <v>0</v>
      </c>
      <c r="M967" s="84">
        <f t="shared" ref="M967:M1006" ca="1" si="142">(H967*$C$13-G967)*I967</f>
        <v>0</v>
      </c>
      <c r="N967" s="84">
        <f t="shared" ref="N967:N1006" ca="1" si="143">SUM(J967:M967)</f>
        <v>0</v>
      </c>
    </row>
    <row r="968" spans="6:14" x14ac:dyDescent="0.3">
      <c r="F968" s="84">
        <f t="shared" ca="1" si="136"/>
        <v>3.9198886029677342</v>
      </c>
      <c r="G968" s="84">
        <f t="shared" ca="1" si="137"/>
        <v>13.778011937007959</v>
      </c>
      <c r="H968" s="84">
        <f t="shared" ca="1" si="138"/>
        <v>2.2177808228116174</v>
      </c>
      <c r="I968" s="84">
        <f t="shared" ca="1" si="139"/>
        <v>1</v>
      </c>
      <c r="J968" s="84">
        <f t="shared" ca="1" si="135"/>
        <v>-17.697900539975691</v>
      </c>
      <c r="K968" s="84">
        <f t="shared" ca="1" si="140"/>
        <v>-4.9068886457614891</v>
      </c>
      <c r="L968" s="84">
        <f t="shared" ca="1" si="141"/>
        <v>-4.9068886457614891</v>
      </c>
      <c r="M968" s="84">
        <f t="shared" ca="1" si="142"/>
        <v>-4.9068886457614891</v>
      </c>
      <c r="N968" s="84">
        <f t="shared" ca="1" si="143"/>
        <v>-32.418566477260164</v>
      </c>
    </row>
    <row r="969" spans="6:14" x14ac:dyDescent="0.3">
      <c r="F969" s="84">
        <f t="shared" ca="1" si="136"/>
        <v>3.1943260617182752</v>
      </c>
      <c r="G969" s="84">
        <f t="shared" ca="1" si="137"/>
        <v>17.94431549358217</v>
      </c>
      <c r="H969" s="84">
        <f t="shared" ca="1" si="138"/>
        <v>8.5647138535261451</v>
      </c>
      <c r="I969" s="84">
        <f t="shared" ca="1" si="139"/>
        <v>1</v>
      </c>
      <c r="J969" s="84">
        <f t="shared" ca="1" si="135"/>
        <v>-21.138641555300445</v>
      </c>
      <c r="K969" s="84">
        <f t="shared" ca="1" si="140"/>
        <v>16.31453992052241</v>
      </c>
      <c r="L969" s="84">
        <f t="shared" ca="1" si="141"/>
        <v>16.31453992052241</v>
      </c>
      <c r="M969" s="84">
        <f t="shared" ca="1" si="142"/>
        <v>16.31453992052241</v>
      </c>
      <c r="N969" s="84">
        <f t="shared" ca="1" si="143"/>
        <v>27.804978206266785</v>
      </c>
    </row>
    <row r="970" spans="6:14" x14ac:dyDescent="0.3">
      <c r="F970" s="84">
        <f t="shared" ca="1" si="136"/>
        <v>4.7706544369657431</v>
      </c>
      <c r="G970" s="84">
        <f t="shared" ca="1" si="137"/>
        <v>16.736029820039906</v>
      </c>
      <c r="H970" s="84">
        <f t="shared" ca="1" si="138"/>
        <v>0.53858057635089063</v>
      </c>
      <c r="I970" s="84">
        <f t="shared" ca="1" si="139"/>
        <v>1</v>
      </c>
      <c r="J970" s="84">
        <f t="shared" ca="1" si="135"/>
        <v>-21.506684257005649</v>
      </c>
      <c r="K970" s="84">
        <f t="shared" ca="1" si="140"/>
        <v>-14.581707514636344</v>
      </c>
      <c r="L970" s="84">
        <f t="shared" ca="1" si="141"/>
        <v>-14.581707514636344</v>
      </c>
      <c r="M970" s="84">
        <f t="shared" ca="1" si="142"/>
        <v>-14.581707514636344</v>
      </c>
      <c r="N970" s="84">
        <f t="shared" ca="1" si="143"/>
        <v>-65.251806800914679</v>
      </c>
    </row>
    <row r="971" spans="6:14" x14ac:dyDescent="0.3">
      <c r="F971" s="84">
        <f t="shared" ca="1" si="136"/>
        <v>0</v>
      </c>
      <c r="G971" s="84">
        <f t="shared" ca="1" si="137"/>
        <v>16.425827753329354</v>
      </c>
      <c r="H971" s="84">
        <f t="shared" ca="1" si="138"/>
        <v>11.775658813289464</v>
      </c>
      <c r="I971" s="84">
        <f t="shared" ca="1" si="139"/>
        <v>0</v>
      </c>
      <c r="J971" s="84">
        <f t="shared" ca="1" si="135"/>
        <v>0</v>
      </c>
      <c r="K971" s="84">
        <f t="shared" ca="1" si="140"/>
        <v>0</v>
      </c>
      <c r="L971" s="84">
        <f t="shared" ca="1" si="141"/>
        <v>0</v>
      </c>
      <c r="M971" s="84">
        <f t="shared" ca="1" si="142"/>
        <v>0</v>
      </c>
      <c r="N971" s="84">
        <f t="shared" ca="1" si="143"/>
        <v>0</v>
      </c>
    </row>
    <row r="972" spans="6:14" x14ac:dyDescent="0.3">
      <c r="F972" s="84">
        <f t="shared" ca="1" si="136"/>
        <v>0</v>
      </c>
      <c r="G972" s="84">
        <f t="shared" ca="1" si="137"/>
        <v>18.947603052816518</v>
      </c>
      <c r="H972" s="84">
        <f t="shared" ca="1" si="138"/>
        <v>2.3673830592619356</v>
      </c>
      <c r="I972" s="84">
        <f t="shared" ca="1" si="139"/>
        <v>0</v>
      </c>
      <c r="J972" s="84">
        <f t="shared" ca="1" si="135"/>
        <v>0</v>
      </c>
      <c r="K972" s="84">
        <f t="shared" ca="1" si="140"/>
        <v>0</v>
      </c>
      <c r="L972" s="84">
        <f t="shared" ca="1" si="141"/>
        <v>0</v>
      </c>
      <c r="M972" s="84">
        <f t="shared" ca="1" si="142"/>
        <v>0</v>
      </c>
      <c r="N972" s="84">
        <f t="shared" ca="1" si="143"/>
        <v>0</v>
      </c>
    </row>
    <row r="973" spans="6:14" x14ac:dyDescent="0.3">
      <c r="F973" s="84">
        <f t="shared" ca="1" si="136"/>
        <v>4.6541408108416791</v>
      </c>
      <c r="G973" s="84">
        <f t="shared" ca="1" si="137"/>
        <v>17.162264778159422</v>
      </c>
      <c r="H973" s="84">
        <f t="shared" ca="1" si="138"/>
        <v>7.7163520049425882</v>
      </c>
      <c r="I973" s="84">
        <f t="shared" ca="1" si="139"/>
        <v>1</v>
      </c>
      <c r="J973" s="84">
        <f t="shared" ca="1" si="135"/>
        <v>-21.8164055890011</v>
      </c>
      <c r="K973" s="84">
        <f t="shared" ca="1" si="140"/>
        <v>13.703143241610931</v>
      </c>
      <c r="L973" s="84">
        <f t="shared" ca="1" si="141"/>
        <v>13.703143241610931</v>
      </c>
      <c r="M973" s="84">
        <f t="shared" ca="1" si="142"/>
        <v>13.703143241610931</v>
      </c>
      <c r="N973" s="84">
        <f t="shared" ca="1" si="143"/>
        <v>19.293024135831693</v>
      </c>
    </row>
    <row r="974" spans="6:14" x14ac:dyDescent="0.3">
      <c r="F974" s="84">
        <f t="shared" ca="1" si="136"/>
        <v>4.0286514573794934</v>
      </c>
      <c r="G974" s="84">
        <f t="shared" ca="1" si="137"/>
        <v>16.678650627479417</v>
      </c>
      <c r="H974" s="84">
        <f t="shared" ca="1" si="138"/>
        <v>1.4570827114369611</v>
      </c>
      <c r="I974" s="84">
        <f t="shared" ca="1" si="139"/>
        <v>1</v>
      </c>
      <c r="J974" s="84">
        <f t="shared" ca="1" si="135"/>
        <v>-20.70730208485891</v>
      </c>
      <c r="K974" s="84">
        <f t="shared" ca="1" si="140"/>
        <v>-10.850319781731573</v>
      </c>
      <c r="L974" s="84">
        <f t="shared" ca="1" si="141"/>
        <v>-10.850319781731573</v>
      </c>
      <c r="M974" s="84">
        <f t="shared" ca="1" si="142"/>
        <v>-10.850319781731573</v>
      </c>
      <c r="N974" s="84">
        <f t="shared" ca="1" si="143"/>
        <v>-53.258261430053622</v>
      </c>
    </row>
    <row r="975" spans="6:14" x14ac:dyDescent="0.3">
      <c r="F975" s="84">
        <f t="shared" ca="1" si="136"/>
        <v>0</v>
      </c>
      <c r="G975" s="84">
        <f t="shared" ca="1" si="137"/>
        <v>16.889406872942438</v>
      </c>
      <c r="H975" s="84">
        <f t="shared" ca="1" si="138"/>
        <v>3.0895646936631835</v>
      </c>
      <c r="I975" s="84">
        <f t="shared" ca="1" si="139"/>
        <v>0</v>
      </c>
      <c r="J975" s="84">
        <f t="shared" ca="1" si="135"/>
        <v>0</v>
      </c>
      <c r="K975" s="84">
        <f t="shared" ca="1" si="140"/>
        <v>0</v>
      </c>
      <c r="L975" s="84">
        <f t="shared" ca="1" si="141"/>
        <v>0</v>
      </c>
      <c r="M975" s="84">
        <f t="shared" ca="1" si="142"/>
        <v>0</v>
      </c>
      <c r="N975" s="84">
        <f t="shared" ca="1" si="143"/>
        <v>0</v>
      </c>
    </row>
    <row r="976" spans="6:14" x14ac:dyDescent="0.3">
      <c r="F976" s="84">
        <f t="shared" ca="1" si="136"/>
        <v>4.1760573406743893</v>
      </c>
      <c r="G976" s="84">
        <f t="shared" ca="1" si="137"/>
        <v>14.519030619787461</v>
      </c>
      <c r="H976" s="84">
        <f t="shared" ca="1" si="138"/>
        <v>1.4649254794983306</v>
      </c>
      <c r="I976" s="84">
        <f t="shared" ca="1" si="139"/>
        <v>1</v>
      </c>
      <c r="J976" s="84">
        <f t="shared" ca="1" si="135"/>
        <v>-18.695087960461851</v>
      </c>
      <c r="K976" s="84">
        <f t="shared" ca="1" si="140"/>
        <v>-8.6593287017941378</v>
      </c>
      <c r="L976" s="84">
        <f t="shared" ca="1" si="141"/>
        <v>-8.6593287017941378</v>
      </c>
      <c r="M976" s="84">
        <f t="shared" ca="1" si="142"/>
        <v>-8.6593287017941378</v>
      </c>
      <c r="N976" s="84">
        <f t="shared" ca="1" si="143"/>
        <v>-44.673074065844261</v>
      </c>
    </row>
    <row r="977" spans="6:14" x14ac:dyDescent="0.3">
      <c r="F977" s="84">
        <f t="shared" ca="1" si="136"/>
        <v>0</v>
      </c>
      <c r="G977" s="84">
        <f t="shared" ca="1" si="137"/>
        <v>18.181184995654281</v>
      </c>
      <c r="H977" s="84">
        <f t="shared" ca="1" si="138"/>
        <v>9.6889600296246908E-2</v>
      </c>
      <c r="I977" s="84">
        <f t="shared" ca="1" si="139"/>
        <v>0</v>
      </c>
      <c r="J977" s="84">
        <f t="shared" ca="1" si="135"/>
        <v>0</v>
      </c>
      <c r="K977" s="84">
        <f t="shared" ca="1" si="140"/>
        <v>0</v>
      </c>
      <c r="L977" s="84">
        <f t="shared" ca="1" si="141"/>
        <v>0</v>
      </c>
      <c r="M977" s="84">
        <f t="shared" ca="1" si="142"/>
        <v>0</v>
      </c>
      <c r="N977" s="84">
        <f t="shared" ca="1" si="143"/>
        <v>0</v>
      </c>
    </row>
    <row r="978" spans="6:14" x14ac:dyDescent="0.3">
      <c r="F978" s="84">
        <f t="shared" ca="1" si="136"/>
        <v>4.6095288773117424</v>
      </c>
      <c r="G978" s="84">
        <f t="shared" ca="1" si="137"/>
        <v>15.997611644440582</v>
      </c>
      <c r="H978" s="84">
        <f t="shared" ca="1" si="138"/>
        <v>0.22694270196147739</v>
      </c>
      <c r="I978" s="84">
        <f t="shared" ca="1" si="139"/>
        <v>1</v>
      </c>
      <c r="J978" s="84">
        <f t="shared" ca="1" si="135"/>
        <v>-20.607140521752324</v>
      </c>
      <c r="K978" s="84">
        <f t="shared" ca="1" si="140"/>
        <v>-15.089840836594671</v>
      </c>
      <c r="L978" s="84">
        <f t="shared" ca="1" si="141"/>
        <v>-15.089840836594671</v>
      </c>
      <c r="M978" s="84">
        <f t="shared" ca="1" si="142"/>
        <v>-15.089840836594671</v>
      </c>
      <c r="N978" s="84">
        <f t="shared" ca="1" si="143"/>
        <v>-65.876663031536339</v>
      </c>
    </row>
    <row r="979" spans="6:14" x14ac:dyDescent="0.3">
      <c r="F979" s="84">
        <f t="shared" ca="1" si="136"/>
        <v>4.5649159789573872</v>
      </c>
      <c r="G979" s="84">
        <f t="shared" ca="1" si="137"/>
        <v>17.216056195380528</v>
      </c>
      <c r="H979" s="84">
        <f t="shared" ca="1" si="138"/>
        <v>5.9999379399948314</v>
      </c>
      <c r="I979" s="84">
        <f t="shared" ca="1" si="139"/>
        <v>1</v>
      </c>
      <c r="J979" s="84">
        <f t="shared" ca="1" si="135"/>
        <v>-21.780972174337915</v>
      </c>
      <c r="K979" s="84">
        <f t="shared" ca="1" si="140"/>
        <v>6.7836955645987977</v>
      </c>
      <c r="L979" s="84">
        <f t="shared" ca="1" si="141"/>
        <v>6.7836955645987977</v>
      </c>
      <c r="M979" s="84">
        <f t="shared" ca="1" si="142"/>
        <v>6.7836955645987977</v>
      </c>
      <c r="N979" s="84">
        <f t="shared" ca="1" si="143"/>
        <v>-1.4298854805415218</v>
      </c>
    </row>
    <row r="980" spans="6:14" x14ac:dyDescent="0.3">
      <c r="F980" s="84">
        <f t="shared" ca="1" si="136"/>
        <v>0</v>
      </c>
      <c r="G980" s="84">
        <f t="shared" ca="1" si="137"/>
        <v>17.090357122194003</v>
      </c>
      <c r="H980" s="84">
        <f t="shared" ca="1" si="138"/>
        <v>1.6809126032362467</v>
      </c>
      <c r="I980" s="84">
        <f t="shared" ca="1" si="139"/>
        <v>0</v>
      </c>
      <c r="J980" s="84">
        <f t="shared" ca="1" si="135"/>
        <v>0</v>
      </c>
      <c r="K980" s="84">
        <f t="shared" ca="1" si="140"/>
        <v>0</v>
      </c>
      <c r="L980" s="84">
        <f t="shared" ca="1" si="141"/>
        <v>0</v>
      </c>
      <c r="M980" s="84">
        <f t="shared" ca="1" si="142"/>
        <v>0</v>
      </c>
      <c r="N980" s="84">
        <f t="shared" ca="1" si="143"/>
        <v>0</v>
      </c>
    </row>
    <row r="981" spans="6:14" x14ac:dyDescent="0.3">
      <c r="F981" s="84">
        <f t="shared" ca="1" si="136"/>
        <v>3.0940479597381918</v>
      </c>
      <c r="G981" s="84">
        <f t="shared" ca="1" si="137"/>
        <v>14.638383343713002</v>
      </c>
      <c r="H981" s="84">
        <f t="shared" ca="1" si="138"/>
        <v>2.2918078294092972</v>
      </c>
      <c r="I981" s="84">
        <f t="shared" ca="1" si="139"/>
        <v>1</v>
      </c>
      <c r="J981" s="84">
        <f t="shared" ca="1" si="135"/>
        <v>-17.732431303451193</v>
      </c>
      <c r="K981" s="84">
        <f t="shared" ca="1" si="140"/>
        <v>-5.4711520260758135</v>
      </c>
      <c r="L981" s="84">
        <f t="shared" ca="1" si="141"/>
        <v>-5.4711520260758135</v>
      </c>
      <c r="M981" s="84">
        <f t="shared" ca="1" si="142"/>
        <v>-5.4711520260758135</v>
      </c>
      <c r="N981" s="84">
        <f t="shared" ca="1" si="143"/>
        <v>-34.145887381678634</v>
      </c>
    </row>
    <row r="982" spans="6:14" x14ac:dyDescent="0.3">
      <c r="F982" s="84">
        <f t="shared" ca="1" si="136"/>
        <v>0</v>
      </c>
      <c r="G982" s="84">
        <f t="shared" ca="1" si="137"/>
        <v>16.894394216275444</v>
      </c>
      <c r="H982" s="84">
        <f t="shared" ca="1" si="138"/>
        <v>3.621373561891899</v>
      </c>
      <c r="I982" s="84">
        <f t="shared" ca="1" si="139"/>
        <v>0</v>
      </c>
      <c r="J982" s="84">
        <f t="shared" ca="1" si="135"/>
        <v>0</v>
      </c>
      <c r="K982" s="84">
        <f t="shared" ca="1" si="140"/>
        <v>0</v>
      </c>
      <c r="L982" s="84">
        <f t="shared" ca="1" si="141"/>
        <v>0</v>
      </c>
      <c r="M982" s="84">
        <f t="shared" ca="1" si="142"/>
        <v>0</v>
      </c>
      <c r="N982" s="84">
        <f t="shared" ca="1" si="143"/>
        <v>0</v>
      </c>
    </row>
    <row r="983" spans="6:14" x14ac:dyDescent="0.3">
      <c r="F983" s="84">
        <f t="shared" ca="1" si="136"/>
        <v>3.7738452299113234</v>
      </c>
      <c r="G983" s="84">
        <f t="shared" ca="1" si="137"/>
        <v>20.456297571149126</v>
      </c>
      <c r="H983" s="84">
        <f t="shared" ca="1" si="138"/>
        <v>32.991708901122529</v>
      </c>
      <c r="I983" s="84">
        <f t="shared" ca="1" si="139"/>
        <v>1</v>
      </c>
      <c r="J983" s="84">
        <f t="shared" ca="1" si="135"/>
        <v>-24.230142801060449</v>
      </c>
      <c r="K983" s="84">
        <f t="shared" ca="1" si="140"/>
        <v>111.51053803334099</v>
      </c>
      <c r="L983" s="84">
        <f t="shared" ca="1" si="141"/>
        <v>111.51053803334099</v>
      </c>
      <c r="M983" s="84">
        <f t="shared" ca="1" si="142"/>
        <v>111.51053803334099</v>
      </c>
      <c r="N983" s="84">
        <f t="shared" ca="1" si="143"/>
        <v>310.3014712989625</v>
      </c>
    </row>
    <row r="984" spans="6:14" x14ac:dyDescent="0.3">
      <c r="F984" s="84">
        <f t="shared" ca="1" si="136"/>
        <v>4.4358030350773596</v>
      </c>
      <c r="G984" s="84">
        <f t="shared" ca="1" si="137"/>
        <v>16.649091174777983</v>
      </c>
      <c r="H984" s="84">
        <f t="shared" ca="1" si="138"/>
        <v>25.86775096563326</v>
      </c>
      <c r="I984" s="84">
        <f t="shared" ca="1" si="139"/>
        <v>1</v>
      </c>
      <c r="J984" s="84">
        <f t="shared" ca="1" si="135"/>
        <v>-21.084894209855342</v>
      </c>
      <c r="K984" s="84">
        <f t="shared" ca="1" si="140"/>
        <v>86.821912687755059</v>
      </c>
      <c r="L984" s="84">
        <f t="shared" ca="1" si="141"/>
        <v>86.821912687755059</v>
      </c>
      <c r="M984" s="84">
        <f t="shared" ca="1" si="142"/>
        <v>86.821912687755059</v>
      </c>
      <c r="N984" s="84">
        <f t="shared" ca="1" si="143"/>
        <v>239.38084385340983</v>
      </c>
    </row>
    <row r="985" spans="6:14" x14ac:dyDescent="0.3">
      <c r="F985" s="84">
        <f t="shared" ca="1" si="136"/>
        <v>4.2241519666298242</v>
      </c>
      <c r="G985" s="84">
        <f t="shared" ca="1" si="137"/>
        <v>14.956333888035809</v>
      </c>
      <c r="H985" s="84">
        <f t="shared" ca="1" si="138"/>
        <v>1.0196928921939756</v>
      </c>
      <c r="I985" s="84">
        <f t="shared" ca="1" si="139"/>
        <v>1</v>
      </c>
      <c r="J985" s="84">
        <f t="shared" ca="1" si="135"/>
        <v>-19.180485854665633</v>
      </c>
      <c r="K985" s="84">
        <f t="shared" ca="1" si="140"/>
        <v>-10.877562319259907</v>
      </c>
      <c r="L985" s="84">
        <f t="shared" ca="1" si="141"/>
        <v>-10.877562319259907</v>
      </c>
      <c r="M985" s="84">
        <f t="shared" ca="1" si="142"/>
        <v>-10.877562319259907</v>
      </c>
      <c r="N985" s="84">
        <f t="shared" ca="1" si="143"/>
        <v>-51.813172812445359</v>
      </c>
    </row>
    <row r="986" spans="6:14" x14ac:dyDescent="0.3">
      <c r="F986" s="84">
        <f t="shared" ca="1" si="136"/>
        <v>3.455888133814657</v>
      </c>
      <c r="G986" s="84">
        <f t="shared" ca="1" si="137"/>
        <v>12.764577885881923</v>
      </c>
      <c r="H986" s="84">
        <f t="shared" ca="1" si="138"/>
        <v>4.7659007535888191</v>
      </c>
      <c r="I986" s="84">
        <f t="shared" ca="1" si="139"/>
        <v>1</v>
      </c>
      <c r="J986" s="84">
        <f t="shared" ca="1" si="135"/>
        <v>-16.22046601969658</v>
      </c>
      <c r="K986" s="84">
        <f t="shared" ca="1" si="140"/>
        <v>6.2990251284733532</v>
      </c>
      <c r="L986" s="84">
        <f t="shared" ca="1" si="141"/>
        <v>6.2990251284733532</v>
      </c>
      <c r="M986" s="84">
        <f t="shared" ca="1" si="142"/>
        <v>6.2990251284733532</v>
      </c>
      <c r="N986" s="84">
        <f t="shared" ca="1" si="143"/>
        <v>2.6766093657234791</v>
      </c>
    </row>
    <row r="987" spans="6:14" x14ac:dyDescent="0.3">
      <c r="F987" s="84">
        <f t="shared" ca="1" si="136"/>
        <v>4.4947607621414303</v>
      </c>
      <c r="G987" s="84">
        <f t="shared" ca="1" si="137"/>
        <v>14.740015352076224</v>
      </c>
      <c r="H987" s="84">
        <f t="shared" ca="1" si="138"/>
        <v>5.5194905797414426</v>
      </c>
      <c r="I987" s="84">
        <f t="shared" ca="1" si="139"/>
        <v>1</v>
      </c>
      <c r="J987" s="84">
        <f t="shared" ca="1" si="135"/>
        <v>-19.234776114217652</v>
      </c>
      <c r="K987" s="84">
        <f t="shared" ca="1" si="140"/>
        <v>7.3379469668895467</v>
      </c>
      <c r="L987" s="84">
        <f t="shared" ca="1" si="141"/>
        <v>7.3379469668895467</v>
      </c>
      <c r="M987" s="84">
        <f t="shared" ca="1" si="142"/>
        <v>7.3379469668895467</v>
      </c>
      <c r="N987" s="84">
        <f t="shared" ca="1" si="143"/>
        <v>2.7790647864509879</v>
      </c>
    </row>
    <row r="988" spans="6:14" x14ac:dyDescent="0.3">
      <c r="F988" s="84">
        <f t="shared" ca="1" si="136"/>
        <v>3.7840166549783039</v>
      </c>
      <c r="G988" s="84">
        <f t="shared" ca="1" si="137"/>
        <v>14.893592562545876</v>
      </c>
      <c r="H988" s="84">
        <f t="shared" ca="1" si="138"/>
        <v>3.4535106585645305</v>
      </c>
      <c r="I988" s="84">
        <f t="shared" ca="1" si="139"/>
        <v>1</v>
      </c>
      <c r="J988" s="84">
        <f t="shared" ca="1" si="135"/>
        <v>-18.677609217524179</v>
      </c>
      <c r="K988" s="84">
        <f t="shared" ca="1" si="140"/>
        <v>-1.0795499282877543</v>
      </c>
      <c r="L988" s="84">
        <f t="shared" ca="1" si="141"/>
        <v>-1.0795499282877543</v>
      </c>
      <c r="M988" s="84">
        <f t="shared" ca="1" si="142"/>
        <v>-1.0795499282877543</v>
      </c>
      <c r="N988" s="84">
        <f t="shared" ca="1" si="143"/>
        <v>-21.916259002387442</v>
      </c>
    </row>
    <row r="989" spans="6:14" x14ac:dyDescent="0.3">
      <c r="F989" s="84">
        <f t="shared" ca="1" si="136"/>
        <v>4.1847123824745047</v>
      </c>
      <c r="G989" s="84">
        <f t="shared" ca="1" si="137"/>
        <v>16.557377693646373</v>
      </c>
      <c r="H989" s="84">
        <f t="shared" ca="1" si="138"/>
        <v>7.5999759932609985</v>
      </c>
      <c r="I989" s="84">
        <f t="shared" ca="1" si="139"/>
        <v>1</v>
      </c>
      <c r="J989" s="84">
        <f t="shared" ca="1" si="135"/>
        <v>-20.742090076120878</v>
      </c>
      <c r="K989" s="84">
        <f t="shared" ca="1" si="140"/>
        <v>13.842526279397621</v>
      </c>
      <c r="L989" s="84">
        <f t="shared" ca="1" si="141"/>
        <v>13.842526279397621</v>
      </c>
      <c r="M989" s="84">
        <f t="shared" ca="1" si="142"/>
        <v>13.842526279397621</v>
      </c>
      <c r="N989" s="84">
        <f t="shared" ca="1" si="143"/>
        <v>20.785488762071985</v>
      </c>
    </row>
    <row r="990" spans="6:14" x14ac:dyDescent="0.3">
      <c r="F990" s="84">
        <f t="shared" ca="1" si="136"/>
        <v>4.9243417576466788</v>
      </c>
      <c r="G990" s="84">
        <f t="shared" ca="1" si="137"/>
        <v>11.82968899456225</v>
      </c>
      <c r="H990" s="84">
        <f t="shared" ca="1" si="138"/>
        <v>24.957906163862795</v>
      </c>
      <c r="I990" s="84">
        <f t="shared" ca="1" si="139"/>
        <v>1</v>
      </c>
      <c r="J990" s="84">
        <f t="shared" ca="1" si="135"/>
        <v>-16.75403075220893</v>
      </c>
      <c r="K990" s="84">
        <f t="shared" ca="1" si="140"/>
        <v>88.001935660888932</v>
      </c>
      <c r="L990" s="84">
        <f t="shared" ca="1" si="141"/>
        <v>88.001935660888932</v>
      </c>
      <c r="M990" s="84">
        <f t="shared" ca="1" si="142"/>
        <v>88.001935660888932</v>
      </c>
      <c r="N990" s="84">
        <f t="shared" ca="1" si="143"/>
        <v>247.25177623045786</v>
      </c>
    </row>
    <row r="991" spans="6:14" x14ac:dyDescent="0.3">
      <c r="F991" s="84">
        <f t="shared" ca="1" si="136"/>
        <v>3.2674956625344889</v>
      </c>
      <c r="G991" s="84">
        <f t="shared" ca="1" si="137"/>
        <v>13.373783108555097</v>
      </c>
      <c r="H991" s="84">
        <f t="shared" ca="1" si="138"/>
        <v>24.010828797773367</v>
      </c>
      <c r="I991" s="84">
        <f t="shared" ca="1" si="139"/>
        <v>1</v>
      </c>
      <c r="J991" s="84">
        <f t="shared" ca="1" si="135"/>
        <v>-16.641278771089585</v>
      </c>
      <c r="K991" s="84">
        <f t="shared" ca="1" si="140"/>
        <v>82.669532082538367</v>
      </c>
      <c r="L991" s="84">
        <f t="shared" ca="1" si="141"/>
        <v>82.669532082538367</v>
      </c>
      <c r="M991" s="84">
        <f t="shared" ca="1" si="142"/>
        <v>82.669532082538367</v>
      </c>
      <c r="N991" s="84">
        <f t="shared" ca="1" si="143"/>
        <v>231.3673174765255</v>
      </c>
    </row>
    <row r="992" spans="6:14" x14ac:dyDescent="0.3">
      <c r="F992" s="84">
        <f t="shared" ca="1" si="136"/>
        <v>4.8625043707369411</v>
      </c>
      <c r="G992" s="84">
        <f t="shared" ca="1" si="137"/>
        <v>15.683869850287548</v>
      </c>
      <c r="H992" s="84">
        <f t="shared" ca="1" si="138"/>
        <v>8.170217031544718</v>
      </c>
      <c r="I992" s="84">
        <f t="shared" ca="1" si="139"/>
        <v>1</v>
      </c>
      <c r="J992" s="84">
        <f t="shared" ca="1" si="135"/>
        <v>-20.54637422102449</v>
      </c>
      <c r="K992" s="84">
        <f t="shared" ca="1" si="140"/>
        <v>16.996998275891322</v>
      </c>
      <c r="L992" s="84">
        <f t="shared" ca="1" si="141"/>
        <v>16.996998275891322</v>
      </c>
      <c r="M992" s="84">
        <f t="shared" ca="1" si="142"/>
        <v>16.996998275891322</v>
      </c>
      <c r="N992" s="84">
        <f t="shared" ca="1" si="143"/>
        <v>30.444620606649476</v>
      </c>
    </row>
    <row r="993" spans="6:14" x14ac:dyDescent="0.3">
      <c r="F993" s="84">
        <f t="shared" ca="1" si="136"/>
        <v>3.8330155762610572</v>
      </c>
      <c r="G993" s="84">
        <f t="shared" ca="1" si="137"/>
        <v>10.812551844450535</v>
      </c>
      <c r="H993" s="84">
        <f t="shared" ca="1" si="138"/>
        <v>6.7394062069244676</v>
      </c>
      <c r="I993" s="84">
        <f t="shared" ca="1" si="139"/>
        <v>1</v>
      </c>
      <c r="J993" s="84">
        <f t="shared" ca="1" si="135"/>
        <v>-14.645567420711593</v>
      </c>
      <c r="K993" s="84">
        <f t="shared" ca="1" si="140"/>
        <v>16.145072983247335</v>
      </c>
      <c r="L993" s="84">
        <f t="shared" ca="1" si="141"/>
        <v>16.145072983247335</v>
      </c>
      <c r="M993" s="84">
        <f t="shared" ca="1" si="142"/>
        <v>16.145072983247335</v>
      </c>
      <c r="N993" s="84">
        <f t="shared" ca="1" si="143"/>
        <v>33.789651529030408</v>
      </c>
    </row>
    <row r="994" spans="6:14" x14ac:dyDescent="0.3">
      <c r="F994" s="84">
        <f t="shared" ca="1" si="136"/>
        <v>4.90828140794215</v>
      </c>
      <c r="G994" s="84">
        <f t="shared" ca="1" si="137"/>
        <v>17.804399066735009</v>
      </c>
      <c r="H994" s="84">
        <f t="shared" ca="1" si="138"/>
        <v>5.2654419201121447</v>
      </c>
      <c r="I994" s="84">
        <f t="shared" ca="1" si="139"/>
        <v>1</v>
      </c>
      <c r="J994" s="84">
        <f t="shared" ca="1" si="135"/>
        <v>-22.712680474677157</v>
      </c>
      <c r="K994" s="84">
        <f t="shared" ca="1" si="140"/>
        <v>3.2573686137135702</v>
      </c>
      <c r="L994" s="84">
        <f t="shared" ca="1" si="141"/>
        <v>3.2573686137135702</v>
      </c>
      <c r="M994" s="84">
        <f t="shared" ca="1" si="142"/>
        <v>3.2573686137135702</v>
      </c>
      <c r="N994" s="84">
        <f t="shared" ca="1" si="143"/>
        <v>-12.940574633536446</v>
      </c>
    </row>
    <row r="995" spans="6:14" x14ac:dyDescent="0.3">
      <c r="F995" s="84">
        <f t="shared" ca="1" si="136"/>
        <v>3.1640612313504155</v>
      </c>
      <c r="G995" s="84">
        <f t="shared" ca="1" si="137"/>
        <v>14.86910531376512</v>
      </c>
      <c r="H995" s="84">
        <f t="shared" ca="1" si="138"/>
        <v>4.2696724466555089</v>
      </c>
      <c r="I995" s="84">
        <f t="shared" ca="1" si="139"/>
        <v>1</v>
      </c>
      <c r="J995" s="84">
        <f t="shared" ca="1" si="135"/>
        <v>-18.033166545115535</v>
      </c>
      <c r="K995" s="84">
        <f t="shared" ca="1" si="140"/>
        <v>2.2095844728569158</v>
      </c>
      <c r="L995" s="84">
        <f t="shared" ca="1" si="141"/>
        <v>2.2095844728569158</v>
      </c>
      <c r="M995" s="84">
        <f t="shared" ca="1" si="142"/>
        <v>2.2095844728569158</v>
      </c>
      <c r="N995" s="84">
        <f t="shared" ca="1" si="143"/>
        <v>-11.404413126544787</v>
      </c>
    </row>
    <row r="996" spans="6:14" x14ac:dyDescent="0.3">
      <c r="F996" s="84">
        <f t="shared" ca="1" si="136"/>
        <v>4.3266845001634726</v>
      </c>
      <c r="G996" s="84">
        <f t="shared" ca="1" si="137"/>
        <v>17.95162148104993</v>
      </c>
      <c r="H996" s="84">
        <f t="shared" ca="1" si="138"/>
        <v>9.4828249970152996</v>
      </c>
      <c r="I996" s="84">
        <f t="shared" ca="1" si="139"/>
        <v>1</v>
      </c>
      <c r="J996" s="84">
        <f t="shared" ca="1" si="135"/>
        <v>-22.278305981213403</v>
      </c>
      <c r="K996" s="84">
        <f t="shared" ca="1" si="140"/>
        <v>19.979678507011268</v>
      </c>
      <c r="L996" s="84">
        <f t="shared" ca="1" si="141"/>
        <v>19.979678507011268</v>
      </c>
      <c r="M996" s="84">
        <f t="shared" ca="1" si="142"/>
        <v>19.979678507011268</v>
      </c>
      <c r="N996" s="84">
        <f t="shared" ca="1" si="143"/>
        <v>37.660729539820402</v>
      </c>
    </row>
    <row r="997" spans="6:14" x14ac:dyDescent="0.3">
      <c r="F997" s="84">
        <f t="shared" ca="1" si="136"/>
        <v>0</v>
      </c>
      <c r="G997" s="84">
        <f t="shared" ca="1" si="137"/>
        <v>14.727138984541813</v>
      </c>
      <c r="H997" s="84">
        <f t="shared" ca="1" si="138"/>
        <v>3.1343727145581188</v>
      </c>
      <c r="I997" s="84">
        <f t="shared" ca="1" si="139"/>
        <v>0</v>
      </c>
      <c r="J997" s="84">
        <f t="shared" ca="1" si="135"/>
        <v>0</v>
      </c>
      <c r="K997" s="84">
        <f t="shared" ca="1" si="140"/>
        <v>0</v>
      </c>
      <c r="L997" s="84">
        <f t="shared" ca="1" si="141"/>
        <v>0</v>
      </c>
      <c r="M997" s="84">
        <f t="shared" ca="1" si="142"/>
        <v>0</v>
      </c>
      <c r="N997" s="84">
        <f t="shared" ca="1" si="143"/>
        <v>0</v>
      </c>
    </row>
    <row r="998" spans="6:14" x14ac:dyDescent="0.3">
      <c r="F998" s="84">
        <f t="shared" ca="1" si="136"/>
        <v>0</v>
      </c>
      <c r="G998" s="84">
        <f t="shared" ca="1" si="137"/>
        <v>12.913049531452156</v>
      </c>
      <c r="H998" s="84">
        <f t="shared" ca="1" si="138"/>
        <v>1.1494769946481447</v>
      </c>
      <c r="I998" s="84">
        <f t="shared" ca="1" si="139"/>
        <v>0</v>
      </c>
      <c r="J998" s="84">
        <f t="shared" ca="1" si="135"/>
        <v>0</v>
      </c>
      <c r="K998" s="84">
        <f t="shared" ca="1" si="140"/>
        <v>0</v>
      </c>
      <c r="L998" s="84">
        <f t="shared" ca="1" si="141"/>
        <v>0</v>
      </c>
      <c r="M998" s="84">
        <f t="shared" ca="1" si="142"/>
        <v>0</v>
      </c>
      <c r="N998" s="84">
        <f t="shared" ca="1" si="143"/>
        <v>0</v>
      </c>
    </row>
    <row r="999" spans="6:14" x14ac:dyDescent="0.3">
      <c r="F999" s="84">
        <f t="shared" ca="1" si="136"/>
        <v>4.6923665535542325</v>
      </c>
      <c r="G999" s="84">
        <f t="shared" ca="1" si="137"/>
        <v>16.64873130666934</v>
      </c>
      <c r="H999" s="84">
        <f t="shared" ca="1" si="138"/>
        <v>6.9237184003377861</v>
      </c>
      <c r="I999" s="84">
        <f t="shared" ca="1" si="139"/>
        <v>1</v>
      </c>
      <c r="J999" s="84">
        <f t="shared" ca="1" si="135"/>
        <v>-21.341097860223574</v>
      </c>
      <c r="K999" s="84">
        <f t="shared" ca="1" si="140"/>
        <v>11.046142294681804</v>
      </c>
      <c r="L999" s="84">
        <f t="shared" ca="1" si="141"/>
        <v>11.046142294681804</v>
      </c>
      <c r="M999" s="84">
        <f t="shared" ca="1" si="142"/>
        <v>11.046142294681804</v>
      </c>
      <c r="N999" s="84">
        <f t="shared" ca="1" si="143"/>
        <v>11.797329023821838</v>
      </c>
    </row>
    <row r="1000" spans="6:14" x14ac:dyDescent="0.3">
      <c r="F1000" s="84">
        <f t="shared" ca="1" si="136"/>
        <v>0</v>
      </c>
      <c r="G1000" s="84">
        <f t="shared" ca="1" si="137"/>
        <v>14.905315339490608</v>
      </c>
      <c r="H1000" s="84">
        <f t="shared" ca="1" si="138"/>
        <v>4.1771048656217742</v>
      </c>
      <c r="I1000" s="84">
        <f t="shared" ca="1" si="139"/>
        <v>0</v>
      </c>
      <c r="J1000" s="84">
        <f t="shared" ca="1" si="135"/>
        <v>0</v>
      </c>
      <c r="K1000" s="84">
        <f t="shared" ca="1" si="140"/>
        <v>0</v>
      </c>
      <c r="L1000" s="84">
        <f t="shared" ca="1" si="141"/>
        <v>0</v>
      </c>
      <c r="M1000" s="84">
        <f t="shared" ca="1" si="142"/>
        <v>0</v>
      </c>
      <c r="N1000" s="84">
        <f t="shared" ca="1" si="143"/>
        <v>0</v>
      </c>
    </row>
    <row r="1001" spans="6:14" x14ac:dyDescent="0.3">
      <c r="F1001" s="84">
        <f t="shared" ca="1" si="136"/>
        <v>3.8184138160568741</v>
      </c>
      <c r="G1001" s="84">
        <f t="shared" ca="1" si="137"/>
        <v>18.831153511608619</v>
      </c>
      <c r="H1001" s="84">
        <f t="shared" ca="1" si="138"/>
        <v>11.707113651911992</v>
      </c>
      <c r="I1001" s="84">
        <f t="shared" ca="1" si="139"/>
        <v>1</v>
      </c>
      <c r="J1001" s="84">
        <f t="shared" ca="1" si="135"/>
        <v>-22.649567327665494</v>
      </c>
      <c r="K1001" s="84">
        <f t="shared" ca="1" si="140"/>
        <v>27.997301096039351</v>
      </c>
      <c r="L1001" s="84">
        <f t="shared" ca="1" si="141"/>
        <v>27.997301096039351</v>
      </c>
      <c r="M1001" s="84">
        <f t="shared" ca="1" si="142"/>
        <v>27.997301096039351</v>
      </c>
      <c r="N1001" s="84">
        <f t="shared" ca="1" si="143"/>
        <v>61.342335960452559</v>
      </c>
    </row>
    <row r="1002" spans="6:14" x14ac:dyDescent="0.3">
      <c r="F1002" s="84">
        <f t="shared" ca="1" si="136"/>
        <v>4.7800577367393249</v>
      </c>
      <c r="G1002" s="84">
        <f t="shared" ca="1" si="137"/>
        <v>17.174811814360982</v>
      </c>
      <c r="H1002" s="84">
        <f t="shared" ca="1" si="138"/>
        <v>13.119593987013067</v>
      </c>
      <c r="I1002" s="84">
        <f t="shared" ca="1" si="139"/>
        <v>1</v>
      </c>
      <c r="J1002" s="84">
        <f t="shared" ca="1" si="135"/>
        <v>-21.954869551100309</v>
      </c>
      <c r="K1002" s="84">
        <f t="shared" ca="1" si="140"/>
        <v>35.303564133691282</v>
      </c>
      <c r="L1002" s="84">
        <f t="shared" ca="1" si="141"/>
        <v>35.303564133691282</v>
      </c>
      <c r="M1002" s="84">
        <f t="shared" ca="1" si="142"/>
        <v>35.303564133691282</v>
      </c>
      <c r="N1002" s="84">
        <f t="shared" ca="1" si="143"/>
        <v>83.955822849973543</v>
      </c>
    </row>
    <row r="1003" spans="6:14" x14ac:dyDescent="0.3">
      <c r="F1003" s="84">
        <f t="shared" ca="1" si="136"/>
        <v>4.6628471989322087</v>
      </c>
      <c r="G1003" s="84">
        <f t="shared" ca="1" si="137"/>
        <v>17.787912167060167</v>
      </c>
      <c r="H1003" s="84">
        <f t="shared" ca="1" si="138"/>
        <v>2.9010738363670052</v>
      </c>
      <c r="I1003" s="84">
        <f t="shared" ca="1" si="139"/>
        <v>1</v>
      </c>
      <c r="J1003" s="84">
        <f t="shared" ca="1" si="135"/>
        <v>-22.450759365992376</v>
      </c>
      <c r="K1003" s="84">
        <f t="shared" ca="1" si="140"/>
        <v>-6.1836168215921461</v>
      </c>
      <c r="L1003" s="84">
        <f t="shared" ca="1" si="141"/>
        <v>-6.1836168215921461</v>
      </c>
      <c r="M1003" s="84">
        <f t="shared" ca="1" si="142"/>
        <v>-6.1836168215921461</v>
      </c>
      <c r="N1003" s="84">
        <f t="shared" ca="1" si="143"/>
        <v>-41.001609830768814</v>
      </c>
    </row>
    <row r="1004" spans="6:14" x14ac:dyDescent="0.3">
      <c r="F1004" s="84">
        <f t="shared" ca="1" si="136"/>
        <v>3.2457396015191344</v>
      </c>
      <c r="G1004" s="84">
        <f t="shared" ca="1" si="137"/>
        <v>13.234728665656696</v>
      </c>
      <c r="H1004" s="84">
        <f t="shared" ca="1" si="138"/>
        <v>13.053299929100003</v>
      </c>
      <c r="I1004" s="84">
        <f t="shared" ca="1" si="139"/>
        <v>1</v>
      </c>
      <c r="J1004" s="84">
        <f t="shared" ca="1" si="135"/>
        <v>-16.48046826717583</v>
      </c>
      <c r="K1004" s="84">
        <f t="shared" ca="1" si="140"/>
        <v>38.978471050743316</v>
      </c>
      <c r="L1004" s="84">
        <f t="shared" ca="1" si="141"/>
        <v>38.978471050743316</v>
      </c>
      <c r="M1004" s="84">
        <f t="shared" ca="1" si="142"/>
        <v>38.978471050743316</v>
      </c>
      <c r="N1004" s="84">
        <f t="shared" ca="1" si="143"/>
        <v>100.45494488505412</v>
      </c>
    </row>
    <row r="1005" spans="6:14" x14ac:dyDescent="0.3">
      <c r="F1005" s="84">
        <f t="shared" ca="1" si="136"/>
        <v>4.8406488800659808</v>
      </c>
      <c r="G1005" s="84">
        <f t="shared" ca="1" si="137"/>
        <v>13.582252474475005</v>
      </c>
      <c r="H1005" s="84">
        <f t="shared" ca="1" si="138"/>
        <v>1.9590564505082182</v>
      </c>
      <c r="I1005" s="84">
        <f t="shared" ca="1" si="139"/>
        <v>1</v>
      </c>
      <c r="J1005" s="84">
        <f t="shared" ca="1" si="135"/>
        <v>-18.422901354540986</v>
      </c>
      <c r="K1005" s="84">
        <f t="shared" ca="1" si="140"/>
        <v>-5.7460266724421327</v>
      </c>
      <c r="L1005" s="84">
        <f t="shared" ca="1" si="141"/>
        <v>-5.7460266724421327</v>
      </c>
      <c r="M1005" s="84">
        <f t="shared" ca="1" si="142"/>
        <v>-5.7460266724421327</v>
      </c>
      <c r="N1005" s="84">
        <f t="shared" ca="1" si="143"/>
        <v>-35.660981371867386</v>
      </c>
    </row>
  </sheetData>
  <mergeCells count="1">
    <mergeCell ref="A1:S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61369-6542-4B7A-9AEB-15072BFFDA71}">
  <dimension ref="A1:AC49"/>
  <sheetViews>
    <sheetView topLeftCell="A4" workbookViewId="0">
      <selection activeCell="H6" sqref="H6"/>
    </sheetView>
  </sheetViews>
  <sheetFormatPr defaultRowHeight="14.4" x14ac:dyDescent="0.3"/>
  <cols>
    <col min="5" max="5" width="10.77734375" bestFit="1" customWidth="1"/>
    <col min="6" max="6" width="7.33203125" bestFit="1" customWidth="1"/>
    <col min="7" max="9" width="7.33203125" customWidth="1"/>
    <col min="10" max="10" width="6" bestFit="1" customWidth="1"/>
    <col min="11" max="11" width="9.109375" bestFit="1" customWidth="1"/>
    <col min="12" max="12" width="2.21875" bestFit="1" customWidth="1"/>
    <col min="13" max="13" width="3.77734375" customWidth="1"/>
    <col min="14" max="14" width="25.44140625" bestFit="1" customWidth="1"/>
    <col min="15" max="15" width="6.6640625" bestFit="1" customWidth="1"/>
    <col min="16" max="16" width="2.33203125" customWidth="1"/>
    <col min="17" max="17" width="3.77734375" customWidth="1"/>
    <col min="18" max="18" width="7.5546875" bestFit="1" customWidth="1"/>
    <col min="19" max="19" width="7.21875" bestFit="1" customWidth="1"/>
    <col min="20" max="20" width="2.21875" bestFit="1" customWidth="1"/>
    <col min="21" max="21" width="3.77734375" customWidth="1"/>
    <col min="22" max="22" width="12.5546875" bestFit="1" customWidth="1"/>
    <col min="23" max="23" width="7.21875" bestFit="1" customWidth="1"/>
    <col min="24" max="24" width="2.33203125" customWidth="1"/>
    <col min="25" max="25" width="3.77734375" customWidth="1"/>
    <col min="26" max="26" width="7.5546875" bestFit="1" customWidth="1"/>
    <col min="27" max="27" width="7.21875" bestFit="1" customWidth="1"/>
    <col min="28" max="28" width="2.33203125" customWidth="1"/>
    <col min="29" max="29" width="7.21875" bestFit="1" customWidth="1"/>
  </cols>
  <sheetData>
    <row r="1" spans="1:29" ht="66" customHeight="1" x14ac:dyDescent="0.3">
      <c r="A1" s="5" t="s">
        <v>22</v>
      </c>
      <c r="B1" s="1"/>
      <c r="C1" s="1"/>
      <c r="D1" s="1"/>
      <c r="E1" s="1"/>
      <c r="F1" s="1"/>
      <c r="G1" s="1"/>
      <c r="H1" s="1"/>
      <c r="I1" s="1"/>
      <c r="J1" s="1"/>
      <c r="K1" s="1"/>
      <c r="L1" s="1"/>
      <c r="M1" s="1"/>
      <c r="N1" s="1"/>
      <c r="O1" s="1"/>
      <c r="P1" s="1"/>
      <c r="Q1" s="1"/>
      <c r="R1" s="1"/>
      <c r="S1" s="1"/>
      <c r="T1" s="1"/>
      <c r="U1" s="1"/>
      <c r="V1" s="1"/>
      <c r="W1" s="1"/>
      <c r="X1" s="1"/>
      <c r="Y1" s="1"/>
      <c r="Z1" s="1"/>
    </row>
    <row r="2" spans="1:29" ht="41.4"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9" ht="55.8"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9" x14ac:dyDescent="0.3">
      <c r="R4" s="7"/>
      <c r="Z4" s="7">
        <v>0.5</v>
      </c>
    </row>
    <row r="5" spans="1:29" x14ac:dyDescent="0.3">
      <c r="Z5" t="s">
        <v>23</v>
      </c>
    </row>
    <row r="6" spans="1:29" x14ac:dyDescent="0.3">
      <c r="R6" s="7"/>
      <c r="AC6">
        <f>SUM($Z$7,$V$9,$R$13,$N$20)</f>
        <v>64000</v>
      </c>
    </row>
    <row r="7" spans="1:29" x14ac:dyDescent="0.3">
      <c r="A7" s="2"/>
      <c r="B7" s="2" t="s">
        <v>24</v>
      </c>
      <c r="C7" s="2"/>
      <c r="D7" s="2"/>
      <c r="E7" s="2" t="s">
        <v>25</v>
      </c>
      <c r="V7" t="s">
        <v>26</v>
      </c>
      <c r="Z7">
        <v>44000</v>
      </c>
      <c r="AA7">
        <f>$AC$6</f>
        <v>64000</v>
      </c>
    </row>
    <row r="8" spans="1:29" x14ac:dyDescent="0.3">
      <c r="A8" s="2"/>
      <c r="B8" s="2">
        <v>100000</v>
      </c>
      <c r="C8" s="2"/>
      <c r="D8" s="2"/>
      <c r="E8" s="2">
        <v>100000</v>
      </c>
    </row>
    <row r="9" spans="1:29" x14ac:dyDescent="0.3">
      <c r="A9" s="71"/>
      <c r="B9" s="71"/>
      <c r="C9" s="71"/>
      <c r="D9" s="71"/>
      <c r="E9" s="71">
        <f>B11*1.2</f>
        <v>144000</v>
      </c>
      <c r="R9" s="8"/>
      <c r="V9">
        <v>0</v>
      </c>
      <c r="W9">
        <f>IF(ABS(1-SUM($Z$4,$Z$9))&lt;=0.00001,SUM($Z$4*$AA$7,$Z$9*$AA$12),NA())</f>
        <v>46000</v>
      </c>
      <c r="Z9" s="7">
        <v>0.5</v>
      </c>
    </row>
    <row r="10" spans="1:29" x14ac:dyDescent="0.3">
      <c r="A10" s="71"/>
      <c r="B10" s="71"/>
      <c r="C10" s="71"/>
      <c r="D10" s="71">
        <v>0.5</v>
      </c>
      <c r="E10" s="71">
        <f>E9-E8</f>
        <v>44000</v>
      </c>
      <c r="R10" s="7">
        <v>0.5</v>
      </c>
      <c r="Z10" t="s">
        <v>27</v>
      </c>
    </row>
    <row r="11" spans="1:29" x14ac:dyDescent="0.3">
      <c r="A11" s="71"/>
      <c r="B11" s="71">
        <v>120000</v>
      </c>
      <c r="C11" s="71"/>
      <c r="D11" s="71"/>
      <c r="E11" s="71"/>
      <c r="R11" t="s">
        <v>28</v>
      </c>
      <c r="AC11">
        <f>SUM($Z$12,$V$9,$R$13,$N$20)</f>
        <v>28000</v>
      </c>
    </row>
    <row r="12" spans="1:29" x14ac:dyDescent="0.3">
      <c r="A12" s="71">
        <v>0.5</v>
      </c>
      <c r="B12" s="71">
        <f>B11-B8</f>
        <v>20000</v>
      </c>
      <c r="C12" s="71"/>
      <c r="D12" s="71"/>
      <c r="E12" s="71">
        <f>B11*0.9</f>
        <v>108000</v>
      </c>
      <c r="T12">
        <f>IF($S$13=$W$9,1,IF($S$13=$W$17,2))</f>
        <v>1</v>
      </c>
      <c r="Z12">
        <v>8000</v>
      </c>
      <c r="AA12">
        <f>$AC$11</f>
        <v>28000</v>
      </c>
    </row>
    <row r="13" spans="1:29" x14ac:dyDescent="0.3">
      <c r="A13" s="71"/>
      <c r="B13" s="71"/>
      <c r="C13" s="71"/>
      <c r="D13" s="71">
        <v>0.5</v>
      </c>
      <c r="E13" s="71">
        <f>E12-E8</f>
        <v>8000</v>
      </c>
      <c r="R13">
        <v>20000</v>
      </c>
      <c r="S13" s="9">
        <f>MAX($W$9,$W$17)</f>
        <v>46000</v>
      </c>
    </row>
    <row r="14" spans="1:29" x14ac:dyDescent="0.3">
      <c r="A14" s="72"/>
      <c r="B14" s="72"/>
      <c r="C14" s="72"/>
      <c r="D14" s="72"/>
      <c r="E14" s="72"/>
      <c r="R14" s="7"/>
      <c r="Z14" s="7"/>
    </row>
    <row r="15" spans="1:29" x14ac:dyDescent="0.3">
      <c r="A15" s="72"/>
      <c r="B15" s="72">
        <v>80000</v>
      </c>
      <c r="C15" s="72"/>
      <c r="D15" s="72"/>
      <c r="E15" s="72">
        <f>B15*1.2</f>
        <v>96000</v>
      </c>
      <c r="G15" t="s">
        <v>74</v>
      </c>
      <c r="V15" t="s">
        <v>29</v>
      </c>
    </row>
    <row r="16" spans="1:29" x14ac:dyDescent="0.3">
      <c r="A16" s="72">
        <v>0.5</v>
      </c>
      <c r="B16" s="72">
        <f>B15-B8</f>
        <v>-20000</v>
      </c>
      <c r="C16" s="72"/>
      <c r="D16" s="72">
        <v>0.5</v>
      </c>
      <c r="E16" s="72">
        <f>E15-E8</f>
        <v>-4000</v>
      </c>
      <c r="R16" s="7"/>
      <c r="U16" s="10"/>
      <c r="AC16" s="9">
        <f>SUM($V$17,$R$13,$N$20)</f>
        <v>20000</v>
      </c>
    </row>
    <row r="17" spans="1:29" x14ac:dyDescent="0.3">
      <c r="A17" s="72"/>
      <c r="B17" s="72"/>
      <c r="C17" s="72"/>
      <c r="D17" s="72"/>
      <c r="E17" s="72"/>
      <c r="N17" s="8"/>
      <c r="O17" s="10"/>
      <c r="V17" s="8">
        <v>0</v>
      </c>
      <c r="W17" s="9">
        <f>$AC$16</f>
        <v>20000</v>
      </c>
      <c r="AA17" s="9"/>
    </row>
    <row r="18" spans="1:29" x14ac:dyDescent="0.3">
      <c r="A18" s="72"/>
      <c r="B18" s="72"/>
      <c r="C18" s="72"/>
      <c r="D18" s="72"/>
      <c r="E18" s="72">
        <f>B15*0.9</f>
        <v>72000</v>
      </c>
      <c r="M18" s="7"/>
      <c r="N18" s="8" t="s">
        <v>30</v>
      </c>
      <c r="Q18" s="7"/>
    </row>
    <row r="19" spans="1:29" x14ac:dyDescent="0.3">
      <c r="A19" s="72"/>
      <c r="B19" s="72"/>
      <c r="C19" s="72"/>
      <c r="D19" s="72">
        <v>0.5</v>
      </c>
      <c r="E19" s="72">
        <f>E18-E8</f>
        <v>-28000</v>
      </c>
      <c r="N19" s="7"/>
      <c r="R19" s="8"/>
      <c r="Z19" s="7">
        <v>0.5</v>
      </c>
    </row>
    <row r="20" spans="1:29" x14ac:dyDescent="0.3">
      <c r="K20" s="9"/>
      <c r="N20" s="8">
        <v>0</v>
      </c>
      <c r="O20">
        <f>IF(ABS(1-SUM($R$10,$R$25))&lt;=0.00001,SUM($R$10*$S$13,$R$25*$S$28),NA())</f>
        <v>13000</v>
      </c>
      <c r="R20" s="7"/>
      <c r="Z20" t="s">
        <v>23</v>
      </c>
    </row>
    <row r="21" spans="1:29" x14ac:dyDescent="0.3">
      <c r="N21" s="7"/>
      <c r="R21" s="7"/>
      <c r="AC21" s="9">
        <f>SUM($Z$22,$V$24,$R$28,$N$20)</f>
        <v>-24000</v>
      </c>
    </row>
    <row r="22" spans="1:29" x14ac:dyDescent="0.3">
      <c r="A22" s="2" t="s">
        <v>31</v>
      </c>
      <c r="K22" s="10"/>
      <c r="N22" s="8"/>
      <c r="V22" s="8" t="s">
        <v>26</v>
      </c>
      <c r="W22" s="10"/>
      <c r="Z22">
        <v>-4000</v>
      </c>
      <c r="AA22" s="9">
        <f>$AC$21</f>
        <v>-24000</v>
      </c>
    </row>
    <row r="23" spans="1:29" x14ac:dyDescent="0.3">
      <c r="A23" s="2" t="s">
        <v>75</v>
      </c>
      <c r="B23" s="2"/>
      <c r="C23" s="2"/>
      <c r="D23" s="2"/>
      <c r="E23" s="2"/>
      <c r="F23" s="2"/>
      <c r="G23" s="2"/>
      <c r="H23" s="2"/>
      <c r="M23" s="8"/>
      <c r="N23" s="8"/>
      <c r="Q23" s="7"/>
      <c r="V23" s="7"/>
    </row>
    <row r="24" spans="1:29" x14ac:dyDescent="0.3">
      <c r="A24" s="2" t="s">
        <v>76</v>
      </c>
      <c r="B24" s="2"/>
      <c r="C24" s="2"/>
      <c r="D24" s="2"/>
      <c r="E24" s="2"/>
      <c r="F24" s="2"/>
      <c r="G24" s="2"/>
      <c r="H24" s="2"/>
      <c r="K24" s="10"/>
      <c r="S24" s="10"/>
      <c r="V24">
        <v>0</v>
      </c>
      <c r="W24">
        <f>IF(ABS(1-SUM($Z$19,$Z$24))&lt;=0.00001,SUM($Z$19*$AA$22,$Z$24*$AA$27),NA())</f>
        <v>-36000</v>
      </c>
      <c r="Z24" s="7">
        <v>0.5</v>
      </c>
    </row>
    <row r="25" spans="1:29" x14ac:dyDescent="0.3">
      <c r="A25" s="2" t="s">
        <v>77</v>
      </c>
      <c r="B25" s="2"/>
      <c r="C25" s="2"/>
      <c r="D25" s="2"/>
      <c r="E25" s="2"/>
      <c r="F25" s="2"/>
      <c r="G25" s="2"/>
      <c r="H25" s="2"/>
      <c r="K25" s="10"/>
      <c r="R25" s="7">
        <v>0.5</v>
      </c>
      <c r="Z25" t="s">
        <v>27</v>
      </c>
    </row>
    <row r="26" spans="1:29" x14ac:dyDescent="0.3">
      <c r="A26" s="2"/>
      <c r="B26" s="2"/>
      <c r="C26" s="2"/>
      <c r="D26" s="2"/>
      <c r="E26" s="2"/>
      <c r="F26" s="2"/>
      <c r="G26" s="2"/>
      <c r="H26" s="2"/>
      <c r="Q26" s="10"/>
      <c r="R26" t="s">
        <v>27</v>
      </c>
      <c r="AC26">
        <f>SUM($Z$27,$V$24,$R$28,$N$20)</f>
        <v>-48000</v>
      </c>
    </row>
    <row r="27" spans="1:29" x14ac:dyDescent="0.3">
      <c r="J27" s="10"/>
      <c r="L27">
        <f>IF($K$28=$O$20,1,IF($K$28=$O$37,2))</f>
        <v>1</v>
      </c>
      <c r="N27" s="8"/>
      <c r="T27">
        <f>IF($S$28=$W$24,1,IF($S$28=$W$32,2))</f>
        <v>2</v>
      </c>
      <c r="Z27">
        <v>-28000</v>
      </c>
      <c r="AA27">
        <f>$AC$26</f>
        <v>-48000</v>
      </c>
    </row>
    <row r="28" spans="1:29" x14ac:dyDescent="0.3">
      <c r="K28">
        <f>MAX($O$20,$O$37)</f>
        <v>13000</v>
      </c>
      <c r="N28" s="7"/>
      <c r="R28">
        <v>-20000</v>
      </c>
      <c r="S28" s="9">
        <f>MAX($W$24,$W$32)</f>
        <v>-20000</v>
      </c>
      <c r="V28" s="7"/>
    </row>
    <row r="30" spans="1:29" x14ac:dyDescent="0.3">
      <c r="V30" t="s">
        <v>29</v>
      </c>
    </row>
    <row r="31" spans="1:29" x14ac:dyDescent="0.3">
      <c r="AC31" s="9">
        <f>SUM($V$32,$R$28,$N$20)</f>
        <v>-20000</v>
      </c>
    </row>
    <row r="32" spans="1:29" x14ac:dyDescent="0.3">
      <c r="N32" s="8"/>
      <c r="O32" s="10"/>
      <c r="V32">
        <v>0</v>
      </c>
      <c r="W32" s="9">
        <f>$AC$31</f>
        <v>-20000</v>
      </c>
    </row>
    <row r="33" spans="1:29" x14ac:dyDescent="0.3">
      <c r="N33" s="7"/>
    </row>
    <row r="35" spans="1:29" x14ac:dyDescent="0.3">
      <c r="N35" s="7" t="s">
        <v>32</v>
      </c>
    </row>
    <row r="36" spans="1:29" x14ac:dyDescent="0.3">
      <c r="N36" s="7"/>
      <c r="AC36">
        <f>SUM($N$37)</f>
        <v>0</v>
      </c>
    </row>
    <row r="37" spans="1:29" x14ac:dyDescent="0.3">
      <c r="N37">
        <v>0</v>
      </c>
      <c r="O37">
        <f>$AC$36</f>
        <v>0</v>
      </c>
    </row>
    <row r="38" spans="1:29" x14ac:dyDescent="0.3">
      <c r="V38" s="7"/>
    </row>
    <row r="40" spans="1:29" x14ac:dyDescent="0.3">
      <c r="N40" t="s">
        <v>33</v>
      </c>
    </row>
    <row r="43" spans="1:29" x14ac:dyDescent="0.3">
      <c r="V43" s="7"/>
    </row>
    <row r="48" spans="1:29" x14ac:dyDescent="0.3">
      <c r="A48" s="2" t="s">
        <v>34</v>
      </c>
    </row>
    <row r="49" spans="1:1" x14ac:dyDescent="0.3">
      <c r="A49" t="s">
        <v>35</v>
      </c>
    </row>
  </sheetData>
  <mergeCells count="1">
    <mergeCell ref="A1:Z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14B4E-33C9-4D55-9518-2FE931F068BC}">
  <dimension ref="A2:N53"/>
  <sheetViews>
    <sheetView topLeftCell="A24" workbookViewId="0">
      <selection activeCell="A5" sqref="A5"/>
    </sheetView>
  </sheetViews>
  <sheetFormatPr defaultRowHeight="14.4" x14ac:dyDescent="0.3"/>
  <cols>
    <col min="1" max="1" width="92.21875" customWidth="1"/>
  </cols>
  <sheetData>
    <row r="2" spans="1:14" ht="87.6" customHeight="1" x14ac:dyDescent="0.3">
      <c r="A2" s="11" t="s">
        <v>36</v>
      </c>
      <c r="B2" s="12"/>
      <c r="C2" s="12"/>
      <c r="D2" s="12"/>
      <c r="E2" s="12"/>
      <c r="F2" s="12"/>
      <c r="G2" s="12"/>
      <c r="H2" s="12"/>
      <c r="I2" s="12"/>
      <c r="J2" s="12"/>
      <c r="K2" s="12"/>
      <c r="L2" s="12"/>
      <c r="M2" s="12"/>
      <c r="N2" s="12"/>
    </row>
    <row r="3" spans="1:14" ht="13.8" customHeight="1" x14ac:dyDescent="0.3">
      <c r="D3" s="3" t="s">
        <v>37</v>
      </c>
      <c r="E3" s="3" t="s">
        <v>38</v>
      </c>
      <c r="F3" s="3" t="s">
        <v>39</v>
      </c>
      <c r="G3" s="3" t="s">
        <v>40</v>
      </c>
    </row>
    <row r="4" spans="1:14" x14ac:dyDescent="0.3">
      <c r="D4" s="76"/>
      <c r="E4" s="76" t="s">
        <v>41</v>
      </c>
      <c r="F4" s="76" t="s">
        <v>42</v>
      </c>
      <c r="G4" s="76" t="s">
        <v>43</v>
      </c>
    </row>
    <row r="5" spans="1:14" x14ac:dyDescent="0.3">
      <c r="D5" s="13" t="s">
        <v>44</v>
      </c>
      <c r="E5" s="50">
        <v>2000</v>
      </c>
      <c r="F5" s="50">
        <v>0.15</v>
      </c>
      <c r="G5" s="50">
        <v>0.1</v>
      </c>
    </row>
    <row r="6" spans="1:14" x14ac:dyDescent="0.3">
      <c r="D6" s="13" t="s">
        <v>45</v>
      </c>
      <c r="E6" s="50">
        <v>4200</v>
      </c>
      <c r="F6" s="50">
        <v>0.2</v>
      </c>
      <c r="G6" s="50">
        <v>0.2</v>
      </c>
    </row>
    <row r="7" spans="1:14" x14ac:dyDescent="0.3">
      <c r="D7" s="13" t="s">
        <v>46</v>
      </c>
      <c r="E7" s="50">
        <v>2500</v>
      </c>
      <c r="F7" s="50">
        <v>0.1</v>
      </c>
      <c r="G7" s="50">
        <v>0.15</v>
      </c>
      <c r="H7" s="3"/>
    </row>
    <row r="8" spans="1:14" x14ac:dyDescent="0.3">
      <c r="D8" s="13" t="s">
        <v>37</v>
      </c>
      <c r="E8" s="13" t="s">
        <v>38</v>
      </c>
      <c r="F8" s="13" t="s">
        <v>39</v>
      </c>
      <c r="G8" s="13"/>
      <c r="H8" s="3"/>
    </row>
    <row r="9" spans="1:14" x14ac:dyDescent="0.3">
      <c r="D9" s="76"/>
      <c r="E9" s="76" t="s">
        <v>47</v>
      </c>
      <c r="F9" s="76" t="s">
        <v>48</v>
      </c>
      <c r="G9" s="79"/>
      <c r="H9" s="3"/>
    </row>
    <row r="10" spans="1:14" x14ac:dyDescent="0.3">
      <c r="D10" s="13" t="s">
        <v>49</v>
      </c>
      <c r="E10" s="14">
        <v>16</v>
      </c>
      <c r="F10" s="14">
        <v>28</v>
      </c>
      <c r="G10" s="79"/>
      <c r="H10" s="3"/>
    </row>
    <row r="11" spans="1:14" x14ac:dyDescent="0.3">
      <c r="A11" s="15"/>
      <c r="B11" s="15"/>
      <c r="C11" s="15"/>
      <c r="D11" s="13" t="s">
        <v>50</v>
      </c>
      <c r="E11" s="14">
        <v>18.8</v>
      </c>
      <c r="F11" s="14">
        <v>29.5</v>
      </c>
      <c r="G11" s="80"/>
      <c r="H11" s="16"/>
      <c r="I11" s="15"/>
      <c r="J11" s="15"/>
      <c r="K11" s="15"/>
      <c r="L11" s="15"/>
      <c r="M11" s="15"/>
      <c r="N11" s="15"/>
    </row>
    <row r="12" spans="1:14" ht="15.6" x14ac:dyDescent="0.3">
      <c r="A12" s="17" t="s">
        <v>51</v>
      </c>
      <c r="D12" s="13"/>
      <c r="E12" s="13"/>
      <c r="F12" s="13"/>
      <c r="G12" s="13"/>
      <c r="H12" s="3"/>
    </row>
    <row r="13" spans="1:14" x14ac:dyDescent="0.3">
      <c r="D13" s="13"/>
      <c r="E13" s="13"/>
      <c r="F13" s="13"/>
      <c r="G13" s="13"/>
      <c r="H13" s="3"/>
    </row>
    <row r="14" spans="1:14" x14ac:dyDescent="0.3">
      <c r="A14" s="18"/>
      <c r="B14" s="19"/>
      <c r="D14" s="20" t="s">
        <v>37</v>
      </c>
      <c r="E14" s="21" t="s">
        <v>47</v>
      </c>
      <c r="F14" s="21" t="s">
        <v>48</v>
      </c>
      <c r="G14" s="21" t="s">
        <v>52</v>
      </c>
      <c r="H14" s="22" t="s">
        <v>53</v>
      </c>
    </row>
    <row r="15" spans="1:14" x14ac:dyDescent="0.3">
      <c r="A15" s="19"/>
      <c r="B15" s="19"/>
      <c r="D15" s="23" t="s">
        <v>49</v>
      </c>
      <c r="E15" s="24">
        <v>16</v>
      </c>
      <c r="F15" s="24">
        <v>28</v>
      </c>
      <c r="G15" s="25">
        <f>F15-E15</f>
        <v>12</v>
      </c>
      <c r="H15" s="26">
        <f>F15-E17</f>
        <v>6.5</v>
      </c>
    </row>
    <row r="16" spans="1:14" x14ac:dyDescent="0.3">
      <c r="A16" s="19"/>
      <c r="B16" s="19"/>
      <c r="D16" s="23" t="s">
        <v>50</v>
      </c>
      <c r="E16" s="24">
        <v>18.8</v>
      </c>
      <c r="F16" s="24">
        <v>29.5</v>
      </c>
      <c r="G16" s="25">
        <f>F16-E16</f>
        <v>10.7</v>
      </c>
      <c r="H16" s="26">
        <f>F16-E17</f>
        <v>8</v>
      </c>
    </row>
    <row r="17" spans="1:10" x14ac:dyDescent="0.3">
      <c r="A17" s="19"/>
      <c r="B17" s="19"/>
      <c r="D17" s="27" t="s">
        <v>54</v>
      </c>
      <c r="E17" s="28">
        <v>21.5</v>
      </c>
      <c r="F17" s="28"/>
      <c r="G17" s="29"/>
      <c r="H17" s="30"/>
    </row>
    <row r="18" spans="1:10" x14ac:dyDescent="0.3">
      <c r="A18" s="19"/>
      <c r="C18" s="31"/>
      <c r="D18" s="31"/>
      <c r="E18" s="32"/>
      <c r="F18" s="32"/>
      <c r="G18" s="32"/>
      <c r="H18" s="2"/>
    </row>
    <row r="19" spans="1:10" x14ac:dyDescent="0.3">
      <c r="A19" s="19"/>
      <c r="B19" s="18"/>
      <c r="D19" s="33" t="s">
        <v>37</v>
      </c>
      <c r="E19" s="22" t="s">
        <v>38</v>
      </c>
      <c r="F19" s="34" t="s">
        <v>39</v>
      </c>
      <c r="G19" s="34" t="s">
        <v>40</v>
      </c>
      <c r="H19" s="2"/>
    </row>
    <row r="20" spans="1:10" x14ac:dyDescent="0.3">
      <c r="A20" s="19"/>
      <c r="B20" s="18"/>
      <c r="D20" s="35"/>
      <c r="E20" s="73" t="s">
        <v>55</v>
      </c>
      <c r="F20" s="36"/>
      <c r="G20" s="36"/>
      <c r="H20" s="2"/>
    </row>
    <row r="21" spans="1:10" ht="28.8" x14ac:dyDescent="0.3">
      <c r="A21" s="19"/>
      <c r="B21" s="37" t="s">
        <v>56</v>
      </c>
      <c r="D21" s="35"/>
      <c r="E21" s="74" t="s">
        <v>49</v>
      </c>
      <c r="F21" s="74" t="s">
        <v>50</v>
      </c>
      <c r="G21" s="73" t="s">
        <v>41</v>
      </c>
      <c r="H21" s="75"/>
    </row>
    <row r="22" spans="1:10" x14ac:dyDescent="0.3">
      <c r="A22" s="19"/>
      <c r="B22" s="18"/>
      <c r="D22" s="23" t="s">
        <v>44</v>
      </c>
      <c r="E22" s="38">
        <v>0.1</v>
      </c>
      <c r="F22" s="38">
        <v>0.15</v>
      </c>
      <c r="G22" s="39">
        <v>2000</v>
      </c>
      <c r="H22" s="2"/>
    </row>
    <row r="23" spans="1:10" x14ac:dyDescent="0.3">
      <c r="A23" s="19"/>
      <c r="B23" s="18"/>
      <c r="D23" s="23" t="s">
        <v>45</v>
      </c>
      <c r="E23" s="38">
        <v>0.2</v>
      </c>
      <c r="F23" s="38">
        <v>0.2</v>
      </c>
      <c r="G23" s="39">
        <v>4200</v>
      </c>
      <c r="H23" s="2"/>
    </row>
    <row r="24" spans="1:10" x14ac:dyDescent="0.3">
      <c r="A24" s="40"/>
      <c r="B24" s="40"/>
      <c r="C24" s="40"/>
      <c r="D24" s="27" t="s">
        <v>46</v>
      </c>
      <c r="E24" s="41">
        <v>0.15</v>
      </c>
      <c r="F24" s="41">
        <v>0.1</v>
      </c>
      <c r="G24" s="30">
        <v>2500</v>
      </c>
      <c r="H24" s="42"/>
      <c r="J24" s="2"/>
    </row>
    <row r="25" spans="1:10" x14ac:dyDescent="0.3">
      <c r="A25" s="18"/>
      <c r="B25" s="19"/>
      <c r="D25" s="2" t="s">
        <v>37</v>
      </c>
      <c r="E25" s="13" t="s">
        <v>38</v>
      </c>
      <c r="F25" s="13" t="s">
        <v>39</v>
      </c>
      <c r="G25" s="13" t="s">
        <v>40</v>
      </c>
      <c r="H25" s="13" t="s">
        <v>57</v>
      </c>
    </row>
    <row r="26" spans="1:10" x14ac:dyDescent="0.3">
      <c r="A26" s="18"/>
      <c r="B26" s="19"/>
      <c r="D26" s="2"/>
      <c r="E26" s="76" t="s">
        <v>58</v>
      </c>
      <c r="F26" s="76"/>
      <c r="G26" s="76" t="s">
        <v>59</v>
      </c>
      <c r="H26" s="76" t="s">
        <v>60</v>
      </c>
    </row>
    <row r="27" spans="1:10" x14ac:dyDescent="0.3">
      <c r="A27" s="18"/>
      <c r="B27" s="19"/>
      <c r="D27" s="43" t="s">
        <v>61</v>
      </c>
      <c r="E27" s="38">
        <v>16666</v>
      </c>
      <c r="F27" s="38">
        <v>1</v>
      </c>
      <c r="G27" s="43"/>
      <c r="H27" s="44">
        <v>0</v>
      </c>
    </row>
    <row r="28" spans="1:10" x14ac:dyDescent="0.3">
      <c r="A28" s="18"/>
      <c r="B28" s="19"/>
      <c r="D28" s="43" t="s">
        <v>54</v>
      </c>
      <c r="E28" s="38">
        <v>3334</v>
      </c>
      <c r="F28" s="38">
        <v>9999</v>
      </c>
      <c r="G28" s="38">
        <f>SUM(E28:F28)</f>
        <v>13333</v>
      </c>
      <c r="H28" s="38">
        <v>20000</v>
      </c>
    </row>
    <row r="29" spans="1:10" x14ac:dyDescent="0.3">
      <c r="A29" s="18"/>
      <c r="B29" s="19"/>
      <c r="D29" s="43" t="s">
        <v>59</v>
      </c>
      <c r="E29" s="38">
        <f>SUM(E27:E28)</f>
        <v>20000</v>
      </c>
      <c r="F29" s="38">
        <f>SUM(F27:F28)</f>
        <v>10000</v>
      </c>
      <c r="G29" s="43"/>
      <c r="H29" s="45">
        <v>0</v>
      </c>
    </row>
    <row r="30" spans="1:10" x14ac:dyDescent="0.3">
      <c r="A30" s="18"/>
      <c r="D30" s="43" t="s">
        <v>62</v>
      </c>
      <c r="E30" s="38">
        <v>20000</v>
      </c>
      <c r="F30" s="38">
        <v>10000</v>
      </c>
      <c r="G30" s="43"/>
      <c r="H30" s="43">
        <v>0</v>
      </c>
    </row>
    <row r="31" spans="1:10" x14ac:dyDescent="0.3">
      <c r="A31" s="18"/>
      <c r="D31" s="20"/>
      <c r="E31" s="46"/>
      <c r="F31" s="46"/>
      <c r="G31" s="21"/>
      <c r="H31" s="22"/>
    </row>
    <row r="32" spans="1:10" x14ac:dyDescent="0.3">
      <c r="A32" s="18"/>
      <c r="B32" s="18"/>
      <c r="D32" s="33" t="s">
        <v>37</v>
      </c>
      <c r="E32" s="21" t="s">
        <v>38</v>
      </c>
      <c r="F32" s="21" t="s">
        <v>39</v>
      </c>
      <c r="G32" s="21" t="s">
        <v>40</v>
      </c>
      <c r="H32" s="22" t="s">
        <v>57</v>
      </c>
    </row>
    <row r="33" spans="1:8" x14ac:dyDescent="0.3">
      <c r="A33" s="18"/>
      <c r="B33" s="19"/>
      <c r="D33" s="35"/>
      <c r="E33" s="77" t="s">
        <v>63</v>
      </c>
      <c r="F33" s="77"/>
      <c r="G33" s="77" t="s">
        <v>64</v>
      </c>
      <c r="H33" s="73" t="s">
        <v>65</v>
      </c>
    </row>
    <row r="34" spans="1:8" x14ac:dyDescent="0.3">
      <c r="A34" s="18"/>
      <c r="B34" s="19"/>
      <c r="D34" s="23" t="s">
        <v>44</v>
      </c>
      <c r="E34" s="38">
        <f>SUMPRODUCT(E22,$E$27)</f>
        <v>1666.6000000000001</v>
      </c>
      <c r="F34" s="38">
        <f>SUMPRODUCT(F22,$F$27)</f>
        <v>0.15</v>
      </c>
      <c r="G34" s="38">
        <f>SUM(E34:F34)</f>
        <v>1666.7500000000002</v>
      </c>
      <c r="H34" s="39">
        <v>2000</v>
      </c>
    </row>
    <row r="35" spans="1:8" x14ac:dyDescent="0.3">
      <c r="A35" s="18"/>
      <c r="B35" s="19"/>
      <c r="D35" s="23" t="s">
        <v>45</v>
      </c>
      <c r="E35" s="38">
        <f>SUMPRODUCT(E23,$E$27)</f>
        <v>3333.2000000000003</v>
      </c>
      <c r="F35" s="38">
        <f>SUMPRODUCT(F23,$F$27)</f>
        <v>0.2</v>
      </c>
      <c r="G35" s="38">
        <f t="shared" ref="G35:G36" si="0">SUM(E35:F35)</f>
        <v>3333.4</v>
      </c>
      <c r="H35" s="39">
        <v>4200</v>
      </c>
    </row>
    <row r="36" spans="1:8" x14ac:dyDescent="0.3">
      <c r="A36" s="18"/>
      <c r="D36" s="27" t="s">
        <v>46</v>
      </c>
      <c r="E36" s="41">
        <f>SUMPRODUCT(E24,$E$27)</f>
        <v>2499.9</v>
      </c>
      <c r="F36" s="41">
        <f>SUMPRODUCT(F24,$F$27)</f>
        <v>0.1</v>
      </c>
      <c r="G36" s="41">
        <f t="shared" si="0"/>
        <v>2500</v>
      </c>
      <c r="H36" s="30">
        <v>2500</v>
      </c>
    </row>
    <row r="37" spans="1:8" x14ac:dyDescent="0.3">
      <c r="A37" s="18"/>
      <c r="D37" s="47"/>
      <c r="E37" s="48"/>
      <c r="F37" s="48"/>
      <c r="G37" s="49"/>
      <c r="H37" s="50"/>
    </row>
    <row r="38" spans="1:8" x14ac:dyDescent="0.3">
      <c r="A38" s="18"/>
      <c r="B38" s="19"/>
      <c r="D38" s="33" t="s">
        <v>37</v>
      </c>
      <c r="E38" s="21" t="s">
        <v>38</v>
      </c>
      <c r="F38" s="21" t="s">
        <v>39</v>
      </c>
      <c r="G38" s="22" t="s">
        <v>40</v>
      </c>
      <c r="H38" s="2"/>
    </row>
    <row r="39" spans="1:8" x14ac:dyDescent="0.3">
      <c r="A39" s="18"/>
      <c r="B39" s="19"/>
      <c r="D39" s="35"/>
      <c r="E39" s="77" t="s">
        <v>66</v>
      </c>
      <c r="F39" s="77"/>
      <c r="G39" s="73" t="s">
        <v>67</v>
      </c>
      <c r="H39" s="2"/>
    </row>
    <row r="40" spans="1:8" x14ac:dyDescent="0.3">
      <c r="A40" s="18"/>
      <c r="B40" s="19"/>
      <c r="D40" s="23" t="s">
        <v>68</v>
      </c>
      <c r="E40" s="51">
        <f>SUMPRODUCT(E27,G15)</f>
        <v>199992</v>
      </c>
      <c r="F40" s="51">
        <f>SUMPRODUCT(F27,G16)</f>
        <v>10.7</v>
      </c>
      <c r="G40" s="52">
        <f>F40+E40</f>
        <v>200002.7</v>
      </c>
      <c r="H40" s="2"/>
    </row>
    <row r="41" spans="1:8" x14ac:dyDescent="0.3">
      <c r="D41" s="23" t="s">
        <v>54</v>
      </c>
      <c r="E41" s="51">
        <f>SUMPRODUCT(E28,H15)</f>
        <v>21671</v>
      </c>
      <c r="F41" s="51">
        <f>SUMPRODUCT(F28,H16)</f>
        <v>79992</v>
      </c>
      <c r="G41" s="52">
        <f>F41+E41</f>
        <v>101663</v>
      </c>
      <c r="H41" s="2"/>
    </row>
    <row r="42" spans="1:8" x14ac:dyDescent="0.3">
      <c r="A42" s="53"/>
      <c r="B42" s="53"/>
      <c r="C42" s="53"/>
      <c r="D42" s="54"/>
      <c r="E42" s="55"/>
      <c r="F42" s="55" t="s">
        <v>69</v>
      </c>
      <c r="G42" s="56">
        <f>SUM(E40:F41)</f>
        <v>301665.7</v>
      </c>
      <c r="H42" s="57"/>
    </row>
    <row r="43" spans="1:8" x14ac:dyDescent="0.3">
      <c r="A43" s="53"/>
      <c r="B43" s="53"/>
      <c r="C43" s="53"/>
      <c r="D43" s="2"/>
      <c r="E43" s="2"/>
      <c r="F43" s="2"/>
      <c r="G43" s="58"/>
      <c r="H43" s="57"/>
    </row>
    <row r="44" spans="1:8" x14ac:dyDescent="0.3">
      <c r="A44" s="53"/>
      <c r="B44" s="53"/>
      <c r="C44" s="53"/>
      <c r="D44" s="2"/>
      <c r="E44" s="2"/>
      <c r="F44" s="2"/>
      <c r="G44" s="58"/>
      <c r="H44" s="57"/>
    </row>
    <row r="45" spans="1:8" x14ac:dyDescent="0.3">
      <c r="A45" s="53"/>
      <c r="B45" s="53"/>
      <c r="C45" s="53"/>
      <c r="D45" s="2"/>
      <c r="E45" s="2"/>
      <c r="F45" s="2"/>
      <c r="G45" s="58"/>
      <c r="H45" s="57"/>
    </row>
    <row r="46" spans="1:8" ht="15" thickBot="1" x14ac:dyDescent="0.35">
      <c r="D46" s="2"/>
      <c r="E46" s="2"/>
      <c r="F46" s="2"/>
      <c r="G46" s="2"/>
      <c r="H46" s="2"/>
    </row>
    <row r="47" spans="1:8" ht="15.6" x14ac:dyDescent="0.3">
      <c r="B47" s="59" t="s">
        <v>70</v>
      </c>
      <c r="C47" s="60"/>
      <c r="D47" s="61"/>
      <c r="E47" s="61"/>
      <c r="F47" s="61"/>
      <c r="G47" s="61"/>
      <c r="H47" s="62"/>
    </row>
    <row r="48" spans="1:8" x14ac:dyDescent="0.3">
      <c r="B48" s="63"/>
      <c r="D48" s="33" t="s">
        <v>37</v>
      </c>
      <c r="E48" s="64" t="s">
        <v>38</v>
      </c>
      <c r="F48" s="65" t="s">
        <v>39</v>
      </c>
      <c r="G48" s="2"/>
      <c r="H48" s="66"/>
    </row>
    <row r="49" spans="2:8" x14ac:dyDescent="0.3">
      <c r="B49" s="63"/>
      <c r="D49" s="35"/>
      <c r="E49" s="74" t="s">
        <v>71</v>
      </c>
      <c r="F49" s="78" t="s">
        <v>72</v>
      </c>
      <c r="G49" s="75"/>
      <c r="H49" s="66"/>
    </row>
    <row r="50" spans="2:8" x14ac:dyDescent="0.3">
      <c r="B50" s="63"/>
      <c r="D50" s="23" t="s">
        <v>61</v>
      </c>
      <c r="E50" s="38">
        <v>16666</v>
      </c>
      <c r="F50" s="39">
        <v>1</v>
      </c>
      <c r="G50" s="2"/>
      <c r="H50" s="66"/>
    </row>
    <row r="51" spans="2:8" x14ac:dyDescent="0.3">
      <c r="B51" s="63"/>
      <c r="D51" s="27" t="s">
        <v>54</v>
      </c>
      <c r="E51" s="41">
        <v>3334</v>
      </c>
      <c r="F51" s="30">
        <v>9999</v>
      </c>
      <c r="G51" s="2"/>
      <c r="H51" s="66"/>
    </row>
    <row r="52" spans="2:8" x14ac:dyDescent="0.3">
      <c r="B52" s="63"/>
      <c r="D52" s="2" t="s">
        <v>73</v>
      </c>
      <c r="E52" s="67">
        <f>G42</f>
        <v>301665.7</v>
      </c>
      <c r="F52" s="2"/>
      <c r="G52" s="2"/>
      <c r="H52" s="66"/>
    </row>
    <row r="53" spans="2:8" ht="15" thickBot="1" x14ac:dyDescent="0.35">
      <c r="B53" s="68"/>
      <c r="C53" s="69"/>
      <c r="D53" s="81"/>
      <c r="E53" s="81"/>
      <c r="F53" s="81"/>
      <c r="G53" s="81"/>
      <c r="H53" s="70"/>
    </row>
  </sheetData>
  <mergeCells count="1">
    <mergeCell ref="A2:N2"/>
  </mergeCells>
  <pageMargins left="0.7" right="0.7" top="0.75" bottom="0.75" header="0.3" footer="0.3"/>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sum-2</vt:lpstr>
      <vt:lpstr>sum-3</vt:lpstr>
      <vt:lpstr>sum-1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jaswanth kumar</dc:creator>
  <cp:lastModifiedBy>jaswanth kumar</cp:lastModifiedBy>
  <dcterms:created xsi:type="dcterms:W3CDTF">2022-12-06T04:21:54Z</dcterms:created>
  <dcterms:modified xsi:type="dcterms:W3CDTF">2022-12-06T04:51:12Z</dcterms:modified>
</cp:coreProperties>
</file>