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P:\GML\Public\People\Kaye, Ethan\Machine Learning Circadian Rhythmycity\Circadian_Rythmicity_Work_01-17-25\Circadian_Rythmicity_Work_01-17-25\Circadian_Rythmicity_Work\"/>
    </mc:Choice>
  </mc:AlternateContent>
  <bookViews>
    <workbookView xWindow="-120" yWindow="-120" windowWidth="29040" windowHeight="17640" activeTab="5"/>
  </bookViews>
  <sheets>
    <sheet name="Bmal1" sheetId="3" r:id="rId1"/>
    <sheet name="Per1" sheetId="4" r:id="rId2"/>
    <sheet name="Per2" sheetId="5" r:id="rId3"/>
    <sheet name="Clock" sheetId="6" r:id="rId4"/>
    <sheet name="Hprt1 (reference gene)" sheetId="1" r:id="rId5"/>
    <sheet name="Raw Ct values from plate" sheetId="2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3" l="1"/>
  <c r="M2" i="3"/>
  <c r="J2" i="3"/>
  <c r="H34" i="5" l="1"/>
  <c r="K34" i="5"/>
  <c r="N36" i="6"/>
  <c r="N32" i="6"/>
  <c r="N27" i="6"/>
  <c r="N21" i="6"/>
  <c r="N16" i="6"/>
  <c r="N12" i="6"/>
  <c r="N7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2" i="6"/>
  <c r="L2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2" i="6"/>
  <c r="N36" i="5"/>
  <c r="N32" i="5"/>
  <c r="N27" i="5"/>
  <c r="N21" i="5"/>
  <c r="N16" i="5"/>
  <c r="N12" i="5"/>
  <c r="N7" i="5"/>
  <c r="N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2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5" i="5"/>
  <c r="K36" i="5"/>
  <c r="K37" i="5"/>
  <c r="K38" i="5"/>
  <c r="K39" i="5"/>
  <c r="K40" i="5"/>
  <c r="K2" i="5"/>
  <c r="N32" i="4"/>
  <c r="N36" i="4"/>
  <c r="N27" i="4"/>
  <c r="N21" i="4"/>
  <c r="N16" i="4"/>
  <c r="N12" i="4"/>
  <c r="N7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2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2" i="4"/>
  <c r="N36" i="3"/>
  <c r="N32" i="3"/>
  <c r="N27" i="3"/>
  <c r="N16" i="3"/>
  <c r="N21" i="3"/>
  <c r="N12" i="3"/>
  <c r="N7" i="3"/>
  <c r="N2" i="3"/>
  <c r="M3" i="3"/>
  <c r="M4" i="3"/>
  <c r="M5" i="3"/>
  <c r="M6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2" i="3"/>
  <c r="J23" i="3"/>
  <c r="J24" i="3"/>
  <c r="I2" i="3"/>
  <c r="J5" i="3" s="1"/>
  <c r="F16" i="3"/>
  <c r="H16" i="3" s="1"/>
  <c r="J16" i="3" s="1"/>
  <c r="H7" i="4"/>
  <c r="F2" i="6"/>
  <c r="H2" i="6" s="1"/>
  <c r="F7" i="6"/>
  <c r="H7" i="6" s="1"/>
  <c r="F3" i="6"/>
  <c r="H3" i="6" s="1"/>
  <c r="F32" i="6"/>
  <c r="H32" i="6" s="1"/>
  <c r="F33" i="6"/>
  <c r="H33" i="6" s="1"/>
  <c r="F36" i="6"/>
  <c r="H36" i="6" s="1"/>
  <c r="F21" i="6"/>
  <c r="H21" i="6" s="1"/>
  <c r="F22" i="6"/>
  <c r="H22" i="6" s="1"/>
  <c r="F37" i="6"/>
  <c r="H37" i="6" s="1"/>
  <c r="F17" i="6"/>
  <c r="H17" i="6" s="1"/>
  <c r="F12" i="6"/>
  <c r="H12" i="6" s="1"/>
  <c r="F38" i="6"/>
  <c r="H38" i="6" s="1"/>
  <c r="F23" i="6"/>
  <c r="H23" i="6" s="1"/>
  <c r="F8" i="6"/>
  <c r="H8" i="6" s="1"/>
  <c r="F27" i="6"/>
  <c r="H27" i="6" s="1"/>
  <c r="F34" i="6"/>
  <c r="H34" i="6" s="1"/>
  <c r="F24" i="6"/>
  <c r="H24" i="6" s="1"/>
  <c r="F39" i="6"/>
  <c r="H39" i="6" s="1"/>
  <c r="F25" i="6"/>
  <c r="H25" i="6" s="1"/>
  <c r="F4" i="6"/>
  <c r="H4" i="6" s="1"/>
  <c r="F18" i="6"/>
  <c r="H18" i="6" s="1"/>
  <c r="F26" i="6"/>
  <c r="H26" i="6" s="1"/>
  <c r="F9" i="6"/>
  <c r="H9" i="6" s="1"/>
  <c r="F13" i="6"/>
  <c r="H13" i="6" s="1"/>
  <c r="F5" i="6"/>
  <c r="H5" i="6" s="1"/>
  <c r="F28" i="6"/>
  <c r="H28" i="6" s="1"/>
  <c r="F35" i="6"/>
  <c r="H35" i="6" s="1"/>
  <c r="F14" i="6"/>
  <c r="H14" i="6" s="1"/>
  <c r="F29" i="6"/>
  <c r="H29" i="6" s="1"/>
  <c r="F30" i="6"/>
  <c r="H30" i="6" s="1"/>
  <c r="F31" i="6"/>
  <c r="H31" i="6" s="1"/>
  <c r="F10" i="6"/>
  <c r="H10" i="6" s="1"/>
  <c r="F19" i="6"/>
  <c r="H19" i="6" s="1"/>
  <c r="F11" i="6"/>
  <c r="H11" i="6" s="1"/>
  <c r="F40" i="6"/>
  <c r="H40" i="6" s="1"/>
  <c r="F15" i="6"/>
  <c r="H15" i="6" s="1"/>
  <c r="F6" i="6"/>
  <c r="H6" i="6" s="1"/>
  <c r="F20" i="6"/>
  <c r="H20" i="6" s="1"/>
  <c r="F16" i="6"/>
  <c r="H16" i="6" s="1"/>
  <c r="F2" i="5"/>
  <c r="H2" i="5" s="1"/>
  <c r="F7" i="5"/>
  <c r="H7" i="5" s="1"/>
  <c r="F3" i="5"/>
  <c r="H3" i="5" s="1"/>
  <c r="F32" i="5"/>
  <c r="H32" i="5" s="1"/>
  <c r="F33" i="5"/>
  <c r="H33" i="5" s="1"/>
  <c r="F36" i="5"/>
  <c r="H36" i="5" s="1"/>
  <c r="F21" i="5"/>
  <c r="H21" i="5" s="1"/>
  <c r="F22" i="5"/>
  <c r="H22" i="5" s="1"/>
  <c r="F37" i="5"/>
  <c r="H37" i="5" s="1"/>
  <c r="F17" i="5"/>
  <c r="H17" i="5" s="1"/>
  <c r="F12" i="5"/>
  <c r="H12" i="5" s="1"/>
  <c r="F38" i="5"/>
  <c r="H38" i="5" s="1"/>
  <c r="F23" i="5"/>
  <c r="H23" i="5" s="1"/>
  <c r="F8" i="5"/>
  <c r="H8" i="5" s="1"/>
  <c r="F27" i="5"/>
  <c r="H27" i="5" s="1"/>
  <c r="F34" i="5"/>
  <c r="F24" i="5"/>
  <c r="H24" i="5" s="1"/>
  <c r="F39" i="5"/>
  <c r="H39" i="5" s="1"/>
  <c r="F25" i="5"/>
  <c r="H25" i="5" s="1"/>
  <c r="F4" i="5"/>
  <c r="H4" i="5" s="1"/>
  <c r="F18" i="5"/>
  <c r="H18" i="5" s="1"/>
  <c r="F26" i="5"/>
  <c r="H26" i="5" s="1"/>
  <c r="F9" i="5"/>
  <c r="H9" i="5" s="1"/>
  <c r="F13" i="5"/>
  <c r="H13" i="5" s="1"/>
  <c r="F5" i="5"/>
  <c r="H5" i="5" s="1"/>
  <c r="F28" i="5"/>
  <c r="H28" i="5" s="1"/>
  <c r="F35" i="5"/>
  <c r="H35" i="5" s="1"/>
  <c r="F14" i="5"/>
  <c r="H14" i="5" s="1"/>
  <c r="F29" i="5"/>
  <c r="H29" i="5" s="1"/>
  <c r="F30" i="5"/>
  <c r="H30" i="5" s="1"/>
  <c r="F31" i="5"/>
  <c r="H31" i="5" s="1"/>
  <c r="F10" i="5"/>
  <c r="H10" i="5" s="1"/>
  <c r="F19" i="5"/>
  <c r="H19" i="5" s="1"/>
  <c r="F11" i="5"/>
  <c r="H11" i="5" s="1"/>
  <c r="F40" i="5"/>
  <c r="H40" i="5" s="1"/>
  <c r="F15" i="5"/>
  <c r="H15" i="5" s="1"/>
  <c r="F6" i="5"/>
  <c r="H6" i="5" s="1"/>
  <c r="F20" i="5"/>
  <c r="H20" i="5" s="1"/>
  <c r="F16" i="5"/>
  <c r="H16" i="5" s="1"/>
  <c r="F2" i="4"/>
  <c r="H2" i="4" s="1"/>
  <c r="F7" i="4"/>
  <c r="F3" i="4"/>
  <c r="H3" i="4" s="1"/>
  <c r="F32" i="4"/>
  <c r="H32" i="4" s="1"/>
  <c r="F33" i="4"/>
  <c r="H33" i="4" s="1"/>
  <c r="F36" i="4"/>
  <c r="H36" i="4" s="1"/>
  <c r="F21" i="4"/>
  <c r="H21" i="4" s="1"/>
  <c r="F22" i="4"/>
  <c r="H22" i="4" s="1"/>
  <c r="F37" i="4"/>
  <c r="H37" i="4" s="1"/>
  <c r="F17" i="4"/>
  <c r="H17" i="4" s="1"/>
  <c r="F12" i="4"/>
  <c r="H12" i="4" s="1"/>
  <c r="F38" i="4"/>
  <c r="H38" i="4" s="1"/>
  <c r="F23" i="4"/>
  <c r="H23" i="4" s="1"/>
  <c r="F8" i="4"/>
  <c r="H8" i="4" s="1"/>
  <c r="F27" i="4"/>
  <c r="H27" i="4" s="1"/>
  <c r="F34" i="4"/>
  <c r="H34" i="4" s="1"/>
  <c r="F26" i="4"/>
  <c r="H26" i="4" s="1"/>
  <c r="F39" i="4"/>
  <c r="H39" i="4" s="1"/>
  <c r="F24" i="4"/>
  <c r="H24" i="4" s="1"/>
  <c r="F4" i="4"/>
  <c r="H4" i="4" s="1"/>
  <c r="F18" i="4"/>
  <c r="H18" i="4" s="1"/>
  <c r="F25" i="4"/>
  <c r="H25" i="4" s="1"/>
  <c r="F9" i="4"/>
  <c r="H9" i="4" s="1"/>
  <c r="F13" i="4"/>
  <c r="H13" i="4" s="1"/>
  <c r="F5" i="4"/>
  <c r="H5" i="4" s="1"/>
  <c r="F28" i="4"/>
  <c r="H28" i="4" s="1"/>
  <c r="F35" i="4"/>
  <c r="H35" i="4" s="1"/>
  <c r="F14" i="4"/>
  <c r="H14" i="4" s="1"/>
  <c r="F29" i="4"/>
  <c r="H29" i="4" s="1"/>
  <c r="F30" i="4"/>
  <c r="H30" i="4" s="1"/>
  <c r="F31" i="4"/>
  <c r="H31" i="4" s="1"/>
  <c r="F10" i="4"/>
  <c r="H10" i="4" s="1"/>
  <c r="F19" i="4"/>
  <c r="H19" i="4" s="1"/>
  <c r="F11" i="4"/>
  <c r="H11" i="4" s="1"/>
  <c r="F40" i="4"/>
  <c r="H40" i="4" s="1"/>
  <c r="F15" i="4"/>
  <c r="H15" i="4" s="1"/>
  <c r="F6" i="4"/>
  <c r="H6" i="4" s="1"/>
  <c r="F20" i="4"/>
  <c r="H20" i="4" s="1"/>
  <c r="F16" i="4"/>
  <c r="H16" i="4" s="1"/>
  <c r="F3" i="3"/>
  <c r="H3" i="3" s="1"/>
  <c r="J3" i="3" s="1"/>
  <c r="F8" i="3"/>
  <c r="H8" i="3" s="1"/>
  <c r="F2" i="3"/>
  <c r="H2" i="3" s="1"/>
  <c r="F32" i="3"/>
  <c r="H32" i="3" s="1"/>
  <c r="J32" i="3" s="1"/>
  <c r="F33" i="3"/>
  <c r="H33" i="3" s="1"/>
  <c r="J33" i="3" s="1"/>
  <c r="F36" i="3"/>
  <c r="H36" i="3" s="1"/>
  <c r="J36" i="3" s="1"/>
  <c r="F21" i="3"/>
  <c r="H21" i="3" s="1"/>
  <c r="J21" i="3" s="1"/>
  <c r="F22" i="3"/>
  <c r="H22" i="3" s="1"/>
  <c r="F37" i="3"/>
  <c r="H37" i="3" s="1"/>
  <c r="F17" i="3"/>
  <c r="H17" i="3" s="1"/>
  <c r="J17" i="3" s="1"/>
  <c r="F12" i="3"/>
  <c r="H12" i="3" s="1"/>
  <c r="J12" i="3" s="1"/>
  <c r="F38" i="3"/>
  <c r="H38" i="3" s="1"/>
  <c r="F23" i="3"/>
  <c r="H23" i="3" s="1"/>
  <c r="F7" i="3"/>
  <c r="H7" i="3" s="1"/>
  <c r="J7" i="3" s="1"/>
  <c r="F27" i="3"/>
  <c r="H27" i="3" s="1"/>
  <c r="F34" i="3"/>
  <c r="H34" i="3" s="1"/>
  <c r="F24" i="3"/>
  <c r="H24" i="3" s="1"/>
  <c r="F39" i="3"/>
  <c r="H39" i="3" s="1"/>
  <c r="J39" i="3" s="1"/>
  <c r="F25" i="3"/>
  <c r="H25" i="3" s="1"/>
  <c r="J25" i="3" s="1"/>
  <c r="F4" i="3"/>
  <c r="H4" i="3" s="1"/>
  <c r="J4" i="3" s="1"/>
  <c r="F18" i="3"/>
  <c r="H18" i="3" s="1"/>
  <c r="J18" i="3" s="1"/>
  <c r="F26" i="3"/>
  <c r="H26" i="3" s="1"/>
  <c r="J26" i="3" s="1"/>
  <c r="F9" i="3"/>
  <c r="H9" i="3" s="1"/>
  <c r="F13" i="3"/>
  <c r="H13" i="3" s="1"/>
  <c r="J13" i="3" s="1"/>
  <c r="F6" i="3"/>
  <c r="H6" i="3" s="1"/>
  <c r="J6" i="3" s="1"/>
  <c r="F28" i="3"/>
  <c r="H28" i="3" s="1"/>
  <c r="J28" i="3" s="1"/>
  <c r="F35" i="3"/>
  <c r="H35" i="3" s="1"/>
  <c r="J35" i="3" s="1"/>
  <c r="F14" i="3"/>
  <c r="H14" i="3" s="1"/>
  <c r="J14" i="3" s="1"/>
  <c r="F29" i="3"/>
  <c r="H29" i="3" s="1"/>
  <c r="J29" i="3" s="1"/>
  <c r="F30" i="3"/>
  <c r="H30" i="3" s="1"/>
  <c r="F31" i="3"/>
  <c r="H31" i="3" s="1"/>
  <c r="F10" i="3"/>
  <c r="H10" i="3" s="1"/>
  <c r="J10" i="3" s="1"/>
  <c r="F19" i="3"/>
  <c r="H19" i="3" s="1"/>
  <c r="J19" i="3" s="1"/>
  <c r="F11" i="3"/>
  <c r="H11" i="3" s="1"/>
  <c r="J11" i="3" s="1"/>
  <c r="F40" i="3"/>
  <c r="H40" i="3" s="1"/>
  <c r="J40" i="3" s="1"/>
  <c r="F15" i="3"/>
  <c r="H15" i="3" s="1"/>
  <c r="J15" i="3" s="1"/>
  <c r="F5" i="3"/>
  <c r="H5" i="3" s="1"/>
  <c r="F20" i="3"/>
  <c r="H20" i="3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J15" i="6" l="1"/>
  <c r="J38" i="6"/>
  <c r="J12" i="6"/>
  <c r="J31" i="6"/>
  <c r="J4" i="6"/>
  <c r="J6" i="6"/>
  <c r="J28" i="6"/>
  <c r="J3" i="6"/>
  <c r="J26" i="6"/>
  <c r="J25" i="6"/>
  <c r="J39" i="6"/>
  <c r="J20" i="6"/>
  <c r="J8" i="6"/>
  <c r="J11" i="6"/>
  <c r="J10" i="6"/>
  <c r="J30" i="6"/>
  <c r="J29" i="6"/>
  <c r="J33" i="6"/>
  <c r="J5" i="6"/>
  <c r="J16" i="6"/>
  <c r="I2" i="6"/>
  <c r="J27" i="6" s="1"/>
  <c r="I2" i="5"/>
  <c r="J17" i="4"/>
  <c r="J7" i="4"/>
  <c r="J12" i="4"/>
  <c r="J10" i="4"/>
  <c r="I2" i="4"/>
  <c r="J3" i="4" s="1"/>
  <c r="J20" i="3"/>
  <c r="J22" i="3"/>
  <c r="J38" i="3"/>
  <c r="J37" i="3"/>
  <c r="J34" i="3"/>
  <c r="J31" i="3"/>
  <c r="J9" i="3"/>
  <c r="J30" i="3"/>
  <c r="J8" i="3"/>
  <c r="J27" i="3"/>
  <c r="J32" i="6" l="1"/>
  <c r="J17" i="6"/>
  <c r="J40" i="6"/>
  <c r="J2" i="6"/>
  <c r="J21" i="6"/>
  <c r="J24" i="6"/>
  <c r="J9" i="6"/>
  <c r="J14" i="6"/>
  <c r="J7" i="6"/>
  <c r="J13" i="6"/>
  <c r="J35" i="6"/>
  <c r="J36" i="6"/>
  <c r="J37" i="6"/>
  <c r="J18" i="6"/>
  <c r="J19" i="6"/>
  <c r="J22" i="6"/>
  <c r="J23" i="6"/>
  <c r="J34" i="6"/>
  <c r="J39" i="5"/>
  <c r="J2" i="5"/>
  <c r="J34" i="5"/>
  <c r="J10" i="5"/>
  <c r="J11" i="5"/>
  <c r="J12" i="5"/>
  <c r="J37" i="5"/>
  <c r="J16" i="5"/>
  <c r="J17" i="5"/>
  <c r="J40" i="5"/>
  <c r="J19" i="5"/>
  <c r="J23" i="5"/>
  <c r="J24" i="5"/>
  <c r="J30" i="5"/>
  <c r="J31" i="5"/>
  <c r="J15" i="5"/>
  <c r="J38" i="5"/>
  <c r="J18" i="5"/>
  <c r="J20" i="5"/>
  <c r="J22" i="5"/>
  <c r="J21" i="5"/>
  <c r="J35" i="5"/>
  <c r="J32" i="5"/>
  <c r="J28" i="5"/>
  <c r="J33" i="5"/>
  <c r="J36" i="5"/>
  <c r="J14" i="5"/>
  <c r="J29" i="5"/>
  <c r="J8" i="5"/>
  <c r="J6" i="5"/>
  <c r="J4" i="5"/>
  <c r="J5" i="5"/>
  <c r="J27" i="5"/>
  <c r="J13" i="5"/>
  <c r="J25" i="5"/>
  <c r="J26" i="5"/>
  <c r="J9" i="5"/>
  <c r="J7" i="5"/>
  <c r="J3" i="5"/>
  <c r="J11" i="4"/>
  <c r="J27" i="4"/>
  <c r="J6" i="4"/>
  <c r="J34" i="4"/>
  <c r="J20" i="4"/>
  <c r="J35" i="4"/>
  <c r="J14" i="4"/>
  <c r="J30" i="4"/>
  <c r="J31" i="4"/>
  <c r="J19" i="4"/>
  <c r="J38" i="4"/>
  <c r="J4" i="4"/>
  <c r="J25" i="4"/>
  <c r="J9" i="4"/>
  <c r="J26" i="4"/>
  <c r="J18" i="4"/>
  <c r="J28" i="4"/>
  <c r="J39" i="4"/>
  <c r="J2" i="4"/>
  <c r="J21" i="4"/>
  <c r="J22" i="4"/>
  <c r="J24" i="4"/>
  <c r="J13" i="4"/>
  <c r="J16" i="4"/>
  <c r="J23" i="4"/>
  <c r="J5" i="4"/>
  <c r="J40" i="4"/>
  <c r="J32" i="4"/>
  <c r="J8" i="4"/>
  <c r="J33" i="4"/>
  <c r="J15" i="4"/>
  <c r="J36" i="4"/>
  <c r="J29" i="4"/>
  <c r="J37" i="4"/>
</calcChain>
</file>

<file path=xl/sharedStrings.xml><?xml version="1.0" encoding="utf-8"?>
<sst xmlns="http://schemas.openxmlformats.org/spreadsheetml/2006/main" count="716" uniqueCount="165">
  <si>
    <t>delta Ct</t>
  </si>
  <si>
    <t>delta delta Ct</t>
  </si>
  <si>
    <t>Ct (value 1)</t>
  </si>
  <si>
    <t>Ct (value 2)</t>
  </si>
  <si>
    <t>avg Ct</t>
  </si>
  <si>
    <t>Animal ID</t>
  </si>
  <si>
    <t>Group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</si>
  <si>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</si>
  <si>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</si>
  <si>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</si>
  <si>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</si>
  <si>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</si>
  <si>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</si>
  <si>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</si>
  <si>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</si>
  <si>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</si>
  <si>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</si>
  <si>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</si>
  <si>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</si>
  <si>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</si>
  <si>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</si>
  <si>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</si>
  <si>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</si>
  <si>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</si>
  <si>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</si>
  <si>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</si>
  <si>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</si>
  <si>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</si>
  <si>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</si>
  <si>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</si>
  <si>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</si>
  <si>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</si>
  <si>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</si>
  <si>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</si>
  <si>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</si>
  <si>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</si>
  <si>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</si>
  <si>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</si>
  <si>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</si>
  <si>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</si>
  <si>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</si>
  <si>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</si>
  <si>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</si>
  <si>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</si>
  <si>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</si>
  <si>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</si>
  <si>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</si>
  <si>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</si>
  <si>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</si>
  <si>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</si>
  <si>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</si>
  <si>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</si>
  <si>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</si>
  <si>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</si>
  <si>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</si>
  <si>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</si>
  <si>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</si>
  <si>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</si>
  <si>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</si>
  <si>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</si>
  <si>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</si>
  <si>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</si>
  <si>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</si>
  <si>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</si>
  <si>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</si>
  <si>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</si>
  <si>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</si>
  <si>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</si>
  <si>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</si>
  <si>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</si>
  <si>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</si>
  <si>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</si>
  <si>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</si>
  <si>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</si>
  <si>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</si>
  <si>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</si>
  <si>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</si>
  <si>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</si>
  <si>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</si>
  <si>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</si>
  <si>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</si>
  <si>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</si>
  <si>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</si>
  <si>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</si>
  <si>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</si>
  <si>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</si>
  <si>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</si>
  <si>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</si>
  <si>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</si>
  <si>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</si>
  <si>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</si>
  <si>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</si>
  <si>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</si>
  <si>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</si>
  <si>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</si>
  <si>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</si>
  <si>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</si>
  <si>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</si>
  <si>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</si>
  <si>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</si>
  <si>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</si>
  <si>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</si>
  <si>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</si>
  <si>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Undetermined</t>
  </si>
  <si>
    <t>Plate position</t>
  </si>
  <si>
    <t>Bmal1</t>
  </si>
  <si>
    <t>Per1</t>
  </si>
  <si>
    <t>Per2</t>
  </si>
  <si>
    <t>Clock</t>
  </si>
  <si>
    <t>Hprt1 (reference)</t>
  </si>
  <si>
    <t>Sample #</t>
  </si>
  <si>
    <t>S1-1</t>
  </si>
  <si>
    <t>S1-2</t>
  </si>
  <si>
    <t>S1-4</t>
  </si>
  <si>
    <t>S1-5</t>
  </si>
  <si>
    <t>S1-3</t>
  </si>
  <si>
    <t>S1-8</t>
  </si>
  <si>
    <t>S1-6</t>
  </si>
  <si>
    <t>S2-1</t>
  </si>
  <si>
    <t>S2-2</t>
  </si>
  <si>
    <t>S3-1</t>
  </si>
  <si>
    <t>S3-2</t>
  </si>
  <si>
    <t>S4-1</t>
  </si>
  <si>
    <t>empty</t>
  </si>
  <si>
    <t>S5-1</t>
  </si>
  <si>
    <t>S5-4</t>
  </si>
  <si>
    <t>S5-6</t>
  </si>
  <si>
    <t>S5-5</t>
  </si>
  <si>
    <t>S4-2</t>
  </si>
  <si>
    <t>S5-2</t>
  </si>
  <si>
    <t>S2-3</t>
  </si>
  <si>
    <t>S3-3</t>
  </si>
  <si>
    <t>S4-3</t>
  </si>
  <si>
    <t>S5-3</t>
  </si>
  <si>
    <t>S2-4</t>
  </si>
  <si>
    <t>S3-4</t>
  </si>
  <si>
    <t>S4-4</t>
  </si>
  <si>
    <t>S2-5</t>
  </si>
  <si>
    <t>S3-5</t>
  </si>
  <si>
    <t>S4-5</t>
  </si>
  <si>
    <t>S2-6</t>
  </si>
  <si>
    <t>S3-6</t>
  </si>
  <si>
    <t>S4-6</t>
  </si>
  <si>
    <t>S1-7</t>
  </si>
  <si>
    <t>S2-7</t>
  </si>
  <si>
    <t>S3-7</t>
  </si>
  <si>
    <t>S4-7</t>
  </si>
  <si>
    <t>S5-7</t>
  </si>
  <si>
    <t>S2-8</t>
  </si>
  <si>
    <t>S3-8</t>
  </si>
  <si>
    <t>S4-8</t>
  </si>
  <si>
    <t>R2298</t>
  </si>
  <si>
    <t>R2299</t>
  </si>
  <si>
    <t>Ref Ct</t>
  </si>
  <si>
    <t>Time point</t>
  </si>
  <si>
    <t>ZT6</t>
  </si>
  <si>
    <t>rLEN</t>
  </si>
  <si>
    <t>ZT0</t>
  </si>
  <si>
    <t>LD</t>
  </si>
  <si>
    <t>ZT18</t>
  </si>
  <si>
    <t>ZT12</t>
  </si>
  <si>
    <t>ZT0 avg</t>
  </si>
  <si>
    <t>Relative Quantity</t>
  </si>
  <si>
    <t>Normalized fold change</t>
  </si>
  <si>
    <t>Avg fold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</si>
</sst>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5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0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zoomScale="110" zoomScaleNormal="110" workbookViewId="0">
      <selection activeCell="F1" sqref="F1"/>
    </sheetView>
  </sheetViews>
  <sheetFormatPr defaultRowHeight="15" x14ac:dyDescent="0.25"/>
  <cols>
    <col min="1" max="1" width="10.5703125" style="1" customWidth="1"/>
    <col min="2" max="2" width="10.85546875" style="1" customWidth="1"/>
    <col min="3" max="3" width="9" style="1" customWidth="1"/>
    <col min="4" max="4" width="11.28515625" style="1" customWidth="1"/>
    <col min="5" max="5" width="11.140625" style="1" customWidth="1"/>
    <col min="6" max="6" width="8.28515625" style="1" customWidth="1"/>
    <col min="7" max="7" width="8.85546875" style="1"/>
    <col min="8" max="8" width="8.42578125" style="1" customWidth="1"/>
    <col min="9" max="9" width="8.28515625" style="1" customWidth="1"/>
    <col min="10" max="10" width="13.140625" style="1" customWidth="1"/>
    <col min="11" max="11" width="18.28515625" style="1" customWidth="1"/>
    <col min="12" max="12" width="10.28515625" style="1" customWidth="1"/>
    <col min="13" max="13" width="21.28515625" style="1" customWidth="1"/>
    <col min="14" max="14" width="15.42578125" style="1" customWidth="1"/>
  </cols>
  <sheetData>
    <row r="1" spans="1:14" x14ac:dyDescent="0.25">
      <c r="A1" s="2" t="s">
        <v>5</v>
      </c>
      <c r="B1" s="18" t="s">
        <v>154</v>
      </c>
      <c r="C1" s="18" t="s">
        <v>6</v>
      </c>
      <c r="D1" s="2" t="s">
        <v>2</v>
      </c>
      <c r="E1" s="2" t="s">
        <v>3</v>
      </c>
      <c r="F1" s="2" t="s">
        <v>4</v>
      </c>
      <c r="G1" s="2" t="s">
        <v>153</v>
      </c>
      <c r="H1" s="2" t="s">
        <v>0</v>
      </c>
      <c r="I1" s="2" t="s">
        <v>161</v>
      </c>
      <c r="J1" s="2" t="s">
        <v>1</v>
      </c>
      <c r="K1" s="2" t="s">
        <v>162</v>
      </c>
      <c r="L1" s="2" t="s">
        <v>161</v>
      </c>
      <c r="M1" s="18" t="s">
        <v>163</v>
      </c>
      <c r="N1" s="2" t="s">
        <v>164</v>
      </c>
    </row>
    <row r="2" spans="1:14" x14ac:dyDescent="0.25">
      <c r="A2" s="4">
        <v>23230</v>
      </c>
      <c r="B2" s="19" t="s">
        <v>157</v>
      </c>
      <c r="C2" s="19" t="s">
        <v>158</v>
      </c>
      <c r="D2" s="5">
        <v>25.805398941040039</v>
      </c>
      <c r="E2" s="5">
        <v>25.92466926574707</v>
      </c>
      <c r="F2" s="5">
        <f t="shared" ref="F2:F7" si="0">AVERAGE(D2:E2)</f>
        <v>25.865034103393555</v>
      </c>
      <c r="G2" s="4">
        <v>23.255702972412109</v>
      </c>
      <c r="H2" s="5">
        <f t="shared" ref="H2:H7" si="1">F2-G2</f>
        <v>2.6093311309814453</v>
      </c>
      <c r="I2" s="11">
        <f>AVERAGE(H$2:H$6)</f>
        <v>2.346257209777832</v>
      </c>
      <c r="J2" s="5">
        <f>H2-$I$2</f>
        <v>0.26307392120361328</v>
      </c>
      <c r="K2" s="5">
        <f>2^-(J2)</f>
        <v>0.83331050867326883</v>
      </c>
      <c r="L2" s="11">
        <f>AVERAGE(K2:K6)</f>
        <v>1.0355602582843073</v>
      </c>
      <c r="M2" s="19">
        <f>K2/$L$2</f>
        <v>0.8046953347300897</v>
      </c>
      <c r="N2" s="4">
        <f>AVERAGE(M2:M6)</f>
        <v>0.99999999999999978</v>
      </c>
    </row>
    <row r="3" spans="1:14" x14ac:dyDescent="0.25">
      <c r="A3" s="4">
        <v>23232</v>
      </c>
      <c r="B3" s="19" t="s">
        <v>157</v>
      </c>
      <c r="C3" s="19" t="s">
        <v>158</v>
      </c>
      <c r="D3" s="5">
        <v>25.912097930908203</v>
      </c>
      <c r="E3" s="5">
        <v>25.765462875366211</v>
      </c>
      <c r="F3" s="5">
        <f t="shared" si="0"/>
        <v>25.838780403137207</v>
      </c>
      <c r="G3" s="4">
        <v>23.23375129699707</v>
      </c>
      <c r="H3" s="5">
        <f t="shared" si="1"/>
        <v>2.6050291061401367</v>
      </c>
      <c r="I3" s="5"/>
      <c r="J3" s="5">
        <f t="shared" ref="J3:J40" si="2">H3-$I$2</f>
        <v>0.25877189636230469</v>
      </c>
      <c r="K3" s="5">
        <f t="shared" ref="K3:K40" si="3">2^-(J3)</f>
        <v>0.83579909616356063</v>
      </c>
      <c r="L3" s="4"/>
      <c r="M3" s="19">
        <f t="shared" ref="M3:M40" si="4">K3/$L$2</f>
        <v>0.80709846624308812</v>
      </c>
      <c r="N3" s="4"/>
    </row>
    <row r="4" spans="1:14" x14ac:dyDescent="0.25">
      <c r="A4" s="4">
        <v>23229</v>
      </c>
      <c r="B4" s="19" t="s">
        <v>157</v>
      </c>
      <c r="C4" s="19" t="s">
        <v>158</v>
      </c>
      <c r="D4" s="5">
        <v>26.516237258911133</v>
      </c>
      <c r="E4" s="5">
        <v>25.964982986450195</v>
      </c>
      <c r="F4" s="5">
        <f t="shared" si="0"/>
        <v>26.240610122680664</v>
      </c>
      <c r="G4" s="4">
        <v>24.218803405761719</v>
      </c>
      <c r="H4" s="5">
        <f t="shared" si="1"/>
        <v>2.0218067169189453</v>
      </c>
      <c r="I4" s="5"/>
      <c r="J4" s="5">
        <f t="shared" si="2"/>
        <v>-0.32445049285888672</v>
      </c>
      <c r="K4" s="5">
        <f t="shared" si="3"/>
        <v>1.2521874029656095</v>
      </c>
      <c r="L4" s="4"/>
      <c r="M4" s="19">
        <f t="shared" si="4"/>
        <v>1.209188352824784</v>
      </c>
      <c r="N4" s="4"/>
    </row>
    <row r="5" spans="1:14" x14ac:dyDescent="0.25">
      <c r="A5" s="4">
        <v>23089</v>
      </c>
      <c r="B5" s="19" t="s">
        <v>157</v>
      </c>
      <c r="C5" s="19" t="s">
        <v>158</v>
      </c>
      <c r="D5" s="5">
        <v>26.39143180847168</v>
      </c>
      <c r="E5" s="5">
        <v>26.490804672241211</v>
      </c>
      <c r="F5" s="5">
        <f t="shared" si="0"/>
        <v>26.441118240356445</v>
      </c>
      <c r="G5" s="4">
        <v>23.723079681396484</v>
      </c>
      <c r="H5" s="5">
        <f t="shared" si="1"/>
        <v>2.7180385589599609</v>
      </c>
      <c r="I5" s="5"/>
      <c r="J5" s="5">
        <f t="shared" si="2"/>
        <v>0.37178134918212891</v>
      </c>
      <c r="K5" s="5">
        <f t="shared" si="3"/>
        <v>0.77282766836857475</v>
      </c>
      <c r="L5" s="4"/>
      <c r="M5" s="19">
        <f t="shared" si="4"/>
        <v>0.74628942370671703</v>
      </c>
      <c r="N5" s="4"/>
    </row>
    <row r="6" spans="1:14" x14ac:dyDescent="0.25">
      <c r="A6" s="4">
        <v>23231</v>
      </c>
      <c r="B6" s="19" t="s">
        <v>157</v>
      </c>
      <c r="C6" s="19" t="s">
        <v>158</v>
      </c>
      <c r="D6" s="5">
        <v>25.493215560913086</v>
      </c>
      <c r="E6" s="5">
        <v>25.525764465332031</v>
      </c>
      <c r="F6" s="5">
        <f t="shared" si="0"/>
        <v>25.509490013122559</v>
      </c>
      <c r="G6" s="4">
        <v>23.732409477233887</v>
      </c>
      <c r="H6" s="5">
        <f t="shared" si="1"/>
        <v>1.7770805358886719</v>
      </c>
      <c r="I6" s="5"/>
      <c r="J6" s="5">
        <f t="shared" si="2"/>
        <v>-0.56917667388916016</v>
      </c>
      <c r="K6" s="5">
        <f t="shared" si="3"/>
        <v>1.4836766152505225</v>
      </c>
      <c r="L6" s="4"/>
      <c r="M6" s="19">
        <f t="shared" si="4"/>
        <v>1.4327284224953207</v>
      </c>
      <c r="N6" s="4"/>
    </row>
    <row r="7" spans="1:14" x14ac:dyDescent="0.25">
      <c r="A7" s="6">
        <v>23207</v>
      </c>
      <c r="B7" s="20" t="s">
        <v>157</v>
      </c>
      <c r="C7" s="20" t="s">
        <v>156</v>
      </c>
      <c r="D7" s="7">
        <v>26.905569076538086</v>
      </c>
      <c r="E7" s="7">
        <v>26.712076187133789</v>
      </c>
      <c r="F7" s="7">
        <f t="shared" si="0"/>
        <v>26.808822631835938</v>
      </c>
      <c r="G7" s="6">
        <v>24.570649147033691</v>
      </c>
      <c r="H7" s="7">
        <f t="shared" si="1"/>
        <v>2.2381734848022461</v>
      </c>
      <c r="I7" s="7"/>
      <c r="J7" s="7">
        <f t="shared" si="2"/>
        <v>-0.10808372497558594</v>
      </c>
      <c r="K7" s="7">
        <f t="shared" si="3"/>
        <v>1.0777956917337435</v>
      </c>
      <c r="L7" s="6"/>
      <c r="M7" s="20">
        <f>K7/$L$2</f>
        <v>1.0407851045958552</v>
      </c>
      <c r="N7" s="6">
        <f>AVERAGE(M7:M11)</f>
        <v>0.95903460425648457</v>
      </c>
    </row>
    <row r="8" spans="1:14" x14ac:dyDescent="0.25">
      <c r="A8" s="6">
        <v>23204</v>
      </c>
      <c r="B8" s="20" t="s">
        <v>157</v>
      </c>
      <c r="C8" s="20" t="s">
        <v>156</v>
      </c>
      <c r="D8" s="7">
        <v>26.959072113037109</v>
      </c>
      <c r="E8" s="7">
        <v>26.741352081298828</v>
      </c>
      <c r="F8" s="7">
        <f t="shared" ref="F8:F40" si="5">AVERAGE(D8:E8)</f>
        <v>26.850212097167969</v>
      </c>
      <c r="G8" s="6">
        <v>24.519375801086426</v>
      </c>
      <c r="H8" s="7">
        <f t="shared" ref="H8:H40" si="6">F8-G8</f>
        <v>2.330836296081543</v>
      </c>
      <c r="I8" s="7"/>
      <c r="J8" s="7">
        <f t="shared" si="2"/>
        <v>-1.5420913696289063E-2</v>
      </c>
      <c r="K8" s="7">
        <f t="shared" si="3"/>
        <v>1.0107462939013909</v>
      </c>
      <c r="L8" s="6"/>
      <c r="M8" s="20">
        <f t="shared" si="4"/>
        <v>0.97603812604393725</v>
      </c>
      <c r="N8" s="6"/>
    </row>
    <row r="9" spans="1:14" x14ac:dyDescent="0.25">
      <c r="A9" s="6">
        <v>23206</v>
      </c>
      <c r="B9" s="20" t="s">
        <v>157</v>
      </c>
      <c r="C9" s="20" t="s">
        <v>156</v>
      </c>
      <c r="D9" s="7">
        <v>26.412734985351563</v>
      </c>
      <c r="E9" s="7">
        <v>26.649478912353516</v>
      </c>
      <c r="F9" s="7">
        <f t="shared" ref="F9:F31" si="7">AVERAGE(D9:E9)</f>
        <v>26.531106948852539</v>
      </c>
      <c r="G9" s="6">
        <v>23.663177490234375</v>
      </c>
      <c r="H9" s="7">
        <f t="shared" ref="H9:H31" si="8">F9-G9</f>
        <v>2.8679294586181641</v>
      </c>
      <c r="I9" s="7"/>
      <c r="J9" s="7">
        <f t="shared" si="2"/>
        <v>0.52167224884033203</v>
      </c>
      <c r="K9" s="7">
        <f t="shared" si="3"/>
        <v>0.696563967618268</v>
      </c>
      <c r="L9" s="6"/>
      <c r="M9" s="20">
        <f t="shared" si="4"/>
        <v>0.67264455356013697</v>
      </c>
      <c r="N9" s="6"/>
    </row>
    <row r="10" spans="1:14" x14ac:dyDescent="0.25">
      <c r="A10" s="6">
        <v>23203</v>
      </c>
      <c r="B10" s="20" t="s">
        <v>157</v>
      </c>
      <c r="C10" s="20" t="s">
        <v>156</v>
      </c>
      <c r="D10" s="7">
        <v>27.678472518920898</v>
      </c>
      <c r="E10" s="7">
        <v>27.470438003540039</v>
      </c>
      <c r="F10" s="7">
        <f t="shared" si="7"/>
        <v>27.574455261230469</v>
      </c>
      <c r="G10" s="6">
        <v>25.321064949035645</v>
      </c>
      <c r="H10" s="7">
        <f t="shared" si="8"/>
        <v>2.2533903121948242</v>
      </c>
      <c r="I10" s="7"/>
      <c r="J10" s="7">
        <f t="shared" si="2"/>
        <v>-9.2866897583007813E-2</v>
      </c>
      <c r="K10" s="7">
        <f t="shared" si="3"/>
        <v>1.0664873826306791</v>
      </c>
      <c r="L10" s="6"/>
      <c r="M10" s="20">
        <f t="shared" si="4"/>
        <v>1.0298651132070393</v>
      </c>
      <c r="N10" s="6"/>
    </row>
    <row r="11" spans="1:14" x14ac:dyDescent="0.25">
      <c r="A11" s="6">
        <v>23205</v>
      </c>
      <c r="B11" s="20" t="s">
        <v>157</v>
      </c>
      <c r="C11" s="20" t="s">
        <v>156</v>
      </c>
      <c r="D11" s="7">
        <v>26.670843124389648</v>
      </c>
      <c r="E11" s="7">
        <v>26.466335296630859</v>
      </c>
      <c r="F11" s="7">
        <f t="shared" si="7"/>
        <v>26.568589210510254</v>
      </c>
      <c r="G11" s="6">
        <v>24.378207206726074</v>
      </c>
      <c r="H11" s="7">
        <f t="shared" si="8"/>
        <v>2.1903820037841797</v>
      </c>
      <c r="I11" s="7"/>
      <c r="J11" s="7">
        <f t="shared" si="2"/>
        <v>-0.15587520599365234</v>
      </c>
      <c r="K11" s="7">
        <f t="shared" si="3"/>
        <v>1.1140972765530874</v>
      </c>
      <c r="L11" s="6"/>
      <c r="M11" s="20">
        <f t="shared" si="4"/>
        <v>1.0758401238754551</v>
      </c>
      <c r="N11" s="6"/>
    </row>
    <row r="12" spans="1:14" x14ac:dyDescent="0.25">
      <c r="A12" s="4">
        <v>23108</v>
      </c>
      <c r="B12" s="19" t="s">
        <v>155</v>
      </c>
      <c r="C12" s="19" t="s">
        <v>158</v>
      </c>
      <c r="D12" s="5">
        <v>26.072370529174805</v>
      </c>
      <c r="E12" s="5">
        <v>26.268871307373047</v>
      </c>
      <c r="F12" s="5">
        <f t="shared" si="7"/>
        <v>26.170620918273926</v>
      </c>
      <c r="G12" s="4">
        <v>23.009428977966309</v>
      </c>
      <c r="H12" s="5">
        <f t="shared" si="8"/>
        <v>3.1611919403076172</v>
      </c>
      <c r="I12" s="5"/>
      <c r="J12" s="5">
        <f t="shared" si="2"/>
        <v>0.81493473052978516</v>
      </c>
      <c r="K12" s="5">
        <f t="shared" si="3"/>
        <v>0.56843420276658252</v>
      </c>
      <c r="L12" s="4"/>
      <c r="M12" s="19">
        <f t="shared" si="4"/>
        <v>0.5489146558292527</v>
      </c>
      <c r="N12" s="4">
        <f>AVERAGE(M12:M15)</f>
        <v>0.77512541691708647</v>
      </c>
    </row>
    <row r="13" spans="1:14" x14ac:dyDescent="0.25">
      <c r="A13" s="4">
        <v>23079</v>
      </c>
      <c r="B13" s="19" t="s">
        <v>155</v>
      </c>
      <c r="C13" s="19" t="s">
        <v>158</v>
      </c>
      <c r="D13" s="5">
        <v>27.140817642211914</v>
      </c>
      <c r="E13" s="5">
        <v>27.102075576782227</v>
      </c>
      <c r="F13" s="5">
        <f t="shared" si="7"/>
        <v>27.12144660949707</v>
      </c>
      <c r="G13" s="4">
        <v>25.016286849975586</v>
      </c>
      <c r="H13" s="5">
        <f t="shared" si="8"/>
        <v>2.1051597595214844</v>
      </c>
      <c r="I13" s="5"/>
      <c r="J13" s="5">
        <f t="shared" si="2"/>
        <v>-0.24109745025634766</v>
      </c>
      <c r="K13" s="5">
        <f t="shared" si="3"/>
        <v>1.1818913778928626</v>
      </c>
      <c r="L13" s="4"/>
      <c r="M13" s="19">
        <f t="shared" si="4"/>
        <v>1.1413062334498945</v>
      </c>
      <c r="N13" s="4"/>
    </row>
    <row r="14" spans="1:14" x14ac:dyDescent="0.25">
      <c r="A14" s="4">
        <v>23107</v>
      </c>
      <c r="B14" s="19" t="s">
        <v>155</v>
      </c>
      <c r="C14" s="19" t="s">
        <v>158</v>
      </c>
      <c r="D14" s="5">
        <v>26.652898788452148</v>
      </c>
      <c r="E14" s="5">
        <v>26.476291656494141</v>
      </c>
      <c r="F14" s="5">
        <f t="shared" si="7"/>
        <v>26.564595222473145</v>
      </c>
      <c r="G14" s="4">
        <v>23.978876113891602</v>
      </c>
      <c r="H14" s="5">
        <f t="shared" si="8"/>
        <v>2.585719108581543</v>
      </c>
      <c r="I14" s="5"/>
      <c r="J14" s="5">
        <f t="shared" si="2"/>
        <v>0.23946189880371094</v>
      </c>
      <c r="K14" s="5">
        <f t="shared" si="3"/>
        <v>0.84706119315177952</v>
      </c>
      <c r="L14" s="4"/>
      <c r="M14" s="19">
        <f t="shared" si="4"/>
        <v>0.81797383240176791</v>
      </c>
      <c r="N14" s="4"/>
    </row>
    <row r="15" spans="1:14" x14ac:dyDescent="0.25">
      <c r="A15" s="4">
        <v>23080</v>
      </c>
      <c r="B15" s="19" t="s">
        <v>155</v>
      </c>
      <c r="C15" s="19" t="s">
        <v>158</v>
      </c>
      <c r="D15" s="5">
        <v>26.24418830871582</v>
      </c>
      <c r="E15" s="5">
        <v>26.385713577270508</v>
      </c>
      <c r="F15" s="5">
        <f t="shared" si="7"/>
        <v>26.314950942993164</v>
      </c>
      <c r="G15" s="4">
        <v>23.263522148132324</v>
      </c>
      <c r="H15" s="5">
        <f t="shared" si="8"/>
        <v>3.0514287948608398</v>
      </c>
      <c r="I15" s="5"/>
      <c r="J15" s="5">
        <f t="shared" si="2"/>
        <v>0.70517158508300781</v>
      </c>
      <c r="K15" s="5">
        <f t="shared" si="3"/>
        <v>0.61336953397033289</v>
      </c>
      <c r="L15" s="4"/>
      <c r="M15" s="19">
        <f t="shared" si="4"/>
        <v>0.59230694598743061</v>
      </c>
      <c r="N15" s="4"/>
    </row>
    <row r="16" spans="1:14" x14ac:dyDescent="0.25">
      <c r="A16" s="6">
        <v>23209</v>
      </c>
      <c r="B16" s="20" t="s">
        <v>155</v>
      </c>
      <c r="C16" s="20" t="s">
        <v>156</v>
      </c>
      <c r="D16" s="7">
        <v>26.168498992919922</v>
      </c>
      <c r="E16" s="7">
        <v>25.939767837524414</v>
      </c>
      <c r="F16" s="7">
        <f t="shared" si="7"/>
        <v>26.054133415222168</v>
      </c>
      <c r="G16" s="6">
        <v>23.135292053222656</v>
      </c>
      <c r="H16" s="7">
        <f t="shared" si="8"/>
        <v>2.9188413619995117</v>
      </c>
      <c r="I16" s="7"/>
      <c r="J16" s="7">
        <f t="shared" si="2"/>
        <v>0.57258415222167969</v>
      </c>
      <c r="K16" s="7">
        <f t="shared" si="3"/>
        <v>0.67241128747310552</v>
      </c>
      <c r="L16" s="6"/>
      <c r="M16" s="20">
        <f t="shared" si="4"/>
        <v>0.64932125590367984</v>
      </c>
      <c r="N16" s="6">
        <f>AVERAGE(M16:M20)</f>
        <v>0.89812875765251365</v>
      </c>
    </row>
    <row r="17" spans="1:14" x14ac:dyDescent="0.25">
      <c r="A17" s="6">
        <v>23210</v>
      </c>
      <c r="B17" s="20" t="s">
        <v>155</v>
      </c>
      <c r="C17" s="20" t="s">
        <v>156</v>
      </c>
      <c r="D17" s="7">
        <v>25.952489852905273</v>
      </c>
      <c r="E17" s="7">
        <v>25.984817504882813</v>
      </c>
      <c r="F17" s="7">
        <f t="shared" si="7"/>
        <v>25.968653678894043</v>
      </c>
      <c r="G17" s="6">
        <v>23.606325149536133</v>
      </c>
      <c r="H17" s="7">
        <f t="shared" si="8"/>
        <v>2.3623285293579102</v>
      </c>
      <c r="I17" s="7"/>
      <c r="J17" s="7">
        <f t="shared" si="2"/>
        <v>1.6071319580078125E-2</v>
      </c>
      <c r="K17" s="7">
        <f t="shared" si="3"/>
        <v>0.98892202784586514</v>
      </c>
      <c r="L17" s="6"/>
      <c r="M17" s="20">
        <f t="shared" si="4"/>
        <v>0.95496328671813713</v>
      </c>
      <c r="N17" s="6"/>
    </row>
    <row r="18" spans="1:14" x14ac:dyDescent="0.25">
      <c r="A18" s="6">
        <v>23194</v>
      </c>
      <c r="B18" s="20" t="s">
        <v>155</v>
      </c>
      <c r="C18" s="20" t="s">
        <v>156</v>
      </c>
      <c r="D18" s="7">
        <v>27.337631225585938</v>
      </c>
      <c r="E18" s="7">
        <v>27.192676544189453</v>
      </c>
      <c r="F18" s="7">
        <f t="shared" si="7"/>
        <v>27.265153884887695</v>
      </c>
      <c r="G18" s="6">
        <v>24.63266658782959</v>
      </c>
      <c r="H18" s="7">
        <f t="shared" si="8"/>
        <v>2.6324872970581055</v>
      </c>
      <c r="I18" s="7"/>
      <c r="J18" s="7">
        <f t="shared" si="2"/>
        <v>0.28623008728027344</v>
      </c>
      <c r="K18" s="7">
        <f t="shared" si="3"/>
        <v>0.82004211688352135</v>
      </c>
      <c r="L18" s="6"/>
      <c r="M18" s="20">
        <f t="shared" si="4"/>
        <v>0.79188256822654479</v>
      </c>
      <c r="N18" s="6"/>
    </row>
    <row r="19" spans="1:14" x14ac:dyDescent="0.25">
      <c r="A19" s="6">
        <v>23208</v>
      </c>
      <c r="B19" s="20" t="s">
        <v>155</v>
      </c>
      <c r="C19" s="20" t="s">
        <v>156</v>
      </c>
      <c r="D19" s="7">
        <v>26.610368728637695</v>
      </c>
      <c r="E19" s="7">
        <v>26.889822006225586</v>
      </c>
      <c r="F19" s="7">
        <f t="shared" si="7"/>
        <v>26.750095367431641</v>
      </c>
      <c r="G19" s="6">
        <v>24.398712158203125</v>
      </c>
      <c r="H19" s="7">
        <f t="shared" si="8"/>
        <v>2.3513832092285156</v>
      </c>
      <c r="I19" s="7"/>
      <c r="J19" s="7">
        <f t="shared" si="2"/>
        <v>5.1259994506835938E-3</v>
      </c>
      <c r="K19" s="7">
        <f t="shared" si="3"/>
        <v>0.99645323262454477</v>
      </c>
      <c r="L19" s="6"/>
      <c r="M19" s="20">
        <f t="shared" si="4"/>
        <v>0.96223587633176055</v>
      </c>
      <c r="N19" s="6"/>
    </row>
    <row r="20" spans="1:14" x14ac:dyDescent="0.25">
      <c r="A20" s="6">
        <v>23193</v>
      </c>
      <c r="B20" s="20" t="s">
        <v>155</v>
      </c>
      <c r="C20" s="20" t="s">
        <v>156</v>
      </c>
      <c r="D20" s="7">
        <v>26.780092239379883</v>
      </c>
      <c r="E20" s="7">
        <v>26.692350387573242</v>
      </c>
      <c r="F20" s="7">
        <f t="shared" si="7"/>
        <v>26.736221313476563</v>
      </c>
      <c r="G20" s="6">
        <v>24.619556427001953</v>
      </c>
      <c r="H20" s="7">
        <f t="shared" si="8"/>
        <v>2.1166648864746094</v>
      </c>
      <c r="I20" s="7"/>
      <c r="J20" s="7">
        <f t="shared" si="2"/>
        <v>-0.22959232330322266</v>
      </c>
      <c r="K20" s="7">
        <f t="shared" si="3"/>
        <v>1.1725035764089686</v>
      </c>
      <c r="L20" s="6"/>
      <c r="M20" s="20">
        <f t="shared" si="4"/>
        <v>1.1322408010824458</v>
      </c>
      <c r="N20" s="6"/>
    </row>
    <row r="21" spans="1:14" x14ac:dyDescent="0.25">
      <c r="A21" s="4">
        <v>23235</v>
      </c>
      <c r="B21" s="19" t="s">
        <v>160</v>
      </c>
      <c r="C21" s="19" t="s">
        <v>158</v>
      </c>
      <c r="D21" s="5">
        <v>26.187047958374023</v>
      </c>
      <c r="E21" s="5">
        <v>26.250722885131836</v>
      </c>
      <c r="F21" s="5">
        <f t="shared" si="7"/>
        <v>26.21888542175293</v>
      </c>
      <c r="G21" s="4">
        <v>23.850058555603027</v>
      </c>
      <c r="H21" s="5">
        <f t="shared" si="8"/>
        <v>2.3688268661499023</v>
      </c>
      <c r="I21" s="5"/>
      <c r="J21" s="5">
        <f t="shared" si="2"/>
        <v>2.2569656372070313E-2</v>
      </c>
      <c r="K21" s="5">
        <f t="shared" si="3"/>
        <v>0.98447763952443679</v>
      </c>
      <c r="L21" s="4"/>
      <c r="M21" s="19">
        <f t="shared" si="4"/>
        <v>0.95067151491067936</v>
      </c>
      <c r="N21" s="4">
        <f>AVERAGE(M21:M26)</f>
        <v>0.62736081915479058</v>
      </c>
    </row>
    <row r="22" spans="1:14" x14ac:dyDescent="0.25">
      <c r="A22" s="4">
        <v>23234</v>
      </c>
      <c r="B22" s="19" t="s">
        <v>160</v>
      </c>
      <c r="C22" s="19" t="s">
        <v>158</v>
      </c>
      <c r="D22" s="5">
        <v>26.31794548034668</v>
      </c>
      <c r="E22" s="5">
        <v>26.355033874511719</v>
      </c>
      <c r="F22" s="5">
        <f t="shared" si="7"/>
        <v>26.336489677429199</v>
      </c>
      <c r="G22" s="4">
        <v>23.15688419342041</v>
      </c>
      <c r="H22" s="5">
        <f t="shared" si="8"/>
        <v>3.1796054840087891</v>
      </c>
      <c r="I22" s="5"/>
      <c r="J22" s="5">
        <f t="shared" si="2"/>
        <v>0.83334827423095703</v>
      </c>
      <c r="K22" s="5">
        <f t="shared" si="3"/>
        <v>0.56122521194100472</v>
      </c>
      <c r="L22" s="4"/>
      <c r="M22" s="19">
        <f t="shared" si="4"/>
        <v>0.54195321561569954</v>
      </c>
      <c r="N22" s="4"/>
    </row>
    <row r="23" spans="1:14" x14ac:dyDescent="0.25">
      <c r="A23" s="4">
        <v>23037</v>
      </c>
      <c r="B23" s="19" t="s">
        <v>160</v>
      </c>
      <c r="C23" s="19" t="s">
        <v>158</v>
      </c>
      <c r="D23" s="5">
        <v>26.321018218994141</v>
      </c>
      <c r="E23" s="5">
        <v>26.271556854248047</v>
      </c>
      <c r="F23" s="5">
        <f t="shared" si="7"/>
        <v>26.296287536621094</v>
      </c>
      <c r="G23" s="4">
        <v>23.016903877258301</v>
      </c>
      <c r="H23" s="5">
        <f t="shared" si="8"/>
        <v>3.279383659362793</v>
      </c>
      <c r="I23" s="5"/>
      <c r="J23" s="5">
        <f t="shared" si="2"/>
        <v>0.93312644958496094</v>
      </c>
      <c r="K23" s="5">
        <f t="shared" si="3"/>
        <v>0.52372215824768376</v>
      </c>
      <c r="L23" s="4"/>
      <c r="M23" s="19">
        <f t="shared" si="4"/>
        <v>0.50573798488112587</v>
      </c>
      <c r="N23" s="4"/>
    </row>
    <row r="24" spans="1:14" x14ac:dyDescent="0.25">
      <c r="A24" s="4">
        <v>23236</v>
      </c>
      <c r="B24" s="19" t="s">
        <v>160</v>
      </c>
      <c r="C24" s="19" t="s">
        <v>158</v>
      </c>
      <c r="D24" s="5">
        <v>26.593564987182617</v>
      </c>
      <c r="E24" s="5">
        <v>26.669591903686523</v>
      </c>
      <c r="F24" s="5">
        <f t="shared" si="7"/>
        <v>26.63157844543457</v>
      </c>
      <c r="G24" s="4">
        <v>23.532467842102051</v>
      </c>
      <c r="H24" s="5">
        <f t="shared" si="8"/>
        <v>3.0991106033325195</v>
      </c>
      <c r="I24" s="5"/>
      <c r="J24" s="5">
        <f t="shared" si="2"/>
        <v>0.7528533935546875</v>
      </c>
      <c r="K24" s="5">
        <f t="shared" si="3"/>
        <v>0.59342869989636082</v>
      </c>
      <c r="L24" s="4"/>
      <c r="M24" s="19">
        <f t="shared" si="4"/>
        <v>0.57305086319123522</v>
      </c>
      <c r="N24" s="4"/>
    </row>
    <row r="25" spans="1:14" x14ac:dyDescent="0.25">
      <c r="A25" s="4">
        <v>23233</v>
      </c>
      <c r="B25" s="19" t="s">
        <v>160</v>
      </c>
      <c r="C25" s="19" t="s">
        <v>158</v>
      </c>
      <c r="D25" s="5">
        <v>28.752040863037109</v>
      </c>
      <c r="E25" s="5">
        <v>29.04273796081543</v>
      </c>
      <c r="F25" s="5">
        <f t="shared" si="7"/>
        <v>28.89738941192627</v>
      </c>
      <c r="G25" s="4">
        <v>26.135648727416992</v>
      </c>
      <c r="H25" s="5">
        <f t="shared" si="8"/>
        <v>2.7617406845092773</v>
      </c>
      <c r="I25" s="5"/>
      <c r="J25" s="5">
        <f t="shared" si="2"/>
        <v>0.41548347473144531</v>
      </c>
      <c r="K25" s="5">
        <f t="shared" si="3"/>
        <v>0.74976819086035751</v>
      </c>
      <c r="L25" s="4"/>
      <c r="M25" s="19">
        <f t="shared" si="4"/>
        <v>0.72402178903867598</v>
      </c>
      <c r="N25" s="4"/>
    </row>
    <row r="26" spans="1:14" x14ac:dyDescent="0.25">
      <c r="A26" s="4">
        <v>23038</v>
      </c>
      <c r="B26" s="19" t="s">
        <v>160</v>
      </c>
      <c r="C26" s="19" t="s">
        <v>158</v>
      </c>
      <c r="D26" s="5">
        <v>26.468395233154297</v>
      </c>
      <c r="E26" s="5">
        <v>26.205480575561523</v>
      </c>
      <c r="F26" s="5">
        <f t="shared" si="7"/>
        <v>26.33693790435791</v>
      </c>
      <c r="G26" s="4">
        <v>22.947919845581055</v>
      </c>
      <c r="H26" s="5">
        <f t="shared" si="8"/>
        <v>3.3890180587768555</v>
      </c>
      <c r="I26" s="5"/>
      <c r="J26" s="5">
        <f t="shared" si="2"/>
        <v>1.0427608489990234</v>
      </c>
      <c r="K26" s="5">
        <f t="shared" si="3"/>
        <v>0.48539769105849373</v>
      </c>
      <c r="L26" s="4"/>
      <c r="M26" s="19">
        <f t="shared" si="4"/>
        <v>0.46872954729132765</v>
      </c>
      <c r="N26" s="4"/>
    </row>
    <row r="27" spans="1:14" x14ac:dyDescent="0.25">
      <c r="A27" s="6">
        <v>23195</v>
      </c>
      <c r="B27" s="20" t="s">
        <v>160</v>
      </c>
      <c r="C27" s="20" t="s">
        <v>156</v>
      </c>
      <c r="D27" s="7">
        <v>26.732793807983398</v>
      </c>
      <c r="E27" s="7">
        <v>26.49273681640625</v>
      </c>
      <c r="F27" s="7">
        <f t="shared" si="7"/>
        <v>26.612765312194824</v>
      </c>
      <c r="G27" s="6">
        <v>23.756060600280762</v>
      </c>
      <c r="H27" s="7">
        <f t="shared" si="8"/>
        <v>2.8567047119140625</v>
      </c>
      <c r="I27" s="7"/>
      <c r="J27" s="7">
        <f t="shared" si="2"/>
        <v>0.51044750213623047</v>
      </c>
      <c r="K27" s="7">
        <f t="shared" si="3"/>
        <v>0.70200465289018499</v>
      </c>
      <c r="L27" s="6"/>
      <c r="M27" s="20">
        <f t="shared" si="4"/>
        <v>0.67789841032838627</v>
      </c>
      <c r="N27" s="6">
        <f>AVERAGE(M27:M31)</f>
        <v>0.63471017537282259</v>
      </c>
    </row>
    <row r="28" spans="1:14" x14ac:dyDescent="0.25">
      <c r="A28" s="6">
        <v>23197</v>
      </c>
      <c r="B28" s="20" t="s">
        <v>160</v>
      </c>
      <c r="C28" s="20" t="s">
        <v>156</v>
      </c>
      <c r="D28" s="7">
        <v>26.816644668579102</v>
      </c>
      <c r="E28" s="7">
        <v>26.816465377807617</v>
      </c>
      <c r="F28" s="7">
        <f t="shared" si="7"/>
        <v>26.816555023193359</v>
      </c>
      <c r="G28" s="6">
        <v>23.304426193237305</v>
      </c>
      <c r="H28" s="7">
        <f t="shared" si="8"/>
        <v>3.5121288299560547</v>
      </c>
      <c r="I28" s="7"/>
      <c r="J28" s="7">
        <f t="shared" si="2"/>
        <v>1.1658716201782227</v>
      </c>
      <c r="K28" s="7">
        <f t="shared" si="3"/>
        <v>0.44569490684059182</v>
      </c>
      <c r="L28" s="6"/>
      <c r="M28" s="20">
        <f t="shared" si="4"/>
        <v>0.43039012290700401</v>
      </c>
      <c r="N28" s="6"/>
    </row>
    <row r="29" spans="1:14" x14ac:dyDescent="0.25">
      <c r="A29" s="6">
        <v>23211</v>
      </c>
      <c r="B29" s="20" t="s">
        <v>160</v>
      </c>
      <c r="C29" s="20" t="s">
        <v>156</v>
      </c>
      <c r="D29" s="7">
        <v>27.719438552856445</v>
      </c>
      <c r="E29" s="7">
        <v>27.753320693969727</v>
      </c>
      <c r="F29" s="7">
        <f t="shared" si="7"/>
        <v>27.736379623413086</v>
      </c>
      <c r="G29" s="6">
        <v>25.075644493103027</v>
      </c>
      <c r="H29" s="7">
        <f t="shared" si="8"/>
        <v>2.6607351303100586</v>
      </c>
      <c r="I29" s="7"/>
      <c r="J29" s="7">
        <f t="shared" si="2"/>
        <v>0.31447792053222656</v>
      </c>
      <c r="K29" s="7">
        <f t="shared" si="3"/>
        <v>0.80414193930128275</v>
      </c>
      <c r="L29" s="6"/>
      <c r="M29" s="20">
        <f t="shared" si="4"/>
        <v>0.77652838921567624</v>
      </c>
      <c r="N29" s="6"/>
    </row>
    <row r="30" spans="1:14" x14ac:dyDescent="0.25">
      <c r="A30" s="6">
        <v>23212</v>
      </c>
      <c r="B30" s="20" t="s">
        <v>160</v>
      </c>
      <c r="C30" s="20" t="s">
        <v>156</v>
      </c>
      <c r="D30" s="7">
        <v>27.249687194824219</v>
      </c>
      <c r="E30" s="7">
        <v>26.832769393920898</v>
      </c>
      <c r="F30" s="7">
        <f t="shared" si="7"/>
        <v>27.041228294372559</v>
      </c>
      <c r="G30" s="6">
        <v>24.151527404785156</v>
      </c>
      <c r="H30" s="7">
        <f t="shared" si="8"/>
        <v>2.8897008895874023</v>
      </c>
      <c r="I30" s="7"/>
      <c r="J30" s="7">
        <f t="shared" si="2"/>
        <v>0.54344367980957031</v>
      </c>
      <c r="K30" s="7">
        <f t="shared" si="3"/>
        <v>0.68613117354652664</v>
      </c>
      <c r="L30" s="6"/>
      <c r="M30" s="20">
        <f t="shared" si="4"/>
        <v>0.66257001276129812</v>
      </c>
      <c r="N30" s="6"/>
    </row>
    <row r="31" spans="1:14" x14ac:dyDescent="0.25">
      <c r="A31" s="6">
        <v>23196</v>
      </c>
      <c r="B31" s="20" t="s">
        <v>160</v>
      </c>
      <c r="C31" s="20" t="s">
        <v>156</v>
      </c>
      <c r="D31" s="7">
        <v>26.731039047241211</v>
      </c>
      <c r="E31" s="7">
        <v>26.698835372924805</v>
      </c>
      <c r="F31" s="7">
        <f t="shared" si="7"/>
        <v>26.714937210083008</v>
      </c>
      <c r="G31" s="6">
        <v>23.743703842163086</v>
      </c>
      <c r="H31" s="7">
        <f t="shared" si="8"/>
        <v>2.9712333679199219</v>
      </c>
      <c r="I31" s="7"/>
      <c r="J31" s="7">
        <f t="shared" si="2"/>
        <v>0.62497615814208984</v>
      </c>
      <c r="K31" s="7">
        <f t="shared" si="3"/>
        <v>0.64843049314520418</v>
      </c>
      <c r="L31" s="6"/>
      <c r="M31" s="20">
        <f t="shared" si="4"/>
        <v>0.62616394165174805</v>
      </c>
      <c r="N31" s="6"/>
    </row>
    <row r="32" spans="1:14" x14ac:dyDescent="0.25">
      <c r="A32" s="4">
        <v>23077</v>
      </c>
      <c r="B32" s="19" t="s">
        <v>159</v>
      </c>
      <c r="C32" s="19" t="s">
        <v>158</v>
      </c>
      <c r="D32" s="5">
        <v>26.573650360107422</v>
      </c>
      <c r="E32" s="5">
        <v>26.693920135498047</v>
      </c>
      <c r="F32" s="5">
        <f t="shared" si="5"/>
        <v>26.633785247802734</v>
      </c>
      <c r="G32" s="4">
        <v>23.260006904602051</v>
      </c>
      <c r="H32" s="5">
        <f t="shared" si="6"/>
        <v>3.3737783432006836</v>
      </c>
      <c r="I32" s="5"/>
      <c r="J32" s="5">
        <f t="shared" si="2"/>
        <v>1.0275211334228516</v>
      </c>
      <c r="K32" s="5">
        <f t="shared" si="3"/>
        <v>0.49055230155559032</v>
      </c>
      <c r="L32" s="4"/>
      <c r="M32" s="19">
        <f t="shared" si="4"/>
        <v>0.47370715284915066</v>
      </c>
      <c r="N32" s="4">
        <f>AVERAGE(M32:M35)</f>
        <v>0.5037088607473198</v>
      </c>
    </row>
    <row r="33" spans="1:14" x14ac:dyDescent="0.25">
      <c r="A33" s="4">
        <v>23078</v>
      </c>
      <c r="B33" s="19" t="s">
        <v>159</v>
      </c>
      <c r="C33" s="19" t="s">
        <v>158</v>
      </c>
      <c r="D33" s="5">
        <v>26.34735107421875</v>
      </c>
      <c r="E33" s="5">
        <v>26.551677703857422</v>
      </c>
      <c r="F33" s="5">
        <f t="shared" si="5"/>
        <v>26.449514389038086</v>
      </c>
      <c r="G33" s="4">
        <v>23.314214706420898</v>
      </c>
      <c r="H33" s="5">
        <f t="shared" si="6"/>
        <v>3.1352996826171875</v>
      </c>
      <c r="I33" s="5"/>
      <c r="J33" s="5">
        <f t="shared" si="2"/>
        <v>0.78904247283935547</v>
      </c>
      <c r="K33" s="5">
        <f t="shared" si="3"/>
        <v>0.57872807053104458</v>
      </c>
      <c r="L33" s="4"/>
      <c r="M33" s="19">
        <f t="shared" si="4"/>
        <v>0.55885504093201499</v>
      </c>
      <c r="N33" s="4"/>
    </row>
    <row r="34" spans="1:14" x14ac:dyDescent="0.25">
      <c r="A34" s="4" t="s">
        <v>151</v>
      </c>
      <c r="B34" s="19" t="s">
        <v>159</v>
      </c>
      <c r="C34" s="19" t="s">
        <v>158</v>
      </c>
      <c r="D34" s="5">
        <v>27.595298767089844</v>
      </c>
      <c r="E34" s="5">
        <v>27.155569076538086</v>
      </c>
      <c r="F34" s="5">
        <f>AVERAGE(D34:E34)</f>
        <v>27.375433921813965</v>
      </c>
      <c r="G34" s="4">
        <v>23.992794036865234</v>
      </c>
      <c r="H34" s="5">
        <f>F34-G34</f>
        <v>3.3826398849487305</v>
      </c>
      <c r="I34" s="5"/>
      <c r="J34" s="5">
        <f t="shared" si="2"/>
        <v>1.0363826751708984</v>
      </c>
      <c r="K34" s="5">
        <f t="shared" si="3"/>
        <v>0.48754839129492478</v>
      </c>
      <c r="L34" s="4"/>
      <c r="M34" s="19">
        <f t="shared" si="4"/>
        <v>0.4708063943113111</v>
      </c>
      <c r="N34" s="4"/>
    </row>
    <row r="35" spans="1:14" x14ac:dyDescent="0.25">
      <c r="A35" s="4" t="s">
        <v>152</v>
      </c>
      <c r="B35" s="19" t="s">
        <v>159</v>
      </c>
      <c r="C35" s="19" t="s">
        <v>158</v>
      </c>
      <c r="D35" s="5">
        <v>26.525699615478516</v>
      </c>
      <c r="E35" s="5">
        <v>26.416292190551758</v>
      </c>
      <c r="F35" s="5">
        <f>AVERAGE(D35:E35)</f>
        <v>26.470995903015137</v>
      </c>
      <c r="G35" s="4">
        <v>23.207862854003906</v>
      </c>
      <c r="H35" s="5">
        <f>F35-G35</f>
        <v>3.2631330490112305</v>
      </c>
      <c r="I35" s="5"/>
      <c r="J35" s="5">
        <f t="shared" si="2"/>
        <v>0.91687583923339844</v>
      </c>
      <c r="K35" s="5">
        <f t="shared" si="3"/>
        <v>0.52965474836079474</v>
      </c>
      <c r="L35" s="4"/>
      <c r="M35" s="19">
        <f t="shared" si="4"/>
        <v>0.5114668548968021</v>
      </c>
      <c r="N35" s="4"/>
    </row>
    <row r="36" spans="1:14" x14ac:dyDescent="0.25">
      <c r="A36" s="6">
        <v>23199</v>
      </c>
      <c r="B36" s="20" t="s">
        <v>159</v>
      </c>
      <c r="C36" s="20" t="s">
        <v>156</v>
      </c>
      <c r="D36" s="7">
        <v>26.70619010925293</v>
      </c>
      <c r="E36" s="7">
        <v>26.634761810302734</v>
      </c>
      <c r="F36" s="7">
        <f t="shared" si="5"/>
        <v>26.670475959777832</v>
      </c>
      <c r="G36" s="6">
        <v>23.926848411560059</v>
      </c>
      <c r="H36" s="7">
        <f t="shared" si="6"/>
        <v>2.7436275482177734</v>
      </c>
      <c r="I36" s="7"/>
      <c r="J36" s="7">
        <f t="shared" si="2"/>
        <v>0.39737033843994141</v>
      </c>
      <c r="K36" s="7">
        <f t="shared" si="3"/>
        <v>0.75924092346990379</v>
      </c>
      <c r="L36" s="6"/>
      <c r="M36" s="20">
        <f t="shared" si="4"/>
        <v>0.73316923606917561</v>
      </c>
      <c r="N36" s="6">
        <f>AVERAGE(M36:M40)</f>
        <v>0.65966637177562781</v>
      </c>
    </row>
    <row r="37" spans="1:14" x14ac:dyDescent="0.25">
      <c r="A37" s="6">
        <v>23202</v>
      </c>
      <c r="B37" s="20" t="s">
        <v>159</v>
      </c>
      <c r="C37" s="20" t="s">
        <v>156</v>
      </c>
      <c r="D37" s="7">
        <v>26.655372619628906</v>
      </c>
      <c r="E37" s="7">
        <v>26.619377136230469</v>
      </c>
      <c r="F37" s="7">
        <f t="shared" si="5"/>
        <v>26.637374877929688</v>
      </c>
      <c r="G37" s="6">
        <v>23.648341178894043</v>
      </c>
      <c r="H37" s="7">
        <f t="shared" si="6"/>
        <v>2.9890336990356445</v>
      </c>
      <c r="I37" s="7"/>
      <c r="J37" s="7">
        <f t="shared" si="2"/>
        <v>0.6427764892578125</v>
      </c>
      <c r="K37" s="7">
        <f t="shared" si="3"/>
        <v>0.64047914974965858</v>
      </c>
      <c r="L37" s="6"/>
      <c r="M37" s="20">
        <f t="shared" si="4"/>
        <v>0.61848564062393618</v>
      </c>
      <c r="N37" s="6"/>
    </row>
    <row r="38" spans="1:14" x14ac:dyDescent="0.25">
      <c r="A38" s="6">
        <v>23201</v>
      </c>
      <c r="B38" s="20" t="s">
        <v>159</v>
      </c>
      <c r="C38" s="20" t="s">
        <v>156</v>
      </c>
      <c r="D38" s="7">
        <v>26.705360412597656</v>
      </c>
      <c r="E38" s="7">
        <v>26.587039947509766</v>
      </c>
      <c r="F38" s="7">
        <f t="shared" si="5"/>
        <v>26.646200180053711</v>
      </c>
      <c r="G38" s="6">
        <v>23.004985809326172</v>
      </c>
      <c r="H38" s="7">
        <f t="shared" si="6"/>
        <v>3.6412143707275391</v>
      </c>
      <c r="I38" s="7"/>
      <c r="J38" s="7">
        <f t="shared" si="2"/>
        <v>1.294957160949707</v>
      </c>
      <c r="K38" s="7">
        <f t="shared" si="3"/>
        <v>0.40754826766491487</v>
      </c>
      <c r="L38" s="6"/>
      <c r="M38" s="20">
        <f t="shared" si="4"/>
        <v>0.39355340686801904</v>
      </c>
      <c r="N38" s="6"/>
    </row>
    <row r="39" spans="1:14" x14ac:dyDescent="0.25">
      <c r="A39" s="6">
        <v>23198</v>
      </c>
      <c r="B39" s="20" t="s">
        <v>159</v>
      </c>
      <c r="C39" s="20" t="s">
        <v>156</v>
      </c>
      <c r="D39" s="7">
        <v>26.294849395751953</v>
      </c>
      <c r="E39" s="7">
        <v>26.157802581787109</v>
      </c>
      <c r="F39" s="7">
        <f t="shared" si="5"/>
        <v>26.226325988769531</v>
      </c>
      <c r="G39" s="6">
        <v>23.604565620422363</v>
      </c>
      <c r="H39" s="7">
        <f t="shared" si="6"/>
        <v>2.621760368347168</v>
      </c>
      <c r="I39" s="7"/>
      <c r="J39" s="7">
        <f t="shared" si="2"/>
        <v>0.27550315856933594</v>
      </c>
      <c r="K39" s="7">
        <f t="shared" si="3"/>
        <v>0.82616213316546605</v>
      </c>
      <c r="L39" s="6"/>
      <c r="M39" s="20">
        <f t="shared" si="4"/>
        <v>0.79779242835586672</v>
      </c>
      <c r="N39" s="6"/>
    </row>
    <row r="40" spans="1:14" ht="15.75" thickBot="1" x14ac:dyDescent="0.3">
      <c r="A40" s="6">
        <v>23200</v>
      </c>
      <c r="B40" s="21" t="s">
        <v>159</v>
      </c>
      <c r="C40" s="21" t="s">
        <v>156</v>
      </c>
      <c r="D40" s="7">
        <v>26.167163848876953</v>
      </c>
      <c r="E40" s="7">
        <v>26.42808723449707</v>
      </c>
      <c r="F40" s="7">
        <f t="shared" si="5"/>
        <v>26.297625541687012</v>
      </c>
      <c r="G40" s="6">
        <v>23.59696102142334</v>
      </c>
      <c r="H40" s="7">
        <f t="shared" si="6"/>
        <v>2.7006645202636719</v>
      </c>
      <c r="I40" s="7"/>
      <c r="J40" s="7">
        <f t="shared" si="2"/>
        <v>0.35440731048583984</v>
      </c>
      <c r="K40" s="7">
        <f t="shared" si="3"/>
        <v>0.7821909176372619</v>
      </c>
      <c r="L40" s="6"/>
      <c r="M40" s="21">
        <f t="shared" si="4"/>
        <v>0.75533114696114156</v>
      </c>
      <c r="N40" s="6"/>
    </row>
    <row r="41" spans="1:14" s="10" customFormat="1" x14ac:dyDescent="0.25">
      <c r="A41" s="8"/>
      <c r="B41" s="8"/>
      <c r="C41" s="8"/>
      <c r="D41" s="8"/>
      <c r="E41" s="8"/>
      <c r="F41" s="8"/>
      <c r="G41" s="8"/>
      <c r="H41" s="8"/>
      <c r="I41" s="9"/>
      <c r="J41" s="8"/>
      <c r="K41" s="8"/>
      <c r="L41" s="8"/>
      <c r="M41" s="8"/>
      <c r="N41" s="8"/>
    </row>
    <row r="42" spans="1:14" x14ac:dyDescent="0.25">
      <c r="I42" s="3"/>
    </row>
    <row r="43" spans="1:14" x14ac:dyDescent="0.25">
      <c r="I4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90" zoomScaleNormal="90" workbookViewId="0">
      <selection activeCell="R12" sqref="R12"/>
    </sheetView>
  </sheetViews>
  <sheetFormatPr defaultRowHeight="15" x14ac:dyDescent="0.25"/>
  <cols>
    <col min="1" max="1" width="10.28515625" style="1" customWidth="1"/>
    <col min="2" max="2" width="10" style="1" customWidth="1"/>
    <col min="3" max="3" width="8" style="1" customWidth="1"/>
    <col min="4" max="4" width="10.28515625" style="1" customWidth="1"/>
    <col min="5" max="5" width="11" style="1" customWidth="1"/>
    <col min="6" max="6" width="7.85546875" style="1" customWidth="1"/>
    <col min="7" max="7" width="8.85546875" style="1"/>
    <col min="8" max="8" width="8.5703125" style="1" customWidth="1"/>
    <col min="9" max="9" width="8.85546875" style="1"/>
    <col min="10" max="10" width="12.28515625" style="1" customWidth="1"/>
    <col min="11" max="11" width="16" style="1" customWidth="1"/>
    <col min="12" max="12" width="8.85546875" style="1"/>
    <col min="13" max="13" width="20.85546875" style="1" customWidth="1"/>
    <col min="14" max="14" width="16.28515625" style="1" customWidth="1"/>
  </cols>
  <sheetData>
    <row r="1" spans="1:14" x14ac:dyDescent="0.25">
      <c r="A1" s="2" t="s">
        <v>5</v>
      </c>
      <c r="B1" s="18" t="s">
        <v>154</v>
      </c>
      <c r="C1" s="18" t="s">
        <v>6</v>
      </c>
      <c r="D1" s="2" t="s">
        <v>2</v>
      </c>
      <c r="E1" s="2" t="s">
        <v>3</v>
      </c>
      <c r="F1" s="2" t="s">
        <v>4</v>
      </c>
      <c r="G1" s="2" t="s">
        <v>153</v>
      </c>
      <c r="H1" s="2" t="s">
        <v>0</v>
      </c>
      <c r="I1" s="2" t="s">
        <v>161</v>
      </c>
      <c r="J1" s="2" t="s">
        <v>1</v>
      </c>
      <c r="K1" s="2" t="s">
        <v>162</v>
      </c>
      <c r="L1" s="2" t="s">
        <v>161</v>
      </c>
      <c r="M1" s="18" t="s">
        <v>163</v>
      </c>
      <c r="N1" s="2" t="s">
        <v>164</v>
      </c>
    </row>
    <row r="2" spans="1:14" x14ac:dyDescent="0.25">
      <c r="A2" s="4">
        <v>23232</v>
      </c>
      <c r="B2" s="19" t="s">
        <v>157</v>
      </c>
      <c r="C2" s="19" t="s">
        <v>158</v>
      </c>
      <c r="D2" s="5">
        <v>26.16337776184082</v>
      </c>
      <c r="E2" s="5">
        <v>26.255849838256836</v>
      </c>
      <c r="F2" s="5">
        <f t="shared" ref="F2:F40" si="0">AVERAGE(D2:E2)</f>
        <v>26.209613800048828</v>
      </c>
      <c r="G2" s="4">
        <v>23.23375129699707</v>
      </c>
      <c r="H2" s="5">
        <f t="shared" ref="H2:H40" si="1">F2-G2</f>
        <v>2.9758625030517578</v>
      </c>
      <c r="I2" s="11">
        <f>AVERAGE(H$2:H$6)</f>
        <v>2.2896514892578126</v>
      </c>
      <c r="J2" s="5">
        <f>H2-$I$2</f>
        <v>0.68621101379394522</v>
      </c>
      <c r="K2" s="5">
        <f>2^-(J2)</f>
        <v>0.6214839273172269</v>
      </c>
      <c r="L2" s="11">
        <f>AVERAGE(K2:K6)</f>
        <v>1.043155522888751</v>
      </c>
      <c r="M2" s="19">
        <f>K2/$L$2</f>
        <v>0.59577303065624099</v>
      </c>
      <c r="N2" s="4">
        <f>AVERAGE(M2:M6)</f>
        <v>1</v>
      </c>
    </row>
    <row r="3" spans="1:14" x14ac:dyDescent="0.25">
      <c r="A3" s="4">
        <v>23230</v>
      </c>
      <c r="B3" s="19" t="s">
        <v>157</v>
      </c>
      <c r="C3" s="19" t="s">
        <v>158</v>
      </c>
      <c r="D3" s="5">
        <v>25.445415496826172</v>
      </c>
      <c r="E3" s="5">
        <v>25.505407333374023</v>
      </c>
      <c r="F3" s="5">
        <f t="shared" ref="F3:F31" si="2">AVERAGE(D3:E3)</f>
        <v>25.475411415100098</v>
      </c>
      <c r="G3" s="4">
        <v>23.255702972412109</v>
      </c>
      <c r="H3" s="5">
        <f t="shared" ref="H3:H31" si="3">F3-G3</f>
        <v>2.2197084426879883</v>
      </c>
      <c r="I3" s="4"/>
      <c r="J3" s="5">
        <f t="shared" ref="J3:J40" si="4">H3-$I$2</f>
        <v>-6.9943046569824308E-2</v>
      </c>
      <c r="K3" s="5">
        <f t="shared" ref="K3:K40" si="5">2^-(J3)</f>
        <v>1.0496752446605027</v>
      </c>
      <c r="L3" s="4"/>
      <c r="M3" s="19">
        <f t="shared" ref="M3:M40" si="6">K3/$L$2</f>
        <v>1.0062499997638865</v>
      </c>
      <c r="N3" s="4"/>
    </row>
    <row r="4" spans="1:14" x14ac:dyDescent="0.25">
      <c r="A4" s="4">
        <v>23229</v>
      </c>
      <c r="B4" s="19" t="s">
        <v>157</v>
      </c>
      <c r="C4" s="19" t="s">
        <v>158</v>
      </c>
      <c r="D4" s="5">
        <v>26.681268692016602</v>
      </c>
      <c r="E4" s="5">
        <v>26.459365844726563</v>
      </c>
      <c r="F4" s="5">
        <f t="shared" si="2"/>
        <v>26.570317268371582</v>
      </c>
      <c r="G4" s="4">
        <v>24.218803405761719</v>
      </c>
      <c r="H4" s="5">
        <f t="shared" si="3"/>
        <v>2.3515138626098633</v>
      </c>
      <c r="I4" s="4"/>
      <c r="J4" s="5">
        <f t="shared" si="4"/>
        <v>6.1862373352050692E-2</v>
      </c>
      <c r="K4" s="5">
        <f t="shared" si="5"/>
        <v>0.95802660531272532</v>
      </c>
      <c r="L4" s="4"/>
      <c r="M4" s="19">
        <f t="shared" si="6"/>
        <v>0.91839288034416666</v>
      </c>
      <c r="N4" s="4"/>
    </row>
    <row r="5" spans="1:14" x14ac:dyDescent="0.25">
      <c r="A5" s="4">
        <v>23231</v>
      </c>
      <c r="B5" s="19" t="s">
        <v>157</v>
      </c>
      <c r="C5" s="19" t="s">
        <v>158</v>
      </c>
      <c r="D5" s="5">
        <v>25.490890502929688</v>
      </c>
      <c r="E5" s="5">
        <v>25.265249252319336</v>
      </c>
      <c r="F5" s="5">
        <f t="shared" si="2"/>
        <v>25.378069877624512</v>
      </c>
      <c r="G5" s="4">
        <v>23.732409477233887</v>
      </c>
      <c r="H5" s="5">
        <f t="shared" si="3"/>
        <v>1.645660400390625</v>
      </c>
      <c r="I5" s="4"/>
      <c r="J5" s="5">
        <f t="shared" si="4"/>
        <v>-0.64399108886718759</v>
      </c>
      <c r="K5" s="5">
        <f t="shared" si="5"/>
        <v>1.5626461082770664</v>
      </c>
      <c r="L5" s="4"/>
      <c r="M5" s="19">
        <f t="shared" si="6"/>
        <v>1.4979991707753411</v>
      </c>
      <c r="N5" s="4"/>
    </row>
    <row r="6" spans="1:14" x14ac:dyDescent="0.25">
      <c r="A6" s="4">
        <v>23089</v>
      </c>
      <c r="B6" s="19" t="s">
        <v>157</v>
      </c>
      <c r="C6" s="19" t="s">
        <v>158</v>
      </c>
      <c r="D6" s="5">
        <v>25.991020202636719</v>
      </c>
      <c r="E6" s="5">
        <v>25.966163635253906</v>
      </c>
      <c r="F6" s="5">
        <f t="shared" si="2"/>
        <v>25.978591918945313</v>
      </c>
      <c r="G6" s="4">
        <v>23.723079681396484</v>
      </c>
      <c r="H6" s="5">
        <f t="shared" si="3"/>
        <v>2.2555122375488281</v>
      </c>
      <c r="I6" s="4"/>
      <c r="J6" s="5">
        <f t="shared" si="4"/>
        <v>-3.4139251708984464E-2</v>
      </c>
      <c r="K6" s="5">
        <f t="shared" si="5"/>
        <v>1.0239457288762339</v>
      </c>
      <c r="L6" s="4"/>
      <c r="M6" s="19">
        <f t="shared" si="6"/>
        <v>0.98158491846036489</v>
      </c>
      <c r="N6" s="4"/>
    </row>
    <row r="7" spans="1:14" x14ac:dyDescent="0.25">
      <c r="A7" s="6">
        <v>23204</v>
      </c>
      <c r="B7" s="20" t="s">
        <v>157</v>
      </c>
      <c r="C7" s="20" t="s">
        <v>156</v>
      </c>
      <c r="D7" s="7">
        <v>26.177654266357422</v>
      </c>
      <c r="E7" s="7">
        <v>26.231353759765625</v>
      </c>
      <c r="F7" s="7">
        <f t="shared" si="2"/>
        <v>26.204504013061523</v>
      </c>
      <c r="G7" s="6">
        <v>24.519375801086426</v>
      </c>
      <c r="H7" s="7">
        <f t="shared" si="3"/>
        <v>1.6851282119750977</v>
      </c>
      <c r="I7" s="6"/>
      <c r="J7" s="7">
        <f t="shared" si="4"/>
        <v>-0.60452327728271493</v>
      </c>
      <c r="K7" s="7">
        <f t="shared" si="5"/>
        <v>1.5204762455601615</v>
      </c>
      <c r="L7" s="6"/>
      <c r="M7" s="20">
        <f t="shared" si="6"/>
        <v>1.4575738825113953</v>
      </c>
      <c r="N7" s="6">
        <f>AVERAGE(M7:M11)</f>
        <v>0.97367499332361296</v>
      </c>
    </row>
    <row r="8" spans="1:14" x14ac:dyDescent="0.25">
      <c r="A8" s="6">
        <v>23207</v>
      </c>
      <c r="B8" s="20" t="s">
        <v>157</v>
      </c>
      <c r="C8" s="20" t="s">
        <v>156</v>
      </c>
      <c r="D8" s="7">
        <v>27.23968505859375</v>
      </c>
      <c r="E8" s="7">
        <v>27.129465103149414</v>
      </c>
      <c r="F8" s="7">
        <f t="shared" si="2"/>
        <v>27.184575080871582</v>
      </c>
      <c r="G8" s="6">
        <v>24.570649147033691</v>
      </c>
      <c r="H8" s="7">
        <f t="shared" si="3"/>
        <v>2.6139259338378906</v>
      </c>
      <c r="I8" s="6"/>
      <c r="J8" s="7">
        <f t="shared" si="4"/>
        <v>0.32427444458007804</v>
      </c>
      <c r="K8" s="7">
        <f t="shared" si="5"/>
        <v>0.7986999649134856</v>
      </c>
      <c r="L8" s="6"/>
      <c r="M8" s="20">
        <f t="shared" si="6"/>
        <v>0.76565761038362856</v>
      </c>
      <c r="N8" s="6"/>
    </row>
    <row r="9" spans="1:14" x14ac:dyDescent="0.25">
      <c r="A9" s="6">
        <v>23206</v>
      </c>
      <c r="B9" s="20" t="s">
        <v>157</v>
      </c>
      <c r="C9" s="20" t="s">
        <v>156</v>
      </c>
      <c r="D9" s="7">
        <v>25.991012573242188</v>
      </c>
      <c r="E9" s="7">
        <v>25.981119155883789</v>
      </c>
      <c r="F9" s="7">
        <f t="shared" si="2"/>
        <v>25.986065864562988</v>
      </c>
      <c r="G9" s="6">
        <v>23.663177490234375</v>
      </c>
      <c r="H9" s="7">
        <f t="shared" si="3"/>
        <v>2.3228883743286133</v>
      </c>
      <c r="I9" s="6"/>
      <c r="J9" s="7">
        <f t="shared" si="4"/>
        <v>3.3236885070800692E-2</v>
      </c>
      <c r="K9" s="7">
        <f t="shared" si="5"/>
        <v>0.97722529653814638</v>
      </c>
      <c r="L9" s="6"/>
      <c r="M9" s="20">
        <f t="shared" si="6"/>
        <v>0.93679731842091218</v>
      </c>
      <c r="N9" s="6"/>
    </row>
    <row r="10" spans="1:14" x14ac:dyDescent="0.25">
      <c r="A10" s="6">
        <v>23203</v>
      </c>
      <c r="B10" s="20" t="s">
        <v>157</v>
      </c>
      <c r="C10" s="20" t="s">
        <v>156</v>
      </c>
      <c r="D10" s="7">
        <v>27.974058151245117</v>
      </c>
      <c r="E10" s="7">
        <v>28.085697174072266</v>
      </c>
      <c r="F10" s="7">
        <f t="shared" si="2"/>
        <v>28.029877662658691</v>
      </c>
      <c r="G10" s="6">
        <v>25.321064949035645</v>
      </c>
      <c r="H10" s="7">
        <f t="shared" si="3"/>
        <v>2.7088127136230469</v>
      </c>
      <c r="I10" s="6"/>
      <c r="J10" s="7">
        <f t="shared" si="4"/>
        <v>0.41916122436523429</v>
      </c>
      <c r="K10" s="7">
        <f t="shared" si="5"/>
        <v>0.74785929957854136</v>
      </c>
      <c r="L10" s="6"/>
      <c r="M10" s="20">
        <f t="shared" si="6"/>
        <v>0.71692023209304145</v>
      </c>
      <c r="N10" s="6"/>
    </row>
    <row r="11" spans="1:14" x14ac:dyDescent="0.25">
      <c r="A11" s="6">
        <v>23205</v>
      </c>
      <c r="B11" s="20" t="s">
        <v>157</v>
      </c>
      <c r="C11" s="20" t="s">
        <v>156</v>
      </c>
      <c r="D11" s="7">
        <v>26.6278076171875</v>
      </c>
      <c r="E11" s="7">
        <v>26.610847473144531</v>
      </c>
      <c r="F11" s="7">
        <f t="shared" si="2"/>
        <v>26.619327545166016</v>
      </c>
      <c r="G11" s="6">
        <v>24.378207206726074</v>
      </c>
      <c r="H11" s="7">
        <f t="shared" si="3"/>
        <v>2.2411203384399414</v>
      </c>
      <c r="I11" s="6"/>
      <c r="J11" s="7">
        <f t="shared" si="4"/>
        <v>-4.8531150817871183E-2</v>
      </c>
      <c r="K11" s="7">
        <f t="shared" si="5"/>
        <v>1.0342114273306384</v>
      </c>
      <c r="L11" s="6"/>
      <c r="M11" s="20">
        <f t="shared" si="6"/>
        <v>0.99142592320908751</v>
      </c>
      <c r="N11" s="6"/>
    </row>
    <row r="12" spans="1:14" x14ac:dyDescent="0.25">
      <c r="A12" s="4">
        <v>23108</v>
      </c>
      <c r="B12" s="19" t="s">
        <v>155</v>
      </c>
      <c r="C12" s="19" t="s">
        <v>158</v>
      </c>
      <c r="D12" s="5">
        <v>25.741497039794922</v>
      </c>
      <c r="E12" s="5">
        <v>25.575658798217773</v>
      </c>
      <c r="F12" s="5">
        <f t="shared" si="2"/>
        <v>25.658577919006348</v>
      </c>
      <c r="G12" s="4">
        <v>23.009428977966309</v>
      </c>
      <c r="H12" s="5">
        <f t="shared" si="3"/>
        <v>2.6491489410400391</v>
      </c>
      <c r="I12" s="4"/>
      <c r="J12" s="5">
        <f t="shared" si="4"/>
        <v>0.35949745178222647</v>
      </c>
      <c r="K12" s="5">
        <f t="shared" si="5"/>
        <v>0.77943604103453645</v>
      </c>
      <c r="L12" s="4"/>
      <c r="M12" s="19">
        <f t="shared" si="6"/>
        <v>0.74719063833941912</v>
      </c>
      <c r="N12" s="4">
        <f>AVERAGE(M12:M15)</f>
        <v>1.2154190975281614</v>
      </c>
    </row>
    <row r="13" spans="1:14" x14ac:dyDescent="0.25">
      <c r="A13" s="4">
        <v>23079</v>
      </c>
      <c r="B13" s="19" t="s">
        <v>155</v>
      </c>
      <c r="C13" s="19" t="s">
        <v>158</v>
      </c>
      <c r="D13" s="5">
        <v>25.966333389282227</v>
      </c>
      <c r="E13" s="5">
        <v>25.82014274597168</v>
      </c>
      <c r="F13" s="5">
        <f t="shared" si="2"/>
        <v>25.893238067626953</v>
      </c>
      <c r="G13" s="4">
        <v>25.016286849975586</v>
      </c>
      <c r="H13" s="5">
        <f t="shared" si="3"/>
        <v>0.87695121765136719</v>
      </c>
      <c r="I13" s="4"/>
      <c r="J13" s="5">
        <f t="shared" si="4"/>
        <v>-1.4127002716064454</v>
      </c>
      <c r="K13" s="5">
        <f t="shared" si="5"/>
        <v>2.6623500501052901</v>
      </c>
      <c r="L13" s="4"/>
      <c r="M13" s="19">
        <f t="shared" si="6"/>
        <v>2.5522081719249265</v>
      </c>
      <c r="N13" s="4"/>
    </row>
    <row r="14" spans="1:14" x14ac:dyDescent="0.25">
      <c r="A14" s="4">
        <v>23107</v>
      </c>
      <c r="B14" s="19" t="s">
        <v>155</v>
      </c>
      <c r="C14" s="19" t="s">
        <v>158</v>
      </c>
      <c r="D14" s="5">
        <v>26.72307014465332</v>
      </c>
      <c r="E14" s="5">
        <v>26.42186164855957</v>
      </c>
      <c r="F14" s="5">
        <f t="shared" si="2"/>
        <v>26.572465896606445</v>
      </c>
      <c r="G14" s="4">
        <v>23.978876113891602</v>
      </c>
      <c r="H14" s="5">
        <f t="shared" si="3"/>
        <v>2.5935897827148438</v>
      </c>
      <c r="I14" s="4"/>
      <c r="J14" s="5">
        <f t="shared" si="4"/>
        <v>0.30393829345703116</v>
      </c>
      <c r="K14" s="5">
        <f t="shared" si="5"/>
        <v>0.81003811961173544</v>
      </c>
      <c r="L14" s="4"/>
      <c r="M14" s="19">
        <f t="shared" si="6"/>
        <v>0.77652670367745658</v>
      </c>
      <c r="N14" s="4"/>
    </row>
    <row r="15" spans="1:14" x14ac:dyDescent="0.25">
      <c r="A15" s="4">
        <v>23080</v>
      </c>
      <c r="B15" s="19" t="s">
        <v>155</v>
      </c>
      <c r="C15" s="19" t="s">
        <v>158</v>
      </c>
      <c r="D15" s="5">
        <v>25.940561294555664</v>
      </c>
      <c r="E15" s="5">
        <v>25.739589691162109</v>
      </c>
      <c r="F15" s="5">
        <f t="shared" si="2"/>
        <v>25.840075492858887</v>
      </c>
      <c r="G15" s="4">
        <v>23.263522148132324</v>
      </c>
      <c r="H15" s="5">
        <f t="shared" si="3"/>
        <v>2.5765533447265625</v>
      </c>
      <c r="I15" s="4"/>
      <c r="J15" s="5">
        <f t="shared" si="4"/>
        <v>0.28690185546874991</v>
      </c>
      <c r="K15" s="5">
        <f t="shared" si="5"/>
        <v>0.81966036609229087</v>
      </c>
      <c r="L15" s="4"/>
      <c r="M15" s="19">
        <f t="shared" si="6"/>
        <v>0.78575087617084383</v>
      </c>
      <c r="N15" s="4"/>
    </row>
    <row r="16" spans="1:14" x14ac:dyDescent="0.25">
      <c r="A16" s="6">
        <v>23209</v>
      </c>
      <c r="B16" s="20" t="s">
        <v>155</v>
      </c>
      <c r="C16" s="20" t="s">
        <v>156</v>
      </c>
      <c r="D16" s="7">
        <v>27.038860321044922</v>
      </c>
      <c r="E16" s="7">
        <v>27.167505264282227</v>
      </c>
      <c r="F16" s="7">
        <f t="shared" si="2"/>
        <v>27.103182792663574</v>
      </c>
      <c r="G16" s="6">
        <v>23.135292053222656</v>
      </c>
      <c r="H16" s="7">
        <f t="shared" si="3"/>
        <v>3.967890739440918</v>
      </c>
      <c r="I16" s="6"/>
      <c r="J16" s="7">
        <f t="shared" si="4"/>
        <v>1.6782392501831054</v>
      </c>
      <c r="K16" s="7">
        <f t="shared" si="5"/>
        <v>0.31246375373854912</v>
      </c>
      <c r="L16" s="6"/>
      <c r="M16" s="20">
        <f t="shared" si="6"/>
        <v>0.29953707465715285</v>
      </c>
      <c r="N16" s="6">
        <f>AVERAGE(M16:M20)</f>
        <v>0.74192639407562633</v>
      </c>
    </row>
    <row r="17" spans="1:14" x14ac:dyDescent="0.25">
      <c r="A17" s="6">
        <v>23210</v>
      </c>
      <c r="B17" s="20" t="s">
        <v>155</v>
      </c>
      <c r="C17" s="20" t="s">
        <v>156</v>
      </c>
      <c r="D17" s="7">
        <v>26.387460708618164</v>
      </c>
      <c r="E17" s="7">
        <v>26.393028259277344</v>
      </c>
      <c r="F17" s="7">
        <f t="shared" si="2"/>
        <v>26.390244483947754</v>
      </c>
      <c r="G17" s="6">
        <v>23.606325149536133</v>
      </c>
      <c r="H17" s="7">
        <f t="shared" si="3"/>
        <v>2.7839193344116211</v>
      </c>
      <c r="I17" s="6"/>
      <c r="J17" s="7">
        <f t="shared" si="4"/>
        <v>0.4942678451538085</v>
      </c>
      <c r="K17" s="7">
        <f t="shared" si="5"/>
        <v>0.70992186570184057</v>
      </c>
      <c r="L17" s="6"/>
      <c r="M17" s="20">
        <f t="shared" si="6"/>
        <v>0.68055227636229587</v>
      </c>
      <c r="N17" s="6"/>
    </row>
    <row r="18" spans="1:14" x14ac:dyDescent="0.25">
      <c r="A18" s="6">
        <v>23194</v>
      </c>
      <c r="B18" s="20" t="s">
        <v>155</v>
      </c>
      <c r="C18" s="20" t="s">
        <v>156</v>
      </c>
      <c r="D18" s="7">
        <v>27.343435287475586</v>
      </c>
      <c r="E18" s="7">
        <v>27.502487182617188</v>
      </c>
      <c r="F18" s="7">
        <f t="shared" si="2"/>
        <v>27.422961235046387</v>
      </c>
      <c r="G18" s="6">
        <v>24.63266658782959</v>
      </c>
      <c r="H18" s="7">
        <f t="shared" si="3"/>
        <v>2.7902946472167969</v>
      </c>
      <c r="I18" s="6"/>
      <c r="J18" s="7">
        <f t="shared" si="4"/>
        <v>0.50064315795898429</v>
      </c>
      <c r="K18" s="7">
        <f t="shared" si="5"/>
        <v>0.7067916210280436</v>
      </c>
      <c r="L18" s="6"/>
      <c r="M18" s="20">
        <f t="shared" si="6"/>
        <v>0.67755153044750793</v>
      </c>
      <c r="N18" s="6"/>
    </row>
    <row r="19" spans="1:14" x14ac:dyDescent="0.25">
      <c r="A19" s="6">
        <v>23208</v>
      </c>
      <c r="B19" s="20" t="s">
        <v>155</v>
      </c>
      <c r="C19" s="20" t="s">
        <v>156</v>
      </c>
      <c r="D19" s="7">
        <v>27.345344543457031</v>
      </c>
      <c r="E19" s="7">
        <v>27.296396255493164</v>
      </c>
      <c r="F19" s="7">
        <f t="shared" si="2"/>
        <v>27.320870399475098</v>
      </c>
      <c r="G19" s="6">
        <v>24.398712158203125</v>
      </c>
      <c r="H19" s="7">
        <f t="shared" si="3"/>
        <v>2.9221582412719727</v>
      </c>
      <c r="I19" s="6"/>
      <c r="J19" s="7">
        <f t="shared" si="4"/>
        <v>0.63250675201416007</v>
      </c>
      <c r="K19" s="7">
        <f t="shared" si="5"/>
        <v>0.64505462758417231</v>
      </c>
      <c r="L19" s="6"/>
      <c r="M19" s="20">
        <f t="shared" si="6"/>
        <v>0.61836860701063956</v>
      </c>
      <c r="N19" s="6"/>
    </row>
    <row r="20" spans="1:14" x14ac:dyDescent="0.25">
      <c r="A20" s="6">
        <v>23193</v>
      </c>
      <c r="B20" s="20" t="s">
        <v>155</v>
      </c>
      <c r="C20" s="20" t="s">
        <v>156</v>
      </c>
      <c r="D20" s="7">
        <v>26.315282821655273</v>
      </c>
      <c r="E20" s="7">
        <v>26.341894149780273</v>
      </c>
      <c r="F20" s="7">
        <f t="shared" si="2"/>
        <v>26.328588485717773</v>
      </c>
      <c r="G20" s="6">
        <v>24.619556427001953</v>
      </c>
      <c r="H20" s="7">
        <f t="shared" si="3"/>
        <v>1.7090320587158203</v>
      </c>
      <c r="I20" s="6"/>
      <c r="J20" s="7">
        <f t="shared" si="4"/>
        <v>-0.58061943054199228</v>
      </c>
      <c r="K20" s="7">
        <f t="shared" si="5"/>
        <v>1.4954912097320219</v>
      </c>
      <c r="L20" s="6"/>
      <c r="M20" s="20">
        <f t="shared" si="6"/>
        <v>1.4336224819005352</v>
      </c>
      <c r="N20" s="6"/>
    </row>
    <row r="21" spans="1:14" x14ac:dyDescent="0.25">
      <c r="A21" s="4">
        <v>23235</v>
      </c>
      <c r="B21" s="19" t="s">
        <v>160</v>
      </c>
      <c r="C21" s="19" t="s">
        <v>158</v>
      </c>
      <c r="D21" s="5">
        <v>25.405128479003906</v>
      </c>
      <c r="E21" s="5">
        <v>25.160139083862305</v>
      </c>
      <c r="F21" s="5">
        <f t="shared" si="2"/>
        <v>25.282633781433105</v>
      </c>
      <c r="G21" s="4">
        <v>23.850058555603027</v>
      </c>
      <c r="H21" s="5">
        <f t="shared" si="3"/>
        <v>1.4325752258300781</v>
      </c>
      <c r="I21" s="4"/>
      <c r="J21" s="5">
        <f t="shared" si="4"/>
        <v>-0.85707626342773446</v>
      </c>
      <c r="K21" s="5">
        <f t="shared" si="5"/>
        <v>1.8113637154149504</v>
      </c>
      <c r="L21" s="4"/>
      <c r="M21" s="19">
        <f t="shared" si="6"/>
        <v>1.7364272878495091</v>
      </c>
      <c r="N21" s="4">
        <f>AVERAGE(M21:M26)</f>
        <v>1.2529927215208392</v>
      </c>
    </row>
    <row r="22" spans="1:14" x14ac:dyDescent="0.25">
      <c r="A22" s="4">
        <v>23234</v>
      </c>
      <c r="B22" s="19" t="s">
        <v>160</v>
      </c>
      <c r="C22" s="19" t="s">
        <v>158</v>
      </c>
      <c r="D22" s="5">
        <v>25.940742492675781</v>
      </c>
      <c r="E22" s="5">
        <v>26.07368278503418</v>
      </c>
      <c r="F22" s="5">
        <f t="shared" si="2"/>
        <v>26.00721263885498</v>
      </c>
      <c r="G22" s="4">
        <v>23.15688419342041</v>
      </c>
      <c r="H22" s="5">
        <f t="shared" si="3"/>
        <v>2.8503284454345703</v>
      </c>
      <c r="I22" s="4"/>
      <c r="J22" s="5">
        <f t="shared" si="4"/>
        <v>0.56067695617675772</v>
      </c>
      <c r="K22" s="5">
        <f t="shared" si="5"/>
        <v>0.67798395848121396</v>
      </c>
      <c r="L22" s="4"/>
      <c r="M22" s="19">
        <f t="shared" si="6"/>
        <v>0.64993564584091135</v>
      </c>
      <c r="N22" s="4"/>
    </row>
    <row r="23" spans="1:14" x14ac:dyDescent="0.25">
      <c r="A23" s="4">
        <v>23037</v>
      </c>
      <c r="B23" s="19" t="s">
        <v>160</v>
      </c>
      <c r="C23" s="19" t="s">
        <v>158</v>
      </c>
      <c r="D23" s="5">
        <v>25.531978607177734</v>
      </c>
      <c r="E23" s="5">
        <v>25.296834945678711</v>
      </c>
      <c r="F23" s="5">
        <f t="shared" si="2"/>
        <v>25.414406776428223</v>
      </c>
      <c r="G23" s="4">
        <v>23.016903877258301</v>
      </c>
      <c r="H23" s="5">
        <f t="shared" si="3"/>
        <v>2.3975028991699219</v>
      </c>
      <c r="I23" s="4"/>
      <c r="J23" s="5">
        <f t="shared" si="4"/>
        <v>0.10785140991210929</v>
      </c>
      <c r="K23" s="5">
        <f t="shared" si="5"/>
        <v>0.92796904753644005</v>
      </c>
      <c r="L23" s="4"/>
      <c r="M23" s="19">
        <f t="shared" si="6"/>
        <v>0.88957880888812091</v>
      </c>
      <c r="N23" s="4"/>
    </row>
    <row r="24" spans="1:14" x14ac:dyDescent="0.25">
      <c r="A24" s="4">
        <v>23233</v>
      </c>
      <c r="B24" s="19" t="s">
        <v>160</v>
      </c>
      <c r="C24" s="19" t="s">
        <v>158</v>
      </c>
      <c r="D24" s="5">
        <v>27.098224639892578</v>
      </c>
      <c r="E24" s="5">
        <v>27.187480926513672</v>
      </c>
      <c r="F24" s="5">
        <f t="shared" si="2"/>
        <v>27.142852783203125</v>
      </c>
      <c r="G24" s="4">
        <v>26.135648727416992</v>
      </c>
      <c r="H24" s="5">
        <f t="shared" si="3"/>
        <v>1.0072040557861328</v>
      </c>
      <c r="I24" s="4"/>
      <c r="J24" s="5">
        <f t="shared" si="4"/>
        <v>-1.2824474334716798</v>
      </c>
      <c r="K24" s="5">
        <f t="shared" si="5"/>
        <v>2.4325128622407082</v>
      </c>
      <c r="L24" s="4"/>
      <c r="M24" s="19">
        <f t="shared" si="6"/>
        <v>2.3318793879406297</v>
      </c>
      <c r="N24" s="4"/>
    </row>
    <row r="25" spans="1:14" x14ac:dyDescent="0.25">
      <c r="A25" s="4">
        <v>23038</v>
      </c>
      <c r="B25" s="19" t="s">
        <v>160</v>
      </c>
      <c r="C25" s="19" t="s">
        <v>158</v>
      </c>
      <c r="D25" s="5">
        <v>25.346260070800781</v>
      </c>
      <c r="E25" s="5">
        <v>25.391132354736328</v>
      </c>
      <c r="F25" s="5">
        <f t="shared" si="2"/>
        <v>25.368696212768555</v>
      </c>
      <c r="G25" s="4">
        <v>22.947919845581055</v>
      </c>
      <c r="H25" s="5">
        <f t="shared" si="3"/>
        <v>2.4207763671875</v>
      </c>
      <c r="I25" s="4"/>
      <c r="J25" s="5">
        <f t="shared" si="4"/>
        <v>0.13112487792968741</v>
      </c>
      <c r="K25" s="5">
        <f t="shared" si="5"/>
        <v>0.91311920810205405</v>
      </c>
      <c r="L25" s="4"/>
      <c r="M25" s="19">
        <f t="shared" si="6"/>
        <v>0.8753433098579636</v>
      </c>
      <c r="N25" s="4"/>
    </row>
    <row r="26" spans="1:14" x14ac:dyDescent="0.25">
      <c r="A26" s="4">
        <v>23236</v>
      </c>
      <c r="B26" s="19" t="s">
        <v>160</v>
      </c>
      <c r="C26" s="19" t="s">
        <v>158</v>
      </c>
      <c r="D26" s="5">
        <v>25.640783309936523</v>
      </c>
      <c r="E26" s="5">
        <v>25.782865524291992</v>
      </c>
      <c r="F26" s="5">
        <f t="shared" si="2"/>
        <v>25.711824417114258</v>
      </c>
      <c r="G26" s="4">
        <v>23.532467842102051</v>
      </c>
      <c r="H26" s="5">
        <f t="shared" si="3"/>
        <v>2.179356575012207</v>
      </c>
      <c r="I26" s="4"/>
      <c r="J26" s="5">
        <f t="shared" si="4"/>
        <v>-0.11029491424560556</v>
      </c>
      <c r="K26" s="5">
        <f t="shared" si="5"/>
        <v>1.0794488737878543</v>
      </c>
      <c r="L26" s="4"/>
      <c r="M26" s="19">
        <f t="shared" si="6"/>
        <v>1.0347918887479004</v>
      </c>
      <c r="N26" s="4"/>
    </row>
    <row r="27" spans="1:14" x14ac:dyDescent="0.25">
      <c r="A27" s="6">
        <v>23195</v>
      </c>
      <c r="B27" s="20" t="s">
        <v>160</v>
      </c>
      <c r="C27" s="20" t="s">
        <v>156</v>
      </c>
      <c r="D27" s="7">
        <v>26.22227668762207</v>
      </c>
      <c r="E27" s="7">
        <v>25.980653762817383</v>
      </c>
      <c r="F27" s="7">
        <f t="shared" si="2"/>
        <v>26.101465225219727</v>
      </c>
      <c r="G27" s="6">
        <v>23.756060600280762</v>
      </c>
      <c r="H27" s="7">
        <f t="shared" si="3"/>
        <v>2.3454046249389648</v>
      </c>
      <c r="I27" s="6"/>
      <c r="J27" s="7">
        <f t="shared" si="4"/>
        <v>5.5753135681152255E-2</v>
      </c>
      <c r="K27" s="7">
        <f t="shared" si="5"/>
        <v>0.96209206733554975</v>
      </c>
      <c r="L27" s="6"/>
      <c r="M27" s="20">
        <f t="shared" si="6"/>
        <v>0.92229015350585797</v>
      </c>
      <c r="N27" s="6">
        <f>AVERAGE(M27:M31)</f>
        <v>1.1498922866786143</v>
      </c>
    </row>
    <row r="28" spans="1:14" x14ac:dyDescent="0.25">
      <c r="A28" s="6">
        <v>23197</v>
      </c>
      <c r="B28" s="20" t="s">
        <v>160</v>
      </c>
      <c r="C28" s="20" t="s">
        <v>156</v>
      </c>
      <c r="D28" s="7">
        <v>25.949857711791992</v>
      </c>
      <c r="E28" s="7">
        <v>25.843196868896484</v>
      </c>
      <c r="F28" s="7">
        <f t="shared" si="2"/>
        <v>25.896527290344238</v>
      </c>
      <c r="G28" s="6">
        <v>23.304426193237305</v>
      </c>
      <c r="H28" s="7">
        <f t="shared" si="3"/>
        <v>2.5921010971069336</v>
      </c>
      <c r="I28" s="6"/>
      <c r="J28" s="7">
        <f t="shared" si="4"/>
        <v>0.302449607849121</v>
      </c>
      <c r="K28" s="7">
        <f t="shared" si="5"/>
        <v>0.81087441171594588</v>
      </c>
      <c r="L28" s="6"/>
      <c r="M28" s="20">
        <f t="shared" si="6"/>
        <v>0.77732839823388722</v>
      </c>
      <c r="N28" s="6"/>
    </row>
    <row r="29" spans="1:14" x14ac:dyDescent="0.25">
      <c r="A29" s="6">
        <v>23211</v>
      </c>
      <c r="B29" s="20" t="s">
        <v>160</v>
      </c>
      <c r="C29" s="20" t="s">
        <v>156</v>
      </c>
      <c r="D29" s="7">
        <v>26.504192352294922</v>
      </c>
      <c r="E29" s="7">
        <v>26.412256240844727</v>
      </c>
      <c r="F29" s="7">
        <f t="shared" si="2"/>
        <v>26.458224296569824</v>
      </c>
      <c r="G29" s="6">
        <v>25.075644493103027</v>
      </c>
      <c r="H29" s="7">
        <f t="shared" si="3"/>
        <v>1.3825798034667969</v>
      </c>
      <c r="I29" s="6"/>
      <c r="J29" s="7">
        <f t="shared" si="4"/>
        <v>-0.90707168579101571</v>
      </c>
      <c r="K29" s="7">
        <f t="shared" si="5"/>
        <v>1.8752353688018619</v>
      </c>
      <c r="L29" s="6"/>
      <c r="M29" s="20">
        <f t="shared" si="6"/>
        <v>1.7976565599814682</v>
      </c>
      <c r="N29" s="6"/>
    </row>
    <row r="30" spans="1:14" x14ac:dyDescent="0.25">
      <c r="A30" s="6">
        <v>23212</v>
      </c>
      <c r="B30" s="20" t="s">
        <v>160</v>
      </c>
      <c r="C30" s="20" t="s">
        <v>156</v>
      </c>
      <c r="D30" s="7">
        <v>26.099721908569336</v>
      </c>
      <c r="E30" s="7">
        <v>26.089227676391602</v>
      </c>
      <c r="F30" s="7">
        <f t="shared" si="2"/>
        <v>26.094474792480469</v>
      </c>
      <c r="G30" s="6">
        <v>24.151527404785156</v>
      </c>
      <c r="H30" s="7">
        <f t="shared" si="3"/>
        <v>1.9429473876953125</v>
      </c>
      <c r="I30" s="6"/>
      <c r="J30" s="7">
        <f t="shared" si="4"/>
        <v>-0.34670410156250009</v>
      </c>
      <c r="K30" s="7">
        <f t="shared" si="5"/>
        <v>1.2716521626513251</v>
      </c>
      <c r="L30" s="6"/>
      <c r="M30" s="20">
        <f t="shared" si="6"/>
        <v>1.2190436945871803</v>
      </c>
      <c r="N30" s="6"/>
    </row>
    <row r="31" spans="1:14" x14ac:dyDescent="0.25">
      <c r="A31" s="6">
        <v>23196</v>
      </c>
      <c r="B31" s="20" t="s">
        <v>160</v>
      </c>
      <c r="C31" s="20" t="s">
        <v>156</v>
      </c>
      <c r="D31" s="7">
        <v>25.989368438720703</v>
      </c>
      <c r="E31" s="7">
        <v>25.861354827880859</v>
      </c>
      <c r="F31" s="7">
        <f t="shared" si="2"/>
        <v>25.925361633300781</v>
      </c>
      <c r="G31" s="6">
        <v>23.743703842163086</v>
      </c>
      <c r="H31" s="7">
        <f t="shared" si="3"/>
        <v>2.1816577911376953</v>
      </c>
      <c r="I31" s="6"/>
      <c r="J31" s="7">
        <f t="shared" si="4"/>
        <v>-0.10799369812011728</v>
      </c>
      <c r="K31" s="7">
        <f t="shared" si="5"/>
        <v>1.0777284373751757</v>
      </c>
      <c r="L31" s="6"/>
      <c r="M31" s="20">
        <f t="shared" si="6"/>
        <v>1.0331426270846784</v>
      </c>
      <c r="N31" s="6"/>
    </row>
    <row r="32" spans="1:14" x14ac:dyDescent="0.25">
      <c r="A32" s="4">
        <v>23077</v>
      </c>
      <c r="B32" s="19" t="s">
        <v>159</v>
      </c>
      <c r="C32" s="19" t="s">
        <v>158</v>
      </c>
      <c r="D32" s="5">
        <v>26.015262603759766</v>
      </c>
      <c r="E32" s="5">
        <v>25.97021484375</v>
      </c>
      <c r="F32" s="5">
        <f t="shared" si="0"/>
        <v>25.992738723754883</v>
      </c>
      <c r="G32" s="4">
        <v>23.260006904602051</v>
      </c>
      <c r="H32" s="5">
        <f t="shared" si="1"/>
        <v>2.732731819152832</v>
      </c>
      <c r="I32" s="4"/>
      <c r="J32" s="5">
        <f t="shared" si="4"/>
        <v>0.44308032989501944</v>
      </c>
      <c r="K32" s="5">
        <f t="shared" si="5"/>
        <v>0.73556241534849542</v>
      </c>
      <c r="L32" s="4"/>
      <c r="M32" s="19">
        <f t="shared" si="6"/>
        <v>0.705132072072575</v>
      </c>
      <c r="N32" s="4">
        <f>AVERAGE(M32:M35)</f>
        <v>1.1967816140463898</v>
      </c>
    </row>
    <row r="33" spans="1:14" x14ac:dyDescent="0.25">
      <c r="A33" s="4">
        <v>23078</v>
      </c>
      <c r="B33" s="19" t="s">
        <v>159</v>
      </c>
      <c r="C33" s="19" t="s">
        <v>158</v>
      </c>
      <c r="D33" s="5">
        <v>25.55299186706543</v>
      </c>
      <c r="E33" s="5">
        <v>25.63934326171875</v>
      </c>
      <c r="F33" s="5">
        <f t="shared" si="0"/>
        <v>25.59616756439209</v>
      </c>
      <c r="G33" s="4">
        <v>23.314214706420898</v>
      </c>
      <c r="H33" s="5">
        <f t="shared" si="1"/>
        <v>2.2819528579711914</v>
      </c>
      <c r="I33" s="4"/>
      <c r="J33" s="5">
        <f t="shared" si="4"/>
        <v>-7.6986312866211826E-3</v>
      </c>
      <c r="K33" s="5">
        <f t="shared" si="5"/>
        <v>1.0053505478967704</v>
      </c>
      <c r="L33" s="4"/>
      <c r="M33" s="19">
        <f t="shared" si="6"/>
        <v>0.96375902330719632</v>
      </c>
      <c r="N33" s="4"/>
    </row>
    <row r="34" spans="1:14" x14ac:dyDescent="0.25">
      <c r="A34" s="4" t="s">
        <v>151</v>
      </c>
      <c r="B34" s="19" t="s">
        <v>159</v>
      </c>
      <c r="C34" s="19" t="s">
        <v>158</v>
      </c>
      <c r="D34" s="5">
        <v>25.550685882568359</v>
      </c>
      <c r="E34" s="5">
        <v>24.989044189453125</v>
      </c>
      <c r="F34" s="5">
        <f>AVERAGE(D34:E34)</f>
        <v>25.269865036010742</v>
      </c>
      <c r="G34" s="4">
        <v>23.992794036865234</v>
      </c>
      <c r="H34" s="5">
        <f>F34-G34</f>
        <v>1.2770709991455078</v>
      </c>
      <c r="I34" s="4"/>
      <c r="J34" s="5">
        <f t="shared" si="4"/>
        <v>-1.0125804901123048</v>
      </c>
      <c r="K34" s="5">
        <f t="shared" si="5"/>
        <v>2.017516524702808</v>
      </c>
      <c r="L34" s="4"/>
      <c r="M34" s="19">
        <f t="shared" si="6"/>
        <v>1.9340515200608004</v>
      </c>
      <c r="N34" s="4"/>
    </row>
    <row r="35" spans="1:14" x14ac:dyDescent="0.25">
      <c r="A35" s="4" t="s">
        <v>152</v>
      </c>
      <c r="B35" s="19" t="s">
        <v>159</v>
      </c>
      <c r="C35" s="19" t="s">
        <v>158</v>
      </c>
      <c r="D35" s="5">
        <v>25.227640151977539</v>
      </c>
      <c r="E35" s="5">
        <v>25.157693862915039</v>
      </c>
      <c r="F35" s="5">
        <f>AVERAGE(D35:E35)</f>
        <v>25.192667007446289</v>
      </c>
      <c r="G35" s="4">
        <v>23.207862854003906</v>
      </c>
      <c r="H35" s="5">
        <f>F35-G35</f>
        <v>1.9848041534423828</v>
      </c>
      <c r="I35" s="4"/>
      <c r="J35" s="5">
        <f t="shared" si="4"/>
        <v>-0.30484733581542978</v>
      </c>
      <c r="K35" s="5">
        <f t="shared" si="5"/>
        <v>1.2352879135887471</v>
      </c>
      <c r="L35" s="4"/>
      <c r="M35" s="19">
        <f t="shared" si="6"/>
        <v>1.1841838407449876</v>
      </c>
      <c r="N35" s="4"/>
    </row>
    <row r="36" spans="1:14" x14ac:dyDescent="0.25">
      <c r="A36" s="6">
        <v>23199</v>
      </c>
      <c r="B36" s="20" t="s">
        <v>159</v>
      </c>
      <c r="C36" s="20" t="s">
        <v>156</v>
      </c>
      <c r="D36" s="7">
        <v>25.645095825195313</v>
      </c>
      <c r="E36" s="7">
        <v>25.774953842163086</v>
      </c>
      <c r="F36" s="7">
        <f t="shared" si="0"/>
        <v>25.710024833679199</v>
      </c>
      <c r="G36" s="6">
        <v>23.926848411560059</v>
      </c>
      <c r="H36" s="7">
        <f t="shared" si="1"/>
        <v>1.7831764221191406</v>
      </c>
      <c r="I36" s="6"/>
      <c r="J36" s="7">
        <f t="shared" si="4"/>
        <v>-0.50647506713867196</v>
      </c>
      <c r="K36" s="7">
        <f t="shared" si="5"/>
        <v>1.4205750647530795</v>
      </c>
      <c r="L36" s="6"/>
      <c r="M36" s="20">
        <f t="shared" si="6"/>
        <v>1.3618056306878978</v>
      </c>
      <c r="N36" s="6">
        <f>AVERAGE(M36:M40)</f>
        <v>0.93440393415967604</v>
      </c>
    </row>
    <row r="37" spans="1:14" x14ac:dyDescent="0.25">
      <c r="A37" s="6">
        <v>23202</v>
      </c>
      <c r="B37" s="20" t="s">
        <v>159</v>
      </c>
      <c r="C37" s="20" t="s">
        <v>156</v>
      </c>
      <c r="D37" s="7">
        <v>25.965850830078125</v>
      </c>
      <c r="E37" s="7">
        <v>26.117776870727539</v>
      </c>
      <c r="F37" s="7">
        <f>AVERAGE(D37:E37)</f>
        <v>26.041813850402832</v>
      </c>
      <c r="G37" s="6">
        <v>23.648341178894043</v>
      </c>
      <c r="H37" s="7">
        <f>F37-G37</f>
        <v>2.3934726715087891</v>
      </c>
      <c r="I37" s="6"/>
      <c r="J37" s="7">
        <f t="shared" si="4"/>
        <v>0.10382118225097647</v>
      </c>
      <c r="K37" s="7">
        <f t="shared" si="5"/>
        <v>0.93056499131149772</v>
      </c>
      <c r="L37" s="6"/>
      <c r="M37" s="20">
        <f t="shared" si="6"/>
        <v>0.89206735802398596</v>
      </c>
      <c r="N37" s="6"/>
    </row>
    <row r="38" spans="1:14" x14ac:dyDescent="0.25">
      <c r="A38" s="6">
        <v>23201</v>
      </c>
      <c r="B38" s="20" t="s">
        <v>159</v>
      </c>
      <c r="C38" s="20" t="s">
        <v>156</v>
      </c>
      <c r="D38" s="7">
        <v>26.365240097045898</v>
      </c>
      <c r="E38" s="7">
        <v>26.55790901184082</v>
      </c>
      <c r="F38" s="7">
        <f t="shared" si="0"/>
        <v>26.461574554443359</v>
      </c>
      <c r="G38" s="6">
        <v>23.004985809326172</v>
      </c>
      <c r="H38" s="7">
        <f t="shared" si="1"/>
        <v>3.4565887451171875</v>
      </c>
      <c r="I38" s="6"/>
      <c r="J38" s="7">
        <f t="shared" si="4"/>
        <v>1.1669372558593749</v>
      </c>
      <c r="K38" s="7">
        <f t="shared" si="5"/>
        <v>0.44536581925322422</v>
      </c>
      <c r="L38" s="6"/>
      <c r="M38" s="20">
        <f t="shared" si="6"/>
        <v>0.42694095892805906</v>
      </c>
      <c r="N38" s="6"/>
    </row>
    <row r="39" spans="1:14" x14ac:dyDescent="0.25">
      <c r="A39" s="6">
        <v>23198</v>
      </c>
      <c r="B39" s="20" t="s">
        <v>159</v>
      </c>
      <c r="C39" s="20" t="s">
        <v>156</v>
      </c>
      <c r="D39" s="7">
        <v>26.058834075927734</v>
      </c>
      <c r="E39" s="7">
        <v>25.97538948059082</v>
      </c>
      <c r="F39" s="7">
        <f t="shared" si="0"/>
        <v>26.017111778259277</v>
      </c>
      <c r="G39" s="6">
        <v>23.604565620422363</v>
      </c>
      <c r="H39" s="7">
        <f t="shared" si="1"/>
        <v>2.4125461578369141</v>
      </c>
      <c r="I39" s="6"/>
      <c r="J39" s="7">
        <f t="shared" si="4"/>
        <v>0.12289466857910147</v>
      </c>
      <c r="K39" s="7">
        <f t="shared" si="5"/>
        <v>0.91834320825394278</v>
      </c>
      <c r="L39" s="6"/>
      <c r="M39" s="20">
        <f t="shared" si="6"/>
        <v>0.88035119222762426</v>
      </c>
      <c r="N39" s="6"/>
    </row>
    <row r="40" spans="1:14" ht="15.75" thickBot="1" x14ac:dyDescent="0.3">
      <c r="A40" s="6">
        <v>23200</v>
      </c>
      <c r="B40" s="21" t="s">
        <v>159</v>
      </c>
      <c r="C40" s="21" t="s">
        <v>156</v>
      </c>
      <c r="D40" s="7">
        <v>25.722576141357422</v>
      </c>
      <c r="E40" s="7">
        <v>25.625400543212891</v>
      </c>
      <c r="F40" s="7">
        <f t="shared" si="0"/>
        <v>25.673988342285156</v>
      </c>
      <c r="G40" s="6">
        <v>23.59696102142334</v>
      </c>
      <c r="H40" s="7">
        <f t="shared" si="1"/>
        <v>2.0770273208618164</v>
      </c>
      <c r="I40" s="6"/>
      <c r="J40" s="7">
        <f t="shared" si="4"/>
        <v>-0.21262416839599618</v>
      </c>
      <c r="K40" s="7">
        <f t="shared" si="5"/>
        <v>1.1587940390664706</v>
      </c>
      <c r="L40" s="6"/>
      <c r="M40" s="21">
        <f t="shared" si="6"/>
        <v>1.1108545309308131</v>
      </c>
      <c r="N40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90" zoomScaleNormal="90" workbookViewId="0">
      <selection activeCell="M1" sqref="M1:M40"/>
    </sheetView>
  </sheetViews>
  <sheetFormatPr defaultRowHeight="15" x14ac:dyDescent="0.25"/>
  <cols>
    <col min="1" max="1" width="9.42578125" style="1" customWidth="1"/>
    <col min="2" max="2" width="10" style="1" customWidth="1"/>
    <col min="3" max="3" width="8" style="1" customWidth="1"/>
    <col min="4" max="4" width="11.140625" style="1" customWidth="1"/>
    <col min="5" max="5" width="10.28515625" style="1" customWidth="1"/>
    <col min="6" max="6" width="8.140625" style="1" customWidth="1"/>
    <col min="7" max="7" width="8" style="1" customWidth="1"/>
    <col min="8" max="9" width="8.28515625" style="1" customWidth="1"/>
    <col min="10" max="10" width="13.28515625" style="1" customWidth="1"/>
    <col min="11" max="11" width="16.28515625" style="1" customWidth="1"/>
    <col min="12" max="12" width="8.140625" style="1" customWidth="1"/>
    <col min="13" max="13" width="21.7109375" style="1" customWidth="1"/>
    <col min="14" max="14" width="15.85546875" style="1" customWidth="1"/>
  </cols>
  <sheetData>
    <row r="1" spans="1:14" x14ac:dyDescent="0.25">
      <c r="A1" s="2" t="s">
        <v>5</v>
      </c>
      <c r="B1" s="18" t="s">
        <v>154</v>
      </c>
      <c r="C1" s="18" t="s">
        <v>6</v>
      </c>
      <c r="D1" s="2" t="s">
        <v>2</v>
      </c>
      <c r="E1" s="2" t="s">
        <v>3</v>
      </c>
      <c r="F1" s="2" t="s">
        <v>4</v>
      </c>
      <c r="G1" s="2" t="s">
        <v>153</v>
      </c>
      <c r="H1" s="2" t="s">
        <v>0</v>
      </c>
      <c r="I1" s="2" t="s">
        <v>161</v>
      </c>
      <c r="J1" s="2" t="s">
        <v>1</v>
      </c>
      <c r="K1" s="2" t="s">
        <v>162</v>
      </c>
      <c r="L1" s="2" t="s">
        <v>161</v>
      </c>
      <c r="M1" s="18" t="s">
        <v>163</v>
      </c>
      <c r="N1" s="2" t="s">
        <v>164</v>
      </c>
    </row>
    <row r="2" spans="1:14" x14ac:dyDescent="0.25">
      <c r="A2" s="4">
        <v>23232</v>
      </c>
      <c r="B2" s="19" t="s">
        <v>157</v>
      </c>
      <c r="C2" s="19" t="s">
        <v>158</v>
      </c>
      <c r="D2" s="5">
        <v>26.574028015136719</v>
      </c>
      <c r="E2" s="5">
        <v>26.699382781982422</v>
      </c>
      <c r="F2" s="5">
        <f t="shared" ref="F2:F40" si="0">AVERAGE(D2:E2)</f>
        <v>26.63670539855957</v>
      </c>
      <c r="G2" s="4">
        <v>23.23375129699707</v>
      </c>
      <c r="H2" s="5">
        <f t="shared" ref="H2:H40" si="1">F2-G2</f>
        <v>3.4029541015625</v>
      </c>
      <c r="I2" s="11">
        <f>AVERAGE(H$2:H$6)</f>
        <v>2.8505769729614259</v>
      </c>
      <c r="J2" s="5">
        <f>H2-$I$2</f>
        <v>0.55237712860107413</v>
      </c>
      <c r="K2" s="5">
        <f>2^-(J2)</f>
        <v>0.68189564278195469</v>
      </c>
      <c r="L2" s="11">
        <f>AVERAGE(K2:K6)</f>
        <v>1.029500888390837</v>
      </c>
      <c r="M2" s="19">
        <f>K2/$L$2</f>
        <v>0.66235556517857186</v>
      </c>
      <c r="N2" s="4">
        <f>AVERAGE(M2:M6)</f>
        <v>1.0000000000000002</v>
      </c>
    </row>
    <row r="3" spans="1:14" x14ac:dyDescent="0.25">
      <c r="A3" s="4">
        <v>23230</v>
      </c>
      <c r="B3" s="19" t="s">
        <v>157</v>
      </c>
      <c r="C3" s="19" t="s">
        <v>158</v>
      </c>
      <c r="D3" s="5">
        <v>26.232831954956055</v>
      </c>
      <c r="E3" s="5">
        <v>26.33934211730957</v>
      </c>
      <c r="F3" s="5">
        <f t="shared" ref="F3:F35" si="2">AVERAGE(D3:E3)</f>
        <v>26.286087036132813</v>
      </c>
      <c r="G3" s="4">
        <v>23.255702972412109</v>
      </c>
      <c r="H3" s="5">
        <f t="shared" ref="H3:H35" si="3">F3-G3</f>
        <v>3.0303840637207031</v>
      </c>
      <c r="I3" s="4"/>
      <c r="J3" s="5">
        <f t="shared" ref="J3:J40" si="4">H3-$I$2</f>
        <v>0.17980709075927725</v>
      </c>
      <c r="K3" s="5">
        <f t="shared" ref="K3:K40" si="5">2^-(J3)</f>
        <v>0.88282103436872128</v>
      </c>
      <c r="L3" s="4"/>
      <c r="M3" s="19">
        <f t="shared" ref="M3:M40" si="6">K3/$L$2</f>
        <v>0.85752333419412208</v>
      </c>
      <c r="N3" s="4"/>
    </row>
    <row r="4" spans="1:14" x14ac:dyDescent="0.25">
      <c r="A4" s="4">
        <v>23229</v>
      </c>
      <c r="B4" s="19" t="s">
        <v>157</v>
      </c>
      <c r="C4" s="19" t="s">
        <v>158</v>
      </c>
      <c r="D4" s="5">
        <v>26.810800552368164</v>
      </c>
      <c r="E4" s="5">
        <v>26.920293807983398</v>
      </c>
      <c r="F4" s="5">
        <f t="shared" si="2"/>
        <v>26.865547180175781</v>
      </c>
      <c r="G4" s="4">
        <v>24.218803405761719</v>
      </c>
      <c r="H4" s="5">
        <f t="shared" si="3"/>
        <v>2.6467437744140625</v>
      </c>
      <c r="I4" s="4"/>
      <c r="J4" s="5">
        <f t="shared" si="4"/>
        <v>-0.20383319854736337</v>
      </c>
      <c r="K4" s="5">
        <f t="shared" si="5"/>
        <v>1.151754471152546</v>
      </c>
      <c r="L4" s="4"/>
      <c r="M4" s="19">
        <f t="shared" si="6"/>
        <v>1.1187503421709502</v>
      </c>
      <c r="N4" s="4"/>
    </row>
    <row r="5" spans="1:14" x14ac:dyDescent="0.25">
      <c r="A5" s="4">
        <v>23231</v>
      </c>
      <c r="B5" s="19" t="s">
        <v>157</v>
      </c>
      <c r="C5" s="19" t="s">
        <v>158</v>
      </c>
      <c r="D5" s="5">
        <v>26.130702972412109</v>
      </c>
      <c r="E5" s="5">
        <v>26.057960510253906</v>
      </c>
      <c r="F5" s="5">
        <f t="shared" si="2"/>
        <v>26.094331741333008</v>
      </c>
      <c r="G5" s="4">
        <v>23.732409477233887</v>
      </c>
      <c r="H5" s="5">
        <f t="shared" si="3"/>
        <v>2.3619222640991211</v>
      </c>
      <c r="I5" s="4"/>
      <c r="J5" s="5">
        <f t="shared" si="4"/>
        <v>-0.48865470886230478</v>
      </c>
      <c r="K5" s="5">
        <f t="shared" si="5"/>
        <v>1.4031358627085408</v>
      </c>
      <c r="L5" s="4"/>
      <c r="M5" s="19">
        <f t="shared" si="6"/>
        <v>1.3629282679898553</v>
      </c>
      <c r="N5" s="4"/>
    </row>
    <row r="6" spans="1:14" x14ac:dyDescent="0.25">
      <c r="A6" s="4">
        <v>23089</v>
      </c>
      <c r="B6" s="19" t="s">
        <v>157</v>
      </c>
      <c r="C6" s="19" t="s">
        <v>158</v>
      </c>
      <c r="D6" s="5">
        <v>26.528224945068359</v>
      </c>
      <c r="E6" s="5">
        <v>26.539695739746094</v>
      </c>
      <c r="F6" s="5">
        <f t="shared" si="2"/>
        <v>26.533960342407227</v>
      </c>
      <c r="G6" s="4">
        <v>23.723079681396484</v>
      </c>
      <c r="H6" s="5">
        <f t="shared" si="3"/>
        <v>2.8108806610107422</v>
      </c>
      <c r="I6" s="4"/>
      <c r="J6" s="5">
        <f t="shared" si="4"/>
        <v>-3.9696311950683683E-2</v>
      </c>
      <c r="K6" s="5">
        <f t="shared" si="5"/>
        <v>1.0278974309424227</v>
      </c>
      <c r="L6" s="4"/>
      <c r="M6" s="19">
        <f t="shared" si="6"/>
        <v>0.99844249046650113</v>
      </c>
      <c r="N6" s="4"/>
    </row>
    <row r="7" spans="1:14" x14ac:dyDescent="0.25">
      <c r="A7" s="6">
        <v>23204</v>
      </c>
      <c r="B7" s="20" t="s">
        <v>157</v>
      </c>
      <c r="C7" s="20" t="s">
        <v>156</v>
      </c>
      <c r="D7" s="7">
        <v>26.389629364013672</v>
      </c>
      <c r="E7" s="7">
        <v>26.471370697021484</v>
      </c>
      <c r="F7" s="7">
        <f t="shared" si="2"/>
        <v>26.430500030517578</v>
      </c>
      <c r="G7" s="6">
        <v>24.519375801086426</v>
      </c>
      <c r="H7" s="7">
        <f t="shared" si="3"/>
        <v>1.9111242294311523</v>
      </c>
      <c r="I7" s="6"/>
      <c r="J7" s="7">
        <f t="shared" si="4"/>
        <v>-0.93945274353027353</v>
      </c>
      <c r="K7" s="7">
        <f t="shared" si="5"/>
        <v>1.9178006227286912</v>
      </c>
      <c r="L7" s="6"/>
      <c r="M7" s="20">
        <f t="shared" si="6"/>
        <v>1.8628450391396092</v>
      </c>
      <c r="N7" s="6">
        <f>AVERAGE(M7:M11)</f>
        <v>1.275290425713802</v>
      </c>
    </row>
    <row r="8" spans="1:14" x14ac:dyDescent="0.25">
      <c r="A8" s="6">
        <v>23207</v>
      </c>
      <c r="B8" s="20" t="s">
        <v>157</v>
      </c>
      <c r="C8" s="20" t="s">
        <v>156</v>
      </c>
      <c r="D8" s="7">
        <v>27.230144500732422</v>
      </c>
      <c r="E8" s="7">
        <v>27.054597854614258</v>
      </c>
      <c r="F8" s="7">
        <f t="shared" si="2"/>
        <v>27.14237117767334</v>
      </c>
      <c r="G8" s="6">
        <v>24.570649147033691</v>
      </c>
      <c r="H8" s="7">
        <f t="shared" si="3"/>
        <v>2.5717220306396484</v>
      </c>
      <c r="I8" s="6"/>
      <c r="J8" s="7">
        <f t="shared" si="4"/>
        <v>-0.27885494232177743</v>
      </c>
      <c r="K8" s="7">
        <f t="shared" si="5"/>
        <v>1.213231568145559</v>
      </c>
      <c r="L8" s="6"/>
      <c r="M8" s="20">
        <f t="shared" si="6"/>
        <v>1.1784657806773753</v>
      </c>
      <c r="N8" s="6"/>
    </row>
    <row r="9" spans="1:14" x14ac:dyDescent="0.25">
      <c r="A9" s="6">
        <v>23206</v>
      </c>
      <c r="B9" s="20" t="s">
        <v>157</v>
      </c>
      <c r="C9" s="20" t="s">
        <v>156</v>
      </c>
      <c r="D9" s="7">
        <v>26.337993621826172</v>
      </c>
      <c r="E9" s="7">
        <v>26.452253341674805</v>
      </c>
      <c r="F9" s="7">
        <f t="shared" si="2"/>
        <v>26.395123481750488</v>
      </c>
      <c r="G9" s="6">
        <v>23.663177490234375</v>
      </c>
      <c r="H9" s="7">
        <f t="shared" si="3"/>
        <v>2.7319459915161133</v>
      </c>
      <c r="I9" s="6"/>
      <c r="J9" s="7">
        <f t="shared" si="4"/>
        <v>-0.11863098144531259</v>
      </c>
      <c r="K9" s="7">
        <f t="shared" si="5"/>
        <v>1.0857041148761659</v>
      </c>
      <c r="L9" s="6"/>
      <c r="M9" s="20">
        <f t="shared" si="6"/>
        <v>1.0545926935266443</v>
      </c>
      <c r="N9" s="6"/>
    </row>
    <row r="10" spans="1:14" x14ac:dyDescent="0.25">
      <c r="A10" s="6">
        <v>23203</v>
      </c>
      <c r="B10" s="20" t="s">
        <v>157</v>
      </c>
      <c r="C10" s="20" t="s">
        <v>156</v>
      </c>
      <c r="D10" s="7">
        <v>27.944427490234375</v>
      </c>
      <c r="E10" s="7">
        <v>27.808048248291016</v>
      </c>
      <c r="F10" s="7">
        <f t="shared" si="2"/>
        <v>27.876237869262695</v>
      </c>
      <c r="G10" s="6">
        <v>25.321064949035645</v>
      </c>
      <c r="H10" s="7">
        <f t="shared" si="3"/>
        <v>2.5551729202270508</v>
      </c>
      <c r="I10" s="6"/>
      <c r="J10" s="7">
        <f t="shared" si="4"/>
        <v>-0.29540405273437509</v>
      </c>
      <c r="K10" s="7">
        <f t="shared" si="5"/>
        <v>1.2272286366140863</v>
      </c>
      <c r="L10" s="6"/>
      <c r="M10" s="20">
        <f t="shared" si="6"/>
        <v>1.1920617558012097</v>
      </c>
      <c r="N10" s="6"/>
    </row>
    <row r="11" spans="1:14" x14ac:dyDescent="0.25">
      <c r="A11" s="6">
        <v>23205</v>
      </c>
      <c r="B11" s="20" t="s">
        <v>157</v>
      </c>
      <c r="C11" s="20" t="s">
        <v>156</v>
      </c>
      <c r="D11" s="7">
        <v>27.087718963623047</v>
      </c>
      <c r="E11" s="7">
        <v>27.041311264038086</v>
      </c>
      <c r="F11" s="7">
        <f t="shared" si="2"/>
        <v>27.064515113830566</v>
      </c>
      <c r="G11" s="6">
        <v>24.378207206726074</v>
      </c>
      <c r="H11" s="7">
        <f t="shared" si="3"/>
        <v>2.6863079071044922</v>
      </c>
      <c r="I11" s="6"/>
      <c r="J11" s="7">
        <f t="shared" si="4"/>
        <v>-0.16426906585693368</v>
      </c>
      <c r="K11" s="7">
        <f t="shared" si="5"/>
        <v>1.1205981887789362</v>
      </c>
      <c r="L11" s="6"/>
      <c r="M11" s="20">
        <f t="shared" si="6"/>
        <v>1.088486859424171</v>
      </c>
      <c r="N11" s="6"/>
    </row>
    <row r="12" spans="1:14" x14ac:dyDescent="0.25">
      <c r="A12" s="4">
        <v>23108</v>
      </c>
      <c r="B12" s="19" t="s">
        <v>155</v>
      </c>
      <c r="C12" s="19" t="s">
        <v>158</v>
      </c>
      <c r="D12" s="5">
        <v>26.062408447265625</v>
      </c>
      <c r="E12" s="5">
        <v>26.017118453979492</v>
      </c>
      <c r="F12" s="5">
        <f t="shared" si="2"/>
        <v>26.039763450622559</v>
      </c>
      <c r="G12" s="4">
        <v>23.009428977966309</v>
      </c>
      <c r="H12" s="5">
        <f t="shared" si="3"/>
        <v>3.03033447265625</v>
      </c>
      <c r="I12" s="4"/>
      <c r="J12" s="5">
        <f t="shared" si="4"/>
        <v>0.17975749969482413</v>
      </c>
      <c r="K12" s="5">
        <f t="shared" si="5"/>
        <v>0.8828513808979801</v>
      </c>
      <c r="L12" s="4"/>
      <c r="M12" s="19">
        <f t="shared" si="6"/>
        <v>0.85755281112765469</v>
      </c>
      <c r="N12" s="4">
        <f>AVERAGE(M12:M15)</f>
        <v>1.0528100400451672</v>
      </c>
    </row>
    <row r="13" spans="1:14" x14ac:dyDescent="0.25">
      <c r="A13" s="4">
        <v>23079</v>
      </c>
      <c r="B13" s="19" t="s">
        <v>155</v>
      </c>
      <c r="C13" s="19" t="s">
        <v>158</v>
      </c>
      <c r="D13" s="5">
        <v>27.099550247192383</v>
      </c>
      <c r="E13" s="5">
        <v>27.052310943603516</v>
      </c>
      <c r="F13" s="5">
        <f t="shared" si="2"/>
        <v>27.075930595397949</v>
      </c>
      <c r="G13" s="4">
        <v>25.016286849975586</v>
      </c>
      <c r="H13" s="5">
        <f t="shared" si="3"/>
        <v>2.0596437454223633</v>
      </c>
      <c r="I13" s="4"/>
      <c r="J13" s="5">
        <f t="shared" si="4"/>
        <v>-0.79093322753906259</v>
      </c>
      <c r="K13" s="5">
        <f t="shared" si="5"/>
        <v>1.7301933005327874</v>
      </c>
      <c r="L13" s="4"/>
      <c r="M13" s="19">
        <f t="shared" si="6"/>
        <v>1.6806137032452384</v>
      </c>
      <c r="N13" s="4"/>
    </row>
    <row r="14" spans="1:14" x14ac:dyDescent="0.25">
      <c r="A14" s="4">
        <v>23107</v>
      </c>
      <c r="B14" s="19" t="s">
        <v>155</v>
      </c>
      <c r="C14" s="19" t="s">
        <v>158</v>
      </c>
      <c r="D14" s="5">
        <v>26.784173965454102</v>
      </c>
      <c r="E14" s="5">
        <v>26.893671035766602</v>
      </c>
      <c r="F14" s="5">
        <f t="shared" si="2"/>
        <v>26.838922500610352</v>
      </c>
      <c r="G14" s="4">
        <v>23.978876113891602</v>
      </c>
      <c r="H14" s="5">
        <f t="shared" si="3"/>
        <v>2.86004638671875</v>
      </c>
      <c r="I14" s="4"/>
      <c r="J14" s="5">
        <f t="shared" si="4"/>
        <v>9.4694137573241299E-3</v>
      </c>
      <c r="K14" s="5">
        <f t="shared" si="5"/>
        <v>0.99345779656220945</v>
      </c>
      <c r="L14" s="4"/>
      <c r="M14" s="19">
        <f t="shared" si="6"/>
        <v>0.96498974188845554</v>
      </c>
      <c r="N14" s="4"/>
    </row>
    <row r="15" spans="1:14" x14ac:dyDescent="0.25">
      <c r="A15" s="4">
        <v>23080</v>
      </c>
      <c r="B15" s="19" t="s">
        <v>155</v>
      </c>
      <c r="C15" s="19" t="s">
        <v>158</v>
      </c>
      <c r="D15" s="5">
        <v>26.419021606445313</v>
      </c>
      <c r="E15" s="5">
        <v>26.721302032470703</v>
      </c>
      <c r="F15" s="5">
        <f t="shared" si="2"/>
        <v>26.570161819458008</v>
      </c>
      <c r="G15" s="4">
        <v>23.263522148132324</v>
      </c>
      <c r="H15" s="5">
        <f t="shared" si="3"/>
        <v>3.3066396713256836</v>
      </c>
      <c r="I15" s="4"/>
      <c r="J15" s="5">
        <f t="shared" si="4"/>
        <v>0.45606269836425772</v>
      </c>
      <c r="K15" s="5">
        <f t="shared" si="5"/>
        <v>0.72897300814019206</v>
      </c>
      <c r="L15" s="4"/>
      <c r="M15" s="19">
        <f t="shared" si="6"/>
        <v>0.70808390391932008</v>
      </c>
      <c r="N15" s="4"/>
    </row>
    <row r="16" spans="1:14" x14ac:dyDescent="0.25">
      <c r="A16" s="6">
        <v>23209</v>
      </c>
      <c r="B16" s="20" t="s">
        <v>155</v>
      </c>
      <c r="C16" s="20" t="s">
        <v>156</v>
      </c>
      <c r="D16" s="7">
        <v>26.806755065917969</v>
      </c>
      <c r="E16" s="7">
        <v>26.830411911010742</v>
      </c>
      <c r="F16" s="7">
        <f t="shared" si="2"/>
        <v>26.818583488464355</v>
      </c>
      <c r="G16" s="6">
        <v>23.135292053222656</v>
      </c>
      <c r="H16" s="7">
        <f t="shared" si="3"/>
        <v>3.6832914352416992</v>
      </c>
      <c r="I16" s="6"/>
      <c r="J16" s="7">
        <f t="shared" si="4"/>
        <v>0.83271446228027335</v>
      </c>
      <c r="K16" s="7">
        <f t="shared" si="5"/>
        <v>0.56147182635647641</v>
      </c>
      <c r="L16" s="6"/>
      <c r="M16" s="20">
        <f t="shared" si="6"/>
        <v>0.54538255642895639</v>
      </c>
      <c r="N16" s="6">
        <f>AVERAGE(M16:M20)</f>
        <v>0.87096791927580064</v>
      </c>
    </row>
    <row r="17" spans="1:14" x14ac:dyDescent="0.25">
      <c r="A17" s="6">
        <v>23210</v>
      </c>
      <c r="B17" s="20" t="s">
        <v>155</v>
      </c>
      <c r="C17" s="20" t="s">
        <v>156</v>
      </c>
      <c r="D17" s="7">
        <v>26.261825561523438</v>
      </c>
      <c r="E17" s="7">
        <v>26.160736083984375</v>
      </c>
      <c r="F17" s="7">
        <f t="shared" si="2"/>
        <v>26.211280822753906</v>
      </c>
      <c r="G17" s="6">
        <v>23.606325149536133</v>
      </c>
      <c r="H17" s="7">
        <f t="shared" si="3"/>
        <v>2.6049556732177734</v>
      </c>
      <c r="I17" s="6"/>
      <c r="J17" s="7">
        <f t="shared" si="4"/>
        <v>-0.24562129974365243</v>
      </c>
      <c r="K17" s="7">
        <f t="shared" si="5"/>
        <v>1.1856032436200121</v>
      </c>
      <c r="L17" s="6"/>
      <c r="M17" s="20">
        <f t="shared" si="6"/>
        <v>1.1516291602945299</v>
      </c>
      <c r="N17" s="6"/>
    </row>
    <row r="18" spans="1:14" x14ac:dyDescent="0.25">
      <c r="A18" s="6">
        <v>23194</v>
      </c>
      <c r="B18" s="20" t="s">
        <v>155</v>
      </c>
      <c r="C18" s="20" t="s">
        <v>156</v>
      </c>
      <c r="D18" s="7">
        <v>28.033058166503906</v>
      </c>
      <c r="E18" s="7">
        <v>27.97160530090332</v>
      </c>
      <c r="F18" s="7">
        <f t="shared" si="2"/>
        <v>28.002331733703613</v>
      </c>
      <c r="G18" s="6">
        <v>24.63266658782959</v>
      </c>
      <c r="H18" s="7">
        <f t="shared" si="3"/>
        <v>3.3696651458740234</v>
      </c>
      <c r="I18" s="6"/>
      <c r="J18" s="7">
        <f t="shared" si="4"/>
        <v>0.51908817291259757</v>
      </c>
      <c r="K18" s="7">
        <f t="shared" si="5"/>
        <v>0.69781273267255362</v>
      </c>
      <c r="L18" s="6"/>
      <c r="M18" s="20">
        <f t="shared" si="6"/>
        <v>0.67781654250271794</v>
      </c>
      <c r="N18" s="6"/>
    </row>
    <row r="19" spans="1:14" x14ac:dyDescent="0.25">
      <c r="A19" s="6">
        <v>23208</v>
      </c>
      <c r="B19" s="20" t="s">
        <v>155</v>
      </c>
      <c r="C19" s="20" t="s">
        <v>156</v>
      </c>
      <c r="D19" s="7">
        <v>27.531534194946289</v>
      </c>
      <c r="E19" s="7">
        <v>27.569658279418945</v>
      </c>
      <c r="F19" s="7">
        <f t="shared" si="2"/>
        <v>27.550596237182617</v>
      </c>
      <c r="G19" s="6">
        <v>24.398712158203125</v>
      </c>
      <c r="H19" s="7">
        <f t="shared" si="3"/>
        <v>3.1518840789794922</v>
      </c>
      <c r="I19" s="6"/>
      <c r="J19" s="7">
        <f t="shared" si="4"/>
        <v>0.30130710601806632</v>
      </c>
      <c r="K19" s="7">
        <f t="shared" si="5"/>
        <v>0.81151681527252417</v>
      </c>
      <c r="L19" s="6"/>
      <c r="M19" s="20">
        <f t="shared" si="6"/>
        <v>0.7882623749271036</v>
      </c>
      <c r="N19" s="6"/>
    </row>
    <row r="20" spans="1:14" x14ac:dyDescent="0.25">
      <c r="A20" s="6">
        <v>23193</v>
      </c>
      <c r="B20" s="20" t="s">
        <v>155</v>
      </c>
      <c r="C20" s="20" t="s">
        <v>156</v>
      </c>
      <c r="D20" s="7">
        <v>26.960565567016602</v>
      </c>
      <c r="E20" s="7">
        <v>27.389650344848633</v>
      </c>
      <c r="F20" s="7">
        <f t="shared" si="2"/>
        <v>27.175107955932617</v>
      </c>
      <c r="G20" s="6">
        <v>24.619556427001953</v>
      </c>
      <c r="H20" s="7">
        <f t="shared" si="3"/>
        <v>2.5555515289306641</v>
      </c>
      <c r="I20" s="6"/>
      <c r="J20" s="7">
        <f t="shared" si="4"/>
        <v>-0.29502544403076181</v>
      </c>
      <c r="K20" s="7">
        <f t="shared" si="5"/>
        <v>1.2269066153502117</v>
      </c>
      <c r="L20" s="6"/>
      <c r="M20" s="20">
        <f t="shared" si="6"/>
        <v>1.1917489622256956</v>
      </c>
      <c r="N20" s="6"/>
    </row>
    <row r="21" spans="1:14" x14ac:dyDescent="0.25">
      <c r="A21" s="4">
        <v>23235</v>
      </c>
      <c r="B21" s="19" t="s">
        <v>160</v>
      </c>
      <c r="C21" s="19" t="s">
        <v>158</v>
      </c>
      <c r="D21" s="5">
        <v>25.487810134887695</v>
      </c>
      <c r="E21" s="5">
        <v>25.615777969360352</v>
      </c>
      <c r="F21" s="5">
        <f t="shared" si="2"/>
        <v>25.551794052124023</v>
      </c>
      <c r="G21" s="4">
        <v>23.850058555603027</v>
      </c>
      <c r="H21" s="5">
        <f t="shared" si="3"/>
        <v>1.7017354965209961</v>
      </c>
      <c r="I21" s="4"/>
      <c r="J21" s="5">
        <f t="shared" si="4"/>
        <v>-1.1488414764404298</v>
      </c>
      <c r="K21" s="5">
        <f t="shared" si="5"/>
        <v>2.2173576302122822</v>
      </c>
      <c r="L21" s="4"/>
      <c r="M21" s="19">
        <f t="shared" si="6"/>
        <v>2.1538180833220326</v>
      </c>
      <c r="N21" s="4">
        <f>AVERAGE(M21:M26)</f>
        <v>1.3700520636101787</v>
      </c>
    </row>
    <row r="22" spans="1:14" x14ac:dyDescent="0.25">
      <c r="A22" s="4">
        <v>23234</v>
      </c>
      <c r="B22" s="19" t="s">
        <v>160</v>
      </c>
      <c r="C22" s="19" t="s">
        <v>158</v>
      </c>
      <c r="D22" s="5">
        <v>25.980691909790039</v>
      </c>
      <c r="E22" s="5">
        <v>26.01368522644043</v>
      </c>
      <c r="F22" s="5">
        <f t="shared" si="2"/>
        <v>25.997188568115234</v>
      </c>
      <c r="G22" s="4">
        <v>23.15688419342041</v>
      </c>
      <c r="H22" s="5">
        <f t="shared" si="3"/>
        <v>2.8403043746948242</v>
      </c>
      <c r="I22" s="4"/>
      <c r="J22" s="5">
        <f t="shared" si="4"/>
        <v>-1.0272598266601651E-2</v>
      </c>
      <c r="K22" s="5">
        <f t="shared" si="5"/>
        <v>1.0071458330093142</v>
      </c>
      <c r="L22" s="4"/>
      <c r="M22" s="19">
        <f t="shared" si="6"/>
        <v>0.97828554046566685</v>
      </c>
      <c r="N22" s="4"/>
    </row>
    <row r="23" spans="1:14" x14ac:dyDescent="0.25">
      <c r="A23" s="4">
        <v>23037</v>
      </c>
      <c r="B23" s="19" t="s">
        <v>160</v>
      </c>
      <c r="C23" s="19" t="s">
        <v>158</v>
      </c>
      <c r="D23" s="5">
        <v>25.833131790161133</v>
      </c>
      <c r="E23" s="5">
        <v>25.825817108154297</v>
      </c>
      <c r="F23" s="5">
        <f t="shared" si="2"/>
        <v>25.829474449157715</v>
      </c>
      <c r="G23" s="4">
        <v>23.016903877258301</v>
      </c>
      <c r="H23" s="5">
        <f t="shared" si="3"/>
        <v>2.8125705718994141</v>
      </c>
      <c r="I23" s="4"/>
      <c r="J23" s="5">
        <f t="shared" si="4"/>
        <v>-3.8006401062011808E-2</v>
      </c>
      <c r="K23" s="5">
        <f t="shared" si="5"/>
        <v>1.0266941010264512</v>
      </c>
      <c r="L23" s="4"/>
      <c r="M23" s="19">
        <f t="shared" si="6"/>
        <v>0.99727364260095697</v>
      </c>
      <c r="N23" s="4"/>
    </row>
    <row r="24" spans="1:14" x14ac:dyDescent="0.25">
      <c r="A24" s="4">
        <v>23236</v>
      </c>
      <c r="B24" s="19" t="s">
        <v>160</v>
      </c>
      <c r="C24" s="19" t="s">
        <v>158</v>
      </c>
      <c r="D24" s="5">
        <v>26.080228805541992</v>
      </c>
      <c r="E24" s="5">
        <v>26.186059951782227</v>
      </c>
      <c r="F24" s="5">
        <f t="shared" si="2"/>
        <v>26.133144378662109</v>
      </c>
      <c r="G24" s="4">
        <v>23.532467842102051</v>
      </c>
      <c r="H24" s="5">
        <f t="shared" si="3"/>
        <v>2.6006765365600586</v>
      </c>
      <c r="I24" s="4"/>
      <c r="J24" s="5">
        <f t="shared" si="4"/>
        <v>-0.24990043640136728</v>
      </c>
      <c r="K24" s="5">
        <f t="shared" si="5"/>
        <v>1.1891250480023892</v>
      </c>
      <c r="L24" s="4"/>
      <c r="M24" s="19">
        <f t="shared" si="6"/>
        <v>1.1550500455235673</v>
      </c>
      <c r="N24" s="4"/>
    </row>
    <row r="25" spans="1:14" x14ac:dyDescent="0.25">
      <c r="A25" s="4">
        <v>23233</v>
      </c>
      <c r="B25" s="19" t="s">
        <v>160</v>
      </c>
      <c r="C25" s="19" t="s">
        <v>158</v>
      </c>
      <c r="D25" s="5">
        <v>28.120637893676758</v>
      </c>
      <c r="E25" s="5">
        <v>27.857318878173828</v>
      </c>
      <c r="F25" s="5">
        <f t="shared" si="2"/>
        <v>27.988978385925293</v>
      </c>
      <c r="G25" s="4">
        <v>26.135648727416992</v>
      </c>
      <c r="H25" s="5">
        <f t="shared" si="3"/>
        <v>1.8533296585083008</v>
      </c>
      <c r="I25" s="4"/>
      <c r="J25" s="5">
        <f t="shared" si="4"/>
        <v>-0.99724731445312509</v>
      </c>
      <c r="K25" s="5">
        <f t="shared" si="5"/>
        <v>1.9961876057600589</v>
      </c>
      <c r="L25" s="4"/>
      <c r="M25" s="19">
        <f t="shared" si="6"/>
        <v>1.9389858020231563</v>
      </c>
      <c r="N25" s="4"/>
    </row>
    <row r="26" spans="1:14" x14ac:dyDescent="0.25">
      <c r="A26" s="4">
        <v>23038</v>
      </c>
      <c r="B26" s="19" t="s">
        <v>160</v>
      </c>
      <c r="C26" s="19" t="s">
        <v>158</v>
      </c>
      <c r="D26" s="5">
        <v>25.632930755615234</v>
      </c>
      <c r="E26" s="5">
        <v>25.889133453369141</v>
      </c>
      <c r="F26" s="5">
        <f t="shared" si="2"/>
        <v>25.761032104492188</v>
      </c>
      <c r="G26" s="4">
        <v>22.947919845581055</v>
      </c>
      <c r="H26" s="5">
        <f t="shared" si="3"/>
        <v>2.8131122589111328</v>
      </c>
      <c r="I26" s="4"/>
      <c r="J26" s="5">
        <f t="shared" si="4"/>
        <v>-3.7464714050293058E-2</v>
      </c>
      <c r="K26" s="5">
        <f t="shared" si="5"/>
        <v>1.0263086817597753</v>
      </c>
      <c r="L26" s="4"/>
      <c r="M26" s="19">
        <f t="shared" si="6"/>
        <v>0.99689926772569248</v>
      </c>
      <c r="N26" s="4"/>
    </row>
    <row r="27" spans="1:14" x14ac:dyDescent="0.25">
      <c r="A27" s="6">
        <v>23195</v>
      </c>
      <c r="B27" s="20" t="s">
        <v>160</v>
      </c>
      <c r="C27" s="20" t="s">
        <v>156</v>
      </c>
      <c r="D27" s="7">
        <v>26.035879135131836</v>
      </c>
      <c r="E27" s="7">
        <v>25.9979248046875</v>
      </c>
      <c r="F27" s="7">
        <f t="shared" si="2"/>
        <v>26.016901969909668</v>
      </c>
      <c r="G27" s="6">
        <v>23.756060600280762</v>
      </c>
      <c r="H27" s="7">
        <f t="shared" si="3"/>
        <v>2.2608413696289063</v>
      </c>
      <c r="I27" s="6"/>
      <c r="J27" s="7">
        <f t="shared" si="4"/>
        <v>-0.58973560333251962</v>
      </c>
      <c r="K27" s="7">
        <f t="shared" si="5"/>
        <v>1.504970912431093</v>
      </c>
      <c r="L27" s="6"/>
      <c r="M27" s="20">
        <f t="shared" si="6"/>
        <v>1.4618451809045452</v>
      </c>
      <c r="N27" s="6">
        <f>AVERAGE(M27:M31)</f>
        <v>1.4662340413125006</v>
      </c>
    </row>
    <row r="28" spans="1:14" x14ac:dyDescent="0.25">
      <c r="A28" s="6">
        <v>23197</v>
      </c>
      <c r="B28" s="20" t="s">
        <v>160</v>
      </c>
      <c r="C28" s="20" t="s">
        <v>156</v>
      </c>
      <c r="D28" s="7">
        <v>25.764863967895508</v>
      </c>
      <c r="E28" s="7">
        <v>25.8094482421875</v>
      </c>
      <c r="F28" s="7">
        <f t="shared" si="2"/>
        <v>25.787156105041504</v>
      </c>
      <c r="G28" s="6">
        <v>23.304426193237305</v>
      </c>
      <c r="H28" s="7">
        <f t="shared" si="3"/>
        <v>2.4827299118041992</v>
      </c>
      <c r="I28" s="6"/>
      <c r="J28" s="7">
        <f t="shared" si="4"/>
        <v>-0.36784706115722665</v>
      </c>
      <c r="K28" s="7">
        <f t="shared" si="5"/>
        <v>1.2904256862993395</v>
      </c>
      <c r="L28" s="6"/>
      <c r="M28" s="20">
        <f t="shared" si="6"/>
        <v>1.2534478608525939</v>
      </c>
      <c r="N28" s="6"/>
    </row>
    <row r="29" spans="1:14" x14ac:dyDescent="0.25">
      <c r="A29" s="6">
        <v>23211</v>
      </c>
      <c r="B29" s="20" t="s">
        <v>160</v>
      </c>
      <c r="C29" s="20" t="s">
        <v>156</v>
      </c>
      <c r="D29" s="7">
        <v>27.304540634155273</v>
      </c>
      <c r="E29" s="7">
        <v>27.18254280090332</v>
      </c>
      <c r="F29" s="7">
        <f t="shared" si="2"/>
        <v>27.243541717529297</v>
      </c>
      <c r="G29" s="6">
        <v>25.075644493103027</v>
      </c>
      <c r="H29" s="7">
        <f t="shared" si="3"/>
        <v>2.1678972244262695</v>
      </c>
      <c r="I29" s="6"/>
      <c r="J29" s="7">
        <f t="shared" si="4"/>
        <v>-0.68267974853515634</v>
      </c>
      <c r="K29" s="7">
        <f t="shared" si="5"/>
        <v>1.6051184314458193</v>
      </c>
      <c r="L29" s="6"/>
      <c r="M29" s="20">
        <f t="shared" si="6"/>
        <v>1.559122920189707</v>
      </c>
      <c r="N29" s="6"/>
    </row>
    <row r="30" spans="1:14" x14ac:dyDescent="0.25">
      <c r="A30" s="6">
        <v>23212</v>
      </c>
      <c r="B30" s="20" t="s">
        <v>160</v>
      </c>
      <c r="C30" s="20" t="s">
        <v>156</v>
      </c>
      <c r="D30" s="7">
        <v>26.093463897705078</v>
      </c>
      <c r="E30" s="7">
        <v>26.202970504760742</v>
      </c>
      <c r="F30" s="7">
        <f t="shared" si="2"/>
        <v>26.14821720123291</v>
      </c>
      <c r="G30" s="6">
        <v>24.151527404785156</v>
      </c>
      <c r="H30" s="7">
        <f t="shared" si="3"/>
        <v>1.9966897964477539</v>
      </c>
      <c r="I30" s="6"/>
      <c r="J30" s="7">
        <f t="shared" si="4"/>
        <v>-0.85388717651367196</v>
      </c>
      <c r="K30" s="7">
        <f t="shared" si="5"/>
        <v>1.8073641061714549</v>
      </c>
      <c r="L30" s="6"/>
      <c r="M30" s="20">
        <f t="shared" si="6"/>
        <v>1.7555731389377025</v>
      </c>
      <c r="N30" s="6"/>
    </row>
    <row r="31" spans="1:14" x14ac:dyDescent="0.25">
      <c r="A31" s="6">
        <v>23196</v>
      </c>
      <c r="B31" s="20" t="s">
        <v>160</v>
      </c>
      <c r="C31" s="20" t="s">
        <v>156</v>
      </c>
      <c r="D31" s="7">
        <v>26.275688171386719</v>
      </c>
      <c r="E31" s="7">
        <v>26.069339752197266</v>
      </c>
      <c r="F31" s="7">
        <f t="shared" si="2"/>
        <v>26.172513961791992</v>
      </c>
      <c r="G31" s="6">
        <v>23.743703842163086</v>
      </c>
      <c r="H31" s="7">
        <f t="shared" si="3"/>
        <v>2.4288101196289063</v>
      </c>
      <c r="I31" s="6"/>
      <c r="J31" s="7">
        <f t="shared" si="4"/>
        <v>-0.42176685333251962</v>
      </c>
      <c r="K31" s="7">
        <f t="shared" si="5"/>
        <v>1.3395671042528248</v>
      </c>
      <c r="L31" s="6"/>
      <c r="M31" s="20">
        <f t="shared" si="6"/>
        <v>1.3011811056779536</v>
      </c>
      <c r="N31" s="6"/>
    </row>
    <row r="32" spans="1:14" x14ac:dyDescent="0.25">
      <c r="A32" s="4">
        <v>23077</v>
      </c>
      <c r="B32" s="19" t="s">
        <v>159</v>
      </c>
      <c r="C32" s="19" t="s">
        <v>158</v>
      </c>
      <c r="D32" s="5">
        <v>25.958038330078125</v>
      </c>
      <c r="E32" s="5">
        <v>25.963062286376953</v>
      </c>
      <c r="F32" s="5">
        <f t="shared" si="2"/>
        <v>25.960550308227539</v>
      </c>
      <c r="G32" s="4">
        <v>23.260006904602051</v>
      </c>
      <c r="H32" s="5">
        <f t="shared" si="3"/>
        <v>2.7005434036254883</v>
      </c>
      <c r="I32" s="4"/>
      <c r="J32" s="5">
        <f t="shared" si="4"/>
        <v>-0.15003356933593759</v>
      </c>
      <c r="K32" s="5">
        <f t="shared" si="5"/>
        <v>1.109595290375005</v>
      </c>
      <c r="L32" s="4"/>
      <c r="M32" s="19">
        <f t="shared" si="6"/>
        <v>1.0777992548499493</v>
      </c>
      <c r="N32" s="4">
        <f>AVERAGE(M32:M35)</f>
        <v>1.8174260420987904</v>
      </c>
    </row>
    <row r="33" spans="1:14" x14ac:dyDescent="0.25">
      <c r="A33" s="4">
        <v>23078</v>
      </c>
      <c r="B33" s="19" t="s">
        <v>159</v>
      </c>
      <c r="C33" s="19" t="s">
        <v>158</v>
      </c>
      <c r="D33" s="5">
        <v>25.513917922973633</v>
      </c>
      <c r="E33" s="5">
        <v>25.324838638305664</v>
      </c>
      <c r="F33" s="5">
        <f t="shared" si="2"/>
        <v>25.419378280639648</v>
      </c>
      <c r="G33" s="4">
        <v>23.314214706420898</v>
      </c>
      <c r="H33" s="5">
        <f t="shared" si="3"/>
        <v>2.10516357421875</v>
      </c>
      <c r="I33" s="4"/>
      <c r="J33" s="5">
        <f t="shared" si="4"/>
        <v>-0.74541339874267587</v>
      </c>
      <c r="K33" s="5">
        <f t="shared" si="5"/>
        <v>1.6764545821613237</v>
      </c>
      <c r="L33" s="4"/>
      <c r="M33" s="19">
        <f t="shared" si="6"/>
        <v>1.628414896058719</v>
      </c>
      <c r="N33" s="4"/>
    </row>
    <row r="34" spans="1:14" x14ac:dyDescent="0.25">
      <c r="A34" s="4" t="s">
        <v>151</v>
      </c>
      <c r="B34" s="19" t="s">
        <v>159</v>
      </c>
      <c r="C34" s="19" t="s">
        <v>158</v>
      </c>
      <c r="D34" s="5">
        <v>25.111911773681641</v>
      </c>
      <c r="E34" s="5">
        <v>25.086101531982422</v>
      </c>
      <c r="F34" s="5">
        <f t="shared" si="2"/>
        <v>25.099006652832031</v>
      </c>
      <c r="G34" s="4">
        <v>23.992794036865234</v>
      </c>
      <c r="H34" s="5">
        <f>F34-G34</f>
        <v>1.1062126159667969</v>
      </c>
      <c r="I34" s="4"/>
      <c r="J34" s="5">
        <f t="shared" si="4"/>
        <v>-1.744364356994629</v>
      </c>
      <c r="K34" s="5">
        <f>2^-(J34)</f>
        <v>3.3504720150287692</v>
      </c>
      <c r="L34" s="4"/>
      <c r="M34" s="19">
        <f t="shared" si="6"/>
        <v>3.2544624806159517</v>
      </c>
      <c r="N34" s="4"/>
    </row>
    <row r="35" spans="1:14" x14ac:dyDescent="0.25">
      <c r="A35" s="4" t="s">
        <v>152</v>
      </c>
      <c r="B35" s="19" t="s">
        <v>159</v>
      </c>
      <c r="C35" s="19" t="s">
        <v>158</v>
      </c>
      <c r="D35" s="5">
        <v>25.597278594970703</v>
      </c>
      <c r="E35" s="5">
        <v>25.658720016479492</v>
      </c>
      <c r="F35" s="5">
        <f t="shared" si="2"/>
        <v>25.627999305725098</v>
      </c>
      <c r="G35" s="4">
        <v>23.207862854003906</v>
      </c>
      <c r="H35" s="5">
        <f t="shared" si="3"/>
        <v>2.4201364517211914</v>
      </c>
      <c r="I35" s="4"/>
      <c r="J35" s="5">
        <f t="shared" si="4"/>
        <v>-0.43044052124023446</v>
      </c>
      <c r="K35" s="5">
        <f t="shared" si="5"/>
        <v>1.3476450121362908</v>
      </c>
      <c r="L35" s="4"/>
      <c r="M35" s="19">
        <f t="shared" si="6"/>
        <v>1.3090275368705409</v>
      </c>
      <c r="N35" s="4"/>
    </row>
    <row r="36" spans="1:14" x14ac:dyDescent="0.25">
      <c r="A36" s="6">
        <v>23199</v>
      </c>
      <c r="B36" s="20" t="s">
        <v>159</v>
      </c>
      <c r="C36" s="20" t="s">
        <v>156</v>
      </c>
      <c r="D36" s="7">
        <v>26.119688034057617</v>
      </c>
      <c r="E36" s="7">
        <v>26.210832595825195</v>
      </c>
      <c r="F36" s="7">
        <f t="shared" si="0"/>
        <v>26.165260314941406</v>
      </c>
      <c r="G36" s="6">
        <v>23.926848411560059</v>
      </c>
      <c r="H36" s="7">
        <f t="shared" si="1"/>
        <v>2.2384119033813477</v>
      </c>
      <c r="I36" s="6"/>
      <c r="J36" s="7">
        <f t="shared" si="4"/>
        <v>-0.61216506958007821</v>
      </c>
      <c r="K36" s="7">
        <f t="shared" si="5"/>
        <v>1.5285514038118213</v>
      </c>
      <c r="L36" s="6"/>
      <c r="M36" s="20">
        <f t="shared" si="6"/>
        <v>1.4847499609262369</v>
      </c>
      <c r="N36" s="6">
        <f>AVERAGE(M36:M40)</f>
        <v>1.3136375150184501</v>
      </c>
    </row>
    <row r="37" spans="1:14" x14ac:dyDescent="0.25">
      <c r="A37" s="6">
        <v>23202</v>
      </c>
      <c r="B37" s="20" t="s">
        <v>159</v>
      </c>
      <c r="C37" s="20" t="s">
        <v>156</v>
      </c>
      <c r="D37" s="7">
        <v>26.52935791015625</v>
      </c>
      <c r="E37" s="7">
        <v>26.533744812011719</v>
      </c>
      <c r="F37" s="7">
        <f t="shared" si="0"/>
        <v>26.531551361083984</v>
      </c>
      <c r="G37" s="6">
        <v>23.648341178894043</v>
      </c>
      <c r="H37" s="7">
        <f t="shared" si="1"/>
        <v>2.8832101821899414</v>
      </c>
      <c r="I37" s="6"/>
      <c r="J37" s="7">
        <f t="shared" si="4"/>
        <v>3.2633209228515536E-2</v>
      </c>
      <c r="K37" s="7">
        <f t="shared" si="5"/>
        <v>0.97763428854820777</v>
      </c>
      <c r="L37" s="6"/>
      <c r="M37" s="20">
        <f t="shared" si="6"/>
        <v>0.94961966480310733</v>
      </c>
      <c r="N37" s="6"/>
    </row>
    <row r="38" spans="1:14" x14ac:dyDescent="0.25">
      <c r="A38" s="6">
        <v>23201</v>
      </c>
      <c r="B38" s="20" t="s">
        <v>159</v>
      </c>
      <c r="C38" s="20" t="s">
        <v>156</v>
      </c>
      <c r="D38" s="7">
        <v>26.296808242797852</v>
      </c>
      <c r="E38" s="7">
        <v>26.228488922119141</v>
      </c>
      <c r="F38" s="7">
        <f t="shared" si="0"/>
        <v>26.262648582458496</v>
      </c>
      <c r="G38" s="6">
        <v>23.004985809326172</v>
      </c>
      <c r="H38" s="7">
        <f t="shared" si="1"/>
        <v>3.2576627731323242</v>
      </c>
      <c r="I38" s="6"/>
      <c r="J38" s="7">
        <f t="shared" si="4"/>
        <v>0.40708580017089835</v>
      </c>
      <c r="K38" s="7">
        <f t="shared" si="5"/>
        <v>0.75414518637653738</v>
      </c>
      <c r="L38" s="6"/>
      <c r="M38" s="20">
        <f t="shared" si="6"/>
        <v>0.73253476017422892</v>
      </c>
      <c r="N38" s="6"/>
    </row>
    <row r="39" spans="1:14" x14ac:dyDescent="0.25">
      <c r="A39" s="6">
        <v>23198</v>
      </c>
      <c r="B39" s="20" t="s">
        <v>159</v>
      </c>
      <c r="C39" s="20" t="s">
        <v>156</v>
      </c>
      <c r="D39" s="7">
        <v>25.468570709228516</v>
      </c>
      <c r="E39" s="7">
        <v>25.504179000854492</v>
      </c>
      <c r="F39" s="7">
        <f t="shared" si="0"/>
        <v>25.486374855041504</v>
      </c>
      <c r="G39" s="6">
        <v>23.604565620422363</v>
      </c>
      <c r="H39" s="7">
        <f t="shared" si="1"/>
        <v>1.8818092346191406</v>
      </c>
      <c r="I39" s="6"/>
      <c r="J39" s="7">
        <f t="shared" si="4"/>
        <v>-0.96876773834228525</v>
      </c>
      <c r="K39" s="7">
        <f t="shared" si="5"/>
        <v>1.957168187962145</v>
      </c>
      <c r="L39" s="6"/>
      <c r="M39" s="20">
        <f t="shared" si="6"/>
        <v>1.9010845061253905</v>
      </c>
      <c r="N39" s="6"/>
    </row>
    <row r="40" spans="1:14" ht="15.75" thickBot="1" x14ac:dyDescent="0.3">
      <c r="A40" s="6">
        <v>23200</v>
      </c>
      <c r="B40" s="21" t="s">
        <v>159</v>
      </c>
      <c r="C40" s="21" t="s">
        <v>156</v>
      </c>
      <c r="D40" s="7">
        <v>25.823333740234375</v>
      </c>
      <c r="E40" s="7">
        <v>25.817544937133789</v>
      </c>
      <c r="F40" s="7">
        <f t="shared" si="0"/>
        <v>25.820439338684082</v>
      </c>
      <c r="G40" s="6">
        <v>23.59696102142334</v>
      </c>
      <c r="H40" s="7">
        <f t="shared" si="1"/>
        <v>2.2234783172607422</v>
      </c>
      <c r="I40" s="6"/>
      <c r="J40" s="7">
        <f t="shared" si="4"/>
        <v>-0.62709865570068368</v>
      </c>
      <c r="K40" s="7">
        <f t="shared" si="5"/>
        <v>1.5444558769764174</v>
      </c>
      <c r="L40" s="6"/>
      <c r="M40" s="21">
        <f t="shared" si="6"/>
        <v>1.5001986830632867</v>
      </c>
      <c r="N40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zoomScale="90" zoomScaleNormal="90" workbookViewId="0">
      <selection activeCell="M1" activeCellId="2" sqref="B1:B40 C1:C40 M1:M40"/>
    </sheetView>
  </sheetViews>
  <sheetFormatPr defaultRowHeight="15" x14ac:dyDescent="0.25"/>
  <cols>
    <col min="1" max="1" width="9.28515625" style="1" customWidth="1"/>
    <col min="2" max="2" width="10.28515625" style="1" customWidth="1"/>
    <col min="3" max="3" width="8" style="1" customWidth="1"/>
    <col min="4" max="4" width="10.28515625" style="1" customWidth="1"/>
    <col min="5" max="5" width="10.5703125" style="1" customWidth="1"/>
    <col min="6" max="6" width="8.42578125" style="1" customWidth="1"/>
    <col min="7" max="7" width="8.85546875" style="1"/>
    <col min="8" max="8" width="8.28515625" style="1" customWidth="1"/>
    <col min="9" max="9" width="8" style="1" customWidth="1"/>
    <col min="10" max="10" width="12.28515625" style="1" customWidth="1"/>
    <col min="11" max="11" width="16.28515625" style="1" customWidth="1"/>
    <col min="12" max="12" width="8.140625" style="1" customWidth="1"/>
    <col min="13" max="13" width="21.85546875" style="1" customWidth="1"/>
    <col min="14" max="14" width="17.7109375" style="1" customWidth="1"/>
  </cols>
  <sheetData>
    <row r="1" spans="1:14" x14ac:dyDescent="0.25">
      <c r="A1" s="2" t="s">
        <v>5</v>
      </c>
      <c r="B1" s="18" t="s">
        <v>154</v>
      </c>
      <c r="C1" s="18" t="s">
        <v>6</v>
      </c>
      <c r="D1" s="2" t="s">
        <v>2</v>
      </c>
      <c r="E1" s="2" t="s">
        <v>3</v>
      </c>
      <c r="F1" s="2" t="s">
        <v>4</v>
      </c>
      <c r="G1" s="2" t="s">
        <v>153</v>
      </c>
      <c r="H1" s="2" t="s">
        <v>0</v>
      </c>
      <c r="I1" s="2" t="s">
        <v>161</v>
      </c>
      <c r="J1" s="2" t="s">
        <v>1</v>
      </c>
      <c r="K1" s="2" t="s">
        <v>162</v>
      </c>
      <c r="L1" s="2" t="s">
        <v>161</v>
      </c>
      <c r="M1" s="18" t="s">
        <v>163</v>
      </c>
      <c r="N1" s="2" t="s">
        <v>164</v>
      </c>
    </row>
    <row r="2" spans="1:14" x14ac:dyDescent="0.25">
      <c r="A2" s="4">
        <v>23232</v>
      </c>
      <c r="B2" s="19" t="s">
        <v>157</v>
      </c>
      <c r="C2" s="19" t="s">
        <v>158</v>
      </c>
      <c r="D2" s="5">
        <v>24.646659851074219</v>
      </c>
      <c r="E2" s="5">
        <v>24.650724411010742</v>
      </c>
      <c r="F2" s="5">
        <f t="shared" ref="F2:F31" si="0">AVERAGE(D2:E2)</f>
        <v>24.64869213104248</v>
      </c>
      <c r="G2" s="4">
        <v>23.23375129699707</v>
      </c>
      <c r="H2" s="5">
        <f t="shared" ref="H2:H31" si="1">F2-G2</f>
        <v>1.4149408340454102</v>
      </c>
      <c r="I2" s="11">
        <f>AVERAGE(H$2:H$6)</f>
        <v>1.0839250564575196</v>
      </c>
      <c r="J2" s="14">
        <f>H2-$I$2</f>
        <v>0.33101577758789058</v>
      </c>
      <c r="K2" s="14">
        <f>2^-(J2)</f>
        <v>0.79497655688631552</v>
      </c>
      <c r="L2" s="11">
        <f>AVERAGE(K2:K6)</f>
        <v>1.0269769226499768</v>
      </c>
      <c r="M2" s="22">
        <f>K2/$L$2</f>
        <v>0.77409388599987694</v>
      </c>
      <c r="N2" s="15">
        <f>AVERAGE(M2:M6)</f>
        <v>1</v>
      </c>
    </row>
    <row r="3" spans="1:14" x14ac:dyDescent="0.25">
      <c r="A3" s="4">
        <v>23230</v>
      </c>
      <c r="B3" s="19" t="s">
        <v>157</v>
      </c>
      <c r="C3" s="19" t="s">
        <v>158</v>
      </c>
      <c r="D3" s="5">
        <v>24.602205276489258</v>
      </c>
      <c r="E3" s="5">
        <v>24.519292831420898</v>
      </c>
      <c r="F3" s="5">
        <f t="shared" si="0"/>
        <v>24.560749053955078</v>
      </c>
      <c r="G3" s="4">
        <v>23.255702972412109</v>
      </c>
      <c r="H3" s="5">
        <f t="shared" si="1"/>
        <v>1.3050460815429688</v>
      </c>
      <c r="I3" s="12"/>
      <c r="J3" s="14">
        <f t="shared" ref="J3:J40" si="2">H3-$I$2</f>
        <v>0.22112102508544917</v>
      </c>
      <c r="K3" s="14">
        <f t="shared" ref="K3:K40" si="3">2^-(J3)</f>
        <v>0.85789855984680674</v>
      </c>
      <c r="L3" s="12"/>
      <c r="M3" s="22">
        <f t="shared" ref="M3:M40" si="4">K3/$L$2</f>
        <v>0.83536303584418836</v>
      </c>
      <c r="N3" s="15"/>
    </row>
    <row r="4" spans="1:14" x14ac:dyDescent="0.25">
      <c r="A4" s="4">
        <v>23229</v>
      </c>
      <c r="B4" s="19" t="s">
        <v>157</v>
      </c>
      <c r="C4" s="19" t="s">
        <v>158</v>
      </c>
      <c r="D4" s="5">
        <v>24.921712875366211</v>
      </c>
      <c r="E4" s="5">
        <v>24.965927124023438</v>
      </c>
      <c r="F4" s="5">
        <f t="shared" si="0"/>
        <v>24.943819999694824</v>
      </c>
      <c r="G4" s="4">
        <v>24.218803405761719</v>
      </c>
      <c r="H4" s="5">
        <f t="shared" si="1"/>
        <v>0.72501659393310547</v>
      </c>
      <c r="I4" s="12"/>
      <c r="J4" s="14">
        <f t="shared" si="2"/>
        <v>-0.35890846252441411</v>
      </c>
      <c r="K4" s="14">
        <f t="shared" si="3"/>
        <v>1.2824552297518359</v>
      </c>
      <c r="L4" s="12"/>
      <c r="M4" s="22">
        <f t="shared" si="4"/>
        <v>1.2487673300804378</v>
      </c>
      <c r="N4" s="15"/>
    </row>
    <row r="5" spans="1:14" x14ac:dyDescent="0.25">
      <c r="A5" s="4">
        <v>23231</v>
      </c>
      <c r="B5" s="19" t="s">
        <v>157</v>
      </c>
      <c r="C5" s="19" t="s">
        <v>158</v>
      </c>
      <c r="D5" s="5">
        <v>24.410932540893555</v>
      </c>
      <c r="E5" s="5">
        <v>24.340784072875977</v>
      </c>
      <c r="F5" s="5">
        <f t="shared" si="0"/>
        <v>24.375858306884766</v>
      </c>
      <c r="G5" s="4">
        <v>23.732409477233887</v>
      </c>
      <c r="H5" s="5">
        <f t="shared" si="1"/>
        <v>0.64344882965087891</v>
      </c>
      <c r="I5" s="12"/>
      <c r="J5" s="14">
        <f t="shared" si="2"/>
        <v>-0.44047622680664067</v>
      </c>
      <c r="K5" s="14">
        <f t="shared" si="3"/>
        <v>1.3570522100350531</v>
      </c>
      <c r="L5" s="12"/>
      <c r="M5" s="22">
        <f t="shared" si="4"/>
        <v>1.3214047756140042</v>
      </c>
      <c r="N5" s="15"/>
    </row>
    <row r="6" spans="1:14" x14ac:dyDescent="0.25">
      <c r="A6" s="4">
        <v>23089</v>
      </c>
      <c r="B6" s="19" t="s">
        <v>157</v>
      </c>
      <c r="C6" s="19" t="s">
        <v>158</v>
      </c>
      <c r="D6" s="5">
        <v>24.992870330810547</v>
      </c>
      <c r="E6" s="5">
        <v>25.115634918212891</v>
      </c>
      <c r="F6" s="5">
        <f t="shared" si="0"/>
        <v>25.054252624511719</v>
      </c>
      <c r="G6" s="4">
        <v>23.723079681396484</v>
      </c>
      <c r="H6" s="5">
        <f t="shared" si="1"/>
        <v>1.3311729431152344</v>
      </c>
      <c r="I6" s="12"/>
      <c r="J6" s="14">
        <f t="shared" si="2"/>
        <v>0.2472478866577148</v>
      </c>
      <c r="K6" s="14">
        <f t="shared" si="3"/>
        <v>0.84250205672987211</v>
      </c>
      <c r="L6" s="12"/>
      <c r="M6" s="22">
        <f t="shared" si="4"/>
        <v>0.82037097246149226</v>
      </c>
      <c r="N6" s="15"/>
    </row>
    <row r="7" spans="1:14" x14ac:dyDescent="0.25">
      <c r="A7" s="6">
        <v>23204</v>
      </c>
      <c r="B7" s="20" t="s">
        <v>157</v>
      </c>
      <c r="C7" s="20" t="s">
        <v>156</v>
      </c>
      <c r="D7" s="7">
        <v>25.257255554199219</v>
      </c>
      <c r="E7" s="7">
        <v>25.31768798828125</v>
      </c>
      <c r="F7" s="7">
        <f t="shared" si="0"/>
        <v>25.287471771240234</v>
      </c>
      <c r="G7" s="6">
        <v>24.519375801086426</v>
      </c>
      <c r="H7" s="7">
        <f t="shared" si="1"/>
        <v>0.76809597015380859</v>
      </c>
      <c r="I7" s="13"/>
      <c r="J7" s="17">
        <f t="shared" si="2"/>
        <v>-0.31582908630371098</v>
      </c>
      <c r="K7" s="17">
        <f t="shared" si="3"/>
        <v>1.2447267659250567</v>
      </c>
      <c r="L7" s="13"/>
      <c r="M7" s="23">
        <f t="shared" si="4"/>
        <v>1.2120299282998546</v>
      </c>
      <c r="N7" s="16">
        <f>AVERAGE(M7:M11)</f>
        <v>1.0339407224409167</v>
      </c>
    </row>
    <row r="8" spans="1:14" x14ac:dyDescent="0.25">
      <c r="A8" s="6">
        <v>23207</v>
      </c>
      <c r="B8" s="20" t="s">
        <v>157</v>
      </c>
      <c r="C8" s="20" t="s">
        <v>156</v>
      </c>
      <c r="D8" s="7">
        <v>25.484794616699219</v>
      </c>
      <c r="E8" s="7">
        <v>25.549459457397461</v>
      </c>
      <c r="F8" s="7">
        <f t="shared" si="0"/>
        <v>25.51712703704834</v>
      </c>
      <c r="G8" s="6">
        <v>24.570649147033691</v>
      </c>
      <c r="H8" s="7">
        <f t="shared" si="1"/>
        <v>0.94647789001464844</v>
      </c>
      <c r="I8" s="13"/>
      <c r="J8" s="17">
        <f t="shared" si="2"/>
        <v>-0.13744716644287114</v>
      </c>
      <c r="K8" s="17">
        <f t="shared" si="3"/>
        <v>1.0999570305399382</v>
      </c>
      <c r="L8" s="13"/>
      <c r="M8" s="23">
        <f t="shared" si="4"/>
        <v>1.0710630456053929</v>
      </c>
      <c r="N8" s="16"/>
    </row>
    <row r="9" spans="1:14" x14ac:dyDescent="0.25">
      <c r="A9" s="6">
        <v>23206</v>
      </c>
      <c r="B9" s="20" t="s">
        <v>157</v>
      </c>
      <c r="C9" s="20" t="s">
        <v>156</v>
      </c>
      <c r="D9" s="7">
        <v>25.067417144775391</v>
      </c>
      <c r="E9" s="7">
        <v>25.062753677368164</v>
      </c>
      <c r="F9" s="7">
        <f t="shared" si="0"/>
        <v>25.065085411071777</v>
      </c>
      <c r="G9" s="6">
        <v>23.663177490234375</v>
      </c>
      <c r="H9" s="7">
        <f t="shared" si="1"/>
        <v>1.4019079208374023</v>
      </c>
      <c r="I9" s="13"/>
      <c r="J9" s="17">
        <f t="shared" si="2"/>
        <v>0.31798286437988277</v>
      </c>
      <c r="K9" s="17">
        <f t="shared" si="3"/>
        <v>0.80219069432130574</v>
      </c>
      <c r="L9" s="13"/>
      <c r="M9" s="23">
        <f t="shared" si="4"/>
        <v>0.78111852041559005</v>
      </c>
      <c r="N9" s="16"/>
    </row>
    <row r="10" spans="1:14" x14ac:dyDescent="0.25">
      <c r="A10" s="6">
        <v>23203</v>
      </c>
      <c r="B10" s="20" t="s">
        <v>157</v>
      </c>
      <c r="C10" s="20" t="s">
        <v>156</v>
      </c>
      <c r="D10" s="7">
        <v>26.098503112792969</v>
      </c>
      <c r="E10" s="7">
        <v>26.136472702026367</v>
      </c>
      <c r="F10" s="7">
        <f t="shared" si="0"/>
        <v>26.117487907409668</v>
      </c>
      <c r="G10" s="6">
        <v>25.321064949035645</v>
      </c>
      <c r="H10" s="7">
        <f t="shared" si="1"/>
        <v>0.79642295837402344</v>
      </c>
      <c r="I10" s="13"/>
      <c r="J10" s="17">
        <f t="shared" si="2"/>
        <v>-0.28750209808349614</v>
      </c>
      <c r="K10" s="17">
        <f t="shared" si="3"/>
        <v>1.2205252131550792</v>
      </c>
      <c r="L10" s="13"/>
      <c r="M10" s="23">
        <f t="shared" si="4"/>
        <v>1.1884641088191903</v>
      </c>
      <c r="N10" s="16"/>
    </row>
    <row r="11" spans="1:14" x14ac:dyDescent="0.25">
      <c r="A11" s="6">
        <v>23205</v>
      </c>
      <c r="B11" s="20" t="s">
        <v>157</v>
      </c>
      <c r="C11" s="20" t="s">
        <v>156</v>
      </c>
      <c r="D11" s="7">
        <v>25.253948211669922</v>
      </c>
      <c r="E11" s="7">
        <v>25.843433380126953</v>
      </c>
      <c r="F11" s="7">
        <f t="shared" si="0"/>
        <v>25.548690795898438</v>
      </c>
      <c r="G11" s="6">
        <v>24.378207206726074</v>
      </c>
      <c r="H11" s="7">
        <f t="shared" si="1"/>
        <v>1.1704835891723633</v>
      </c>
      <c r="I11" s="13"/>
      <c r="J11" s="17">
        <f t="shared" si="2"/>
        <v>8.6558532714843706E-2</v>
      </c>
      <c r="K11" s="17">
        <f t="shared" si="3"/>
        <v>0.94176660273295254</v>
      </c>
      <c r="L11" s="13"/>
      <c r="M11" s="23">
        <f t="shared" si="4"/>
        <v>0.91702800906455584</v>
      </c>
      <c r="N11" s="16"/>
    </row>
    <row r="12" spans="1:14" x14ac:dyDescent="0.25">
      <c r="A12" s="4">
        <v>23108</v>
      </c>
      <c r="B12" s="19" t="s">
        <v>155</v>
      </c>
      <c r="C12" s="19" t="s">
        <v>158</v>
      </c>
      <c r="D12" s="5">
        <v>24.761493682861328</v>
      </c>
      <c r="E12" s="5">
        <v>24.732675552368164</v>
      </c>
      <c r="F12" s="5">
        <f t="shared" si="0"/>
        <v>24.747084617614746</v>
      </c>
      <c r="G12" s="4">
        <v>23.009428977966309</v>
      </c>
      <c r="H12" s="5">
        <f t="shared" si="1"/>
        <v>1.7376556396484375</v>
      </c>
      <c r="I12" s="12"/>
      <c r="J12" s="14">
        <f t="shared" si="2"/>
        <v>0.65373058319091792</v>
      </c>
      <c r="K12" s="14">
        <f t="shared" si="3"/>
        <v>0.63563453546016679</v>
      </c>
      <c r="L12" s="12"/>
      <c r="M12" s="22">
        <f t="shared" si="4"/>
        <v>0.61893750622944554</v>
      </c>
      <c r="N12" s="15">
        <f>AVERAGE(M12:M15)</f>
        <v>0.87390195245644997</v>
      </c>
    </row>
    <row r="13" spans="1:14" x14ac:dyDescent="0.25">
      <c r="A13" s="4">
        <v>23079</v>
      </c>
      <c r="B13" s="19" t="s">
        <v>155</v>
      </c>
      <c r="C13" s="19" t="s">
        <v>158</v>
      </c>
      <c r="D13" s="5">
        <v>25.755603790283203</v>
      </c>
      <c r="E13" s="5">
        <v>25.646499633789063</v>
      </c>
      <c r="F13" s="5">
        <f t="shared" si="0"/>
        <v>25.701051712036133</v>
      </c>
      <c r="G13" s="4">
        <v>25.016286849975586</v>
      </c>
      <c r="H13" s="5">
        <f t="shared" si="1"/>
        <v>0.68476486206054688</v>
      </c>
      <c r="I13" s="12"/>
      <c r="J13" s="14">
        <f t="shared" si="2"/>
        <v>-0.3991601943969727</v>
      </c>
      <c r="K13" s="14">
        <f t="shared" si="3"/>
        <v>1.3187400370076969</v>
      </c>
      <c r="L13" s="12"/>
      <c r="M13" s="22">
        <f t="shared" si="4"/>
        <v>1.2840989976725712</v>
      </c>
      <c r="N13" s="15"/>
    </row>
    <row r="14" spans="1:14" x14ac:dyDescent="0.25">
      <c r="A14" s="4">
        <v>23107</v>
      </c>
      <c r="B14" s="19" t="s">
        <v>155</v>
      </c>
      <c r="C14" s="19" t="s">
        <v>158</v>
      </c>
      <c r="D14" s="5">
        <v>25.211326599121094</v>
      </c>
      <c r="E14" s="5">
        <v>25.177087783813477</v>
      </c>
      <c r="F14" s="5">
        <f t="shared" si="0"/>
        <v>25.194207191467285</v>
      </c>
      <c r="G14" s="4">
        <v>23.978876113891602</v>
      </c>
      <c r="H14" s="5">
        <f t="shared" si="1"/>
        <v>1.2153310775756836</v>
      </c>
      <c r="I14" s="12"/>
      <c r="J14" s="14">
        <f t="shared" si="2"/>
        <v>0.13140602111816402</v>
      </c>
      <c r="K14" s="14">
        <f t="shared" si="3"/>
        <v>0.9129412826041029</v>
      </c>
      <c r="L14" s="12"/>
      <c r="M14" s="22">
        <f t="shared" si="4"/>
        <v>0.8889598806644845</v>
      </c>
      <c r="N14" s="15"/>
    </row>
    <row r="15" spans="1:14" x14ac:dyDescent="0.25">
      <c r="A15" s="4">
        <v>23080</v>
      </c>
      <c r="B15" s="19" t="s">
        <v>155</v>
      </c>
      <c r="C15" s="19" t="s">
        <v>158</v>
      </c>
      <c r="D15" s="5">
        <v>24.760295867919922</v>
      </c>
      <c r="E15" s="5">
        <v>24.872089385986328</v>
      </c>
      <c r="F15" s="5">
        <f t="shared" si="0"/>
        <v>24.816192626953125</v>
      </c>
      <c r="G15" s="4">
        <v>23.263522148132324</v>
      </c>
      <c r="H15" s="5">
        <f t="shared" si="1"/>
        <v>1.5526704788208008</v>
      </c>
      <c r="I15" s="12"/>
      <c r="J15" s="14">
        <f t="shared" si="2"/>
        <v>0.46874542236328121</v>
      </c>
      <c r="K15" s="14">
        <f t="shared" si="3"/>
        <v>0.72259269625415823</v>
      </c>
      <c r="L15" s="12"/>
      <c r="M15" s="22">
        <f t="shared" si="4"/>
        <v>0.70361142525929821</v>
      </c>
      <c r="N15" s="15"/>
    </row>
    <row r="16" spans="1:14" x14ac:dyDescent="0.25">
      <c r="A16" s="6">
        <v>23209</v>
      </c>
      <c r="B16" s="20" t="s">
        <v>155</v>
      </c>
      <c r="C16" s="20" t="s">
        <v>156</v>
      </c>
      <c r="D16" s="7">
        <v>24.39811897277832</v>
      </c>
      <c r="E16" s="7">
        <v>24.539005279541016</v>
      </c>
      <c r="F16" s="7">
        <f t="shared" si="0"/>
        <v>24.468562126159668</v>
      </c>
      <c r="G16" s="6">
        <v>23.135292053222656</v>
      </c>
      <c r="H16" s="7">
        <f t="shared" si="1"/>
        <v>1.3332700729370117</v>
      </c>
      <c r="I16" s="13"/>
      <c r="J16" s="17">
        <f t="shared" si="2"/>
        <v>0.24934501647949214</v>
      </c>
      <c r="K16" s="17">
        <f t="shared" si="3"/>
        <v>0.84127826888409862</v>
      </c>
      <c r="L16" s="13"/>
      <c r="M16" s="23">
        <f t="shared" si="4"/>
        <v>0.8191793314238186</v>
      </c>
      <c r="N16" s="16">
        <f>AVERAGE(M16:M20)</f>
        <v>1.2879290485336212</v>
      </c>
    </row>
    <row r="17" spans="1:14" x14ac:dyDescent="0.25">
      <c r="A17" s="6">
        <v>23210</v>
      </c>
      <c r="B17" s="20" t="s">
        <v>155</v>
      </c>
      <c r="C17" s="20" t="s">
        <v>156</v>
      </c>
      <c r="D17" s="7">
        <v>24.505620956420898</v>
      </c>
      <c r="E17" s="7">
        <v>23.525341033935547</v>
      </c>
      <c r="F17" s="7">
        <f t="shared" si="0"/>
        <v>24.015480995178223</v>
      </c>
      <c r="G17" s="6">
        <v>23.606325149536133</v>
      </c>
      <c r="H17" s="7">
        <f t="shared" si="1"/>
        <v>0.40915584564208984</v>
      </c>
      <c r="I17" s="13"/>
      <c r="J17" s="17">
        <f t="shared" si="2"/>
        <v>-0.67476921081542973</v>
      </c>
      <c r="K17" s="17">
        <f t="shared" si="3"/>
        <v>1.596341384162306</v>
      </c>
      <c r="L17" s="13"/>
      <c r="M17" s="23">
        <f t="shared" si="4"/>
        <v>1.5544082334811968</v>
      </c>
      <c r="N17" s="16"/>
    </row>
    <row r="18" spans="1:14" x14ac:dyDescent="0.25">
      <c r="A18" s="6">
        <v>23194</v>
      </c>
      <c r="B18" s="20" t="s">
        <v>155</v>
      </c>
      <c r="C18" s="20" t="s">
        <v>156</v>
      </c>
      <c r="D18" s="7">
        <v>25.15424919128418</v>
      </c>
      <c r="E18" s="7">
        <v>25.07081413269043</v>
      </c>
      <c r="F18" s="7">
        <f t="shared" si="0"/>
        <v>25.112531661987305</v>
      </c>
      <c r="G18" s="6">
        <v>24.63266658782959</v>
      </c>
      <c r="H18" s="7">
        <f t="shared" si="1"/>
        <v>0.47986507415771484</v>
      </c>
      <c r="I18" s="6"/>
      <c r="J18" s="17">
        <f t="shared" si="2"/>
        <v>-0.60405998229980473</v>
      </c>
      <c r="K18" s="17">
        <f t="shared" si="3"/>
        <v>1.5199880509652302</v>
      </c>
      <c r="L18" s="6"/>
      <c r="M18" s="23">
        <f t="shared" si="4"/>
        <v>1.4800605714129429</v>
      </c>
      <c r="N18" s="16"/>
    </row>
    <row r="19" spans="1:14" x14ac:dyDescent="0.25">
      <c r="A19" s="6">
        <v>23208</v>
      </c>
      <c r="B19" s="20" t="s">
        <v>155</v>
      </c>
      <c r="C19" s="20" t="s">
        <v>156</v>
      </c>
      <c r="D19" s="7">
        <v>25.118598937988281</v>
      </c>
      <c r="E19" s="7">
        <v>25.040529251098633</v>
      </c>
      <c r="F19" s="7">
        <f t="shared" si="0"/>
        <v>25.079564094543457</v>
      </c>
      <c r="G19" s="6">
        <v>24.398712158203125</v>
      </c>
      <c r="H19" s="7">
        <f t="shared" si="1"/>
        <v>0.68085193634033203</v>
      </c>
      <c r="I19" s="6"/>
      <c r="J19" s="17">
        <f t="shared" si="2"/>
        <v>-0.40307312011718754</v>
      </c>
      <c r="K19" s="17">
        <f t="shared" si="3"/>
        <v>1.322321622675098</v>
      </c>
      <c r="L19" s="6"/>
      <c r="M19" s="23">
        <f t="shared" si="4"/>
        <v>1.2875865012263603</v>
      </c>
      <c r="N19" s="16"/>
    </row>
    <row r="20" spans="1:14" x14ac:dyDescent="0.25">
      <c r="A20" s="6">
        <v>23193</v>
      </c>
      <c r="B20" s="20" t="s">
        <v>155</v>
      </c>
      <c r="C20" s="20" t="s">
        <v>156</v>
      </c>
      <c r="D20" s="7">
        <v>25.298032760620117</v>
      </c>
      <c r="E20" s="7">
        <v>25.278629302978516</v>
      </c>
      <c r="F20" s="7">
        <f t="shared" si="0"/>
        <v>25.288331031799316</v>
      </c>
      <c r="G20" s="6">
        <v>24.619556427001953</v>
      </c>
      <c r="H20" s="7">
        <f t="shared" si="1"/>
        <v>0.66877460479736328</v>
      </c>
      <c r="I20" s="6"/>
      <c r="J20" s="17">
        <f t="shared" si="2"/>
        <v>-0.41515045166015629</v>
      </c>
      <c r="K20" s="17">
        <f t="shared" si="3"/>
        <v>1.3334377275861224</v>
      </c>
      <c r="L20" s="6"/>
      <c r="M20" s="23">
        <f t="shared" si="4"/>
        <v>1.2984106051237885</v>
      </c>
      <c r="N20" s="16"/>
    </row>
    <row r="21" spans="1:14" x14ac:dyDescent="0.25">
      <c r="A21" s="4">
        <v>23235</v>
      </c>
      <c r="B21" s="19" t="s">
        <v>160</v>
      </c>
      <c r="C21" s="19" t="s">
        <v>158</v>
      </c>
      <c r="D21" s="5">
        <v>24.767005920410156</v>
      </c>
      <c r="E21" s="5">
        <v>24.898954391479492</v>
      </c>
      <c r="F21" s="5">
        <f t="shared" si="0"/>
        <v>24.832980155944824</v>
      </c>
      <c r="G21" s="4">
        <v>23.850058555603027</v>
      </c>
      <c r="H21" s="5">
        <f t="shared" si="1"/>
        <v>0.98292160034179688</v>
      </c>
      <c r="I21" s="4"/>
      <c r="J21" s="14">
        <f t="shared" si="2"/>
        <v>-0.1010034561157227</v>
      </c>
      <c r="K21" s="14">
        <f t="shared" si="3"/>
        <v>1.0725191861384691</v>
      </c>
      <c r="L21" s="4"/>
      <c r="M21" s="22">
        <f t="shared" si="4"/>
        <v>1.0443459463246523</v>
      </c>
      <c r="N21" s="15">
        <f>AVERAGE(M21:M26)</f>
        <v>0.83868406496540748</v>
      </c>
    </row>
    <row r="22" spans="1:14" x14ac:dyDescent="0.25">
      <c r="A22" s="4">
        <v>23234</v>
      </c>
      <c r="B22" s="19" t="s">
        <v>160</v>
      </c>
      <c r="C22" s="19" t="s">
        <v>158</v>
      </c>
      <c r="D22" s="5">
        <v>24.79603385925293</v>
      </c>
      <c r="E22" s="5">
        <v>24.832496643066406</v>
      </c>
      <c r="F22" s="5">
        <f t="shared" si="0"/>
        <v>24.814265251159668</v>
      </c>
      <c r="G22" s="4">
        <v>23.15688419342041</v>
      </c>
      <c r="H22" s="5">
        <f t="shared" si="1"/>
        <v>1.6573810577392578</v>
      </c>
      <c r="I22" s="4"/>
      <c r="J22" s="14">
        <f t="shared" si="2"/>
        <v>0.57345600128173824</v>
      </c>
      <c r="K22" s="14">
        <f t="shared" si="3"/>
        <v>0.67200505883193029</v>
      </c>
      <c r="L22" s="4"/>
      <c r="M22" s="22">
        <f t="shared" si="4"/>
        <v>0.65435263832210666</v>
      </c>
      <c r="N22" s="15"/>
    </row>
    <row r="23" spans="1:14" x14ac:dyDescent="0.25">
      <c r="A23" s="4">
        <v>23037</v>
      </c>
      <c r="B23" s="19" t="s">
        <v>160</v>
      </c>
      <c r="C23" s="19" t="s">
        <v>158</v>
      </c>
      <c r="D23" s="5">
        <v>24.517374038696289</v>
      </c>
      <c r="E23" s="5">
        <v>24.549737930297852</v>
      </c>
      <c r="F23" s="5">
        <f t="shared" si="0"/>
        <v>24.53355598449707</v>
      </c>
      <c r="G23" s="4">
        <v>23.016903877258301</v>
      </c>
      <c r="H23" s="5">
        <f t="shared" si="1"/>
        <v>1.5166521072387695</v>
      </c>
      <c r="I23" s="4"/>
      <c r="J23" s="14">
        <f t="shared" si="2"/>
        <v>0.43272705078124996</v>
      </c>
      <c r="K23" s="14">
        <f t="shared" si="3"/>
        <v>0.74086005201459959</v>
      </c>
      <c r="L23" s="4"/>
      <c r="M23" s="22">
        <f t="shared" si="4"/>
        <v>0.72139892890962842</v>
      </c>
      <c r="N23" s="15"/>
    </row>
    <row r="24" spans="1:14" x14ac:dyDescent="0.25">
      <c r="A24" s="4">
        <v>23236</v>
      </c>
      <c r="B24" s="19" t="s">
        <v>160</v>
      </c>
      <c r="C24" s="19" t="s">
        <v>158</v>
      </c>
      <c r="D24" s="5">
        <v>24.788719177246094</v>
      </c>
      <c r="E24" s="5">
        <v>24.772905349731445</v>
      </c>
      <c r="F24" s="5">
        <f t="shared" si="0"/>
        <v>24.78081226348877</v>
      </c>
      <c r="G24" s="4">
        <v>23.532467842102051</v>
      </c>
      <c r="H24" s="5">
        <f t="shared" si="1"/>
        <v>1.2483444213867188</v>
      </c>
      <c r="I24" s="4"/>
      <c r="J24" s="14">
        <f t="shared" si="2"/>
        <v>0.16441936492919917</v>
      </c>
      <c r="K24" s="14">
        <f t="shared" si="3"/>
        <v>0.89228756217948335</v>
      </c>
      <c r="L24" s="4"/>
      <c r="M24" s="22">
        <f t="shared" si="4"/>
        <v>0.86884869805745435</v>
      </c>
      <c r="N24" s="15"/>
    </row>
    <row r="25" spans="1:14" x14ac:dyDescent="0.25">
      <c r="A25" s="4">
        <v>23233</v>
      </c>
      <c r="B25" s="19" t="s">
        <v>160</v>
      </c>
      <c r="C25" s="19" t="s">
        <v>158</v>
      </c>
      <c r="D25" s="5">
        <v>26.965877532958984</v>
      </c>
      <c r="E25" s="5">
        <v>27.031135559082031</v>
      </c>
      <c r="F25" s="5">
        <f t="shared" si="0"/>
        <v>26.998506546020508</v>
      </c>
      <c r="G25" s="4">
        <v>26.135648727416992</v>
      </c>
      <c r="H25" s="5">
        <f t="shared" si="1"/>
        <v>0.86285781860351563</v>
      </c>
      <c r="I25" s="4"/>
      <c r="J25" s="14">
        <f t="shared" si="2"/>
        <v>-0.22106723785400395</v>
      </c>
      <c r="K25" s="14">
        <f t="shared" si="3"/>
        <v>1.1655955202975485</v>
      </c>
      <c r="L25" s="4"/>
      <c r="M25" s="22">
        <f t="shared" si="4"/>
        <v>1.1349773247970218</v>
      </c>
      <c r="N25" s="15"/>
    </row>
    <row r="26" spans="1:14" x14ac:dyDescent="0.25">
      <c r="A26" s="4">
        <v>23038</v>
      </c>
      <c r="B26" s="19" t="s">
        <v>160</v>
      </c>
      <c r="C26" s="19" t="s">
        <v>158</v>
      </c>
      <c r="D26" s="5">
        <v>24.672590255737305</v>
      </c>
      <c r="E26" s="5">
        <v>24.749147415161133</v>
      </c>
      <c r="F26" s="5">
        <f t="shared" si="0"/>
        <v>24.710868835449219</v>
      </c>
      <c r="G26" s="4">
        <v>22.947919845581055</v>
      </c>
      <c r="H26" s="5">
        <f t="shared" si="1"/>
        <v>1.7629489898681641</v>
      </c>
      <c r="I26" s="4"/>
      <c r="J26" s="14">
        <f t="shared" si="2"/>
        <v>0.67902393341064449</v>
      </c>
      <c r="K26" s="14">
        <f t="shared" si="3"/>
        <v>0.62458770122045337</v>
      </c>
      <c r="L26" s="4"/>
      <c r="M26" s="22">
        <f t="shared" si="4"/>
        <v>0.60818085338158157</v>
      </c>
      <c r="N26" s="15"/>
    </row>
    <row r="27" spans="1:14" x14ac:dyDescent="0.25">
      <c r="A27" s="6">
        <v>23195</v>
      </c>
      <c r="B27" s="20" t="s">
        <v>160</v>
      </c>
      <c r="C27" s="20" t="s">
        <v>156</v>
      </c>
      <c r="D27" s="7">
        <v>24.631391525268555</v>
      </c>
      <c r="E27" s="7">
        <v>24.67265510559082</v>
      </c>
      <c r="F27" s="7">
        <f t="shared" si="0"/>
        <v>24.652023315429688</v>
      </c>
      <c r="G27" s="6">
        <v>23.756060600280762</v>
      </c>
      <c r="H27" s="7">
        <f t="shared" si="1"/>
        <v>0.89596271514892578</v>
      </c>
      <c r="I27" s="6"/>
      <c r="J27" s="17">
        <f t="shared" si="2"/>
        <v>-0.18796234130859379</v>
      </c>
      <c r="K27" s="17">
        <f t="shared" si="3"/>
        <v>1.1391536414885501</v>
      </c>
      <c r="L27" s="6"/>
      <c r="M27" s="23">
        <f t="shared" si="4"/>
        <v>1.1092300288005659</v>
      </c>
      <c r="N27" s="16">
        <f>AVERAGE(M27:M31)</f>
        <v>1.0230414790196027</v>
      </c>
    </row>
    <row r="28" spans="1:14" x14ac:dyDescent="0.25">
      <c r="A28" s="6">
        <v>23197</v>
      </c>
      <c r="B28" s="20" t="s">
        <v>160</v>
      </c>
      <c r="C28" s="20" t="s">
        <v>156</v>
      </c>
      <c r="D28" s="7">
        <v>24.844894409179688</v>
      </c>
      <c r="E28" s="7">
        <v>24.866004943847656</v>
      </c>
      <c r="F28" s="7">
        <f t="shared" si="0"/>
        <v>24.855449676513672</v>
      </c>
      <c r="G28" s="6">
        <v>23.304426193237305</v>
      </c>
      <c r="H28" s="7">
        <f t="shared" si="1"/>
        <v>1.5510234832763672</v>
      </c>
      <c r="I28" s="6"/>
      <c r="J28" s="17">
        <f t="shared" si="2"/>
        <v>0.46709842681884761</v>
      </c>
      <c r="K28" s="17">
        <f t="shared" si="3"/>
        <v>0.72341808657934037</v>
      </c>
      <c r="L28" s="6"/>
      <c r="M28" s="23">
        <f t="shared" si="4"/>
        <v>0.70441513399605571</v>
      </c>
      <c r="N28" s="16"/>
    </row>
    <row r="29" spans="1:14" x14ac:dyDescent="0.25">
      <c r="A29" s="6">
        <v>23211</v>
      </c>
      <c r="B29" s="20" t="s">
        <v>160</v>
      </c>
      <c r="C29" s="20" t="s">
        <v>156</v>
      </c>
      <c r="D29" s="7">
        <v>25.825836181640625</v>
      </c>
      <c r="E29" s="7">
        <v>25.560157775878906</v>
      </c>
      <c r="F29" s="7">
        <f t="shared" si="0"/>
        <v>25.692996978759766</v>
      </c>
      <c r="G29" s="6">
        <v>25.075644493103027</v>
      </c>
      <c r="H29" s="7">
        <f t="shared" si="1"/>
        <v>0.61735248565673828</v>
      </c>
      <c r="I29" s="6"/>
      <c r="J29" s="17">
        <f t="shared" si="2"/>
        <v>-0.46657257080078129</v>
      </c>
      <c r="K29" s="17">
        <f t="shared" si="3"/>
        <v>1.3818227513924888</v>
      </c>
      <c r="L29" s="6"/>
      <c r="M29" s="23">
        <f t="shared" si="4"/>
        <v>1.3455246373276624</v>
      </c>
      <c r="N29" s="16"/>
    </row>
    <row r="30" spans="1:14" x14ac:dyDescent="0.25">
      <c r="A30" s="6">
        <v>23212</v>
      </c>
      <c r="B30" s="20" t="s">
        <v>160</v>
      </c>
      <c r="C30" s="20" t="s">
        <v>156</v>
      </c>
      <c r="D30" s="7">
        <v>25.130851745605469</v>
      </c>
      <c r="E30" s="7">
        <v>25.095138549804688</v>
      </c>
      <c r="F30" s="7">
        <f t="shared" si="0"/>
        <v>25.112995147705078</v>
      </c>
      <c r="G30" s="6">
        <v>24.151527404785156</v>
      </c>
      <c r="H30" s="7">
        <f t="shared" si="1"/>
        <v>0.96146774291992188</v>
      </c>
      <c r="I30" s="6"/>
      <c r="J30" s="17">
        <f t="shared" si="2"/>
        <v>-0.1224573135375977</v>
      </c>
      <c r="K30" s="17">
        <f t="shared" si="3"/>
        <v>1.088587453521392</v>
      </c>
      <c r="L30" s="6"/>
      <c r="M30" s="23">
        <f t="shared" si="4"/>
        <v>1.0599921278780418</v>
      </c>
      <c r="N30" s="16"/>
    </row>
    <row r="31" spans="1:14" x14ac:dyDescent="0.25">
      <c r="A31" s="6">
        <v>23196</v>
      </c>
      <c r="B31" s="20" t="s">
        <v>160</v>
      </c>
      <c r="C31" s="20" t="s">
        <v>156</v>
      </c>
      <c r="D31" s="7">
        <v>24.923385620117188</v>
      </c>
      <c r="E31" s="7">
        <v>24.971776962280273</v>
      </c>
      <c r="F31" s="7">
        <f t="shared" si="0"/>
        <v>24.94758129119873</v>
      </c>
      <c r="G31" s="6">
        <v>23.743703842163086</v>
      </c>
      <c r="H31" s="7">
        <f t="shared" si="1"/>
        <v>1.2038774490356445</v>
      </c>
      <c r="I31" s="6"/>
      <c r="J31" s="17">
        <f t="shared" si="2"/>
        <v>0.11995239257812496</v>
      </c>
      <c r="K31" s="17">
        <f t="shared" si="3"/>
        <v>0.9202180163523912</v>
      </c>
      <c r="L31" s="6"/>
      <c r="M31" s="23">
        <f t="shared" si="4"/>
        <v>0.89604546709568855</v>
      </c>
      <c r="N31" s="16"/>
    </row>
    <row r="32" spans="1:14" x14ac:dyDescent="0.25">
      <c r="A32" s="4">
        <v>23077</v>
      </c>
      <c r="B32" s="19" t="s">
        <v>159</v>
      </c>
      <c r="C32" s="19" t="s">
        <v>158</v>
      </c>
      <c r="D32" s="5">
        <v>24.876674652099609</v>
      </c>
      <c r="E32" s="5">
        <v>25.053131103515625</v>
      </c>
      <c r="F32" s="5">
        <f t="shared" ref="F32:F40" si="5">AVERAGE(D32:E32)</f>
        <v>24.964902877807617</v>
      </c>
      <c r="G32" s="4">
        <v>23.260006904602051</v>
      </c>
      <c r="H32" s="5">
        <f t="shared" ref="H32:H40" si="6">F32-G32</f>
        <v>1.7048959732055664</v>
      </c>
      <c r="I32" s="4"/>
      <c r="J32" s="14">
        <f t="shared" si="2"/>
        <v>0.62097091674804683</v>
      </c>
      <c r="K32" s="14">
        <f t="shared" si="3"/>
        <v>0.6502331811759724</v>
      </c>
      <c r="L32" s="4"/>
      <c r="M32" s="22">
        <f t="shared" si="4"/>
        <v>0.63315267055673707</v>
      </c>
      <c r="N32" s="15">
        <f>AVERAGE(M32:M35)</f>
        <v>0.81730055281660186</v>
      </c>
    </row>
    <row r="33" spans="1:14" x14ac:dyDescent="0.25">
      <c r="A33" s="4">
        <v>23078</v>
      </c>
      <c r="B33" s="19" t="s">
        <v>159</v>
      </c>
      <c r="C33" s="19" t="s">
        <v>158</v>
      </c>
      <c r="D33" s="5">
        <v>24.696849822998047</v>
      </c>
      <c r="E33" s="5">
        <v>24.685976028442383</v>
      </c>
      <c r="F33" s="5">
        <f t="shared" si="5"/>
        <v>24.691412925720215</v>
      </c>
      <c r="G33" s="4">
        <v>23.314214706420898</v>
      </c>
      <c r="H33" s="5">
        <f t="shared" si="6"/>
        <v>1.3771982192993164</v>
      </c>
      <c r="I33" s="4"/>
      <c r="J33" s="14">
        <f t="shared" si="2"/>
        <v>0.29327316284179683</v>
      </c>
      <c r="K33" s="14">
        <f t="shared" si="3"/>
        <v>0.81604851921965316</v>
      </c>
      <c r="L33" s="4"/>
      <c r="M33" s="22">
        <f t="shared" si="4"/>
        <v>0.79461232401790394</v>
      </c>
      <c r="N33" s="15"/>
    </row>
    <row r="34" spans="1:14" x14ac:dyDescent="0.25">
      <c r="A34" s="4" t="s">
        <v>151</v>
      </c>
      <c r="B34" s="19" t="s">
        <v>159</v>
      </c>
      <c r="C34" s="19" t="s">
        <v>158</v>
      </c>
      <c r="D34" s="5">
        <v>24.963275909423828</v>
      </c>
      <c r="E34" s="5">
        <v>24.944812774658203</v>
      </c>
      <c r="F34" s="5">
        <f>AVERAGE(D34:E34)</f>
        <v>24.954044342041016</v>
      </c>
      <c r="G34" s="4">
        <v>23.992794036865234</v>
      </c>
      <c r="H34" s="5">
        <f>F34-G34</f>
        <v>0.96125030517578125</v>
      </c>
      <c r="I34" s="4"/>
      <c r="J34" s="14">
        <f t="shared" si="2"/>
        <v>-0.12267475128173833</v>
      </c>
      <c r="K34" s="14">
        <f t="shared" si="3"/>
        <v>1.0887515338236469</v>
      </c>
      <c r="L34" s="4"/>
      <c r="M34" s="22">
        <f t="shared" si="4"/>
        <v>1.060151898072129</v>
      </c>
      <c r="N34" s="15"/>
    </row>
    <row r="35" spans="1:14" x14ac:dyDescent="0.25">
      <c r="A35" s="4" t="s">
        <v>152</v>
      </c>
      <c r="B35" s="19" t="s">
        <v>159</v>
      </c>
      <c r="C35" s="19" t="s">
        <v>158</v>
      </c>
      <c r="D35" s="5">
        <v>24.660678863525391</v>
      </c>
      <c r="E35" s="5">
        <v>24.558246612548828</v>
      </c>
      <c r="F35" s="5">
        <f>AVERAGE(D35:E35)</f>
        <v>24.609462738037109</v>
      </c>
      <c r="G35" s="4">
        <v>23.207862854003906</v>
      </c>
      <c r="H35" s="5">
        <f>F35-G35</f>
        <v>1.4015998840332031</v>
      </c>
      <c r="I35" s="4"/>
      <c r="J35" s="14">
        <f t="shared" si="2"/>
        <v>0.31767482757568355</v>
      </c>
      <c r="K35" s="14">
        <f t="shared" si="3"/>
        <v>0.80236199222760185</v>
      </c>
      <c r="L35" s="4"/>
      <c r="M35" s="22">
        <f t="shared" si="4"/>
        <v>0.78128531861963746</v>
      </c>
      <c r="N35" s="15"/>
    </row>
    <row r="36" spans="1:14" x14ac:dyDescent="0.25">
      <c r="A36" s="6">
        <v>23199</v>
      </c>
      <c r="B36" s="20" t="s">
        <v>159</v>
      </c>
      <c r="C36" s="20" t="s">
        <v>156</v>
      </c>
      <c r="D36" s="7">
        <v>25.205179214477539</v>
      </c>
      <c r="E36" s="7">
        <v>25.277502059936523</v>
      </c>
      <c r="F36" s="7">
        <f t="shared" si="5"/>
        <v>25.241340637207031</v>
      </c>
      <c r="G36" s="6">
        <v>23.926848411560059</v>
      </c>
      <c r="H36" s="7">
        <f t="shared" si="6"/>
        <v>1.3144922256469727</v>
      </c>
      <c r="I36" s="6"/>
      <c r="J36" s="17">
        <f t="shared" si="2"/>
        <v>0.23056716918945308</v>
      </c>
      <c r="K36" s="17">
        <f t="shared" si="3"/>
        <v>0.85229975982234374</v>
      </c>
      <c r="L36" s="6"/>
      <c r="M36" s="23">
        <f t="shared" si="4"/>
        <v>0.8299113066952839</v>
      </c>
      <c r="N36" s="16">
        <f>AVERAGE(M36:M40)</f>
        <v>0.92437610220892952</v>
      </c>
    </row>
    <row r="37" spans="1:14" x14ac:dyDescent="0.25">
      <c r="A37" s="6">
        <v>23202</v>
      </c>
      <c r="B37" s="20" t="s">
        <v>159</v>
      </c>
      <c r="C37" s="20" t="s">
        <v>156</v>
      </c>
      <c r="D37" s="7">
        <v>24.98344612121582</v>
      </c>
      <c r="E37" s="7">
        <v>25.061761856079102</v>
      </c>
      <c r="F37" s="7">
        <f t="shared" si="5"/>
        <v>25.022603988647461</v>
      </c>
      <c r="G37" s="6">
        <v>23.648341178894043</v>
      </c>
      <c r="H37" s="7">
        <f t="shared" si="6"/>
        <v>1.374262809753418</v>
      </c>
      <c r="I37" s="6"/>
      <c r="J37" s="17">
        <f t="shared" si="2"/>
        <v>0.29033775329589839</v>
      </c>
      <c r="K37" s="17">
        <f t="shared" si="3"/>
        <v>0.81771059967425042</v>
      </c>
      <c r="L37" s="6"/>
      <c r="M37" s="23">
        <f t="shared" si="4"/>
        <v>0.79623074446917219</v>
      </c>
      <c r="N37" s="16"/>
    </row>
    <row r="38" spans="1:14" x14ac:dyDescent="0.25">
      <c r="A38" s="6">
        <v>23201</v>
      </c>
      <c r="B38" s="20" t="s">
        <v>159</v>
      </c>
      <c r="C38" s="20" t="s">
        <v>156</v>
      </c>
      <c r="D38" s="7">
        <v>24.464710235595703</v>
      </c>
      <c r="E38" s="7">
        <v>24.323829650878906</v>
      </c>
      <c r="F38" s="7">
        <f t="shared" si="5"/>
        <v>24.394269943237305</v>
      </c>
      <c r="G38" s="6">
        <v>23.004985809326172</v>
      </c>
      <c r="H38" s="7">
        <f t="shared" si="6"/>
        <v>1.3892841339111328</v>
      </c>
      <c r="I38" s="6"/>
      <c r="J38" s="17">
        <f t="shared" si="2"/>
        <v>0.30535907745361324</v>
      </c>
      <c r="K38" s="17">
        <f t="shared" si="3"/>
        <v>0.80924077669077032</v>
      </c>
      <c r="L38" s="6"/>
      <c r="M38" s="23">
        <f t="shared" si="4"/>
        <v>0.78798340921101961</v>
      </c>
      <c r="N38" s="16"/>
    </row>
    <row r="39" spans="1:14" x14ac:dyDescent="0.25">
      <c r="A39" s="6">
        <v>23198</v>
      </c>
      <c r="B39" s="20" t="s">
        <v>159</v>
      </c>
      <c r="C39" s="20" t="s">
        <v>156</v>
      </c>
      <c r="D39" s="7">
        <v>24.382774353027344</v>
      </c>
      <c r="E39" s="7">
        <v>24.371294021606445</v>
      </c>
      <c r="F39" s="7">
        <f t="shared" si="5"/>
        <v>24.377034187316895</v>
      </c>
      <c r="G39" s="6">
        <v>23.604565620422363</v>
      </c>
      <c r="H39" s="7">
        <f t="shared" si="6"/>
        <v>0.77246856689453125</v>
      </c>
      <c r="I39" s="6"/>
      <c r="J39" s="17">
        <f t="shared" si="2"/>
        <v>-0.31145648956298833</v>
      </c>
      <c r="K39" s="17">
        <f t="shared" si="3"/>
        <v>1.2409598932471504</v>
      </c>
      <c r="L39" s="6"/>
      <c r="M39" s="23">
        <f t="shared" si="4"/>
        <v>1.2083620049075876</v>
      </c>
      <c r="N39" s="16"/>
    </row>
    <row r="40" spans="1:14" ht="15.75" thickBot="1" x14ac:dyDescent="0.3">
      <c r="A40" s="6">
        <v>23200</v>
      </c>
      <c r="B40" s="21" t="s">
        <v>159</v>
      </c>
      <c r="C40" s="21" t="s">
        <v>156</v>
      </c>
      <c r="D40" s="7">
        <v>24.649591445922852</v>
      </c>
      <c r="E40" s="7">
        <v>24.637125015258789</v>
      </c>
      <c r="F40" s="7">
        <f t="shared" si="5"/>
        <v>24.64335823059082</v>
      </c>
      <c r="G40" s="6">
        <v>23.59696102142334</v>
      </c>
      <c r="H40" s="7">
        <f t="shared" si="6"/>
        <v>1.0463972091674805</v>
      </c>
      <c r="I40" s="6"/>
      <c r="J40" s="17">
        <f t="shared" si="2"/>
        <v>-3.7527847290039107E-2</v>
      </c>
      <c r="K40" s="17">
        <f t="shared" si="3"/>
        <v>1.0263535946540188</v>
      </c>
      <c r="L40" s="6"/>
      <c r="M40" s="24">
        <f t="shared" si="4"/>
        <v>0.99939304576158383</v>
      </c>
      <c r="N40" s="1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zoomScale="120" zoomScaleNormal="120" workbookViewId="0">
      <pane ySplit="1" topLeftCell="A2" activePane="bottomLeft" state="frozen"/>
      <selection pane="bottomLeft" activeCell="I25" sqref="I25"/>
    </sheetView>
  </sheetViews>
  <sheetFormatPr defaultRowHeight="15" x14ac:dyDescent="0.25"/>
  <cols>
    <col min="1" max="2" width="11.42578125" style="1" customWidth="1"/>
    <col min="3" max="3" width="11.28515625" style="1" customWidth="1"/>
    <col min="4" max="4" width="10.85546875" style="1" customWidth="1"/>
    <col min="5" max="5" width="10.7109375" style="1" customWidth="1"/>
    <col min="6" max="6" width="8.85546875" style="1"/>
  </cols>
  <sheetData>
    <row r="1" spans="1:6" x14ac:dyDescent="0.25">
      <c r="A1" s="2" t="s">
        <v>5</v>
      </c>
      <c r="B1" s="2" t="s">
        <v>154</v>
      </c>
      <c r="C1" s="2" t="s">
        <v>6</v>
      </c>
      <c r="D1" s="2" t="s">
        <v>2</v>
      </c>
      <c r="E1" s="2" t="s">
        <v>3</v>
      </c>
      <c r="F1" s="2" t="s">
        <v>4</v>
      </c>
    </row>
    <row r="2" spans="1:6" x14ac:dyDescent="0.25">
      <c r="A2" s="1">
        <v>23209</v>
      </c>
      <c r="B2" s="1" t="s">
        <v>155</v>
      </c>
      <c r="C2" s="1" t="s">
        <v>156</v>
      </c>
      <c r="D2" s="3">
        <v>23.189390182495117</v>
      </c>
      <c r="E2" s="3">
        <v>23.081193923950195</v>
      </c>
      <c r="F2" s="3">
        <f>AVERAGE(D2:E2)</f>
        <v>23.135292053222656</v>
      </c>
    </row>
    <row r="3" spans="1:6" x14ac:dyDescent="0.25">
      <c r="A3" s="1">
        <v>23232</v>
      </c>
      <c r="B3" s="1" t="s">
        <v>157</v>
      </c>
      <c r="C3" s="1" t="s">
        <v>158</v>
      </c>
      <c r="D3" s="3">
        <v>23.235488891601563</v>
      </c>
      <c r="E3" s="3">
        <v>23.232013702392578</v>
      </c>
      <c r="F3" s="3">
        <f t="shared" ref="F3:F40" si="0">AVERAGE(D3:E3)</f>
        <v>23.23375129699707</v>
      </c>
    </row>
    <row r="4" spans="1:6" x14ac:dyDescent="0.25">
      <c r="A4" s="1">
        <v>23204</v>
      </c>
      <c r="B4" s="1" t="s">
        <v>157</v>
      </c>
      <c r="C4" s="1" t="s">
        <v>156</v>
      </c>
      <c r="D4" s="3">
        <v>24.486972808837891</v>
      </c>
      <c r="E4" s="3">
        <v>24.551778793334961</v>
      </c>
      <c r="F4" s="3">
        <f t="shared" si="0"/>
        <v>24.519375801086426</v>
      </c>
    </row>
    <row r="5" spans="1:6" x14ac:dyDescent="0.25">
      <c r="A5" s="1">
        <v>23230</v>
      </c>
      <c r="B5" s="1" t="s">
        <v>157</v>
      </c>
      <c r="C5" s="1" t="s">
        <v>158</v>
      </c>
      <c r="D5" s="3">
        <v>23.217842102050781</v>
      </c>
      <c r="E5" s="3">
        <v>23.293563842773438</v>
      </c>
      <c r="F5" s="3">
        <f t="shared" si="0"/>
        <v>23.255702972412109</v>
      </c>
    </row>
    <row r="6" spans="1:6" x14ac:dyDescent="0.25">
      <c r="A6" s="1">
        <v>23077</v>
      </c>
      <c r="B6" s="1" t="s">
        <v>159</v>
      </c>
      <c r="C6" s="1" t="s">
        <v>158</v>
      </c>
      <c r="D6" s="3">
        <v>23.157798767089844</v>
      </c>
      <c r="E6" s="3">
        <v>23.362215042114258</v>
      </c>
      <c r="F6" s="3">
        <f t="shared" si="0"/>
        <v>23.260006904602051</v>
      </c>
    </row>
    <row r="7" spans="1:6" x14ac:dyDescent="0.25">
      <c r="A7" s="1">
        <v>23078</v>
      </c>
      <c r="B7" s="1" t="s">
        <v>159</v>
      </c>
      <c r="C7" s="1" t="s">
        <v>158</v>
      </c>
      <c r="D7" s="3">
        <v>23.139650344848633</v>
      </c>
      <c r="E7" s="3">
        <v>23.488779067993164</v>
      </c>
      <c r="F7" s="3">
        <f t="shared" si="0"/>
        <v>23.314214706420898</v>
      </c>
    </row>
    <row r="8" spans="1:6" x14ac:dyDescent="0.25">
      <c r="A8" s="1">
        <v>23199</v>
      </c>
      <c r="B8" s="1" t="s">
        <v>159</v>
      </c>
      <c r="C8" s="1" t="s">
        <v>156</v>
      </c>
      <c r="D8" s="3">
        <v>23.981348037719727</v>
      </c>
      <c r="E8" s="3">
        <v>23.872348785400391</v>
      </c>
      <c r="F8" s="3">
        <f t="shared" si="0"/>
        <v>23.926848411560059</v>
      </c>
    </row>
    <row r="9" spans="1:6" x14ac:dyDescent="0.25">
      <c r="A9" s="1">
        <v>23235</v>
      </c>
      <c r="B9" s="1" t="s">
        <v>160</v>
      </c>
      <c r="C9" s="1" t="s">
        <v>158</v>
      </c>
      <c r="D9" s="3">
        <v>23.827457427978516</v>
      </c>
      <c r="E9" s="3">
        <v>23.872659683227539</v>
      </c>
      <c r="F9" s="3">
        <f t="shared" si="0"/>
        <v>23.850058555603027</v>
      </c>
    </row>
    <row r="10" spans="1:6" x14ac:dyDescent="0.25">
      <c r="A10" s="1">
        <v>23234</v>
      </c>
      <c r="B10" s="1" t="s">
        <v>160</v>
      </c>
      <c r="C10" s="1" t="s">
        <v>158</v>
      </c>
      <c r="D10" s="3">
        <v>23.194202423095703</v>
      </c>
      <c r="E10" s="3">
        <v>23.119565963745117</v>
      </c>
      <c r="F10" s="3">
        <f t="shared" si="0"/>
        <v>23.15688419342041</v>
      </c>
    </row>
    <row r="11" spans="1:6" x14ac:dyDescent="0.25">
      <c r="A11" s="1">
        <v>23202</v>
      </c>
      <c r="B11" s="1" t="s">
        <v>159</v>
      </c>
      <c r="C11" s="1" t="s">
        <v>156</v>
      </c>
      <c r="D11" s="3">
        <v>23.690227508544922</v>
      </c>
      <c r="E11" s="3">
        <v>23.606454849243164</v>
      </c>
      <c r="F11" s="3">
        <f t="shared" si="0"/>
        <v>23.648341178894043</v>
      </c>
    </row>
    <row r="12" spans="1:6" x14ac:dyDescent="0.25">
      <c r="A12" s="1">
        <v>23210</v>
      </c>
      <c r="B12" s="1" t="s">
        <v>155</v>
      </c>
      <c r="C12" s="1" t="s">
        <v>156</v>
      </c>
      <c r="D12" s="3">
        <v>23.606325149536133</v>
      </c>
      <c r="F12" s="3">
        <f t="shared" si="0"/>
        <v>23.606325149536133</v>
      </c>
    </row>
    <row r="13" spans="1:6" x14ac:dyDescent="0.25">
      <c r="A13" s="1">
        <v>23108</v>
      </c>
      <c r="B13" s="1" t="s">
        <v>155</v>
      </c>
      <c r="C13" s="1" t="s">
        <v>158</v>
      </c>
      <c r="D13" s="3">
        <v>23.012567520141602</v>
      </c>
      <c r="E13" s="3">
        <v>23.006290435791016</v>
      </c>
      <c r="F13" s="3">
        <f t="shared" si="0"/>
        <v>23.009428977966309</v>
      </c>
    </row>
    <row r="14" spans="1:6" x14ac:dyDescent="0.25">
      <c r="A14" s="1">
        <v>23201</v>
      </c>
      <c r="B14" s="1" t="s">
        <v>159</v>
      </c>
      <c r="C14" s="1" t="s">
        <v>156</v>
      </c>
      <c r="D14" s="3">
        <v>23.019792556762695</v>
      </c>
      <c r="E14" s="3">
        <v>22.990179061889648</v>
      </c>
      <c r="F14" s="3">
        <f t="shared" si="0"/>
        <v>23.004985809326172</v>
      </c>
    </row>
    <row r="15" spans="1:6" x14ac:dyDescent="0.25">
      <c r="A15" s="1">
        <v>23037</v>
      </c>
      <c r="B15" s="1" t="s">
        <v>160</v>
      </c>
      <c r="C15" s="1" t="s">
        <v>158</v>
      </c>
      <c r="D15" s="3">
        <v>23.02345085144043</v>
      </c>
      <c r="E15" s="3">
        <v>23.010356903076172</v>
      </c>
      <c r="F15" s="3">
        <f t="shared" si="0"/>
        <v>23.016903877258301</v>
      </c>
    </row>
    <row r="16" spans="1:6" x14ac:dyDescent="0.25">
      <c r="A16" s="1">
        <v>23207</v>
      </c>
      <c r="B16" s="1" t="s">
        <v>157</v>
      </c>
      <c r="C16" s="1" t="s">
        <v>156</v>
      </c>
      <c r="D16" s="3">
        <v>24.556018829345703</v>
      </c>
      <c r="E16" s="3">
        <v>24.58527946472168</v>
      </c>
      <c r="F16" s="3">
        <f t="shared" si="0"/>
        <v>24.570649147033691</v>
      </c>
    </row>
    <row r="17" spans="1:6" x14ac:dyDescent="0.25">
      <c r="A17" s="1">
        <v>23195</v>
      </c>
      <c r="B17" s="1" t="s">
        <v>160</v>
      </c>
      <c r="C17" s="1" t="s">
        <v>156</v>
      </c>
      <c r="D17" s="3">
        <v>23.782510757446289</v>
      </c>
      <c r="E17" s="3">
        <v>23.729610443115234</v>
      </c>
      <c r="F17" s="3">
        <f t="shared" si="0"/>
        <v>23.756060600280762</v>
      </c>
    </row>
    <row r="18" spans="1:6" x14ac:dyDescent="0.25">
      <c r="A18" s="1" t="s">
        <v>151</v>
      </c>
      <c r="B18" s="1" t="s">
        <v>159</v>
      </c>
      <c r="C18" s="1" t="s">
        <v>158</v>
      </c>
      <c r="D18" s="3">
        <v>23.986427307128906</v>
      </c>
      <c r="E18" s="3">
        <v>23.999160766601563</v>
      </c>
      <c r="F18" s="3">
        <f t="shared" si="0"/>
        <v>23.992794036865234</v>
      </c>
    </row>
    <row r="19" spans="1:6" x14ac:dyDescent="0.25">
      <c r="A19" s="1">
        <v>23236</v>
      </c>
      <c r="B19" s="1" t="s">
        <v>160</v>
      </c>
      <c r="C19" s="1" t="s">
        <v>158</v>
      </c>
      <c r="D19" s="3">
        <v>23.540605545043945</v>
      </c>
      <c r="E19" s="3">
        <v>23.524330139160156</v>
      </c>
      <c r="F19" s="3">
        <f t="shared" si="0"/>
        <v>23.532467842102051</v>
      </c>
    </row>
    <row r="20" spans="1:6" x14ac:dyDescent="0.25">
      <c r="A20" s="1">
        <v>23198</v>
      </c>
      <c r="B20" s="1" t="s">
        <v>159</v>
      </c>
      <c r="C20" s="1" t="s">
        <v>156</v>
      </c>
      <c r="D20" s="3">
        <v>23.541482925415039</v>
      </c>
      <c r="E20" s="3">
        <v>23.667648315429688</v>
      </c>
      <c r="F20" s="3">
        <f t="shared" si="0"/>
        <v>23.604565620422363</v>
      </c>
    </row>
    <row r="21" spans="1:6" x14ac:dyDescent="0.25">
      <c r="A21" s="1">
        <v>23233</v>
      </c>
      <c r="B21" s="1" t="s">
        <v>160</v>
      </c>
      <c r="C21" s="1" t="s">
        <v>158</v>
      </c>
      <c r="D21" s="3">
        <v>26.219667434692383</v>
      </c>
      <c r="E21" s="3">
        <v>26.051630020141602</v>
      </c>
      <c r="F21" s="3">
        <f t="shared" si="0"/>
        <v>26.135648727416992</v>
      </c>
    </row>
    <row r="22" spans="1:6" x14ac:dyDescent="0.25">
      <c r="A22" s="1">
        <v>23229</v>
      </c>
      <c r="B22" s="1" t="s">
        <v>157</v>
      </c>
      <c r="C22" s="1" t="s">
        <v>158</v>
      </c>
      <c r="D22" s="3">
        <v>24.311450958251953</v>
      </c>
      <c r="E22" s="3">
        <v>24.126155853271484</v>
      </c>
      <c r="F22" s="3">
        <f t="shared" si="0"/>
        <v>24.218803405761719</v>
      </c>
    </row>
    <row r="23" spans="1:6" x14ac:dyDescent="0.25">
      <c r="A23" s="1">
        <v>23194</v>
      </c>
      <c r="B23" s="1" t="s">
        <v>155</v>
      </c>
      <c r="C23" s="1" t="s">
        <v>156</v>
      </c>
      <c r="D23" s="3">
        <v>24.667722702026367</v>
      </c>
      <c r="E23" s="3">
        <v>24.597610473632813</v>
      </c>
      <c r="F23" s="3">
        <f t="shared" si="0"/>
        <v>24.63266658782959</v>
      </c>
    </row>
    <row r="24" spans="1:6" x14ac:dyDescent="0.25">
      <c r="A24" s="1">
        <v>23038</v>
      </c>
      <c r="B24" s="1" t="s">
        <v>160</v>
      </c>
      <c r="C24" s="1" t="s">
        <v>158</v>
      </c>
      <c r="D24" s="3">
        <v>22.947549819946289</v>
      </c>
      <c r="E24" s="3">
        <v>22.94828987121582</v>
      </c>
      <c r="F24" s="3">
        <f t="shared" si="0"/>
        <v>22.947919845581055</v>
      </c>
    </row>
    <row r="25" spans="1:6" x14ac:dyDescent="0.25">
      <c r="A25" s="1">
        <v>23206</v>
      </c>
      <c r="B25" s="1" t="s">
        <v>157</v>
      </c>
      <c r="C25" s="1" t="s">
        <v>156</v>
      </c>
      <c r="D25" s="3">
        <v>23.641119003295898</v>
      </c>
      <c r="E25" s="3">
        <v>23.685235977172852</v>
      </c>
      <c r="F25" s="3">
        <f t="shared" si="0"/>
        <v>23.663177490234375</v>
      </c>
    </row>
    <row r="26" spans="1:6" x14ac:dyDescent="0.25">
      <c r="A26" s="1">
        <v>23079</v>
      </c>
      <c r="B26" s="1" t="s">
        <v>155</v>
      </c>
      <c r="C26" s="1" t="s">
        <v>158</v>
      </c>
      <c r="D26" s="3">
        <v>24.929744720458984</v>
      </c>
      <c r="E26" s="3">
        <v>25.102828979492188</v>
      </c>
      <c r="F26" s="3">
        <f t="shared" si="0"/>
        <v>25.016286849975586</v>
      </c>
    </row>
    <row r="27" spans="1:6" x14ac:dyDescent="0.25">
      <c r="A27" s="1">
        <v>23231</v>
      </c>
      <c r="B27" s="1" t="s">
        <v>157</v>
      </c>
      <c r="C27" s="1" t="s">
        <v>158</v>
      </c>
      <c r="D27" s="3">
        <v>23.753656387329102</v>
      </c>
      <c r="E27" s="3">
        <v>23.711162567138672</v>
      </c>
      <c r="F27" s="3">
        <f t="shared" si="0"/>
        <v>23.732409477233887</v>
      </c>
    </row>
    <row r="28" spans="1:6" x14ac:dyDescent="0.25">
      <c r="A28" s="1">
        <v>23197</v>
      </c>
      <c r="B28" s="1" t="s">
        <v>160</v>
      </c>
      <c r="C28" s="1" t="s">
        <v>156</v>
      </c>
      <c r="D28" s="3">
        <v>23.283248901367188</v>
      </c>
      <c r="E28" s="3">
        <v>23.325603485107422</v>
      </c>
      <c r="F28" s="3">
        <f t="shared" si="0"/>
        <v>23.304426193237305</v>
      </c>
    </row>
    <row r="29" spans="1:6" x14ac:dyDescent="0.25">
      <c r="A29" s="1" t="s">
        <v>152</v>
      </c>
      <c r="B29" s="1" t="s">
        <v>159</v>
      </c>
      <c r="C29" s="1" t="s">
        <v>158</v>
      </c>
      <c r="D29" s="3">
        <v>23.160581588745117</v>
      </c>
      <c r="E29" s="3">
        <v>23.255144119262695</v>
      </c>
      <c r="F29" s="3">
        <f t="shared" si="0"/>
        <v>23.207862854003906</v>
      </c>
    </row>
    <row r="30" spans="1:6" x14ac:dyDescent="0.25">
      <c r="A30" s="1">
        <v>23107</v>
      </c>
      <c r="B30" s="1" t="s">
        <v>155</v>
      </c>
      <c r="C30" s="1" t="s">
        <v>158</v>
      </c>
      <c r="D30" s="3">
        <v>23.948558807373047</v>
      </c>
      <c r="E30" s="3">
        <v>24.009193420410156</v>
      </c>
      <c r="F30" s="3">
        <f t="shared" si="0"/>
        <v>23.978876113891602</v>
      </c>
    </row>
    <row r="31" spans="1:6" x14ac:dyDescent="0.25">
      <c r="A31" s="1">
        <v>23211</v>
      </c>
      <c r="B31" s="1" t="s">
        <v>160</v>
      </c>
      <c r="C31" s="1" t="s">
        <v>156</v>
      </c>
      <c r="D31" s="3">
        <v>25.027105331420898</v>
      </c>
      <c r="E31" s="3">
        <v>25.124183654785156</v>
      </c>
      <c r="F31" s="3">
        <f t="shared" si="0"/>
        <v>25.075644493103027</v>
      </c>
    </row>
    <row r="32" spans="1:6" x14ac:dyDescent="0.25">
      <c r="A32" s="1">
        <v>23212</v>
      </c>
      <c r="B32" s="1" t="s">
        <v>160</v>
      </c>
      <c r="C32" s="1" t="s">
        <v>156</v>
      </c>
      <c r="D32" s="3">
        <v>24.195169448852539</v>
      </c>
      <c r="E32" s="3">
        <v>24.107885360717773</v>
      </c>
      <c r="F32" s="3">
        <f t="shared" si="0"/>
        <v>24.151527404785156</v>
      </c>
    </row>
    <row r="33" spans="1:6" x14ac:dyDescent="0.25">
      <c r="A33" s="1">
        <v>23196</v>
      </c>
      <c r="B33" s="1" t="s">
        <v>160</v>
      </c>
      <c r="C33" s="1" t="s">
        <v>156</v>
      </c>
      <c r="D33" s="3">
        <v>23.661417007446289</v>
      </c>
      <c r="E33" s="3">
        <v>23.825990676879883</v>
      </c>
      <c r="F33" s="3">
        <f t="shared" si="0"/>
        <v>23.743703842163086</v>
      </c>
    </row>
    <row r="34" spans="1:6" x14ac:dyDescent="0.25">
      <c r="A34" s="1">
        <v>23203</v>
      </c>
      <c r="B34" s="1" t="s">
        <v>157</v>
      </c>
      <c r="C34" s="1" t="s">
        <v>156</v>
      </c>
      <c r="D34" s="3">
        <v>25.358564376831055</v>
      </c>
      <c r="E34" s="3">
        <v>25.283565521240234</v>
      </c>
      <c r="F34" s="3">
        <f t="shared" si="0"/>
        <v>25.321064949035645</v>
      </c>
    </row>
    <row r="35" spans="1:6" x14ac:dyDescent="0.25">
      <c r="A35" s="1">
        <v>23208</v>
      </c>
      <c r="B35" s="1" t="s">
        <v>155</v>
      </c>
      <c r="C35" s="1" t="s">
        <v>156</v>
      </c>
      <c r="D35" s="3">
        <v>24.487382888793945</v>
      </c>
      <c r="E35" s="3">
        <v>24.310041427612305</v>
      </c>
      <c r="F35" s="3">
        <f t="shared" si="0"/>
        <v>24.398712158203125</v>
      </c>
    </row>
    <row r="36" spans="1:6" x14ac:dyDescent="0.25">
      <c r="A36" s="1">
        <v>23205</v>
      </c>
      <c r="B36" s="1" t="s">
        <v>157</v>
      </c>
      <c r="C36" s="1" t="s">
        <v>156</v>
      </c>
      <c r="D36" s="3">
        <v>24.349098205566406</v>
      </c>
      <c r="E36" s="3">
        <v>24.407316207885742</v>
      </c>
      <c r="F36" s="3">
        <f t="shared" si="0"/>
        <v>24.378207206726074</v>
      </c>
    </row>
    <row r="37" spans="1:6" x14ac:dyDescent="0.25">
      <c r="A37" s="1">
        <v>23200</v>
      </c>
      <c r="B37" s="1" t="s">
        <v>159</v>
      </c>
      <c r="C37" s="1" t="s">
        <v>156</v>
      </c>
      <c r="D37" s="3">
        <v>23.495841979980469</v>
      </c>
      <c r="E37" s="3">
        <v>23.698080062866211</v>
      </c>
      <c r="F37" s="3">
        <f t="shared" si="0"/>
        <v>23.59696102142334</v>
      </c>
    </row>
    <row r="38" spans="1:6" x14ac:dyDescent="0.25">
      <c r="A38" s="1">
        <v>23080</v>
      </c>
      <c r="B38" s="1" t="s">
        <v>155</v>
      </c>
      <c r="C38" s="1" t="s">
        <v>158</v>
      </c>
      <c r="D38" s="3">
        <v>23.152225494384766</v>
      </c>
      <c r="E38" s="3">
        <v>23.374818801879883</v>
      </c>
      <c r="F38" s="3">
        <f t="shared" si="0"/>
        <v>23.263522148132324</v>
      </c>
    </row>
    <row r="39" spans="1:6" x14ac:dyDescent="0.25">
      <c r="A39" s="1">
        <v>23089</v>
      </c>
      <c r="B39" s="1" t="s">
        <v>157</v>
      </c>
      <c r="C39" s="1" t="s">
        <v>158</v>
      </c>
      <c r="D39" s="3">
        <v>23.673460006713867</v>
      </c>
      <c r="E39" s="3">
        <v>23.772699356079102</v>
      </c>
      <c r="F39" s="3">
        <f t="shared" si="0"/>
        <v>23.723079681396484</v>
      </c>
    </row>
    <row r="40" spans="1:6" x14ac:dyDescent="0.25">
      <c r="A40" s="1">
        <v>23193</v>
      </c>
      <c r="B40" s="1" t="s">
        <v>155</v>
      </c>
      <c r="C40" s="1" t="s">
        <v>156</v>
      </c>
      <c r="D40" s="3">
        <v>24.57813835144043</v>
      </c>
      <c r="E40" s="3">
        <v>24.660974502563477</v>
      </c>
      <c r="F40" s="3">
        <f t="shared" si="0"/>
        <v>24.619556427001953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tabSelected="1" zoomScaleNormal="100" workbookViewId="0">
      <selection activeCell="P58" sqref="P58"/>
    </sheetView>
  </sheetViews>
  <sheetFormatPr defaultRowHeight="15" x14ac:dyDescent="0.25"/>
  <cols>
    <col min="1" max="3" width="12.42578125" style="1" customWidth="1"/>
    <col min="4" max="4" width="16" style="1" customWidth="1"/>
    <col min="5" max="5" width="13.42578125" style="1" customWidth="1"/>
    <col min="6" max="6" width="13.28515625" style="1" customWidth="1"/>
    <col min="7" max="7" width="13.5703125" style="1" customWidth="1"/>
    <col min="8" max="8" width="13" style="1" customWidth="1"/>
  </cols>
  <sheetData>
    <row r="1" spans="1:8" x14ac:dyDescent="0.25">
      <c r="A1" s="2" t="s">
        <v>104</v>
      </c>
      <c r="B1" s="2" t="s">
        <v>110</v>
      </c>
      <c r="C1" s="2" t="s">
        <v>5</v>
      </c>
      <c r="D1" s="2" t="s">
        <v>109</v>
      </c>
      <c r="E1" s="2" t="s">
        <v>105</v>
      </c>
      <c r="F1" s="2" t="s">
        <v>106</v>
      </c>
      <c r="G1" s="2" t="s">
        <v>107</v>
      </c>
      <c r="H1" s="2" t="s">
        <v>108</v>
      </c>
    </row>
    <row r="2" spans="1:8" x14ac:dyDescent="0.25">
      <c r="A2" s="1" t="s">
        <v>7</v>
      </c>
      <c r="B2" s="1" t="s">
        <v>111</v>
      </c>
      <c r="C2" s="1">
        <v>23209</v>
      </c>
      <c r="D2" s="3">
        <v>23.189390182495117</v>
      </c>
      <c r="E2" s="3">
        <v>26.168498992919922</v>
      </c>
      <c r="F2" s="3">
        <v>27.038860321044922</v>
      </c>
      <c r="G2" s="3">
        <v>26.806755065917969</v>
      </c>
      <c r="H2" s="3">
        <v>24.39811897277832</v>
      </c>
    </row>
    <row r="3" spans="1:8" x14ac:dyDescent="0.25">
      <c r="A3" s="1" t="s">
        <v>8</v>
      </c>
      <c r="B3" s="1" t="s">
        <v>111</v>
      </c>
      <c r="C3" s="1">
        <v>23209</v>
      </c>
      <c r="D3" s="3">
        <v>23.081193923950195</v>
      </c>
      <c r="E3" s="3">
        <v>25.939767837524414</v>
      </c>
      <c r="F3" s="3">
        <v>27.167505264282227</v>
      </c>
      <c r="G3" s="3">
        <v>26.830411911010742</v>
      </c>
      <c r="H3" s="3">
        <v>24.539005279541016</v>
      </c>
    </row>
    <row r="4" spans="1:8" x14ac:dyDescent="0.25">
      <c r="A4" s="1" t="s">
        <v>9</v>
      </c>
      <c r="B4" s="1" t="s">
        <v>118</v>
      </c>
      <c r="C4" s="1">
        <v>23232</v>
      </c>
      <c r="D4" s="3">
        <v>23.235488891601563</v>
      </c>
      <c r="E4" s="3">
        <v>25.912097930908203</v>
      </c>
      <c r="F4" s="3">
        <v>26.16337776184082</v>
      </c>
      <c r="G4" s="3">
        <v>26.574028015136719</v>
      </c>
      <c r="H4" s="3">
        <v>24.646659851074219</v>
      </c>
    </row>
    <row r="5" spans="1:8" x14ac:dyDescent="0.25">
      <c r="A5" s="1" t="s">
        <v>10</v>
      </c>
      <c r="B5" s="1" t="s">
        <v>118</v>
      </c>
      <c r="C5" s="1">
        <v>23232</v>
      </c>
      <c r="D5" s="3">
        <v>23.232013702392578</v>
      </c>
      <c r="E5" s="3">
        <v>25.765462875366211</v>
      </c>
      <c r="F5" s="3">
        <v>26.255849838256836</v>
      </c>
      <c r="G5" s="3">
        <v>26.699382781982422</v>
      </c>
      <c r="H5" s="3">
        <v>24.650724411010742</v>
      </c>
    </row>
    <row r="6" spans="1:8" x14ac:dyDescent="0.25">
      <c r="A6" s="1" t="s">
        <v>11</v>
      </c>
      <c r="B6" s="1" t="s">
        <v>120</v>
      </c>
      <c r="C6" s="1">
        <v>23204</v>
      </c>
      <c r="D6" s="3">
        <v>24.486972808837891</v>
      </c>
      <c r="E6" s="3">
        <v>26.959072113037109</v>
      </c>
      <c r="F6" s="3">
        <v>26.177654266357422</v>
      </c>
      <c r="G6" s="3">
        <v>26.389629364013672</v>
      </c>
      <c r="H6" s="3">
        <v>25.257255554199219</v>
      </c>
    </row>
    <row r="7" spans="1:8" x14ac:dyDescent="0.25">
      <c r="A7" s="1" t="s">
        <v>12</v>
      </c>
      <c r="B7" s="1" t="s">
        <v>120</v>
      </c>
      <c r="C7" s="1">
        <v>23204</v>
      </c>
      <c r="D7" s="3">
        <v>24.551778793334961</v>
      </c>
      <c r="E7" s="3">
        <v>26.741352081298828</v>
      </c>
      <c r="F7" s="3">
        <v>26.231353759765625</v>
      </c>
      <c r="G7" s="3">
        <v>26.471370697021484</v>
      </c>
      <c r="H7" s="3">
        <v>25.31768798828125</v>
      </c>
    </row>
    <row r="8" spans="1:8" x14ac:dyDescent="0.25">
      <c r="A8" s="1" t="s">
        <v>13</v>
      </c>
      <c r="B8" s="1" t="s">
        <v>122</v>
      </c>
      <c r="C8" s="1">
        <v>23230</v>
      </c>
      <c r="D8" s="3">
        <v>23.217842102050781</v>
      </c>
      <c r="E8" s="3">
        <v>25.805398941040039</v>
      </c>
      <c r="F8" s="3">
        <v>25.445415496826172</v>
      </c>
      <c r="G8" s="3">
        <v>26.232831954956055</v>
      </c>
      <c r="H8" s="3">
        <v>24.602205276489258</v>
      </c>
    </row>
    <row r="9" spans="1:8" x14ac:dyDescent="0.25">
      <c r="A9" s="1" t="s">
        <v>14</v>
      </c>
      <c r="B9" s="1" t="s">
        <v>122</v>
      </c>
      <c r="C9" s="1">
        <v>23230</v>
      </c>
      <c r="D9" s="3">
        <v>23.293563842773438</v>
      </c>
      <c r="E9" s="3">
        <v>25.92466926574707</v>
      </c>
      <c r="F9" s="3">
        <v>25.505407333374023</v>
      </c>
      <c r="G9" s="3">
        <v>26.33934211730957</v>
      </c>
      <c r="H9" s="3">
        <v>24.519292831420898</v>
      </c>
    </row>
    <row r="10" spans="1:8" x14ac:dyDescent="0.25">
      <c r="A10" s="1" t="s">
        <v>15</v>
      </c>
      <c r="B10" s="1" t="s">
        <v>124</v>
      </c>
      <c r="C10" s="1">
        <v>23077</v>
      </c>
      <c r="D10" s="3">
        <v>23.157798767089844</v>
      </c>
      <c r="E10" s="3">
        <v>26.573650360107422</v>
      </c>
      <c r="F10" s="3">
        <v>26.015262603759766</v>
      </c>
      <c r="G10" s="3">
        <v>25.958038330078125</v>
      </c>
      <c r="H10" s="3">
        <v>24.876674652099609</v>
      </c>
    </row>
    <row r="11" spans="1:8" x14ac:dyDescent="0.25">
      <c r="A11" s="1" t="s">
        <v>16</v>
      </c>
      <c r="B11" s="1" t="s">
        <v>124</v>
      </c>
      <c r="C11" s="1">
        <v>23077</v>
      </c>
      <c r="D11" s="3">
        <v>23.362215042114258</v>
      </c>
      <c r="E11" s="3">
        <v>26.693920135498047</v>
      </c>
      <c r="F11" s="3">
        <v>25.97021484375</v>
      </c>
      <c r="G11" s="3">
        <v>25.963062286376953</v>
      </c>
      <c r="H11" s="3">
        <v>25.053131103515625</v>
      </c>
    </row>
    <row r="12" spans="1:8" x14ac:dyDescent="0.25">
      <c r="A12" s="1" t="s">
        <v>17</v>
      </c>
      <c r="B12" s="1" t="s">
        <v>123</v>
      </c>
      <c r="D12" s="1" t="s">
        <v>103</v>
      </c>
      <c r="E12" s="1" t="s">
        <v>103</v>
      </c>
      <c r="F12" s="1" t="s">
        <v>103</v>
      </c>
      <c r="G12" s="1" t="s">
        <v>103</v>
      </c>
      <c r="H12" s="1" t="s">
        <v>103</v>
      </c>
    </row>
    <row r="13" spans="1:8" x14ac:dyDescent="0.25">
      <c r="A13" s="1" t="s">
        <v>18</v>
      </c>
      <c r="B13" s="1" t="s">
        <v>123</v>
      </c>
      <c r="D13" s="1" t="s">
        <v>103</v>
      </c>
      <c r="E13" s="3">
        <v>35.380386352539063</v>
      </c>
      <c r="F13" s="1" t="s">
        <v>103</v>
      </c>
      <c r="G13" s="1" t="s">
        <v>103</v>
      </c>
      <c r="H13" s="3">
        <v>12.57855224609375</v>
      </c>
    </row>
    <row r="14" spans="1:8" x14ac:dyDescent="0.25">
      <c r="A14" s="1" t="s">
        <v>19</v>
      </c>
      <c r="B14" s="1" t="s">
        <v>112</v>
      </c>
      <c r="C14" s="1">
        <v>23078</v>
      </c>
      <c r="D14" s="3">
        <v>23.139650344848633</v>
      </c>
      <c r="E14" s="3">
        <v>26.34735107421875</v>
      </c>
      <c r="F14" s="3">
        <v>25.55299186706543</v>
      </c>
      <c r="G14" s="3">
        <v>25.513917922973633</v>
      </c>
      <c r="H14" s="3">
        <v>24.696849822998047</v>
      </c>
    </row>
    <row r="15" spans="1:8" x14ac:dyDescent="0.25">
      <c r="A15" s="1" t="s">
        <v>20</v>
      </c>
      <c r="B15" s="1" t="s">
        <v>112</v>
      </c>
      <c r="C15" s="1">
        <v>23078</v>
      </c>
      <c r="D15" s="3">
        <v>23.488779067993164</v>
      </c>
      <c r="E15" s="3">
        <v>26.551677703857422</v>
      </c>
      <c r="F15" s="3">
        <v>25.63934326171875</v>
      </c>
      <c r="G15" s="3">
        <v>25.324838638305664</v>
      </c>
      <c r="H15" s="3">
        <v>24.685976028442383</v>
      </c>
    </row>
    <row r="16" spans="1:8" x14ac:dyDescent="0.25">
      <c r="A16" s="1" t="s">
        <v>21</v>
      </c>
      <c r="B16" s="1" t="s">
        <v>119</v>
      </c>
      <c r="C16" s="1">
        <v>23199</v>
      </c>
      <c r="D16" s="3">
        <v>23.981348037719727</v>
      </c>
      <c r="E16" s="3">
        <v>26.70619010925293</v>
      </c>
      <c r="F16" s="3">
        <v>25.645095825195313</v>
      </c>
      <c r="G16" s="3">
        <v>26.119688034057617</v>
      </c>
      <c r="H16" s="3">
        <v>25.205179214477539</v>
      </c>
    </row>
    <row r="17" spans="1:8" x14ac:dyDescent="0.25">
      <c r="A17" s="1" t="s">
        <v>22</v>
      </c>
      <c r="B17" s="1" t="s">
        <v>119</v>
      </c>
      <c r="C17" s="1">
        <v>23199</v>
      </c>
      <c r="D17" s="3">
        <v>23.872348785400391</v>
      </c>
      <c r="E17" s="3">
        <v>26.634761810302734</v>
      </c>
      <c r="F17" s="3">
        <v>25.774953842163086</v>
      </c>
      <c r="G17" s="3">
        <v>26.210832595825195</v>
      </c>
      <c r="H17" s="3">
        <v>25.277502059936523</v>
      </c>
    </row>
    <row r="18" spans="1:8" x14ac:dyDescent="0.25">
      <c r="A18" s="1" t="s">
        <v>23</v>
      </c>
      <c r="B18" s="1" t="s">
        <v>121</v>
      </c>
      <c r="C18" s="1">
        <v>23235</v>
      </c>
      <c r="D18" s="3">
        <v>23.827457427978516</v>
      </c>
      <c r="E18" s="3">
        <v>26.187047958374023</v>
      </c>
      <c r="F18" s="3">
        <v>25.405128479003906</v>
      </c>
      <c r="G18" s="3">
        <v>25.487810134887695</v>
      </c>
      <c r="H18" s="3">
        <v>24.767005920410156</v>
      </c>
    </row>
    <row r="19" spans="1:8" x14ac:dyDescent="0.25">
      <c r="A19" s="1" t="s">
        <v>24</v>
      </c>
      <c r="B19" s="1" t="s">
        <v>121</v>
      </c>
      <c r="C19" s="1">
        <v>23235</v>
      </c>
      <c r="D19" s="3">
        <v>23.872659683227539</v>
      </c>
      <c r="E19" s="3">
        <v>26.250722885131836</v>
      </c>
      <c r="F19" s="3">
        <v>25.160139083862305</v>
      </c>
      <c r="G19" s="3">
        <v>25.615777969360352</v>
      </c>
      <c r="H19" s="3">
        <v>24.898954391479492</v>
      </c>
    </row>
    <row r="20" spans="1:8" x14ac:dyDescent="0.25">
      <c r="A20" s="1" t="s">
        <v>25</v>
      </c>
      <c r="B20" s="1" t="s">
        <v>128</v>
      </c>
      <c r="C20" s="1">
        <v>23234</v>
      </c>
      <c r="D20" s="3">
        <v>23.194202423095703</v>
      </c>
      <c r="E20" s="3">
        <v>26.31794548034668</v>
      </c>
      <c r="F20" s="3">
        <v>25.940742492675781</v>
      </c>
      <c r="G20" s="3">
        <v>25.980691909790039</v>
      </c>
      <c r="H20" s="3">
        <v>24.79603385925293</v>
      </c>
    </row>
    <row r="21" spans="1:8" x14ac:dyDescent="0.25">
      <c r="A21" s="1" t="s">
        <v>26</v>
      </c>
      <c r="B21" s="1" t="s">
        <v>128</v>
      </c>
      <c r="C21" s="1">
        <v>23234</v>
      </c>
      <c r="D21" s="3">
        <v>23.119565963745117</v>
      </c>
      <c r="E21" s="3">
        <v>26.355033874511719</v>
      </c>
      <c r="F21" s="3">
        <v>26.07368278503418</v>
      </c>
      <c r="G21" s="3">
        <v>26.01368522644043</v>
      </c>
      <c r="H21" s="3">
        <v>24.832496643066406</v>
      </c>
    </row>
    <row r="22" spans="1:8" x14ac:dyDescent="0.25">
      <c r="A22" s="1" t="s">
        <v>27</v>
      </c>
      <c r="B22" s="1" t="s">
        <v>129</v>
      </c>
      <c r="C22" s="1">
        <v>23202</v>
      </c>
      <c r="D22" s="3">
        <v>23.690227508544922</v>
      </c>
      <c r="E22" s="3">
        <v>26.655372619628906</v>
      </c>
      <c r="F22" s="3">
        <v>25.965850830078125</v>
      </c>
      <c r="G22" s="3">
        <v>26.52935791015625</v>
      </c>
      <c r="H22" s="3">
        <v>24.98344612121582</v>
      </c>
    </row>
    <row r="23" spans="1:8" x14ac:dyDescent="0.25">
      <c r="A23" s="1" t="s">
        <v>28</v>
      </c>
      <c r="B23" s="1" t="s">
        <v>129</v>
      </c>
      <c r="C23" s="1">
        <v>23202</v>
      </c>
      <c r="D23" s="3">
        <v>23.606454849243164</v>
      </c>
      <c r="E23" s="3">
        <v>26.619377136230469</v>
      </c>
      <c r="F23" s="3">
        <v>26.117776870727539</v>
      </c>
      <c r="G23" s="3">
        <v>26.533744812011719</v>
      </c>
      <c r="H23" s="3">
        <v>25.061761856079102</v>
      </c>
    </row>
    <row r="24" spans="1:8" x14ac:dyDescent="0.25">
      <c r="A24" s="1" t="s">
        <v>29</v>
      </c>
      <c r="B24" s="1" t="s">
        <v>123</v>
      </c>
      <c r="D24" s="3">
        <v>35.804733276367188</v>
      </c>
      <c r="E24" s="1" t="s">
        <v>103</v>
      </c>
      <c r="F24" s="3">
        <v>35.592437744140625</v>
      </c>
      <c r="G24" s="1" t="s">
        <v>103</v>
      </c>
      <c r="H24" s="3">
        <v>27.99485969543457</v>
      </c>
    </row>
    <row r="25" spans="1:8" x14ac:dyDescent="0.25">
      <c r="A25" s="1" t="s">
        <v>30</v>
      </c>
      <c r="B25" s="1" t="s">
        <v>123</v>
      </c>
      <c r="D25" s="1" t="s">
        <v>103</v>
      </c>
      <c r="E25" s="3">
        <v>24.325922012329102</v>
      </c>
      <c r="F25" s="3">
        <v>18.519594192504883</v>
      </c>
      <c r="G25" s="3">
        <v>28.364749908447266</v>
      </c>
      <c r="H25" s="3">
        <v>18.985424041748047</v>
      </c>
    </row>
    <row r="26" spans="1:8" x14ac:dyDescent="0.25">
      <c r="A26" s="1" t="s">
        <v>31</v>
      </c>
      <c r="B26" s="1" t="s">
        <v>115</v>
      </c>
      <c r="C26" s="1">
        <v>23210</v>
      </c>
      <c r="D26" s="3">
        <v>23.606325149536133</v>
      </c>
      <c r="E26" s="3">
        <v>25.952489852905273</v>
      </c>
      <c r="F26" s="3">
        <v>26.387460708618164</v>
      </c>
      <c r="G26" s="3">
        <v>26.261825561523438</v>
      </c>
      <c r="H26" s="3">
        <v>24.505620956420898</v>
      </c>
    </row>
    <row r="27" spans="1:8" x14ac:dyDescent="0.25">
      <c r="A27" s="1" t="s">
        <v>32</v>
      </c>
      <c r="B27" s="1" t="s">
        <v>115</v>
      </c>
      <c r="C27" s="1">
        <v>23210</v>
      </c>
      <c r="D27" s="1" t="s">
        <v>103</v>
      </c>
      <c r="E27" s="3">
        <v>25.984817504882813</v>
      </c>
      <c r="F27" s="3">
        <v>26.393028259277344</v>
      </c>
      <c r="G27" s="3">
        <v>26.160736083984375</v>
      </c>
      <c r="H27" s="3">
        <v>23.525341033935547</v>
      </c>
    </row>
    <row r="28" spans="1:8" x14ac:dyDescent="0.25">
      <c r="A28" s="1" t="s">
        <v>33</v>
      </c>
      <c r="B28" s="1" t="s">
        <v>130</v>
      </c>
      <c r="C28" s="1">
        <v>23108</v>
      </c>
      <c r="D28" s="3">
        <v>23.012567520141602</v>
      </c>
      <c r="E28" s="3">
        <v>26.072370529174805</v>
      </c>
      <c r="F28" s="3">
        <v>25.741497039794922</v>
      </c>
      <c r="G28" s="3">
        <v>26.062408447265625</v>
      </c>
      <c r="H28" s="3">
        <v>24.761493682861328</v>
      </c>
    </row>
    <row r="29" spans="1:8" x14ac:dyDescent="0.25">
      <c r="A29" s="1" t="s">
        <v>34</v>
      </c>
      <c r="B29" s="1" t="s">
        <v>130</v>
      </c>
      <c r="C29" s="1">
        <v>23108</v>
      </c>
      <c r="D29" s="3">
        <v>23.006290435791016</v>
      </c>
      <c r="E29" s="3">
        <v>26.268871307373047</v>
      </c>
      <c r="F29" s="3">
        <v>25.575658798217773</v>
      </c>
      <c r="G29" s="3">
        <v>26.017118453979492</v>
      </c>
      <c r="H29" s="3">
        <v>24.732675552368164</v>
      </c>
    </row>
    <row r="30" spans="1:8" x14ac:dyDescent="0.25">
      <c r="A30" s="1" t="s">
        <v>35</v>
      </c>
      <c r="B30" s="1" t="s">
        <v>131</v>
      </c>
      <c r="C30" s="1">
        <v>23201</v>
      </c>
      <c r="D30" s="3">
        <v>23.019792556762695</v>
      </c>
      <c r="E30" s="3">
        <v>26.705360412597656</v>
      </c>
      <c r="F30" s="3">
        <v>26.365240097045898</v>
      </c>
      <c r="G30" s="3">
        <v>26.296808242797852</v>
      </c>
      <c r="H30" s="3">
        <v>24.464710235595703</v>
      </c>
    </row>
    <row r="31" spans="1:8" x14ac:dyDescent="0.25">
      <c r="A31" s="1" t="s">
        <v>36</v>
      </c>
      <c r="B31" s="1" t="s">
        <v>131</v>
      </c>
      <c r="C31" s="1">
        <v>23201</v>
      </c>
      <c r="D31" s="3">
        <v>22.990179061889648</v>
      </c>
      <c r="E31" s="3">
        <v>26.587039947509766</v>
      </c>
      <c r="F31" s="3">
        <v>26.55790901184082</v>
      </c>
      <c r="G31" s="3">
        <v>26.228488922119141</v>
      </c>
      <c r="H31" s="3">
        <v>24.323829650878906</v>
      </c>
    </row>
    <row r="32" spans="1:8" x14ac:dyDescent="0.25">
      <c r="A32" s="1" t="s">
        <v>37</v>
      </c>
      <c r="B32" s="1" t="s">
        <v>132</v>
      </c>
      <c r="C32" s="1">
        <v>23037</v>
      </c>
      <c r="D32" s="3">
        <v>23.02345085144043</v>
      </c>
      <c r="E32" s="3">
        <v>26.321018218994141</v>
      </c>
      <c r="F32" s="3">
        <v>25.531978607177734</v>
      </c>
      <c r="G32" s="3">
        <v>25.833131790161133</v>
      </c>
      <c r="H32" s="3">
        <v>24.517374038696289</v>
      </c>
    </row>
    <row r="33" spans="1:8" x14ac:dyDescent="0.25">
      <c r="A33" s="1" t="s">
        <v>38</v>
      </c>
      <c r="B33" s="1" t="s">
        <v>132</v>
      </c>
      <c r="C33" s="1">
        <v>23037</v>
      </c>
      <c r="D33" s="3">
        <v>23.010356903076172</v>
      </c>
      <c r="E33" s="3">
        <v>26.271556854248047</v>
      </c>
      <c r="F33" s="3">
        <v>25.296834945678711</v>
      </c>
      <c r="G33" s="3">
        <v>25.825817108154297</v>
      </c>
      <c r="H33" s="3">
        <v>24.549737930297852</v>
      </c>
    </row>
    <row r="34" spans="1:8" x14ac:dyDescent="0.25">
      <c r="A34" s="1" t="s">
        <v>39</v>
      </c>
      <c r="B34" s="1" t="s">
        <v>133</v>
      </c>
      <c r="C34" s="1">
        <v>23207</v>
      </c>
      <c r="D34" s="3">
        <v>24.556018829345703</v>
      </c>
      <c r="E34" s="3">
        <v>26.905569076538086</v>
      </c>
      <c r="F34" s="3">
        <v>27.23968505859375</v>
      </c>
      <c r="G34" s="3">
        <v>27.230144500732422</v>
      </c>
      <c r="H34" s="3">
        <v>25.484794616699219</v>
      </c>
    </row>
    <row r="35" spans="1:8" x14ac:dyDescent="0.25">
      <c r="A35" s="1" t="s">
        <v>40</v>
      </c>
      <c r="B35" s="1" t="s">
        <v>133</v>
      </c>
      <c r="C35" s="1">
        <v>23207</v>
      </c>
      <c r="D35" s="3">
        <v>24.58527946472168</v>
      </c>
      <c r="E35" s="3">
        <v>26.712076187133789</v>
      </c>
      <c r="F35" s="3">
        <v>27.129465103149414</v>
      </c>
      <c r="G35" s="3">
        <v>27.054597854614258</v>
      </c>
      <c r="H35" s="3">
        <v>25.549459457397461</v>
      </c>
    </row>
    <row r="36" spans="1:8" x14ac:dyDescent="0.25">
      <c r="A36" s="1" t="s">
        <v>41</v>
      </c>
      <c r="B36" s="1" t="s">
        <v>123</v>
      </c>
      <c r="D36" s="1" t="s">
        <v>103</v>
      </c>
      <c r="E36" s="1" t="s">
        <v>103</v>
      </c>
      <c r="F36" s="3">
        <v>34.342323303222656</v>
      </c>
      <c r="G36" s="1" t="s">
        <v>103</v>
      </c>
      <c r="H36" s="3">
        <v>29.363607406616211</v>
      </c>
    </row>
    <row r="37" spans="1:8" x14ac:dyDescent="0.25">
      <c r="A37" s="1" t="s">
        <v>42</v>
      </c>
      <c r="B37" s="1" t="s">
        <v>123</v>
      </c>
      <c r="D37" s="1" t="s">
        <v>103</v>
      </c>
      <c r="E37" s="1" t="s">
        <v>103</v>
      </c>
      <c r="F37" s="3">
        <v>39.406349182128906</v>
      </c>
      <c r="G37" s="1" t="s">
        <v>103</v>
      </c>
      <c r="H37" s="1" t="s">
        <v>103</v>
      </c>
    </row>
    <row r="38" spans="1:8" x14ac:dyDescent="0.25">
      <c r="A38" s="1" t="s">
        <v>43</v>
      </c>
      <c r="B38" s="1" t="s">
        <v>113</v>
      </c>
      <c r="C38" s="1">
        <v>23195</v>
      </c>
      <c r="D38" s="3">
        <v>23.782510757446289</v>
      </c>
      <c r="E38" s="3">
        <v>26.732793807983398</v>
      </c>
      <c r="F38" s="3">
        <v>26.22227668762207</v>
      </c>
      <c r="G38" s="3">
        <v>26.035879135131836</v>
      </c>
      <c r="H38" s="3">
        <v>24.631391525268555</v>
      </c>
    </row>
    <row r="39" spans="1:8" x14ac:dyDescent="0.25">
      <c r="A39" s="1" t="s">
        <v>44</v>
      </c>
      <c r="B39" s="1" t="s">
        <v>113</v>
      </c>
      <c r="C39" s="1">
        <v>23195</v>
      </c>
      <c r="D39" s="3">
        <v>23.729610443115234</v>
      </c>
      <c r="E39" s="3">
        <v>26.49273681640625</v>
      </c>
      <c r="F39" s="3">
        <v>25.980653762817383</v>
      </c>
      <c r="G39" s="3">
        <v>25.9979248046875</v>
      </c>
      <c r="H39" s="3">
        <v>24.67265510559082</v>
      </c>
    </row>
    <row r="40" spans="1:8" x14ac:dyDescent="0.25">
      <c r="A40" s="1" t="s">
        <v>45</v>
      </c>
      <c r="B40" s="1" t="s">
        <v>134</v>
      </c>
      <c r="C40" s="1" t="s">
        <v>151</v>
      </c>
      <c r="D40" s="3">
        <v>23.986427307128906</v>
      </c>
      <c r="E40" s="3">
        <v>27.595298767089844</v>
      </c>
      <c r="F40" s="3">
        <v>25.550685882568359</v>
      </c>
      <c r="G40" s="3">
        <v>25.111911773681641</v>
      </c>
      <c r="H40" s="3">
        <v>24.963275909423828</v>
      </c>
    </row>
    <row r="41" spans="1:8" x14ac:dyDescent="0.25">
      <c r="A41" s="1" t="s">
        <v>46</v>
      </c>
      <c r="B41" s="1" t="s">
        <v>134</v>
      </c>
      <c r="C41" s="1" t="s">
        <v>151</v>
      </c>
      <c r="D41" s="3">
        <v>23.999160766601563</v>
      </c>
      <c r="E41" s="3">
        <v>27.155569076538086</v>
      </c>
      <c r="F41" s="3">
        <v>24.989044189453125</v>
      </c>
      <c r="G41" s="3">
        <v>25.086101531982422</v>
      </c>
      <c r="H41" s="3">
        <v>24.944812774658203</v>
      </c>
    </row>
    <row r="42" spans="1:8" x14ac:dyDescent="0.25">
      <c r="A42" s="1" t="s">
        <v>47</v>
      </c>
      <c r="B42" s="1" t="s">
        <v>135</v>
      </c>
      <c r="C42" s="1">
        <v>23236</v>
      </c>
      <c r="D42" s="3">
        <v>23.540605545043945</v>
      </c>
      <c r="E42" s="3">
        <v>26.593564987182617</v>
      </c>
      <c r="F42" s="3">
        <v>25.640783309936523</v>
      </c>
      <c r="G42" s="3">
        <v>26.080228805541992</v>
      </c>
      <c r="H42" s="3">
        <v>24.788719177246094</v>
      </c>
    </row>
    <row r="43" spans="1:8" x14ac:dyDescent="0.25">
      <c r="A43" s="1" t="s">
        <v>48</v>
      </c>
      <c r="B43" s="1" t="s">
        <v>135</v>
      </c>
      <c r="C43" s="1">
        <v>23236</v>
      </c>
      <c r="D43" s="3">
        <v>23.524330139160156</v>
      </c>
      <c r="E43" s="3">
        <v>26.669591903686523</v>
      </c>
      <c r="F43" s="3">
        <v>25.782865524291992</v>
      </c>
      <c r="G43" s="3">
        <v>26.186059951782227</v>
      </c>
      <c r="H43" s="3">
        <v>24.772905349731445</v>
      </c>
    </row>
    <row r="44" spans="1:8" x14ac:dyDescent="0.25">
      <c r="A44" s="1" t="s">
        <v>49</v>
      </c>
      <c r="B44" s="1" t="s">
        <v>136</v>
      </c>
      <c r="C44" s="1">
        <v>23198</v>
      </c>
      <c r="D44" s="3">
        <v>23.541482925415039</v>
      </c>
      <c r="E44" s="3">
        <v>26.294849395751953</v>
      </c>
      <c r="F44" s="3">
        <v>26.058834075927734</v>
      </c>
      <c r="G44" s="3">
        <v>25.468570709228516</v>
      </c>
      <c r="H44" s="3">
        <v>24.382774353027344</v>
      </c>
    </row>
    <row r="45" spans="1:8" x14ac:dyDescent="0.25">
      <c r="A45" s="1" t="s">
        <v>50</v>
      </c>
      <c r="B45" s="1" t="s">
        <v>136</v>
      </c>
      <c r="C45" s="1">
        <v>23198</v>
      </c>
      <c r="D45" s="3">
        <v>23.667648315429688</v>
      </c>
      <c r="E45" s="3">
        <v>26.157802581787109</v>
      </c>
      <c r="F45" s="3">
        <v>25.97538948059082</v>
      </c>
      <c r="G45" s="3">
        <v>25.504179000854492</v>
      </c>
      <c r="H45" s="3">
        <v>24.371294021606445</v>
      </c>
    </row>
    <row r="46" spans="1:8" x14ac:dyDescent="0.25">
      <c r="A46" s="1" t="s">
        <v>51</v>
      </c>
      <c r="B46" s="1" t="s">
        <v>125</v>
      </c>
      <c r="C46" s="1">
        <v>23233</v>
      </c>
      <c r="D46" s="3">
        <v>26.219667434692383</v>
      </c>
      <c r="E46" s="3">
        <v>28.752040863037109</v>
      </c>
      <c r="F46" s="3">
        <v>27.098224639892578</v>
      </c>
      <c r="G46" s="3">
        <v>28.120637893676758</v>
      </c>
      <c r="H46" s="3">
        <v>26.965877532958984</v>
      </c>
    </row>
    <row r="47" spans="1:8" x14ac:dyDescent="0.25">
      <c r="A47" s="1" t="s">
        <v>52</v>
      </c>
      <c r="B47" s="1" t="s">
        <v>125</v>
      </c>
      <c r="C47" s="1">
        <v>23233</v>
      </c>
      <c r="D47" s="3">
        <v>26.051630020141602</v>
      </c>
      <c r="E47" s="3">
        <v>29.04273796081543</v>
      </c>
      <c r="F47" s="3">
        <v>27.187480926513672</v>
      </c>
      <c r="G47" s="3">
        <v>27.857318878173828</v>
      </c>
      <c r="H47" s="3">
        <v>27.031135559082031</v>
      </c>
    </row>
    <row r="48" spans="1:8" x14ac:dyDescent="0.25">
      <c r="A48" s="1" t="s">
        <v>53</v>
      </c>
      <c r="B48" s="1" t="s">
        <v>123</v>
      </c>
      <c r="D48" s="1" t="s">
        <v>103</v>
      </c>
      <c r="E48" s="3">
        <v>25.000791549682617</v>
      </c>
      <c r="F48" s="3">
        <v>4.569068431854248</v>
      </c>
      <c r="G48" s="3">
        <v>30.302478790283203</v>
      </c>
      <c r="H48" s="3">
        <v>28.685672760009766</v>
      </c>
    </row>
    <row r="49" spans="1:8" x14ac:dyDescent="0.25">
      <c r="A49" s="1" t="s">
        <v>54</v>
      </c>
      <c r="B49" s="1" t="s">
        <v>123</v>
      </c>
      <c r="D49" s="3">
        <v>20.126369476318359</v>
      </c>
      <c r="E49" s="1" t="s">
        <v>103</v>
      </c>
      <c r="F49" s="1" t="s">
        <v>103</v>
      </c>
      <c r="G49" s="3">
        <v>5.9308896064758301</v>
      </c>
      <c r="H49" s="1" t="s">
        <v>103</v>
      </c>
    </row>
    <row r="50" spans="1:8" x14ac:dyDescent="0.25">
      <c r="A50" s="1" t="s">
        <v>55</v>
      </c>
      <c r="B50" s="1" t="s">
        <v>114</v>
      </c>
      <c r="C50" s="1">
        <v>23229</v>
      </c>
      <c r="D50" s="3">
        <v>24.311450958251953</v>
      </c>
      <c r="E50" s="3">
        <v>26.516237258911133</v>
      </c>
      <c r="F50" s="3">
        <v>26.681268692016602</v>
      </c>
      <c r="G50" s="3">
        <v>26.810800552368164</v>
      </c>
      <c r="H50" s="3">
        <v>24.921712875366211</v>
      </c>
    </row>
    <row r="51" spans="1:8" x14ac:dyDescent="0.25">
      <c r="A51" s="1" t="s">
        <v>56</v>
      </c>
      <c r="B51" s="1" t="s">
        <v>114</v>
      </c>
      <c r="C51" s="1">
        <v>23229</v>
      </c>
      <c r="D51" s="3">
        <v>24.126155853271484</v>
      </c>
      <c r="E51" s="3">
        <v>25.964982986450195</v>
      </c>
      <c r="F51" s="3">
        <v>26.459365844726563</v>
      </c>
      <c r="G51" s="3">
        <v>26.920293807983398</v>
      </c>
      <c r="H51" s="3">
        <v>24.965927124023438</v>
      </c>
    </row>
    <row r="52" spans="1:8" x14ac:dyDescent="0.25">
      <c r="A52" s="1" t="s">
        <v>57</v>
      </c>
      <c r="B52" s="1" t="s">
        <v>137</v>
      </c>
      <c r="C52" s="1">
        <v>23194</v>
      </c>
      <c r="D52" s="3">
        <v>24.667722702026367</v>
      </c>
      <c r="E52" s="3">
        <v>27.337631225585938</v>
      </c>
      <c r="F52" s="3">
        <v>27.343435287475586</v>
      </c>
      <c r="G52" s="3">
        <v>28.033058166503906</v>
      </c>
      <c r="H52" s="3">
        <v>25.15424919128418</v>
      </c>
    </row>
    <row r="53" spans="1:8" x14ac:dyDescent="0.25">
      <c r="A53" s="1" t="s">
        <v>58</v>
      </c>
      <c r="B53" s="1" t="s">
        <v>137</v>
      </c>
      <c r="C53" s="1">
        <v>23194</v>
      </c>
      <c r="D53" s="3">
        <v>24.597610473632813</v>
      </c>
      <c r="E53" s="3">
        <v>27.192676544189453</v>
      </c>
      <c r="F53" s="3">
        <v>27.502487182617188</v>
      </c>
      <c r="G53" s="3">
        <v>27.97160530090332</v>
      </c>
      <c r="H53" s="3">
        <v>25.07081413269043</v>
      </c>
    </row>
    <row r="54" spans="1:8" x14ac:dyDescent="0.25">
      <c r="A54" s="1" t="s">
        <v>59</v>
      </c>
      <c r="B54" s="1" t="s">
        <v>138</v>
      </c>
      <c r="C54" s="1">
        <v>23038</v>
      </c>
      <c r="D54" s="3">
        <v>22.947549819946289</v>
      </c>
      <c r="E54" s="3">
        <v>26.468395233154297</v>
      </c>
      <c r="F54" s="3">
        <v>25.346260070800781</v>
      </c>
      <c r="G54" s="3">
        <v>25.632930755615234</v>
      </c>
      <c r="H54" s="3">
        <v>24.672590255737305</v>
      </c>
    </row>
    <row r="55" spans="1:8" x14ac:dyDescent="0.25">
      <c r="A55" s="1" t="s">
        <v>60</v>
      </c>
      <c r="B55" s="1" t="s">
        <v>138</v>
      </c>
      <c r="C55" s="1">
        <v>23038</v>
      </c>
      <c r="D55" s="3">
        <v>22.94828987121582</v>
      </c>
      <c r="E55" s="3">
        <v>26.205480575561523</v>
      </c>
      <c r="F55" s="3">
        <v>25.391132354736328</v>
      </c>
      <c r="G55" s="3">
        <v>25.889133453369141</v>
      </c>
      <c r="H55" s="3">
        <v>24.749147415161133</v>
      </c>
    </row>
    <row r="56" spans="1:8" x14ac:dyDescent="0.25">
      <c r="A56" s="1" t="s">
        <v>61</v>
      </c>
      <c r="B56" s="1" t="s">
        <v>139</v>
      </c>
      <c r="C56" s="1">
        <v>23206</v>
      </c>
      <c r="D56" s="3">
        <v>23.641119003295898</v>
      </c>
      <c r="E56" s="3">
        <v>26.412734985351563</v>
      </c>
      <c r="F56" s="3">
        <v>25.991012573242188</v>
      </c>
      <c r="G56" s="3">
        <v>26.337993621826172</v>
      </c>
      <c r="H56" s="3">
        <v>25.067417144775391</v>
      </c>
    </row>
    <row r="57" spans="1:8" x14ac:dyDescent="0.25">
      <c r="A57" s="1" t="s">
        <v>62</v>
      </c>
      <c r="B57" s="1" t="s">
        <v>139</v>
      </c>
      <c r="C57" s="1">
        <v>23206</v>
      </c>
      <c r="D57" s="3">
        <v>23.685235977172852</v>
      </c>
      <c r="E57" s="3">
        <v>26.649478912353516</v>
      </c>
      <c r="F57" s="3">
        <v>25.981119155883789</v>
      </c>
      <c r="G57" s="3">
        <v>26.452253341674805</v>
      </c>
      <c r="H57" s="3">
        <v>25.062753677368164</v>
      </c>
    </row>
    <row r="58" spans="1:8" x14ac:dyDescent="0.25">
      <c r="A58" s="1" t="s">
        <v>63</v>
      </c>
      <c r="B58" s="1" t="s">
        <v>127</v>
      </c>
      <c r="C58" s="1">
        <v>23079</v>
      </c>
      <c r="D58" s="3">
        <v>24.929744720458984</v>
      </c>
      <c r="E58" s="3">
        <v>27.140817642211914</v>
      </c>
      <c r="F58" s="3">
        <v>25.966333389282227</v>
      </c>
      <c r="G58" s="3">
        <v>27.099550247192383</v>
      </c>
      <c r="H58" s="3">
        <v>25.755603790283203</v>
      </c>
    </row>
    <row r="59" spans="1:8" x14ac:dyDescent="0.25">
      <c r="A59" s="1" t="s">
        <v>64</v>
      </c>
      <c r="B59" s="1" t="s">
        <v>127</v>
      </c>
      <c r="C59" s="1">
        <v>23079</v>
      </c>
      <c r="D59" s="3">
        <v>25.102828979492188</v>
      </c>
      <c r="E59" s="3">
        <v>27.102075576782227</v>
      </c>
      <c r="F59" s="3">
        <v>25.82014274597168</v>
      </c>
      <c r="G59" s="3">
        <v>27.052310943603516</v>
      </c>
      <c r="H59" s="3">
        <v>25.646499633789063</v>
      </c>
    </row>
    <row r="60" spans="1:8" x14ac:dyDescent="0.25">
      <c r="A60" s="1" t="s">
        <v>65</v>
      </c>
      <c r="B60" s="1" t="s">
        <v>123</v>
      </c>
      <c r="D60" s="1" t="s">
        <v>103</v>
      </c>
      <c r="E60" s="3">
        <v>34.750068664550781</v>
      </c>
      <c r="F60" s="3">
        <v>34.425064086914063</v>
      </c>
      <c r="G60" s="3">
        <v>15.342605590820313</v>
      </c>
      <c r="H60" s="3">
        <v>30.012590408325195</v>
      </c>
    </row>
    <row r="61" spans="1:8" x14ac:dyDescent="0.25">
      <c r="A61" s="1" t="s">
        <v>66</v>
      </c>
      <c r="B61" s="1" t="s">
        <v>123</v>
      </c>
      <c r="D61" s="3">
        <v>27.594310760498047</v>
      </c>
      <c r="E61" s="1" t="s">
        <v>103</v>
      </c>
      <c r="F61" s="1" t="s">
        <v>103</v>
      </c>
      <c r="G61" s="3">
        <v>6.7194771766662598</v>
      </c>
      <c r="H61" s="1" t="s">
        <v>103</v>
      </c>
    </row>
    <row r="62" spans="1:8" x14ac:dyDescent="0.25">
      <c r="A62" s="1" t="s">
        <v>67</v>
      </c>
      <c r="B62" s="1" t="s">
        <v>117</v>
      </c>
      <c r="C62" s="1">
        <v>23231</v>
      </c>
      <c r="D62" s="3">
        <v>23.753656387329102</v>
      </c>
      <c r="E62" s="3">
        <v>25.493215560913086</v>
      </c>
      <c r="F62" s="3">
        <v>25.490890502929688</v>
      </c>
      <c r="G62" s="3">
        <v>26.130702972412109</v>
      </c>
      <c r="H62" s="3">
        <v>24.410932540893555</v>
      </c>
    </row>
    <row r="63" spans="1:8" x14ac:dyDescent="0.25">
      <c r="A63" s="1" t="s">
        <v>68</v>
      </c>
      <c r="B63" s="1" t="s">
        <v>117</v>
      </c>
      <c r="C63" s="1">
        <v>23231</v>
      </c>
      <c r="D63" s="3">
        <v>23.711162567138672</v>
      </c>
      <c r="E63" s="3">
        <v>25.525764465332031</v>
      </c>
      <c r="F63" s="3">
        <v>25.265249252319336</v>
      </c>
      <c r="G63" s="3">
        <v>26.057960510253906</v>
      </c>
      <c r="H63" s="3">
        <v>24.340784072875977</v>
      </c>
    </row>
    <row r="64" spans="1:8" x14ac:dyDescent="0.25">
      <c r="A64" s="1" t="s">
        <v>69</v>
      </c>
      <c r="B64" s="1" t="s">
        <v>140</v>
      </c>
      <c r="C64" s="1">
        <v>23197</v>
      </c>
      <c r="D64" s="3">
        <v>23.283248901367188</v>
      </c>
      <c r="E64" s="3">
        <v>26.816644668579102</v>
      </c>
      <c r="F64" s="3">
        <v>25.949857711791992</v>
      </c>
      <c r="G64" s="3">
        <v>25.764863967895508</v>
      </c>
      <c r="H64" s="3">
        <v>24.844894409179688</v>
      </c>
    </row>
    <row r="65" spans="1:8" x14ac:dyDescent="0.25">
      <c r="A65" s="1" t="s">
        <v>70</v>
      </c>
      <c r="B65" s="1" t="s">
        <v>140</v>
      </c>
      <c r="C65" s="1">
        <v>23197</v>
      </c>
      <c r="D65" s="3">
        <v>23.325603485107422</v>
      </c>
      <c r="E65" s="3">
        <v>26.816465377807617</v>
      </c>
      <c r="F65" s="3">
        <v>25.843196868896484</v>
      </c>
      <c r="G65" s="3">
        <v>25.8094482421875</v>
      </c>
      <c r="H65" s="3">
        <v>24.866004943847656</v>
      </c>
    </row>
    <row r="66" spans="1:8" x14ac:dyDescent="0.25">
      <c r="A66" s="1" t="s">
        <v>71</v>
      </c>
      <c r="B66" s="1" t="s">
        <v>141</v>
      </c>
      <c r="C66" s="1" t="s">
        <v>152</v>
      </c>
      <c r="D66" s="3">
        <v>23.160581588745117</v>
      </c>
      <c r="E66" s="3">
        <v>26.525699615478516</v>
      </c>
      <c r="F66" s="3">
        <v>25.227640151977539</v>
      </c>
      <c r="G66" s="3">
        <v>25.597278594970703</v>
      </c>
      <c r="H66" s="3">
        <v>24.660678863525391</v>
      </c>
    </row>
    <row r="67" spans="1:8" x14ac:dyDescent="0.25">
      <c r="A67" s="1" t="s">
        <v>72</v>
      </c>
      <c r="B67" s="1" t="s">
        <v>141</v>
      </c>
      <c r="C67" s="1" t="s">
        <v>152</v>
      </c>
      <c r="D67" s="3">
        <v>23.255144119262695</v>
      </c>
      <c r="E67" s="3">
        <v>26.416292190551758</v>
      </c>
      <c r="F67" s="3">
        <v>25.157693862915039</v>
      </c>
      <c r="G67" s="3">
        <v>25.658720016479492</v>
      </c>
      <c r="H67" s="3">
        <v>24.558246612548828</v>
      </c>
    </row>
    <row r="68" spans="1:8" x14ac:dyDescent="0.25">
      <c r="A68" s="1" t="s">
        <v>73</v>
      </c>
      <c r="B68" s="1" t="s">
        <v>142</v>
      </c>
      <c r="C68" s="1">
        <v>23107</v>
      </c>
      <c r="D68" s="3">
        <v>23.948558807373047</v>
      </c>
      <c r="E68" s="3">
        <v>26.652898788452148</v>
      </c>
      <c r="F68" s="3">
        <v>26.72307014465332</v>
      </c>
      <c r="G68" s="3">
        <v>26.784173965454102</v>
      </c>
      <c r="H68" s="3">
        <v>25.211326599121094</v>
      </c>
    </row>
    <row r="69" spans="1:8" x14ac:dyDescent="0.25">
      <c r="A69" s="1" t="s">
        <v>74</v>
      </c>
      <c r="B69" s="1" t="s">
        <v>142</v>
      </c>
      <c r="C69" s="1">
        <v>23107</v>
      </c>
      <c r="D69" s="3">
        <v>24.009193420410156</v>
      </c>
      <c r="E69" s="3">
        <v>26.476291656494141</v>
      </c>
      <c r="F69" s="3">
        <v>26.42186164855957</v>
      </c>
      <c r="G69" s="3">
        <v>26.893671035766602</v>
      </c>
      <c r="H69" s="3">
        <v>25.177087783813477</v>
      </c>
    </row>
    <row r="70" spans="1:8" x14ac:dyDescent="0.25">
      <c r="A70" s="1" t="s">
        <v>75</v>
      </c>
      <c r="B70" s="1" t="s">
        <v>126</v>
      </c>
      <c r="C70" s="1">
        <v>23211</v>
      </c>
      <c r="D70" s="3">
        <v>25.027105331420898</v>
      </c>
      <c r="E70" s="3">
        <v>27.719438552856445</v>
      </c>
      <c r="F70" s="3">
        <v>26.504192352294922</v>
      </c>
      <c r="G70" s="3">
        <v>27.304540634155273</v>
      </c>
      <c r="H70" s="3">
        <v>25.825836181640625</v>
      </c>
    </row>
    <row r="71" spans="1:8" x14ac:dyDescent="0.25">
      <c r="A71" s="1" t="s">
        <v>76</v>
      </c>
      <c r="B71" s="1" t="s">
        <v>126</v>
      </c>
      <c r="C71" s="1">
        <v>23211</v>
      </c>
      <c r="D71" s="3">
        <v>25.124183654785156</v>
      </c>
      <c r="E71" s="3">
        <v>27.753320693969727</v>
      </c>
      <c r="F71" s="3">
        <v>26.412256240844727</v>
      </c>
      <c r="G71" s="3">
        <v>27.18254280090332</v>
      </c>
      <c r="H71" s="3">
        <v>25.560157775878906</v>
      </c>
    </row>
    <row r="72" spans="1:8" x14ac:dyDescent="0.25">
      <c r="A72" s="1" t="s">
        <v>77</v>
      </c>
      <c r="B72" s="1" t="s">
        <v>123</v>
      </c>
      <c r="D72" s="1" t="s">
        <v>103</v>
      </c>
      <c r="E72" s="3">
        <v>28.741729736328125</v>
      </c>
      <c r="F72" s="1" t="s">
        <v>103</v>
      </c>
      <c r="G72" s="1" t="s">
        <v>103</v>
      </c>
      <c r="H72" s="1" t="s">
        <v>103</v>
      </c>
    </row>
    <row r="73" spans="1:8" x14ac:dyDescent="0.25">
      <c r="A73" s="1" t="s">
        <v>78</v>
      </c>
      <c r="B73" s="1" t="s">
        <v>123</v>
      </c>
      <c r="D73" s="3">
        <v>10.404453277587891</v>
      </c>
      <c r="E73" s="1" t="s">
        <v>103</v>
      </c>
      <c r="F73" s="1" t="s">
        <v>103</v>
      </c>
      <c r="G73" s="3">
        <v>17.50541877746582</v>
      </c>
      <c r="H73" s="1" t="s">
        <v>103</v>
      </c>
    </row>
    <row r="74" spans="1:8" x14ac:dyDescent="0.25">
      <c r="A74" s="1" t="s">
        <v>79</v>
      </c>
      <c r="B74" s="1" t="s">
        <v>143</v>
      </c>
      <c r="C74" s="1">
        <v>23212</v>
      </c>
      <c r="D74" s="3">
        <v>24.195169448852539</v>
      </c>
      <c r="E74" s="3">
        <v>27.249687194824219</v>
      </c>
      <c r="F74" s="3">
        <v>26.099721908569336</v>
      </c>
      <c r="G74" s="3">
        <v>26.093463897705078</v>
      </c>
      <c r="H74" s="3">
        <v>25.130851745605469</v>
      </c>
    </row>
    <row r="75" spans="1:8" x14ac:dyDescent="0.25">
      <c r="A75" s="1" t="s">
        <v>80</v>
      </c>
      <c r="B75" s="1" t="s">
        <v>143</v>
      </c>
      <c r="C75" s="1">
        <v>23212</v>
      </c>
      <c r="D75" s="3">
        <v>24.107885360717773</v>
      </c>
      <c r="E75" s="3">
        <v>26.832769393920898</v>
      </c>
      <c r="F75" s="3">
        <v>26.089227676391602</v>
      </c>
      <c r="G75" s="3">
        <v>26.202970504760742</v>
      </c>
      <c r="H75" s="3">
        <v>25.095138549804688</v>
      </c>
    </row>
    <row r="76" spans="1:8" x14ac:dyDescent="0.25">
      <c r="A76" s="1" t="s">
        <v>81</v>
      </c>
      <c r="B76" s="1" t="s">
        <v>144</v>
      </c>
      <c r="C76" s="1">
        <v>23196</v>
      </c>
      <c r="D76" s="3">
        <v>23.661417007446289</v>
      </c>
      <c r="E76" s="3">
        <v>26.731039047241211</v>
      </c>
      <c r="F76" s="3">
        <v>25.989368438720703</v>
      </c>
      <c r="G76" s="3">
        <v>26.275688171386719</v>
      </c>
      <c r="H76" s="3">
        <v>24.923385620117188</v>
      </c>
    </row>
    <row r="77" spans="1:8" x14ac:dyDescent="0.25">
      <c r="A77" s="1" t="s">
        <v>82</v>
      </c>
      <c r="B77" s="1" t="s">
        <v>144</v>
      </c>
      <c r="C77" s="1">
        <v>23196</v>
      </c>
      <c r="D77" s="3">
        <v>23.825990676879883</v>
      </c>
      <c r="E77" s="3">
        <v>26.698835372924805</v>
      </c>
      <c r="F77" s="3">
        <v>25.861354827880859</v>
      </c>
      <c r="G77" s="3">
        <v>26.069339752197266</v>
      </c>
      <c r="H77" s="3">
        <v>24.971776962280273</v>
      </c>
    </row>
    <row r="78" spans="1:8" x14ac:dyDescent="0.25">
      <c r="A78" s="1" t="s">
        <v>83</v>
      </c>
      <c r="B78" s="1" t="s">
        <v>145</v>
      </c>
      <c r="C78" s="1">
        <v>23203</v>
      </c>
      <c r="D78" s="3">
        <v>25.358564376831055</v>
      </c>
      <c r="E78" s="3">
        <v>27.678472518920898</v>
      </c>
      <c r="F78" s="3">
        <v>27.974058151245117</v>
      </c>
      <c r="G78" s="3">
        <v>27.944427490234375</v>
      </c>
      <c r="H78" s="3">
        <v>26.098503112792969</v>
      </c>
    </row>
    <row r="79" spans="1:8" x14ac:dyDescent="0.25">
      <c r="A79" s="1" t="s">
        <v>84</v>
      </c>
      <c r="B79" s="1" t="s">
        <v>145</v>
      </c>
      <c r="C79" s="1">
        <v>23203</v>
      </c>
      <c r="D79" s="3">
        <v>25.283565521240234</v>
      </c>
      <c r="E79" s="3">
        <v>27.470438003540039</v>
      </c>
      <c r="F79" s="3">
        <v>28.085697174072266</v>
      </c>
      <c r="G79" s="3">
        <v>27.808048248291016</v>
      </c>
      <c r="H79" s="3">
        <v>26.136472702026367</v>
      </c>
    </row>
    <row r="80" spans="1:8" x14ac:dyDescent="0.25">
      <c r="A80" s="1" t="s">
        <v>85</v>
      </c>
      <c r="B80" s="1" t="s">
        <v>146</v>
      </c>
      <c r="C80" s="1">
        <v>23208</v>
      </c>
      <c r="D80" s="3">
        <v>24.487382888793945</v>
      </c>
      <c r="E80" s="3">
        <v>26.610368728637695</v>
      </c>
      <c r="F80" s="3">
        <v>27.345344543457031</v>
      </c>
      <c r="G80" s="3">
        <v>27.531534194946289</v>
      </c>
      <c r="H80" s="3">
        <v>25.118598937988281</v>
      </c>
    </row>
    <row r="81" spans="1:8" x14ac:dyDescent="0.25">
      <c r="A81" s="1" t="s">
        <v>86</v>
      </c>
      <c r="B81" s="1" t="s">
        <v>146</v>
      </c>
      <c r="C81" s="1">
        <v>23208</v>
      </c>
      <c r="D81" s="3">
        <v>24.310041427612305</v>
      </c>
      <c r="E81" s="3">
        <v>26.889822006225586</v>
      </c>
      <c r="F81" s="3">
        <v>27.296396255493164</v>
      </c>
      <c r="G81" s="3">
        <v>27.569658279418945</v>
      </c>
      <c r="H81" s="3">
        <v>25.040529251098633</v>
      </c>
    </row>
    <row r="82" spans="1:8" x14ac:dyDescent="0.25">
      <c r="A82" s="1" t="s">
        <v>87</v>
      </c>
      <c r="B82" s="1" t="s">
        <v>147</v>
      </c>
      <c r="C82" s="1">
        <v>23205</v>
      </c>
      <c r="D82" s="3">
        <v>24.349098205566406</v>
      </c>
      <c r="E82" s="3">
        <v>26.670843124389648</v>
      </c>
      <c r="F82" s="3">
        <v>26.6278076171875</v>
      </c>
      <c r="G82" s="3">
        <v>27.087718963623047</v>
      </c>
      <c r="H82" s="3">
        <v>25.253948211669922</v>
      </c>
    </row>
    <row r="83" spans="1:8" x14ac:dyDescent="0.25">
      <c r="A83" s="1" t="s">
        <v>88</v>
      </c>
      <c r="B83" s="1" t="s">
        <v>147</v>
      </c>
      <c r="C83" s="1">
        <v>23205</v>
      </c>
      <c r="D83" s="3">
        <v>24.407316207885742</v>
      </c>
      <c r="E83" s="3">
        <v>26.466335296630859</v>
      </c>
      <c r="F83" s="3">
        <v>26.610847473144531</v>
      </c>
      <c r="G83" s="3">
        <v>27.041311264038086</v>
      </c>
      <c r="H83" s="3">
        <v>25.843433380126953</v>
      </c>
    </row>
    <row r="84" spans="1:8" x14ac:dyDescent="0.25">
      <c r="A84" s="1" t="s">
        <v>89</v>
      </c>
      <c r="B84" s="1" t="s">
        <v>123</v>
      </c>
      <c r="D84" s="3">
        <v>35.323745727539063</v>
      </c>
      <c r="E84" s="3">
        <v>27.101095199584961</v>
      </c>
      <c r="F84" s="3">
        <v>21.822059631347656</v>
      </c>
      <c r="G84" s="3">
        <v>29.655570983886719</v>
      </c>
      <c r="H84" s="3">
        <v>6.8130807876586914</v>
      </c>
    </row>
    <row r="85" spans="1:8" x14ac:dyDescent="0.25">
      <c r="A85" s="1" t="s">
        <v>90</v>
      </c>
      <c r="B85" s="1" t="s">
        <v>123</v>
      </c>
      <c r="D85" s="1" t="s">
        <v>103</v>
      </c>
      <c r="E85" s="3">
        <v>35.749237060546875</v>
      </c>
      <c r="F85" s="1" t="s">
        <v>103</v>
      </c>
      <c r="G85" s="3">
        <v>33.249004364013672</v>
      </c>
      <c r="H85" s="3">
        <v>27.461980819702148</v>
      </c>
    </row>
    <row r="86" spans="1:8" x14ac:dyDescent="0.25">
      <c r="A86" s="1" t="s">
        <v>91</v>
      </c>
      <c r="B86" s="1" t="s">
        <v>116</v>
      </c>
      <c r="C86" s="1">
        <v>23200</v>
      </c>
      <c r="D86" s="3">
        <v>23.495841979980469</v>
      </c>
      <c r="E86" s="3">
        <v>26.167163848876953</v>
      </c>
      <c r="F86" s="3">
        <v>25.722576141357422</v>
      </c>
      <c r="G86" s="3">
        <v>25.823333740234375</v>
      </c>
      <c r="H86" s="3">
        <v>24.649591445922852</v>
      </c>
    </row>
    <row r="87" spans="1:8" x14ac:dyDescent="0.25">
      <c r="A87" s="1" t="s">
        <v>92</v>
      </c>
      <c r="B87" s="1" t="s">
        <v>116</v>
      </c>
      <c r="C87" s="1">
        <v>23200</v>
      </c>
      <c r="D87" s="3">
        <v>23.698080062866211</v>
      </c>
      <c r="E87" s="3">
        <v>26.42808723449707</v>
      </c>
      <c r="F87" s="3">
        <v>25.625400543212891</v>
      </c>
      <c r="G87" s="3">
        <v>25.817544937133789</v>
      </c>
      <c r="H87" s="3">
        <v>24.637125015258789</v>
      </c>
    </row>
    <row r="88" spans="1:8" x14ac:dyDescent="0.25">
      <c r="A88" s="1" t="s">
        <v>93</v>
      </c>
      <c r="B88" s="1" t="s">
        <v>148</v>
      </c>
      <c r="C88" s="1">
        <v>23080</v>
      </c>
      <c r="D88" s="3">
        <v>23.152225494384766</v>
      </c>
      <c r="E88" s="3">
        <v>26.24418830871582</v>
      </c>
      <c r="F88" s="3">
        <v>25.940561294555664</v>
      </c>
      <c r="G88" s="3">
        <v>26.419021606445313</v>
      </c>
      <c r="H88" s="3">
        <v>24.760295867919922</v>
      </c>
    </row>
    <row r="89" spans="1:8" x14ac:dyDescent="0.25">
      <c r="A89" s="1" t="s">
        <v>94</v>
      </c>
      <c r="B89" s="1" t="s">
        <v>148</v>
      </c>
      <c r="C89" s="1">
        <v>23080</v>
      </c>
      <c r="D89" s="3">
        <v>23.374818801879883</v>
      </c>
      <c r="E89" s="3">
        <v>26.385713577270508</v>
      </c>
      <c r="F89" s="3">
        <v>25.739589691162109</v>
      </c>
      <c r="G89" s="3">
        <v>26.721302032470703</v>
      </c>
      <c r="H89" s="3">
        <v>24.872089385986328</v>
      </c>
    </row>
    <row r="90" spans="1:8" x14ac:dyDescent="0.25">
      <c r="A90" s="1" t="s">
        <v>95</v>
      </c>
      <c r="B90" s="1" t="s">
        <v>149</v>
      </c>
      <c r="C90" s="1">
        <v>23089</v>
      </c>
      <c r="D90" s="3">
        <v>23.673460006713867</v>
      </c>
      <c r="E90" s="3">
        <v>26.39143180847168</v>
      </c>
      <c r="F90" s="3">
        <v>25.991020202636719</v>
      </c>
      <c r="G90" s="3">
        <v>26.528224945068359</v>
      </c>
      <c r="H90" s="3">
        <v>24.992870330810547</v>
      </c>
    </row>
    <row r="91" spans="1:8" x14ac:dyDescent="0.25">
      <c r="A91" s="1" t="s">
        <v>96</v>
      </c>
      <c r="B91" s="1" t="s">
        <v>149</v>
      </c>
      <c r="C91" s="1">
        <v>23089</v>
      </c>
      <c r="D91" s="3">
        <v>23.772699356079102</v>
      </c>
      <c r="E91" s="3">
        <v>26.490804672241211</v>
      </c>
      <c r="F91" s="3">
        <v>25.966163635253906</v>
      </c>
      <c r="G91" s="3">
        <v>26.539695739746094</v>
      </c>
      <c r="H91" s="3">
        <v>25.115634918212891</v>
      </c>
    </row>
    <row r="92" spans="1:8" x14ac:dyDescent="0.25">
      <c r="A92" s="1" t="s">
        <v>97</v>
      </c>
      <c r="B92" s="1" t="s">
        <v>150</v>
      </c>
      <c r="C92" s="1">
        <v>23193</v>
      </c>
      <c r="D92" s="3">
        <v>24.57813835144043</v>
      </c>
      <c r="E92" s="3">
        <v>26.780092239379883</v>
      </c>
      <c r="F92" s="3">
        <v>26.315282821655273</v>
      </c>
      <c r="G92" s="3">
        <v>26.960565567016602</v>
      </c>
      <c r="H92" s="3">
        <v>25.298032760620117</v>
      </c>
    </row>
    <row r="93" spans="1:8" x14ac:dyDescent="0.25">
      <c r="A93" s="1" t="s">
        <v>98</v>
      </c>
      <c r="B93" s="1" t="s">
        <v>150</v>
      </c>
      <c r="C93" s="1">
        <v>23193</v>
      </c>
      <c r="D93" s="3">
        <v>24.660974502563477</v>
      </c>
      <c r="E93" s="3">
        <v>26.692350387573242</v>
      </c>
      <c r="F93" s="3">
        <v>26.341894149780273</v>
      </c>
      <c r="G93" s="3">
        <v>27.389650344848633</v>
      </c>
      <c r="H93" s="3">
        <v>25.278629302978516</v>
      </c>
    </row>
    <row r="94" spans="1:8" x14ac:dyDescent="0.25">
      <c r="A94" s="1" t="s">
        <v>99</v>
      </c>
      <c r="B94" s="1" t="s">
        <v>123</v>
      </c>
      <c r="D94" s="1" t="s">
        <v>103</v>
      </c>
      <c r="E94" s="1" t="s">
        <v>103</v>
      </c>
      <c r="F94" s="3">
        <v>18.725841522216797</v>
      </c>
      <c r="G94" s="1" t="s">
        <v>103</v>
      </c>
      <c r="H94" s="3">
        <v>36.043190002441406</v>
      </c>
    </row>
    <row r="95" spans="1:8" x14ac:dyDescent="0.25">
      <c r="A95" s="1" t="s">
        <v>100</v>
      </c>
      <c r="B95" s="1" t="s">
        <v>123</v>
      </c>
      <c r="D95" s="1" t="s">
        <v>103</v>
      </c>
      <c r="E95" s="1" t="s">
        <v>103</v>
      </c>
      <c r="F95" s="1" t="s">
        <v>103</v>
      </c>
      <c r="G95" s="1" t="s">
        <v>103</v>
      </c>
      <c r="H95" s="3">
        <v>38.609989166259766</v>
      </c>
    </row>
    <row r="96" spans="1:8" x14ac:dyDescent="0.25">
      <c r="A96" s="1" t="s">
        <v>101</v>
      </c>
      <c r="B96" s="1" t="s">
        <v>123</v>
      </c>
      <c r="D96" s="1" t="s">
        <v>103</v>
      </c>
      <c r="E96" s="3">
        <v>22.603561401367188</v>
      </c>
      <c r="F96" s="1" t="s">
        <v>103</v>
      </c>
      <c r="G96" s="3">
        <v>19.887163162231445</v>
      </c>
      <c r="H96" s="1" t="s">
        <v>103</v>
      </c>
    </row>
    <row r="97" spans="1:8" x14ac:dyDescent="0.25">
      <c r="A97" s="1" t="s">
        <v>102</v>
      </c>
      <c r="B97" s="1" t="s">
        <v>123</v>
      </c>
      <c r="D97" s="1" t="s">
        <v>103</v>
      </c>
      <c r="E97" s="3">
        <v>20.249975204467773</v>
      </c>
      <c r="F97" s="1" t="s">
        <v>103</v>
      </c>
      <c r="G97" s="1" t="s">
        <v>103</v>
      </c>
      <c r="H97" s="1" t="s">
        <v>103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Bmal1</vt:lpstr>
      <vt:lpstr>Per1</vt:lpstr>
      <vt:lpstr>Per2</vt:lpstr>
      <vt:lpstr>Clock</vt:lpstr>
      <vt:lpstr>Hprt1 (reference gene)</vt:lpstr>
      <vt:lpstr>Raw Ct values from 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Aaron A.</dc:creator>
  <cp:lastModifiedBy>mariacruceat</cp:lastModifiedBy>
  <dcterms:created xsi:type="dcterms:W3CDTF">2024-12-18T17:31:15Z</dcterms:created>
  <dcterms:modified xsi:type="dcterms:W3CDTF">2025-01-23T20:33:44Z</dcterms:modified>
</cp:coreProperties>
</file>