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QS DESKTOP 2\Desktop\QS YUNUS\"/>
    </mc:Choice>
  </mc:AlternateContent>
  <xr:revisionPtr revIDLastSave="0" documentId="13_ncr:1_{046876B8-0270-4611-89C6-3284364F07EB}" xr6:coauthVersionLast="45" xr6:coauthVersionMax="47" xr10:uidLastSave="{00000000-0000-0000-0000-000000000000}"/>
  <bookViews>
    <workbookView xWindow="-120" yWindow="-120" windowWidth="20730" windowHeight="11160" activeTab="3" xr2:uid="{3197F77B-8EA9-43F2-B97F-E42934213DF3}"/>
  </bookViews>
  <sheets>
    <sheet name="2BD SD DUPLEX" sheetId="1" r:id="rId1"/>
    <sheet name="3BD BUNGALOW" sheetId="2" r:id="rId2"/>
    <sheet name="4BD BUNGALOW " sheetId="3" r:id="rId3"/>
    <sheet name="3BD SD DUPLEX " sheetId="5" r:id="rId4"/>
  </sheets>
  <externalReferences>
    <externalReference r:id="rId5"/>
  </externalReferences>
  <definedNames>
    <definedName name="__cbd1">'[1]MAIN BLD TAKE OFF'!#REF!</definedName>
    <definedName name="__cbd2">'[1]MAIN BLD TAKE OFF'!#REF!</definedName>
    <definedName name="__cbd3">'[1]MAIN BLD TAKE OFF'!#REF!</definedName>
    <definedName name="__td2">'[1]MAIN BLD TAKE OFF'!#REF!</definedName>
    <definedName name="__tl1">'[1]MAIN BLD TAKE OFF'!#REF!</definedName>
    <definedName name="__tl2">'[1]MAIN BLD TAKE OFF'!#REF!</definedName>
    <definedName name="__tw1">'[1]MAIN BLD TAKE OFF'!$I$34</definedName>
    <definedName name="__tw2">'[1]MAIN BLD TAKE OFF'!#REF!</definedName>
    <definedName name="_1_allcaz">[1]_1_allcaz!$A$1:$BN$1974</definedName>
    <definedName name="_3_BEDROOM_SEMI___DETACHED_DUPLEX__134_M2">"5BRM DUPLEX '5BRM DUPLEX (134m2)+'5BRM DUPLEX (134m2)"</definedName>
    <definedName name="_cbd1">'[1]MAIN BLD TAKE OFF'!#REF!</definedName>
    <definedName name="_cbd2">'[1]MAIN BLD TAKE OFF'!#REF!</definedName>
    <definedName name="_cbd3">'[1]MAIN BLD TAKE OFF'!#REF!</definedName>
    <definedName name="_SK1">#REF!</definedName>
    <definedName name="_td2">'[1]MAIN BLD TAKE OFF'!#REF!</definedName>
    <definedName name="_tl1">'[1]MAIN BLD TAKE OFF'!#REF!</definedName>
    <definedName name="_tl2">'[1]MAIN BLD TAKE OFF'!#REF!</definedName>
    <definedName name="_tw1">'[1]MAIN BLD TAKE OFF'!$I$34</definedName>
    <definedName name="_tw2">'[1]MAIN BLD TAKE OFF'!#REF!</definedName>
    <definedName name="a" hidden="1">{#N/A,#N/A,FALSE,"el.det";#N/A,#N/A,FALSE,"mu.det";#N/A,#N/A,FALSE,"ug.det";#N/A,#N/A,FALSE,"ex.det";#N/A,#N/A,FALSE,"lux.det";#N/A,#N/A,FALSE,"custom.lot";#N/A,#N/A,FALSE,"condo.att";#N/A,#N/A,FALSE,"el.att";#N/A,#N/A,FALSE,"mu.att";#N/A,#N/A,FALSE,"ex.att";#N/A,#N/A,FALSE,"lux.att";#N/A,#N/A,FALSE,"all.by.village"}</definedName>
    <definedName name="aa" hidden="1">{#N/A,#N/A,FALSE,"II-2 POP.HH";#N/A,#N/A,FALSE,"II-3 AGE.DIST";#N/A,#N/A,FALSE,"II-4 HH.DIST";#N/A,#N/A,FALSE,"II-5 EMP.INDUS"}</definedName>
    <definedName name="AAA" hidden="1">{#N/A,#N/A,FALSE,"AFR-ELC"}</definedName>
    <definedName name="aaaa">'[1]MAIN BLD TAKE OFF'!#REF!</definedName>
    <definedName name="ABU">'[1]MAIN BLD TAKE OFF'!#REF!</definedName>
    <definedName name="all">'[1]Materials on site'!#REF!</definedName>
    <definedName name="ALTV">'[1]Base case - condos'!$H$6</definedName>
    <definedName name="anscount" hidden="1">1</definedName>
    <definedName name="Area">'[1]Exhibit VI-8'!$A$1:$IV$11</definedName>
    <definedName name="ATTACHED" hidden="1">{#N/A,#N/A,FALSE,"el.det";#N/A,#N/A,FALSE,"mu.det";#N/A,#N/A,FALSE,"ug.det";#N/A,#N/A,FALSE,"ex.det";#N/A,#N/A,FALSE,"lux.det";#N/A,#N/A,FALSE,"custom.lot";#N/A,#N/A,FALSE,"condo.att";#N/A,#N/A,FALSE,"el.att";#N/A,#N/A,FALSE,"mu.att";#N/A,#N/A,FALSE,"ex.att";#N/A,#N/A,FALSE,"lux.att";#N/A,#N/A,FALSE,"all.by.village"}</definedName>
    <definedName name="BACK" hidden="1">{#N/A,#N/A,FALSE,"AFR-ELC"}</definedName>
    <definedName name="BALL">{#N/A,#N/A,FALSE,"AFR-ELC"}</definedName>
    <definedName name="bank">{#N/A,#N/A,FALSE,"AFR-ELC"}</definedName>
    <definedName name="Barracks" hidden="1">{#N/A,#N/A,FALSE,"AFR-ELC"}</definedName>
    <definedName name="Beg_Bal">#REF!</definedName>
    <definedName name="builder" hidden="1">{#N/A,#N/A,FALSE,"el.det";#N/A,#N/A,FALSE,"mu.det";#N/A,#N/A,FALSE,"ug.det";#N/A,#N/A,FALSE,"ex.det";#N/A,#N/A,FALSE,"lux.det";#N/A,#N/A,FALSE,"custom.lot";#N/A,#N/A,FALSE,"condo.att";#N/A,#N/A,FALSE,"el.att";#N/A,#N/A,FALSE,"mu.att";#N/A,#N/A,FALSE,"ex.att";#N/A,#N/A,FALSE,"lux.att";#N/A,#N/A,FALSE,"all.by.village"}</definedName>
    <definedName name="building">'[1]Materials on site'!#REF!</definedName>
    <definedName name="cf">{#N/A,#N/A,FALSE,"AFR-ELC"}</definedName>
    <definedName name="CLTV">'[1]Base case - condos'!$H$7</definedName>
    <definedName name="cogtaz_Query_from_wizard">#REF!</definedName>
    <definedName name="conv">[1]Assumptions!$C$9</definedName>
    <definedName name="Cum_Int">#REF!</definedName>
    <definedName name="Data">#REF!</definedName>
    <definedName name="_xlnm.Database">#REF!</definedName>
    <definedName name="dfr">'[1]MAIN BLD TAKE OFF'!#REF!</definedName>
    <definedName name="Division">#REF!</definedName>
    <definedName name="don">{#N/A,#N/A,FALSE,"AFR-ELC"}</definedName>
    <definedName name="dsa" hidden="1">{#N/A,#N/A,FALSE,"AFR-ELC"}</definedName>
    <definedName name="EFFIONG" hidden="1">{#N/A,#N/A,FALSE,"AFR-ELC"}</definedName>
    <definedName name="End_Bal">#REF!</definedName>
    <definedName name="EXHIBIT">#REF!</definedName>
    <definedName name="Extra_Pay">#REF!</definedName>
    <definedName name="fenchuck" hidden="1">{#N/A,#N/A,FALSE,"el.det";#N/A,#N/A,FALSE,"mu.det";#N/A,#N/A,FALSE,"ug.det";#N/A,#N/A,FALSE,"ex.det";#N/A,#N/A,FALSE,"lux.det";#N/A,#N/A,FALSE,"custom.lot";#N/A,#N/A,FALSE,"condo.att";#N/A,#N/A,FALSE,"el.att";#N/A,#N/A,FALSE,"mu.att";#N/A,#N/A,FALSE,"ex.att";#N/A,#N/A,FALSE,"lux.att";#N/A,#N/A,FALSE,"all.by.village"}</definedName>
    <definedName name="FOIL">{#N/A,#N/A,FALSE,"AFR-ELC"}</definedName>
    <definedName name="Full_Print">#REF!</definedName>
    <definedName name="GAME">{#N/A,#N/A,FALSE,"AFR-ELC"}</definedName>
    <definedName name="gas">{#N/A,#N/A,FALSE,"AFR-ELC"}</definedName>
    <definedName name="globref">INDIRECT("rc",FALSE)</definedName>
    <definedName name="Header_Row">ROW(#REF!)</definedName>
    <definedName name="huh" hidden="1">{#N/A,#N/A,FALSE,"el.det";#N/A,#N/A,FALSE,"mu.det";#N/A,#N/A,FALSE,"ug.det";#N/A,#N/A,FALSE,"ex.det";#N/A,#N/A,FALSE,"lux.det";#N/A,#N/A,FALSE,"custom.lot";#N/A,#N/A,FALSE,"condo.att";#N/A,#N/A,FALSE,"el.att";#N/A,#N/A,FALSE,"mu.att";#N/A,#N/A,FALSE,"ex.att";#N/A,#N/A,FALSE,"lux.att";#N/A,#N/A,FALSE,"all.by.village"}</definedName>
    <definedName name="Inflation">[1]Summary!$C$31</definedName>
    <definedName name="Int">#REF!</definedName>
    <definedName name="Interest_Rate">#REF!</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jamb" hidden="1">{#N/A,#N/A,FALSE,"AFR-ELC"}</definedName>
    <definedName name="Land_Residual">#REF!</definedName>
    <definedName name="Last_Row">IF(Values_Entered,Header_Row+Number_of_Payments,Header_Row)</definedName>
    <definedName name="lastcell">'[1]Oct-99'!#REF!</definedName>
    <definedName name="Loan_Amount">#REF!</definedName>
    <definedName name="Loan_Start">#REF!</definedName>
    <definedName name="Loan_Years">#REF!</definedName>
    <definedName name="mix" hidden="1">{#N/A,#N/A,FALSE,"el.det";#N/A,#N/A,FALSE,"mu.det";#N/A,#N/A,FALSE,"ug.det";#N/A,#N/A,FALSE,"ex.det";#N/A,#N/A,FALSE,"lux.det";#N/A,#N/A,FALSE,"custom.lot";#N/A,#N/A,FALSE,"condo.att";#N/A,#N/A,FALSE,"el.att";#N/A,#N/A,FALSE,"mu.att";#N/A,#N/A,FALSE,"ex.att";#N/A,#N/A,FALSE,"lux.att";#N/A,#N/A,FALSE,"all.by.village"}</definedName>
    <definedName name="Name1">[1]Assumptions!$B$15</definedName>
    <definedName name="name2">[1]Assumptions!$B$17</definedName>
    <definedName name="Name3">[1]Assumptions!$B$20</definedName>
    <definedName name="nnnnnnn" hidden="1">{#N/A,#N/A,FALSE,"AFR-ELC"}</definedName>
    <definedName name="NSF">'[1]Condo Pricing'!$F$15</definedName>
    <definedName name="Num_Pmt_Per_Year">#REF!</definedName>
    <definedName name="Number_of_Payments">MATCH(0.01,End_Bal,-1)+1</definedName>
    <definedName name="NWC" hidden="1">{#N/A,#N/A,FALSE,"AFR-ELC"}</definedName>
    <definedName name="OLTV">'[1]Base case - condos'!$H$8</definedName>
    <definedName name="pay">'[1]Materials on site'!#REF!</definedName>
    <definedName name="Pay_Date">#REF!</definedName>
    <definedName name="Pay_Num">#REF!</definedName>
    <definedName name="Payment_Date" localSheetId="1">DATE(YEAR([0]!Loan_Start),MONTH([0]!Loan_Start)+Payment_Number,DAY([0]!Loan_Start))</definedName>
    <definedName name="Payment_Date" localSheetId="3">DATE(YEAR([0]!Loan_Start),MONTH([0]!Loan_Start)+Payment_Number,DAY([0]!Loan_Start))</definedName>
    <definedName name="Payment_Date" localSheetId="2">DATE(YEAR([0]!Loan_Start),MONTH([0]!Loan_Start)+Payment_Number,DAY([0]!Loan_Start))</definedName>
    <definedName name="Payment_Date">DATE(YEAR(Loan_Start),MONTH(Loan_Start)+Payment_Number,DAY(Loan_Start))</definedName>
    <definedName name="Princ">#REF!</definedName>
    <definedName name="Print">'[1]Exhibit VI-8'!$A$12:$G$21</definedName>
    <definedName name="_xlnm.Print_Area" localSheetId="0">'2BD SD DUPLEX'!$A$1:$F$794</definedName>
    <definedName name="_xlnm.Print_Area" localSheetId="1">'3BD BUNGALOW'!$A$1:$F$640</definedName>
    <definedName name="_xlnm.Print_Area" localSheetId="3">'3BD SD DUPLEX '!$A$1:$F$851</definedName>
    <definedName name="_xlnm.Print_Area" localSheetId="2">'4BD BUNGALOW '!$A$1:$F$681</definedName>
    <definedName name="_xlnm.Print_Area">#REF!</definedName>
    <definedName name="Print_Area_Reset">OFFSET(Full_Print,0,0,Last_Row)</definedName>
    <definedName name="_xlnm.Print_Titles">[1]Model!#REF!</definedName>
    <definedName name="ProjectName">{"Client Name or Project Name"}</definedName>
    <definedName name="ProjectName2">{"Client Name or Project Name"}</definedName>
    <definedName name="ProjectName3">{"Client Name or Project Name"}</definedName>
    <definedName name="RAT" hidden="1">{#N/A,#N/A,FALSE,"AFR-ELC"}</definedName>
    <definedName name="RATE">[1]ex.!#REF!</definedName>
    <definedName name="RCLCo_Products">'[1]TCG PRODUCT MENU'!$A$48:$R$67</definedName>
    <definedName name="row" hidden="1">{#N/A,#N/A,FALSE,"AFR-ELC"}</definedName>
    <definedName name="sa">{#N/A,#N/A,FALSE,"AFR-ELC"}</definedName>
    <definedName name="Sched_Pay">#REF!</definedName>
    <definedName name="Scheduled_Extra_Payments">#REF!</definedName>
    <definedName name="Scheduled_Interest_Rate">#REF!</definedName>
    <definedName name="Scheduled_Monthly_Payment">#REF!</definedName>
    <definedName name="sd" hidden="1">{#N/A,#N/A,FALSE,"AFR-ELC"}</definedName>
    <definedName name="SDER" hidden="1">{#N/A,#N/A,FALSE,"AFR-ELC"}</definedName>
    <definedName name="sencount" hidden="1">2</definedName>
    <definedName name="SK" hidden="1">{#N/A,#N/A,FALSE,"el.det";#N/A,#N/A,FALSE,"mu.det";#N/A,#N/A,FALSE,"ug.det";#N/A,#N/A,FALSE,"ex.det";#N/A,#N/A,FALSE,"lux.det";#N/A,#N/A,FALSE,"custom.lot";#N/A,#N/A,FALSE,"condo.att";#N/A,#N/A,FALSE,"el.att";#N/A,#N/A,FALSE,"mu.att";#N/A,#N/A,FALSE,"ex.att";#N/A,#N/A,FALSE,"lux.att";#N/A,#N/A,FALSE,"all.by.village"}</definedName>
    <definedName name="Total_Interest">#REF!</definedName>
    <definedName name="Total_Pay">#REF!</definedName>
    <definedName name="Total_Payment" localSheetId="1">Scheduled_Payment+Extra_Payment</definedName>
    <definedName name="Total_Payment" localSheetId="3">Scheduled_Payment+Extra_Payment</definedName>
    <definedName name="Total_Payment" localSheetId="2">Scheduled_Payment+Extra_Payment</definedName>
    <definedName name="Total_Payment">Scheduled_Payment+Extra_Payment</definedName>
    <definedName name="totalsf">'[1]Unit Mix'!$K$26</definedName>
    <definedName name="totalunits">'[1]Unit Mix'!$G$26</definedName>
    <definedName name="TTLE">{#N/A,#N/A,FALSE,"AFR-ELC"}</definedName>
    <definedName name="TTLET" hidden="1">{#N/A,#N/A,FALSE,"AFR-ELC"}</definedName>
    <definedName name="unattached" hidden="1">{#N/A,#N/A,FALSE,"el.det";#N/A,#N/A,FALSE,"mu.det";#N/A,#N/A,FALSE,"ug.det";#N/A,#N/A,FALSE,"ex.det";#N/A,#N/A,FALSE,"lux.det";#N/A,#N/A,FALSE,"custom.lot";#N/A,#N/A,FALSE,"condo.att";#N/A,#N/A,FALSE,"el.att";#N/A,#N/A,FALSE,"mu.att";#N/A,#N/A,FALSE,"ex.att";#N/A,#N/A,FALSE,"lux.att";#N/A,#N/A,FALSE,"all.by.village"}</definedName>
    <definedName name="Units">'[1]Construction Details'!$H$4</definedName>
    <definedName name="Values_Entered">IF(Loan_Amount*Interest_Rate*Loan_Years*Loan_Start&gt;0,1,0)</definedName>
    <definedName name="VAT">{#N/A,#N/A,FALSE,"AFR-ELC"}</definedName>
    <definedName name="Vibrated_Reinforced_Concrete__1_2_4___19mm__aggregate__in">"5 BRM DUPLEX "</definedName>
    <definedName name="vvvvv" hidden="1">{#N/A,#N/A,FALSE,"AFR-ELC"}</definedName>
    <definedName name="wacko" hidden="1">{#N/A,#N/A,FALSE,"el.det";#N/A,#N/A,FALSE,"mu.det";#N/A,#N/A,FALSE,"ug.det";#N/A,#N/A,FALSE,"ex.det";#N/A,#N/A,FALSE,"lux.det";#N/A,#N/A,FALSE,"custom.lot";#N/A,#N/A,FALSE,"condo.att";#N/A,#N/A,FALSE,"el.att";#N/A,#N/A,FALSE,"mu.att";#N/A,#N/A,FALSE,"ex.att";#N/A,#N/A,FALSE,"lux.att";#N/A,#N/A,FALSE,"all.by.village"}</definedName>
    <definedName name="was">{#N/A,#N/A,FALSE,"AFR-ELC"}</definedName>
    <definedName name="WHAT" hidden="1">{#N/A,#N/A,FALSE,"II-2 POP.HH";#N/A,#N/A,FALSE,"II-3 AGE.DIST";#N/A,#N/A,FALSE,"II-4 HH.DIST";#N/A,#N/A,FALSE,"II-5 EMP.INDUS"}</definedName>
    <definedName name="what2" hidden="1">{#N/A,#N/A,FALSE,"II-2 POP.HH";#N/A,#N/A,FALSE,"II-3 AGE.DIST";#N/A,#N/A,FALSE,"II-4 HH.DIST";#N/A,#N/A,FALSE,"II-5 EMP.INDUS"}</definedName>
    <definedName name="width1">'[1]MAIN BLD TAKE OFF'!$I$18</definedName>
    <definedName name="win">#REF!</definedName>
    <definedName name="wrn.96126.00._.ValCo.Segmentation." hidden="1">{#N/A,#N/A,FALSE,"el.det";#N/A,#N/A,FALSE,"mu.det";#N/A,#N/A,FALSE,"ug.det";#N/A,#N/A,FALSE,"ex.det";#N/A,#N/A,FALSE,"lux.det";#N/A,#N/A,FALSE,"custom.lot";#N/A,#N/A,FALSE,"condo.att";#N/A,#N/A,FALSE,"el.att";#N/A,#N/A,FALSE,"mu.att";#N/A,#N/A,FALSE,"ex.att";#N/A,#N/A,FALSE,"lux.att";#N/A,#N/A,FALSE,"all.by.village"}</definedName>
    <definedName name="wrn.ABUBAKAR._.RIMI._.KAD." hidden="1">{#N/A,#N/A,FALSE,"AFR-ELC"}</definedName>
    <definedName name="wrn.AFRIBANK._.ELECTRICAL._.BILL._.by._.Effiong._.A.._.Uko.">{#N/A,#N/A,FALSE,"AFR-ELC"}</definedName>
    <definedName name="wrn.demand." hidden="1">{#N/A,#N/A,FALSE,"III-1 Sum.Dem";#N/A,#N/A,FALSE,"III-2 RER.Dem.Pop";#N/A,#N/A,FALSE,"III-3 RER.Cap.Pop";#N/A,#N/A,FALSE,"III-4 RER.Dem.TCSS";#N/A,#N/A,FALSE,"III-5 RER.Cap.TCSS";#N/A,#N/A,FALSE,"III-6 Pow.Center.Dem";#N/A,#N/A,FALSE,"III-7 Off.Demand";#N/A,#N/A,FALSE,"III-8 Htl.Dem"}</definedName>
    <definedName name="wrn.demographics." hidden="1">{#N/A,#N/A,FALSE,"pop.hh";#N/A,#N/A,FALSE,"age.dist";#N/A,#N/A,FALSE,"hh.income";#N/A,#N/A,FALSE,"hh.chars"}</definedName>
    <definedName name="wrn.Demos." hidden="1">{#N/A,#N/A,FALSE,"II-2 POP.HH";#N/A,#N/A,FALSE,"II-3 AGE.DIST";#N/A,#N/A,FALSE,"II-4 HH.DIST";#N/A,#N/A,FALSE,"II-5 EMP.INDUS"}</definedName>
    <definedName name="wrn.Print." hidden="1">{#N/A,#N/A,TRUE,"Cover";#N/A,#N/A,TRUE,"Stack";#N/A,#N/A,TRUE,"Cost S";#N/A,#N/A,TRUE,"Financing";#N/A,#N/A,TRUE," CF";#N/A,#N/A,TRUE,"CF Mnthly";#N/A,#N/A,TRUE,"CF assum";#N/A,#N/A,TRUE,"Unit Sales";#N/A,#N/A,TRUE,"REV";#N/A,#N/A,TRUE,"Bdgt Backup"}</definedName>
    <definedName name="wrn.Short._.Print." hidden="1">{#N/A,#N/A,FALSE,"Cover";#N/A,#N/A,FALSE,"Stack";#N/A,#N/A,FALSE,"Cost S";#N/A,#N/A,FALSE," CF";#N/A,#N/A,FALSE,"Investor"}</definedName>
    <definedName name="xxx">#REF!</definedName>
    <definedName name="YUOR">{#N/A,#N/A,FALSE,"AFR-ELC"}</definedName>
    <definedName name="ZX">"Best Answer Data - v1.5"</definedName>
    <definedName name="ZXA000">#REF!</definedName>
    <definedName name="ZXA001">#REF!</definedName>
    <definedName name="ZXC000">#REF!</definedName>
    <definedName name="ZXC001">#REF!</definedName>
    <definedName name="ZXC002">#REF!</definedName>
    <definedName name="ZXC003">#REF!</definedName>
    <definedName name="ZXC004">#REF!</definedName>
    <definedName name="ZXC005">#REF!</definedName>
    <definedName name="ZXC006">#REF!</definedName>
    <definedName name="ZXC007">#REF!</definedName>
    <definedName name="ZXC008">#REF!</definedName>
    <definedName name="ZXJ000">#REF!</definedName>
    <definedName name="ZXJ00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23" i="5" l="1"/>
  <c r="F809" i="5"/>
  <c r="F803" i="5"/>
  <c r="F835" i="5"/>
  <c r="F811" i="5"/>
  <c r="F807" i="5" l="1"/>
  <c r="F805" i="5"/>
  <c r="C809" i="5"/>
  <c r="C807" i="5"/>
  <c r="C805" i="5"/>
  <c r="C803"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G168" i="5"/>
  <c r="G169" i="5"/>
  <c r="G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116" i="5"/>
  <c r="F32" i="5"/>
  <c r="F740" i="5"/>
  <c r="F739" i="5"/>
  <c r="F738" i="5"/>
  <c r="F735" i="5"/>
  <c r="F734" i="5"/>
  <c r="F733" i="5"/>
  <c r="F732" i="5"/>
  <c r="F731" i="5"/>
  <c r="F730" i="5"/>
  <c r="F729" i="5"/>
  <c r="F742" i="5" s="1"/>
  <c r="E750" i="5" s="1"/>
  <c r="F723" i="5"/>
  <c r="F722" i="5"/>
  <c r="F721" i="5"/>
  <c r="F720" i="5"/>
  <c r="F719" i="5"/>
  <c r="F718" i="5"/>
  <c r="F717" i="5"/>
  <c r="F716" i="5"/>
  <c r="F715" i="5"/>
  <c r="F714" i="5"/>
  <c r="F713" i="5"/>
  <c r="F712" i="5"/>
  <c r="F711" i="5"/>
  <c r="F710" i="5"/>
  <c r="F709" i="5"/>
  <c r="F707" i="5"/>
  <c r="F706" i="5"/>
  <c r="F705" i="5"/>
  <c r="F704" i="5"/>
  <c r="F699" i="5"/>
  <c r="F698" i="5"/>
  <c r="F697" i="5"/>
  <c r="F694" i="5"/>
  <c r="F692" i="5"/>
  <c r="F689" i="5"/>
  <c r="F688" i="5"/>
  <c r="F684" i="5"/>
  <c r="F677" i="5"/>
  <c r="F676" i="5"/>
  <c r="F675" i="5"/>
  <c r="F674" i="5"/>
  <c r="F646" i="5"/>
  <c r="F644" i="5"/>
  <c r="F642" i="5"/>
  <c r="F665" i="5" s="1"/>
  <c r="E783" i="5" s="1"/>
  <c r="F621" i="5"/>
  <c r="F620" i="5"/>
  <c r="F619" i="5"/>
  <c r="F581" i="5"/>
  <c r="F580" i="5"/>
  <c r="F577" i="5"/>
  <c r="F576" i="5"/>
  <c r="F572" i="5"/>
  <c r="F571" i="5"/>
  <c r="F570" i="5"/>
  <c r="F566" i="5"/>
  <c r="F565" i="5"/>
  <c r="F562" i="5"/>
  <c r="F561" i="5"/>
  <c r="F560" i="5"/>
  <c r="F559" i="5"/>
  <c r="E557" i="5"/>
  <c r="F557" i="5" s="1"/>
  <c r="F556" i="5"/>
  <c r="F508" i="5"/>
  <c r="F506" i="5"/>
  <c r="F503" i="5"/>
  <c r="F501" i="5"/>
  <c r="F537" i="5" s="1"/>
  <c r="E777" i="5" s="1"/>
  <c r="F499" i="5"/>
  <c r="F476" i="5"/>
  <c r="F472" i="5"/>
  <c r="F470" i="5"/>
  <c r="F444" i="5"/>
  <c r="F442" i="5"/>
  <c r="F450" i="5" s="1"/>
  <c r="E773" i="5" s="1"/>
  <c r="F440" i="5"/>
  <c r="F410" i="5"/>
  <c r="F404" i="5"/>
  <c r="F398" i="5"/>
  <c r="F396" i="5"/>
  <c r="F390" i="5"/>
  <c r="F388" i="5"/>
  <c r="F352" i="5"/>
  <c r="F350" i="5"/>
  <c r="F348" i="5"/>
  <c r="F346" i="5"/>
  <c r="F344" i="5"/>
  <c r="E340" i="5"/>
  <c r="F340" i="5" s="1"/>
  <c r="F337" i="5"/>
  <c r="F335" i="5"/>
  <c r="F329" i="5"/>
  <c r="F327" i="5"/>
  <c r="F325" i="5"/>
  <c r="F314" i="5"/>
  <c r="F312" i="5"/>
  <c r="F306" i="5"/>
  <c r="F304" i="5"/>
  <c r="F302" i="5"/>
  <c r="F300" i="5"/>
  <c r="F272" i="5"/>
  <c r="F270" i="5"/>
  <c r="F268" i="5"/>
  <c r="F266" i="5"/>
  <c r="F261" i="5"/>
  <c r="F259" i="5"/>
  <c r="F257" i="5"/>
  <c r="F254" i="5"/>
  <c r="F252" i="5"/>
  <c r="F250" i="5"/>
  <c r="F248" i="5"/>
  <c r="F243" i="5"/>
  <c r="F241" i="5"/>
  <c r="F236" i="5"/>
  <c r="F234" i="5"/>
  <c r="F222" i="5"/>
  <c r="F220" i="5"/>
  <c r="F218" i="5"/>
  <c r="F212" i="5"/>
  <c r="F181" i="5"/>
  <c r="F173" i="5"/>
  <c r="F167" i="5"/>
  <c r="E134" i="5"/>
  <c r="E179" i="5" s="1"/>
  <c r="F132" i="5"/>
  <c r="F126" i="5"/>
  <c r="F124" i="5"/>
  <c r="E118" i="5"/>
  <c r="F118" i="5" s="1"/>
  <c r="F116" i="5"/>
  <c r="F70" i="5"/>
  <c r="F67" i="5"/>
  <c r="E63" i="5"/>
  <c r="F63" i="5" s="1"/>
  <c r="F62" i="5"/>
  <c r="E61" i="5"/>
  <c r="E64" i="5" s="1"/>
  <c r="F64" i="5" s="1"/>
  <c r="E55" i="5"/>
  <c r="F55" i="5" s="1"/>
  <c r="F54" i="5"/>
  <c r="E49" i="5"/>
  <c r="F49" i="5" s="1"/>
  <c r="F46" i="5"/>
  <c r="F44" i="5"/>
  <c r="F41" i="5"/>
  <c r="F37" i="5"/>
  <c r="F36" i="5"/>
  <c r="F34" i="5"/>
  <c r="F33" i="5"/>
  <c r="F28" i="5"/>
  <c r="F24" i="5"/>
  <c r="F23" i="5"/>
  <c r="F22" i="5"/>
  <c r="F21" i="5"/>
  <c r="F17" i="5"/>
  <c r="F436" i="3"/>
  <c r="F435" i="3"/>
  <c r="F325" i="3"/>
  <c r="F282" i="3"/>
  <c r="F249" i="3"/>
  <c r="F247" i="3"/>
  <c r="F245" i="3"/>
  <c r="F226" i="3"/>
  <c r="F236" i="3"/>
  <c r="F234" i="3"/>
  <c r="F223" i="3"/>
  <c r="F221" i="3"/>
  <c r="F219" i="3"/>
  <c r="F604" i="3"/>
  <c r="F603" i="3"/>
  <c r="F602" i="3"/>
  <c r="F599" i="3"/>
  <c r="F598" i="3"/>
  <c r="F597" i="3"/>
  <c r="F593" i="3"/>
  <c r="F592" i="3"/>
  <c r="F591" i="3"/>
  <c r="F590" i="3"/>
  <c r="F589" i="3"/>
  <c r="F588" i="3"/>
  <c r="F587" i="3"/>
  <c r="F586" i="3"/>
  <c r="F585" i="3"/>
  <c r="F584" i="3"/>
  <c r="F583" i="3"/>
  <c r="F582" i="3"/>
  <c r="F581" i="3"/>
  <c r="F580" i="3"/>
  <c r="F579" i="3"/>
  <c r="F578" i="3"/>
  <c r="F577" i="3"/>
  <c r="F570" i="3"/>
  <c r="F569" i="3"/>
  <c r="F568" i="3"/>
  <c r="F567" i="3"/>
  <c r="F566" i="3"/>
  <c r="F565" i="3"/>
  <c r="F564" i="3"/>
  <c r="F561" i="3"/>
  <c r="F560" i="3"/>
  <c r="F556" i="3"/>
  <c r="F546" i="3"/>
  <c r="F545" i="3"/>
  <c r="F544" i="3"/>
  <c r="F543" i="3"/>
  <c r="F551" i="3" s="1"/>
  <c r="F514" i="3"/>
  <c r="F512" i="3"/>
  <c r="F510" i="3"/>
  <c r="F507" i="3"/>
  <c r="F506" i="3"/>
  <c r="F483" i="3"/>
  <c r="F479" i="3"/>
  <c r="F478" i="3"/>
  <c r="F477" i="3"/>
  <c r="F438" i="3"/>
  <c r="F434" i="3"/>
  <c r="F433" i="3"/>
  <c r="F430" i="3"/>
  <c r="F429" i="3"/>
  <c r="F425" i="3"/>
  <c r="F424" i="3"/>
  <c r="F423" i="3"/>
  <c r="F419" i="3"/>
  <c r="F418" i="3"/>
  <c r="F415" i="3"/>
  <c r="F414" i="3"/>
  <c r="F413" i="3"/>
  <c r="F412" i="3"/>
  <c r="E410" i="3"/>
  <c r="F410" i="3" s="1"/>
  <c r="F409" i="3"/>
  <c r="F364" i="3"/>
  <c r="F362" i="3"/>
  <c r="F359" i="3"/>
  <c r="F331" i="3"/>
  <c r="F321" i="3"/>
  <c r="F319" i="3"/>
  <c r="F290" i="3"/>
  <c r="F286" i="3"/>
  <c r="F284" i="3"/>
  <c r="F280" i="3"/>
  <c r="F243" i="3"/>
  <c r="F232" i="3"/>
  <c r="F217" i="3"/>
  <c r="F211" i="3"/>
  <c r="F209" i="3"/>
  <c r="F173" i="3"/>
  <c r="F171" i="3"/>
  <c r="F169" i="3"/>
  <c r="F167" i="3"/>
  <c r="F165" i="3"/>
  <c r="E161" i="3"/>
  <c r="F161" i="3" s="1"/>
  <c r="F158" i="3"/>
  <c r="F156" i="3"/>
  <c r="F150" i="3"/>
  <c r="F148" i="3"/>
  <c r="F146" i="3"/>
  <c r="F135" i="3"/>
  <c r="F133" i="3"/>
  <c r="F127" i="3"/>
  <c r="F125" i="3"/>
  <c r="F123" i="3"/>
  <c r="F121" i="3"/>
  <c r="F74" i="3"/>
  <c r="F71" i="3"/>
  <c r="E67" i="3"/>
  <c r="F67" i="3" s="1"/>
  <c r="F66" i="3"/>
  <c r="E65" i="3"/>
  <c r="E68" i="3" s="1"/>
  <c r="F68" i="3" s="1"/>
  <c r="E59" i="3"/>
  <c r="F59" i="3" s="1"/>
  <c r="F58" i="3"/>
  <c r="E53" i="3"/>
  <c r="F53" i="3" s="1"/>
  <c r="F50" i="3"/>
  <c r="F48" i="3"/>
  <c r="F45" i="3"/>
  <c r="F41" i="3"/>
  <c r="F40" i="3"/>
  <c r="F38" i="3"/>
  <c r="F37" i="3"/>
  <c r="F36" i="3"/>
  <c r="F28" i="3"/>
  <c r="F24" i="3"/>
  <c r="F23" i="3"/>
  <c r="F22" i="3"/>
  <c r="F21" i="3"/>
  <c r="F17" i="3"/>
  <c r="E640" i="2"/>
  <c r="F582" i="2"/>
  <c r="F581" i="2"/>
  <c r="F579" i="2"/>
  <c r="F580" i="2"/>
  <c r="F571" i="2"/>
  <c r="F558" i="2"/>
  <c r="F557" i="2"/>
  <c r="F556" i="2"/>
  <c r="F555" i="2"/>
  <c r="F502" i="2"/>
  <c r="F495" i="2"/>
  <c r="F471" i="2"/>
  <c r="F467" i="2"/>
  <c r="F465" i="2"/>
  <c r="F418" i="2"/>
  <c r="F416" i="2"/>
  <c r="F308" i="2"/>
  <c r="F306" i="2"/>
  <c r="F269" i="2"/>
  <c r="F225" i="5" l="1"/>
  <c r="F276" i="5" s="1"/>
  <c r="F318" i="5"/>
  <c r="F362" i="5" s="1"/>
  <c r="F358" i="5"/>
  <c r="F364" i="5" s="1"/>
  <c r="F420" i="5"/>
  <c r="E771" i="5" s="1"/>
  <c r="F481" i="5"/>
  <c r="E775" i="5" s="1"/>
  <c r="F567" i="5"/>
  <c r="E592" i="5" s="1"/>
  <c r="F585" i="5"/>
  <c r="E594" i="5" s="1"/>
  <c r="F625" i="5"/>
  <c r="E781" i="5" s="1"/>
  <c r="F679" i="5"/>
  <c r="E785" i="5" s="1"/>
  <c r="F702" i="5"/>
  <c r="E746" i="5" s="1"/>
  <c r="F755" i="5" s="1"/>
  <c r="E787" i="5" s="1"/>
  <c r="F727" i="5"/>
  <c r="E748" i="5" s="1"/>
  <c r="F29" i="5"/>
  <c r="E82" i="5" s="1"/>
  <c r="E232" i="5"/>
  <c r="F179" i="5"/>
  <c r="F191" i="5" s="1"/>
  <c r="E765" i="5" s="1"/>
  <c r="E50" i="5"/>
  <c r="F50" i="5" s="1"/>
  <c r="F56" i="5" s="1"/>
  <c r="E84" i="5" s="1"/>
  <c r="F61" i="5"/>
  <c r="F78" i="5" s="1"/>
  <c r="E86" i="5" s="1"/>
  <c r="F134" i="5"/>
  <c r="F145" i="5" s="1"/>
  <c r="E763" i="5" s="1"/>
  <c r="F443" i="3"/>
  <c r="E452" i="3" s="1"/>
  <c r="E643" i="3"/>
  <c r="F574" i="3"/>
  <c r="E610" i="3" s="1"/>
  <c r="F595" i="3"/>
  <c r="E612" i="3" s="1"/>
  <c r="F606" i="3"/>
  <c r="E614" i="3" s="1"/>
  <c r="F33" i="3"/>
  <c r="E86" i="3" s="1"/>
  <c r="F299" i="3"/>
  <c r="E631" i="3" s="1"/>
  <c r="F341" i="3"/>
  <c r="E633" i="3" s="1"/>
  <c r="F390" i="3"/>
  <c r="E635" i="3" s="1"/>
  <c r="F420" i="3"/>
  <c r="E450" i="3" s="1"/>
  <c r="F488" i="3"/>
  <c r="E639" i="3" s="1"/>
  <c r="F534" i="3"/>
  <c r="E641" i="3" s="1"/>
  <c r="F260" i="3"/>
  <c r="E629" i="3" s="1"/>
  <c r="F139" i="3"/>
  <c r="F183" i="3" s="1"/>
  <c r="F179" i="3"/>
  <c r="F185" i="3" s="1"/>
  <c r="E54" i="3"/>
  <c r="F54" i="3" s="1"/>
  <c r="F60" i="3" s="1"/>
  <c r="E88" i="3" s="1"/>
  <c r="F65" i="3"/>
  <c r="F82" i="3" s="1"/>
  <c r="E90" i="3" s="1"/>
  <c r="F593" i="2"/>
  <c r="F592" i="2"/>
  <c r="F591" i="2"/>
  <c r="F588" i="2"/>
  <c r="F587" i="2"/>
  <c r="F586" i="2"/>
  <c r="F578" i="2"/>
  <c r="F577" i="2"/>
  <c r="F576" i="2"/>
  <c r="F575" i="2"/>
  <c r="F574" i="2"/>
  <c r="F573" i="2"/>
  <c r="F572" i="2"/>
  <c r="F570" i="2"/>
  <c r="F569" i="2"/>
  <c r="F568" i="2"/>
  <c r="F567" i="2"/>
  <c r="F566" i="2"/>
  <c r="F565" i="2"/>
  <c r="F554" i="2"/>
  <c r="F553" i="2"/>
  <c r="F552" i="2"/>
  <c r="F549" i="2"/>
  <c r="F548" i="2"/>
  <c r="F544" i="2"/>
  <c r="F534" i="2"/>
  <c r="F533" i="2"/>
  <c r="F532" i="2"/>
  <c r="F531" i="2"/>
  <c r="F500" i="2"/>
  <c r="F498" i="2"/>
  <c r="F494" i="2"/>
  <c r="F459" i="2"/>
  <c r="F458" i="2"/>
  <c r="F457" i="2"/>
  <c r="F415" i="2"/>
  <c r="F414" i="2"/>
  <c r="F411" i="2"/>
  <c r="F410" i="2"/>
  <c r="F406" i="2"/>
  <c r="F405" i="2"/>
  <c r="F404" i="2"/>
  <c r="F400" i="2"/>
  <c r="F399" i="2"/>
  <c r="F396" i="2"/>
  <c r="F395" i="2"/>
  <c r="F394" i="2"/>
  <c r="F393" i="2"/>
  <c r="E391" i="2"/>
  <c r="F391" i="2" s="1"/>
  <c r="F390" i="2"/>
  <c r="F345" i="2"/>
  <c r="F343" i="2"/>
  <c r="F340" i="2"/>
  <c r="F338" i="2"/>
  <c r="F336" i="2"/>
  <c r="F300" i="2"/>
  <c r="F298" i="2"/>
  <c r="F265" i="2"/>
  <c r="F263" i="2"/>
  <c r="F261" i="2"/>
  <c r="F231" i="2"/>
  <c r="F225" i="2"/>
  <c r="F219" i="2"/>
  <c r="F217" i="2"/>
  <c r="F211" i="2"/>
  <c r="F209" i="2"/>
  <c r="F173" i="2"/>
  <c r="F171" i="2"/>
  <c r="F169" i="2"/>
  <c r="F167" i="2"/>
  <c r="F165" i="2"/>
  <c r="E161" i="2"/>
  <c r="F161" i="2" s="1"/>
  <c r="F158" i="2"/>
  <c r="F156" i="2"/>
  <c r="F150" i="2"/>
  <c r="F148" i="2"/>
  <c r="F146" i="2"/>
  <c r="F135" i="2"/>
  <c r="F133" i="2"/>
  <c r="F127" i="2"/>
  <c r="F125" i="2"/>
  <c r="F123" i="2"/>
  <c r="F121" i="2"/>
  <c r="F74" i="2"/>
  <c r="F71" i="2"/>
  <c r="E67" i="2"/>
  <c r="F67" i="2" s="1"/>
  <c r="F66" i="2"/>
  <c r="E65" i="2"/>
  <c r="F65" i="2" s="1"/>
  <c r="E59" i="2"/>
  <c r="F59" i="2" s="1"/>
  <c r="F58" i="2"/>
  <c r="E53" i="2"/>
  <c r="E54" i="2" s="1"/>
  <c r="F54" i="2" s="1"/>
  <c r="F50" i="2"/>
  <c r="F48" i="2"/>
  <c r="F45" i="2"/>
  <c r="F41" i="2"/>
  <c r="F40" i="2"/>
  <c r="F38" i="2"/>
  <c r="F37" i="2"/>
  <c r="F36" i="2"/>
  <c r="F28" i="2"/>
  <c r="F24" i="2"/>
  <c r="F23" i="2"/>
  <c r="F22" i="2"/>
  <c r="F21" i="2"/>
  <c r="F17" i="2"/>
  <c r="E49" i="1"/>
  <c r="F740" i="1"/>
  <c r="F739" i="1"/>
  <c r="F736" i="1"/>
  <c r="F735" i="1"/>
  <c r="F731" i="1"/>
  <c r="F734" i="1"/>
  <c r="F733" i="1"/>
  <c r="F732" i="1"/>
  <c r="F730" i="1"/>
  <c r="F724" i="1"/>
  <c r="F723" i="1"/>
  <c r="F722" i="1"/>
  <c r="F720" i="1"/>
  <c r="F719" i="1"/>
  <c r="F718" i="1"/>
  <c r="F717" i="1"/>
  <c r="F714" i="1"/>
  <c r="F713" i="1"/>
  <c r="F712" i="1"/>
  <c r="F699" i="1"/>
  <c r="F698" i="1"/>
  <c r="F697" i="1"/>
  <c r="F688" i="1"/>
  <c r="F741" i="1"/>
  <c r="F721" i="1"/>
  <c r="F716" i="1"/>
  <c r="F715" i="1"/>
  <c r="F710" i="1"/>
  <c r="F709" i="1"/>
  <c r="F707" i="1"/>
  <c r="F706" i="1"/>
  <c r="F705" i="1"/>
  <c r="F704" i="1"/>
  <c r="F694" i="1"/>
  <c r="F692" i="1"/>
  <c r="F689" i="1"/>
  <c r="F684" i="1"/>
  <c r="F602" i="5" l="1"/>
  <c r="E779" i="5" s="1"/>
  <c r="F368" i="5"/>
  <c r="E769" i="5" s="1"/>
  <c r="F96" i="5"/>
  <c r="E761" i="5" s="1"/>
  <c r="F232" i="5"/>
  <c r="E239" i="5"/>
  <c r="F239" i="5" s="1"/>
  <c r="F460" i="3"/>
  <c r="E637" i="3" s="1"/>
  <c r="F619" i="3"/>
  <c r="E645" i="3" s="1"/>
  <c r="F189" i="3"/>
  <c r="E627" i="3" s="1"/>
  <c r="F100" i="3"/>
  <c r="E625" i="3" s="1"/>
  <c r="F423" i="2"/>
  <c r="E432" i="2" s="1"/>
  <c r="F522" i="2"/>
  <c r="E630" i="2" s="1"/>
  <c r="F318" i="2"/>
  <c r="E622" i="2" s="1"/>
  <c r="F371" i="2"/>
  <c r="E624" i="2" s="1"/>
  <c r="F139" i="2"/>
  <c r="F183" i="2" s="1"/>
  <c r="F278" i="2"/>
  <c r="E620" i="2" s="1"/>
  <c r="F595" i="2"/>
  <c r="E603" i="2" s="1"/>
  <c r="F241" i="2"/>
  <c r="E618" i="2" s="1"/>
  <c r="F539" i="2"/>
  <c r="E632" i="2" s="1"/>
  <c r="F179" i="2"/>
  <c r="F185" i="2" s="1"/>
  <c r="F401" i="2"/>
  <c r="E430" i="2" s="1"/>
  <c r="F476" i="2"/>
  <c r="E628" i="2" s="1"/>
  <c r="F562" i="2"/>
  <c r="E599" i="2" s="1"/>
  <c r="F584" i="2"/>
  <c r="E601" i="2" s="1"/>
  <c r="F33" i="2"/>
  <c r="E86" i="2" s="1"/>
  <c r="F53" i="2"/>
  <c r="F60" i="2" s="1"/>
  <c r="E88" i="2" s="1"/>
  <c r="E68" i="2"/>
  <c r="F68" i="2" s="1"/>
  <c r="F82" i="2" s="1"/>
  <c r="E90" i="2" s="1"/>
  <c r="F743" i="1"/>
  <c r="E751" i="1" s="1"/>
  <c r="F702" i="1"/>
  <c r="E747" i="1" s="1"/>
  <c r="F728" i="1"/>
  <c r="E749" i="1" s="1"/>
  <c r="F274" i="5" l="1"/>
  <c r="F277" i="5" s="1"/>
  <c r="F279" i="5" s="1"/>
  <c r="E767" i="5" s="1"/>
  <c r="E793" i="5" s="1"/>
  <c r="E651" i="3"/>
  <c r="F440" i="2"/>
  <c r="E626" i="2" s="1"/>
  <c r="F608" i="2"/>
  <c r="E634" i="2" s="1"/>
  <c r="F189" i="2"/>
  <c r="E616" i="2" s="1"/>
  <c r="F100" i="2"/>
  <c r="E614" i="2" s="1"/>
  <c r="F756" i="1"/>
  <c r="E788" i="1" s="1"/>
  <c r="F644" i="1" l="1"/>
  <c r="F642" i="1"/>
  <c r="F621" i="1"/>
  <c r="F619" i="1"/>
  <c r="F571" i="1"/>
  <c r="F570" i="1"/>
  <c r="F566" i="1"/>
  <c r="F561" i="1"/>
  <c r="F562" i="1"/>
  <c r="F560" i="1"/>
  <c r="F559" i="1"/>
  <c r="F508" i="1"/>
  <c r="F506" i="1"/>
  <c r="F503" i="1"/>
  <c r="F501" i="1"/>
  <c r="F499" i="1"/>
  <c r="F444" i="1"/>
  <c r="F442" i="1"/>
  <c r="F440" i="1"/>
  <c r="F398" i="1"/>
  <c r="F327" i="1"/>
  <c r="F325" i="1"/>
  <c r="F352" i="1"/>
  <c r="F350" i="1"/>
  <c r="F348" i="1"/>
  <c r="F346" i="1"/>
  <c r="F344" i="1"/>
  <c r="F337" i="1"/>
  <c r="E340" i="1"/>
  <c r="F340" i="1" s="1"/>
  <c r="F234" i="1"/>
  <c r="F236" i="1"/>
  <c r="F329" i="1"/>
  <c r="F314" i="1"/>
  <c r="F306" i="1"/>
  <c r="F304" i="1"/>
  <c r="F302" i="1"/>
  <c r="F300" i="1"/>
  <c r="F312" i="1"/>
  <c r="F272" i="1"/>
  <c r="F270" i="1"/>
  <c r="F268" i="1"/>
  <c r="F266" i="1"/>
  <c r="F261" i="1"/>
  <c r="F259" i="1"/>
  <c r="F222" i="1"/>
  <c r="F220" i="1"/>
  <c r="F218" i="1"/>
  <c r="F173" i="1"/>
  <c r="F167" i="1"/>
  <c r="F126" i="1"/>
  <c r="F124" i="1"/>
  <c r="E118" i="1"/>
  <c r="F318" i="1" l="1"/>
  <c r="F362" i="1" s="1"/>
  <c r="F537" i="1"/>
  <c r="E778" i="1" s="1"/>
  <c r="F335" i="1"/>
  <c r="F70" i="1"/>
  <c r="F67" i="1"/>
  <c r="E55" i="1"/>
  <c r="E63" i="1"/>
  <c r="F46" i="1"/>
  <c r="F36" i="1"/>
  <c r="F28" i="1"/>
  <c r="F677" i="1"/>
  <c r="F676" i="1"/>
  <c r="F675" i="1"/>
  <c r="F674" i="1"/>
  <c r="F646" i="1"/>
  <c r="F620" i="1"/>
  <c r="F625" i="1" s="1"/>
  <c r="F581" i="1"/>
  <c r="F565" i="1"/>
  <c r="F572" i="1"/>
  <c r="F476" i="1"/>
  <c r="F472" i="1"/>
  <c r="F470" i="1"/>
  <c r="F390" i="1"/>
  <c r="F388" i="1"/>
  <c r="F248" i="1"/>
  <c r="E50" i="1"/>
  <c r="F44" i="1"/>
  <c r="F41" i="1"/>
  <c r="F37" i="1"/>
  <c r="F34" i="1"/>
  <c r="F33" i="1"/>
  <c r="F32" i="1"/>
  <c r="F24" i="1"/>
  <c r="F23" i="1"/>
  <c r="F21" i="1"/>
  <c r="F17" i="1"/>
  <c r="F358" i="1" l="1"/>
  <c r="F364" i="1" s="1"/>
  <c r="F368" i="1" s="1"/>
  <c r="E770" i="1" s="1"/>
  <c r="F679" i="1"/>
  <c r="E786" i="1" s="1"/>
  <c r="F481" i="1"/>
  <c r="E776" i="1" s="1"/>
  <c r="F250" i="1"/>
  <c r="F116" i="1"/>
  <c r="F49" i="1"/>
  <c r="F665" i="1"/>
  <c r="E784" i="1" s="1"/>
  <c r="F22" i="1"/>
  <c r="F29" i="1" s="1"/>
  <c r="F118" i="1"/>
  <c r="F450" i="1"/>
  <c r="E774" i="1" s="1"/>
  <c r="F50" i="1"/>
  <c r="F580" i="1"/>
  <c r="F252" i="1" l="1"/>
  <c r="F254" i="1"/>
  <c r="E82" i="1"/>
  <c r="E782" i="1"/>
  <c r="F212" i="1"/>
  <c r="F225" i="1" s="1"/>
  <c r="F54" i="1"/>
  <c r="F396" i="1" l="1"/>
  <c r="E557" i="1"/>
  <c r="F557" i="1" s="1"/>
  <c r="F556" i="1"/>
  <c r="F55" i="1"/>
  <c r="F56" i="1" s="1"/>
  <c r="E84" i="1" s="1"/>
  <c r="F567" i="1" l="1"/>
  <c r="E592" i="1" s="1"/>
  <c r="F577" i="1"/>
  <c r="F576" i="1"/>
  <c r="F585" i="1" l="1"/>
  <c r="E594" i="1" s="1"/>
  <c r="F602" i="1" s="1"/>
  <c r="E780" i="1" s="1"/>
  <c r="F404" i="1"/>
  <c r="F62" i="1" l="1"/>
  <c r="E61" i="1"/>
  <c r="E64" i="1" s="1"/>
  <c r="F61" i="1" l="1"/>
  <c r="E134" i="1"/>
  <c r="E179" i="1" s="1"/>
  <c r="E232" i="1" s="1"/>
  <c r="F232" i="1" s="1"/>
  <c r="F63" i="1"/>
  <c r="F64" i="1"/>
  <c r="F257" i="1" l="1"/>
  <c r="F181" i="1"/>
  <c r="F179" i="1"/>
  <c r="F134" i="1"/>
  <c r="F78" i="1"/>
  <c r="E86" i="1" s="1"/>
  <c r="F96" i="1" s="1"/>
  <c r="E762" i="1" s="1"/>
  <c r="F132" i="1"/>
  <c r="F410" i="1"/>
  <c r="F420" i="1" l="1"/>
  <c r="E772" i="1" s="1"/>
  <c r="F191" i="1"/>
  <c r="E766" i="1" s="1"/>
  <c r="F145" i="1"/>
  <c r="E764" i="1" s="1"/>
  <c r="F241" i="1"/>
  <c r="E239" i="1"/>
  <c r="F243" i="1" l="1"/>
  <c r="F239" i="1"/>
  <c r="F274" i="1" l="1"/>
  <c r="F277" i="1" s="1"/>
  <c r="F276" i="1"/>
  <c r="F279" i="1" l="1"/>
  <c r="E768" i="1" s="1"/>
  <c r="E794" i="1" s="1"/>
</calcChain>
</file>

<file path=xl/sharedStrings.xml><?xml version="1.0" encoding="utf-8"?>
<sst xmlns="http://schemas.openxmlformats.org/spreadsheetml/2006/main" count="3123" uniqueCount="414">
  <si>
    <t>ELEMENT NR. 1</t>
  </si>
  <si>
    <t>SUBSTRUCTURE (All Provisional)</t>
  </si>
  <si>
    <t>A</t>
  </si>
  <si>
    <t xml:space="preserve">Excavate oversite to remove vegetable soil average 150mm deep. </t>
  </si>
  <si>
    <r>
      <t>m</t>
    </r>
    <r>
      <rPr>
        <vertAlign val="superscript"/>
        <sz val="10"/>
        <rFont val="Comic Sans MS"/>
        <family val="4"/>
      </rPr>
      <t>2</t>
    </r>
  </si>
  <si>
    <t>B</t>
  </si>
  <si>
    <r>
      <t>m</t>
    </r>
    <r>
      <rPr>
        <vertAlign val="superscript"/>
        <sz val="10"/>
        <rFont val="Comic Sans MS"/>
        <family val="4"/>
      </rPr>
      <t>3</t>
    </r>
  </si>
  <si>
    <t>C</t>
  </si>
  <si>
    <t>D</t>
  </si>
  <si>
    <t>E</t>
  </si>
  <si>
    <t>F</t>
  </si>
  <si>
    <t>G</t>
  </si>
  <si>
    <t>Return, fill and consolidate selected excavated material around foundation.</t>
  </si>
  <si>
    <t>H</t>
  </si>
  <si>
    <t>J</t>
  </si>
  <si>
    <t>K</t>
  </si>
  <si>
    <t>Dieldrex 20" anti-termites to surfaces of excavation</t>
  </si>
  <si>
    <t>E10: In situ concrete</t>
  </si>
  <si>
    <t>L</t>
  </si>
  <si>
    <t>50mm blinding under bases and Bed</t>
  </si>
  <si>
    <t>Carried to Collection</t>
  </si>
  <si>
    <t>N</t>
  </si>
  <si>
    <t>SUBSTRUCTURE CONT'D</t>
  </si>
  <si>
    <t>Vibrated Concrete mix ratio 1:2:4</t>
  </si>
  <si>
    <t>E30: Reinforcement for in situ concrete</t>
  </si>
  <si>
    <t>kg</t>
  </si>
  <si>
    <t>M</t>
  </si>
  <si>
    <t>E20: Formwork for in situ concrete</t>
  </si>
  <si>
    <t>Sawn formwork to:</t>
  </si>
  <si>
    <t>P</t>
  </si>
  <si>
    <t>Q</t>
  </si>
  <si>
    <t>R</t>
  </si>
  <si>
    <t>m</t>
  </si>
  <si>
    <t>Carried to collection</t>
  </si>
  <si>
    <t>Damp proof membrane</t>
  </si>
  <si>
    <t>COLLECTION</t>
  </si>
  <si>
    <t>page /1</t>
  </si>
  <si>
    <t>page /2</t>
  </si>
  <si>
    <t>page /3</t>
  </si>
  <si>
    <t xml:space="preserve">SUBSTRUCTURE </t>
  </si>
  <si>
    <t>Carried to Summary</t>
  </si>
  <si>
    <t>Element Nr. 2</t>
  </si>
  <si>
    <t>FRAME</t>
  </si>
  <si>
    <t>Vertical sides of columns</t>
  </si>
  <si>
    <t>sides and soffits of beams</t>
  </si>
  <si>
    <t>carried to Summary</t>
  </si>
  <si>
    <t>Element Nr. 3</t>
  </si>
  <si>
    <t>Element Nr. 4</t>
  </si>
  <si>
    <t>M40: Stone/Concrete/Quarry/Ceramic/ Mosaic tiling</t>
  </si>
  <si>
    <t>m2</t>
  </si>
  <si>
    <t>Cement and sand (1:3) in backings</t>
  </si>
  <si>
    <t>S</t>
  </si>
  <si>
    <t>T</t>
  </si>
  <si>
    <t>U</t>
  </si>
  <si>
    <t>Element Nr. 5</t>
  </si>
  <si>
    <t xml:space="preserve">STAIRCASES </t>
  </si>
  <si>
    <t>Soffits of landing</t>
  </si>
  <si>
    <t>Sides of Landing</t>
  </si>
  <si>
    <t>STAIRCASES CONT'D</t>
  </si>
  <si>
    <t>Landings</t>
  </si>
  <si>
    <t>Soffit of landing</t>
  </si>
  <si>
    <t>M60: Painting/Clear finishing</t>
  </si>
  <si>
    <t>STAIRCASES</t>
  </si>
  <si>
    <t>Element Nr. 6</t>
  </si>
  <si>
    <t>ROOF</t>
  </si>
  <si>
    <t>Soffits of roof slab</t>
  </si>
  <si>
    <t>item</t>
  </si>
  <si>
    <t>F10: Brick/Block walling</t>
  </si>
  <si>
    <t>Element Nr. 7</t>
  </si>
  <si>
    <t>EXTERNAL WALLS</t>
  </si>
  <si>
    <t>Hollow sandcrete blockwork laid and jointed in cement mortar (1:3) mix:</t>
  </si>
  <si>
    <t xml:space="preserve">230mm wall </t>
  </si>
  <si>
    <t xml:space="preserve">150mm wall </t>
  </si>
  <si>
    <t>Lintels</t>
  </si>
  <si>
    <t>High yield deformed bars to BS 4449 in lintels</t>
  </si>
  <si>
    <t>Sides and soffits of lintels</t>
  </si>
  <si>
    <t>Element Nr. 8</t>
  </si>
  <si>
    <t>Nr</t>
  </si>
  <si>
    <t>WINDOWS AND EXTERNAL DOORS</t>
  </si>
  <si>
    <t>Element Nr. 9</t>
  </si>
  <si>
    <t xml:space="preserve">INTERNAL DOORS </t>
  </si>
  <si>
    <t>Element Nr. 12</t>
  </si>
  <si>
    <t>WALL FINISHES</t>
  </si>
  <si>
    <t>Internal work</t>
  </si>
  <si>
    <t>M20: Plastered/Randered/Roughcast coatings</t>
  </si>
  <si>
    <t>15mm thick cement and sand (1:4) smooth rendering to:</t>
  </si>
  <si>
    <t>Walls</t>
  </si>
  <si>
    <t>Ditto not exceeding 300mm girth including dressing around that arises.</t>
  </si>
  <si>
    <t>Ditto not exceeding 300mm girth</t>
  </si>
  <si>
    <t>M10: Sand cement beds /Concrete/Screeds/ 
backings</t>
  </si>
  <si>
    <t>External work</t>
  </si>
  <si>
    <t>M20: Plastered/Rendered/Roughcast/ Coatings</t>
  </si>
  <si>
    <t>WALL FINISHES CONT'D</t>
  </si>
  <si>
    <t>Element Nr. 13</t>
  </si>
  <si>
    <t>FLOOR FINISHES</t>
  </si>
  <si>
    <t>M40: Stone/Concrete Quarry/Ceramic tilling/Mosaic</t>
  </si>
  <si>
    <t>CEILING FINISHES</t>
  </si>
  <si>
    <t>Water supply and Waste water installation</t>
  </si>
  <si>
    <t>Sanitary Appliances</t>
  </si>
  <si>
    <t>Supply, assemble and fix the following sanitary appliances and accessories, including all joints to cold water supply and discharge pipes.</t>
  </si>
  <si>
    <t>nr</t>
  </si>
  <si>
    <t>page /21</t>
  </si>
  <si>
    <t>page /22</t>
  </si>
  <si>
    <t>PLUMBING INSTALLATIONS</t>
  </si>
  <si>
    <t>SUMMARY</t>
  </si>
  <si>
    <t>ELECTRICAL INSTALLATIONS</t>
  </si>
  <si>
    <t>Carried to General Summary</t>
  </si>
  <si>
    <t>MAIN BUILDING</t>
  </si>
  <si>
    <t>Generally</t>
  </si>
  <si>
    <t>Information</t>
  </si>
  <si>
    <t>The work in this section comprises of concrete work, reinforcement, sawn formwork and blockwork. The contractor is however refered to the Architectural Drawings for details and scope of the works to be executed in this section</t>
  </si>
  <si>
    <t>Plant</t>
  </si>
  <si>
    <t>Allow for bringing to site all necessary plant required for executing this section of work and for their subsequent removal from site when no longer required</t>
  </si>
  <si>
    <t>Allow for maintianing on site all plant required  for this section of work</t>
  </si>
  <si>
    <t>Site Preparartion</t>
  </si>
  <si>
    <t>Excavation and Earthwork</t>
  </si>
  <si>
    <t xml:space="preserve">Excavate trench to receive foundation starting from stripped level and not exceeding 2.00m deep. </t>
  </si>
  <si>
    <t>Ditto Pit for column bases</t>
  </si>
  <si>
    <t xml:space="preserve">Excavate and backfill for working space  starting from reduced  level and not exceeding 2.00m deep. </t>
  </si>
  <si>
    <t>Deposit excavated materials in temporary spoil heaps average distance 30.00m from excavavtion</t>
  </si>
  <si>
    <t>Disposal of Water</t>
  </si>
  <si>
    <t>Allow for keeping the surface of the site and the excavavtion free from surface water</t>
  </si>
  <si>
    <t>Disposal of Excavated Materials</t>
  </si>
  <si>
    <t>Remove Surplus excavated materials from site</t>
  </si>
  <si>
    <t>Filling</t>
  </si>
  <si>
    <t xml:space="preserve">Approved laterite earth filling to make up level well rammed and consolidated in layers </t>
  </si>
  <si>
    <t>250mm thick approved rock hardcore filling well rammed and consolidated.</t>
  </si>
  <si>
    <t>Surface Treatment</t>
  </si>
  <si>
    <t>Level and Compact buttom of excavation</t>
  </si>
  <si>
    <t>Plain in-situ concrete 1:4:8-20mm aggregate in:</t>
  </si>
  <si>
    <t>Plain in-situ concrete 1:3:6-20mm aggregate in:</t>
  </si>
  <si>
    <t>225mm thick in foundation trenches</t>
  </si>
  <si>
    <t>150mm thick in ground floor slab and steps</t>
  </si>
  <si>
    <t>Reinforced  insitu concrete mix (1:2;4-20mm agg) mix to develop a minimum work cube strength of 21N/mm2 at 28 days filled into formwork and well packed arround reinforcement  ( both measured separetely )</t>
  </si>
  <si>
    <t>250-500mm thick column base</t>
  </si>
  <si>
    <t>Square and rectangular section olumns</t>
  </si>
  <si>
    <t>High yield deformed bars to BS 4449 inncluding all bends, hooks, tying wire distance block and ordinary spacer</t>
  </si>
  <si>
    <t>10-16mm diameter bar in column</t>
  </si>
  <si>
    <t>12mm diameter  bar in column bases</t>
  </si>
  <si>
    <t>Edges of bed, 150mm high</t>
  </si>
  <si>
    <t>Vertical side of columns</t>
  </si>
  <si>
    <t>Sides of column bases</t>
  </si>
  <si>
    <t>Faces of step, 150mm high</t>
  </si>
  <si>
    <t>Blockwork</t>
  </si>
  <si>
    <t xml:space="preserve">225mm hollow sandcrete blockwork in cement mortar (1:3) including filling hollow solid with weak concrete as work progresses </t>
  </si>
  <si>
    <t>0.26mm Visquenn polythene damp proof membrane lapped 150mm at all welted joints, laid on hardcore</t>
  </si>
  <si>
    <t>ADD-For Additional work in Foundation</t>
  </si>
  <si>
    <t>The work in this section comprises of concrete work, reinforcement and sawn formwork. The Contractor is however referred to the Architectural drawings for details and scope of the works, to be executed in this section.</t>
  </si>
  <si>
    <t xml:space="preserve">Plant </t>
  </si>
  <si>
    <t>Allow for bringing to site all necessary plant required for executing this section of work</t>
  </si>
  <si>
    <t xml:space="preserve">Allow for bringing maintaining on site all plant required for thiis section of work </t>
  </si>
  <si>
    <t>Concrete Work</t>
  </si>
  <si>
    <t>Reinforced insitu concrete mix (1:2:4-20mm aggregate) mix to develop a minimum work cube strength of 21N/mm2 at 28days filled into formwork and well packed around reinforcement (both measured seperately</t>
  </si>
  <si>
    <t>Beam 0.03 - 0.10m2 sectional area</t>
  </si>
  <si>
    <t>Square and rectangular section columns</t>
  </si>
  <si>
    <t xml:space="preserve">     </t>
  </si>
  <si>
    <t>Item</t>
  </si>
  <si>
    <t>Reinforcement</t>
  </si>
  <si>
    <t xml:space="preserve">High yield steel bar reinforcement to BS 4449 including all bends,hooks, tying wire, distance block and ordinary space. </t>
  </si>
  <si>
    <t xml:space="preserve">10 - 16mm diameter in columns in straight and bent bars </t>
  </si>
  <si>
    <t>10 - 12mm diameter in beams.</t>
  </si>
  <si>
    <t>Formwork</t>
  </si>
  <si>
    <t>ton</t>
  </si>
  <si>
    <t>SUSPENDED FLOOR</t>
  </si>
  <si>
    <t>150mm thick floor slab</t>
  </si>
  <si>
    <t xml:space="preserve">Formwork </t>
  </si>
  <si>
    <t xml:space="preserve"> soffit of suspended floor slab</t>
  </si>
  <si>
    <t>Edge of suspended floor slab.</t>
  </si>
  <si>
    <t>12mm diameter in Floor slab in straight and bent bars</t>
  </si>
  <si>
    <t>SUSPENDED FLOORS</t>
  </si>
  <si>
    <t>Staircases</t>
  </si>
  <si>
    <t>16mm diameter in Floor slab in straight and bent bars</t>
  </si>
  <si>
    <t>12mm ditto</t>
  </si>
  <si>
    <t>10mm ditto</t>
  </si>
  <si>
    <t>TO COLLECTION</t>
  </si>
  <si>
    <t xml:space="preserve">Sloping soffit of staircases </t>
  </si>
  <si>
    <t>Sides of String.</t>
  </si>
  <si>
    <t>Sides of risers.</t>
  </si>
  <si>
    <t>Good quality wrought iron staircase and balcony railing</t>
  </si>
  <si>
    <t>VETRIFIED TILES</t>
  </si>
  <si>
    <t>600 x 300 x 10mm unglazed vetrified ceramic floor tiles to B.S. 1281 in approved pattern fixed with tile adhensive, butt jointed and pointed in matching grout</t>
  </si>
  <si>
    <t>Tread 100mm-300mm wide</t>
  </si>
  <si>
    <t xml:space="preserve">Riser 150mm high </t>
  </si>
  <si>
    <t>100mm high skirting</t>
  </si>
  <si>
    <t>Cement and sand (1:6)</t>
  </si>
  <si>
    <t>42mm thick screeded bed to receive tiles landing</t>
  </si>
  <si>
    <t>42mm thick screeded bed to receive tiles tread</t>
  </si>
  <si>
    <t>15mm backing for riser</t>
  </si>
  <si>
    <t>PAINTING AND DECORATION</t>
  </si>
  <si>
    <t>Prepare and apply full coats of emulsion paints on rendered walls:</t>
  </si>
  <si>
    <t>Sides and soffit of bream</t>
  </si>
  <si>
    <t xml:space="preserve">Sloping string of staircases </t>
  </si>
  <si>
    <t>TO COLLECTION BELOW</t>
  </si>
  <si>
    <t>Page No.     6</t>
  </si>
  <si>
    <t>Page No.     7</t>
  </si>
  <si>
    <t>Roof covering</t>
  </si>
  <si>
    <t>Colorek longspan corrugated aluminium roofing sheets from aproved manufacturers in approved colour with deep trough '5' corrugations with one corrugation side laps (measured net and no allowance made for laps), fixed in accordance with the manufacturer's instructions.</t>
  </si>
  <si>
    <t xml:space="preserve">0.55mm sloping roof covering </t>
  </si>
  <si>
    <t>0.70mm thick ridges; 600mm girth.</t>
  </si>
  <si>
    <t>Ditto gutter.</t>
  </si>
  <si>
    <t>Ditto eave angles; 300mm girth.</t>
  </si>
  <si>
    <t>Roof beam</t>
  </si>
  <si>
    <t>100mm thick roof slab and upstand</t>
  </si>
  <si>
    <t>Roof Cont'd</t>
  </si>
  <si>
    <t>10-16mm diameter in roof beam in straight and bent bars</t>
  </si>
  <si>
    <t>12mm ditto in roof slab and upstand</t>
  </si>
  <si>
    <t>Insitu cast concrete fascia cut to approved profile including formwork and reinforcemrent, 600mm high.</t>
  </si>
  <si>
    <t>Sides and soffit of roof beam.</t>
  </si>
  <si>
    <t>Edges of suspended roof slab</t>
  </si>
  <si>
    <t xml:space="preserve">Sawn hardwood timber treated with solignum or other equal and approved </t>
  </si>
  <si>
    <t>50 x 50mm noggings at 600mm centres</t>
  </si>
  <si>
    <t>50 x 75mm purlins at 900mm centres</t>
  </si>
  <si>
    <t>50 x 100mm tie beam.</t>
  </si>
  <si>
    <t>50 x 150mm rafters at 1500mm centres</t>
  </si>
  <si>
    <t>50 x 150mm struts</t>
  </si>
  <si>
    <t>Protection</t>
  </si>
  <si>
    <t>Protect all works in this section untill completion</t>
  </si>
  <si>
    <t>Page No.        8</t>
  </si>
  <si>
    <t>Page No.        9</t>
  </si>
  <si>
    <t xml:space="preserve"> WALLS</t>
  </si>
  <si>
    <t>16mm diameter bars</t>
  </si>
  <si>
    <t>Precast concrete window sill size 300x50mm thick, chamfered on one side and fixed on blockwall with cement and sand morter (see architect's detail)</t>
  </si>
  <si>
    <t>WINDOWS</t>
  </si>
  <si>
    <t>Aluminium Glazed Works.</t>
  </si>
  <si>
    <t xml:space="preserve">Supply and fix the following powder coated aluminium window glazed with 5mm thick tinted glass with insect screen complete with sub-frames ironmongery and all necessary accessories, including cutting and pinning lugs to concrete and blockwork surround with pointing one side in mastic. </t>
  </si>
  <si>
    <t>Sliding window with upper fixed lighting to suit opening size 1200x1200mm high overall.</t>
  </si>
  <si>
    <t>Ditto, but size 600mmx600mm</t>
  </si>
  <si>
    <t xml:space="preserve">Ditto, in three compartment, one part 900x4300 and other two parts each 900x1200. </t>
  </si>
  <si>
    <t>DOORS</t>
  </si>
  <si>
    <t>STEEL DOOR</t>
  </si>
  <si>
    <t>Double swing HPI or other equal and approved security steel door with multiple entry locking system to suit opening:</t>
  </si>
  <si>
    <t>Swing door size 1200x2100 high overall</t>
  </si>
  <si>
    <t>Single swing double leaf door with louvre grill to suit opening opening size 900 x 2100mm</t>
  </si>
  <si>
    <t>Flush polished timber door complete with sub-frames, linnigs, architraves and all necessary ironmongery to suit opening size 750 x 2100mm high overall</t>
  </si>
  <si>
    <t>JOINERY</t>
  </si>
  <si>
    <t>Wardrobes</t>
  </si>
  <si>
    <t>in-built veneered wardrobe size 1800 x 3000 x600mm deep complete with hanger, drawers and top locker</t>
  </si>
  <si>
    <t>Ditto, but size 2325 x 3000 x 600mm do</t>
  </si>
  <si>
    <t>Store shelf size 1950 x 2400</t>
  </si>
  <si>
    <t>kitchen cabinet</t>
  </si>
  <si>
    <t>in-built veneered kitchen cabinet  floor unit with treated plywood top 600 x 900 mm high</t>
  </si>
  <si>
    <t>Ditto, but wall unit size 600 x 600mm deep</t>
  </si>
  <si>
    <t>Element Nr. 9 Joinery Work carried to collection</t>
  </si>
  <si>
    <t>Element Nr. 10</t>
  </si>
  <si>
    <t>304x 152 x 6mm coloured glazed  cushioned edge tilling ceramic wall tiles bedded and jointed in cement and sand (1:3) screeded backing (measured separately) and pointed in matching coloured cement. (tiles to be obtained from IBERO or equal and approved)</t>
  </si>
  <si>
    <t xml:space="preserve">Ditto not exceeding 300mm girth </t>
  </si>
  <si>
    <t>Ditto 150mm high borders</t>
  </si>
  <si>
    <t>Plastic edge trim to ceramic wall tiles</t>
  </si>
  <si>
    <t>12mm screeded backings</t>
  </si>
  <si>
    <t>Ditto, n.e 300mm wide</t>
  </si>
  <si>
    <t>Prepare and apply ''plaster of parish'' on rendered walls to receive emulsion painting (m/s)</t>
  </si>
  <si>
    <t>Prepare and apply two finishing coats of emulsion paint on rendered wal</t>
  </si>
  <si>
    <t>Prepare and apply two finishing coats of textcote paint on</t>
  </si>
  <si>
    <t>page /19</t>
  </si>
  <si>
    <t>page /20</t>
  </si>
  <si>
    <t>Element  NR 10,WALL FINISHESCarried to summary</t>
  </si>
  <si>
    <t>600 x 600 x 10mm glazed vitrified floor tiles fixed to screeded bed (m/s)</t>
  </si>
  <si>
    <t>ditto skirting 100mm high</t>
  </si>
  <si>
    <t>355 x 330 x 8mm Non-slip ceramic floor tiles fixed to screeded bed (m/s)</t>
  </si>
  <si>
    <t>Element Nr. 11</t>
  </si>
  <si>
    <t>Element  NR 11,FLOOR FINISHESCarried to summary</t>
  </si>
  <si>
    <t>15mm thick rendering finished fair and smooth on: Soffit of suspended floor slab</t>
  </si>
  <si>
    <t>PVC Ceilling Linings</t>
  </si>
  <si>
    <t>100 x 4mm PVC Ceiling fittings on hardwoonoggins (m/s) including all accessories</t>
  </si>
  <si>
    <t xml:space="preserve">Prepare and apply ''plaster of parish'' on rendered walls to receive emulsion painting </t>
  </si>
  <si>
    <t>Element  NR 12,CEILING FINISHESCarried to summary</t>
  </si>
  <si>
    <t>PLUMBING AND ENGINEERING INSTALLATIONS</t>
  </si>
  <si>
    <t>RAINWATER, SANITARY AND COLD WATER INSTALLATIONS</t>
  </si>
  <si>
    <t>Allow a provisional sum  for sanitary, hot, cold, soil waste water and fire hydrant pipework installatios with connection tp mains, executed complete</t>
  </si>
  <si>
    <t>sum</t>
  </si>
  <si>
    <t>Complete set of Ideal Standard Sanitary wares comprising ofacrylic bath tub, shower tray, wash hand basin and water closet, and chrome accessories</t>
  </si>
  <si>
    <t>Stainless steel sink with single bowl and double drainer complete with all necessary fittings</t>
  </si>
  <si>
    <t>Ariston water heater 15 Ltr</t>
  </si>
  <si>
    <t>Wall Mirror cabinet complete with shaver outlets and all necessary accessories</t>
  </si>
  <si>
    <t>Element  NR 13,PLUMBING INSTALLATION Carried to summary</t>
  </si>
  <si>
    <t>E;ECTRICAL INSTALLATIONS</t>
  </si>
  <si>
    <t>ELECTRICAL INSTALLATIONS continued ...</t>
  </si>
  <si>
    <t>ELEMENT NR 14</t>
  </si>
  <si>
    <t>Provide and install the following equipments, fittings and accessories as indicated in the drawings and related specification. Wiring devise and accessories shal include all conduits, conduit filling wiring, termination earth, etc from panel board, the respective devises</t>
  </si>
  <si>
    <t>Main Installation</t>
  </si>
  <si>
    <t>Connection to public mains by NEPA including provision and installation of 3-phase electricity meter</t>
  </si>
  <si>
    <t>Equipment</t>
  </si>
  <si>
    <t>Supply and install the followings</t>
  </si>
  <si>
    <t>63A ELCB</t>
  </si>
  <si>
    <t>100A 8 ways TPN&amp;E MCB Distribution Baord</t>
  </si>
  <si>
    <t>Incoming Services</t>
  </si>
  <si>
    <t>35mmx 4 core pvc/swa/pvc copper conductor partly drawn in exposed pvc pipe sleeve attached to feeder pillar and partly buried underground, sleeves and excavation</t>
  </si>
  <si>
    <t>16mm single core pvc insulated copper pvc insulated aluminium conductor in conduit passed through blockwork/concrete (Measured net)</t>
  </si>
  <si>
    <t>Final Subcircuit</t>
  </si>
  <si>
    <t>The following finalsubcircuit executed in Upvc concealed conduit and pvc insulated copper conductor system</t>
  </si>
  <si>
    <t>15A lighting point</t>
  </si>
  <si>
    <t>15A switch point</t>
  </si>
  <si>
    <t>13A switch socket point</t>
  </si>
  <si>
    <t>15A Air condition switch points and outlets</t>
  </si>
  <si>
    <t>20A Water Heater switch points and outlets</t>
  </si>
  <si>
    <t>Televison, Data and Telephone Points</t>
  </si>
  <si>
    <t>Cooker control unit (30A)</t>
  </si>
  <si>
    <t>Supply and Install the followings EEC Standard fittings and accessories to Engineers approval (provisional)</t>
  </si>
  <si>
    <t>1 x 60w wall bracket light fittings</t>
  </si>
  <si>
    <t xml:space="preserve">1 x 60w LED  Ceiling  mounted fitting </t>
  </si>
  <si>
    <t xml:space="preserve">1 x 60w wardrobe light fitting </t>
  </si>
  <si>
    <t xml:space="preserve">1 x 60w ingelec light fitting </t>
  </si>
  <si>
    <t xml:space="preserve">1 x 60w mirror light fitting with shaver outlet </t>
  </si>
  <si>
    <t>New Clime Ceilling Fan complete with regulator</t>
  </si>
  <si>
    <t>1 x 36 x 1200mm flourescent fittings with prismatic diffuser</t>
  </si>
  <si>
    <t>2x 40w dining rise/fall lighting</t>
  </si>
  <si>
    <t>3 x60w lounge pendant light fitting complete with dimmer</t>
  </si>
  <si>
    <t>1x 70w security bulk head light fittings</t>
  </si>
  <si>
    <t>1x25w expelair extractor fan</t>
  </si>
  <si>
    <t>5A 1-gang 1-way switch</t>
  </si>
  <si>
    <t>5A 1-gang 2-way switch</t>
  </si>
  <si>
    <t>5A 1-gang 3-way switch</t>
  </si>
  <si>
    <t>5A 2-gang 2-way switch</t>
  </si>
  <si>
    <t>13A Single switch socket</t>
  </si>
  <si>
    <t>13A double switch socket</t>
  </si>
  <si>
    <t>15A SP (A/C) switch socket outlet.</t>
  </si>
  <si>
    <t>20A Water heater switch outlets</t>
  </si>
  <si>
    <t xml:space="preserve">30A Cooker control unit </t>
  </si>
  <si>
    <t>Telephone Outlet</t>
  </si>
  <si>
    <t>Television Outlet</t>
  </si>
  <si>
    <t>Builders Work</t>
  </si>
  <si>
    <t>Cut away and make good all builders work disturbed after electrician complete execution of the followings</t>
  </si>
  <si>
    <t>Lighting and Switch Point</t>
  </si>
  <si>
    <t>Socket outlets points and the likes</t>
  </si>
  <si>
    <t>Equipment and control gears and the likes</t>
  </si>
  <si>
    <t>Element  NR 14,ELECTRICAL INSTALLATION Carried to summary</t>
  </si>
  <si>
    <t>SUSPENDED SLAB</t>
  </si>
  <si>
    <t>WALL</t>
  </si>
  <si>
    <t>DOOR</t>
  </si>
  <si>
    <t>EXTERNAL WORKS</t>
  </si>
  <si>
    <t>PRELIMNARIES</t>
  </si>
  <si>
    <t>2BEDROOM SEMI DETACHED DUPLEX</t>
  </si>
  <si>
    <t>Precast/insitu concrete fascia cut to approved shape and pattern including formwork and reinforcement</t>
  </si>
  <si>
    <t>Sliding window with upper fixed lighting to suit opening size 1500x1200mm high overall.</t>
  </si>
  <si>
    <t>Ditto, but size 1200mmx1200mm</t>
  </si>
  <si>
    <t>Burglary proof</t>
  </si>
  <si>
    <t>Fabricate and install burglary proof consisting of 50 x 25mm frame with 16mm diameter H.T steel bars welded horizontally at 150mm centres and braced at the middle with 50 x 2mm thick flat bar to suit various opening sizes.</t>
  </si>
  <si>
    <t>Single swing door size 900 x 2100mm high</t>
  </si>
  <si>
    <t>Wooden Door</t>
  </si>
  <si>
    <t>Approved polished timber flush doors complete with sub-frames, linnings, architraves and all necessary ironmongery to suit opening:</t>
  </si>
  <si>
    <t>Size 900x2100 high overall</t>
  </si>
  <si>
    <t>Size 750x2100 high overall</t>
  </si>
  <si>
    <t>in-built veneered wardrobe size 3000 x 2850 x600mm deep complete with hanger, drawers and top locker</t>
  </si>
  <si>
    <t>Ditto, but size 1325 x 2850 x 600mm do</t>
  </si>
  <si>
    <t>Store shelf size 2700 x 2850 x 600</t>
  </si>
  <si>
    <t>in-built veneered kitchen cabinet 3650m long floor unit with granite top 600 x 600 mm high</t>
  </si>
  <si>
    <t>300 x 150 x 60mm thick cracked tiles fixed with white cement on screeded backing (m/s).</t>
  </si>
  <si>
    <t>Precast cement and sand decorative morter moulding fixed along the perimeter of building.</t>
  </si>
  <si>
    <t>External floor Tiles</t>
  </si>
  <si>
    <t>Vetrified Floor tiles</t>
  </si>
  <si>
    <t>600 x 600 x 8mm thick unglazed vetrified floor tiles fixed to screeded bed on steps externally. (m/s).</t>
  </si>
  <si>
    <t>ditto, but 150mm faces of steps .</t>
  </si>
  <si>
    <t>Beds</t>
  </si>
  <si>
    <t>40mm cement and sand screeded bed to receive vetrified floor tiles.</t>
  </si>
  <si>
    <t xml:space="preserve">Plaster of paris suspended decorative ceiling finish </t>
  </si>
  <si>
    <t>Ditto, cornices</t>
  </si>
  <si>
    <t xml:space="preserve">Prepare and apply three coat of emulsion paint  on rendered screeding ceiling soffit. </t>
  </si>
  <si>
    <t>15A Air condition switch point and outlets.</t>
  </si>
  <si>
    <t>20A water heater control switch points and outlets.</t>
  </si>
  <si>
    <t>Television, data and telephone points.</t>
  </si>
  <si>
    <t>30A cooker control unit</t>
  </si>
  <si>
    <t>100A 1 ways TPN&amp;E MCB Distribution Baord</t>
  </si>
  <si>
    <t>1 x 18w x 600mm flourescent fittings with prismatic diffuser</t>
  </si>
  <si>
    <t>1 x 36w x 600mm flourescent fittings with prismatic diffuser</t>
  </si>
  <si>
    <t>13Amp single switch socket</t>
  </si>
  <si>
    <t>13Amp double switch socket</t>
  </si>
  <si>
    <t>15Amp Air condition outlet</t>
  </si>
  <si>
    <t>20A Water heater switch.</t>
  </si>
  <si>
    <t>ELEMENT NR 11</t>
  </si>
  <si>
    <t>Lintels, 0.03 - 0.10m2 cross sectiona area</t>
  </si>
  <si>
    <t>Raised column bases</t>
  </si>
  <si>
    <t>Round column curved, radius 150mm</t>
  </si>
  <si>
    <t>Rectangular column, 0.03 - 0.10m2 sectiona area</t>
  </si>
  <si>
    <t>10-12mm diameter in columns in straight and bent bars in raised column base</t>
  </si>
  <si>
    <t>10-16mm diameter bars in columns</t>
  </si>
  <si>
    <t>10-16mm diameter bars in lintels</t>
  </si>
  <si>
    <t>Precast Concrete</t>
  </si>
  <si>
    <t>Precast concrete mouldings and capitols on columns and perimeter of building</t>
  </si>
  <si>
    <t>Sides of raised column base</t>
  </si>
  <si>
    <t>Vertical Sides of round column</t>
  </si>
  <si>
    <t>Vertical Sides of rectangular columns</t>
  </si>
  <si>
    <t>Sliding window with upper fixed lighting to suit opening size 1800x1200mm high overall.</t>
  </si>
  <si>
    <t>Ditto, but size 1500mmx1200mm</t>
  </si>
  <si>
    <t>Aluminium Door</t>
  </si>
  <si>
    <t>Aluminium sliding door size 1500x1200 high</t>
  </si>
  <si>
    <t>in-built veneered wardrobe size 2475 x 2850 x600mm deep complete with hanger, drawers and top locker</t>
  </si>
  <si>
    <t>Ditto,concrete fascia</t>
  </si>
  <si>
    <t>Raised column base and columns surfaces</t>
  </si>
  <si>
    <t>5A lighting point</t>
  </si>
  <si>
    <t>5A switch point</t>
  </si>
  <si>
    <t xml:space="preserve">DESCRIPTION </t>
  </si>
  <si>
    <t>QTY</t>
  </si>
  <si>
    <t>UNIT</t>
  </si>
  <si>
    <t>RATE</t>
  </si>
  <si>
    <t>AMOUNT</t>
  </si>
  <si>
    <t>GENERAL SUMMARY</t>
  </si>
  <si>
    <t>PRELIMINARIES AND GENERAL CLAUSES</t>
  </si>
  <si>
    <t>THREE BEDROOM SEMI-DETACHED DUPLEX</t>
  </si>
  <si>
    <t>TWO BEDROOM SEMI-DETACHED DUPLEX</t>
  </si>
  <si>
    <t>FOUR-BEDROOM BUNGALOW</t>
  </si>
  <si>
    <t>THREE-BEDROOM BUNGALOW</t>
  </si>
  <si>
    <t>SUB-TOTAL</t>
  </si>
  <si>
    <t>ADD; V.A.T</t>
  </si>
  <si>
    <t>EXTERNAL WORKS AND SERVICES</t>
  </si>
  <si>
    <t>Road</t>
  </si>
  <si>
    <t>Electrification</t>
  </si>
  <si>
    <t>Water Supply</t>
  </si>
  <si>
    <t>Fencing and Gate House and Gate</t>
  </si>
  <si>
    <t>Professional Fees and Supervision</t>
  </si>
  <si>
    <t>3BEDROOM SEMI DETACHED DUPLEX</t>
  </si>
  <si>
    <t>No</t>
  </si>
  <si>
    <t>GENERAL CONTIGENCIES</t>
  </si>
  <si>
    <t>Allow the sum of 50,000,000.00 (Fifty Million Naira only) for unforseen additional works I aspect of the Entire Works to be expected as directed by the architect.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</si>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</sst>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Red]#,##0.00"/>
    <numFmt numFmtId="165" formatCode="_(* #,##0.00_);_(* \(#,##0.00\);_(* &quot;-&quot;??_);_(@_)"/>
    <numFmt numFmtId="166" formatCode="_-* #,##0_-;\-* #,##0_-;_-* &quot;-&quot;??_-;_-@_-"/>
    <numFmt numFmtId="167" formatCode="_(&quot;$&quot;* #,##0.00_);_(&quot;$&quot;* \(#,##0.00\);_(&quot;$&quot;* &quot;-&quot;??_);_(@_)"/>
    <numFmt numFmtId="168" formatCode="_(* #,##0_);_(* \(#,##0\);_(* &quot;-&quot;??_);_(@_)"/>
    <numFmt numFmtId="169" formatCode="_-* #,##0.00_-;\-* #,##0.00_-;_-* &quot;-&quot;??_-;_-@"/>
  </numFmts>
  <fonts count="20" x14ac:knownFonts="1">
    <font>
      <sz val="11"/>
      <color theme="1"/>
      <name val="Calibri"/>
      <family val="2"/>
      <scheme val="minor"/>
    </font>
    <font>
      <sz val="11"/>
      <color theme="1"/>
      <name val="Calibri"/>
      <family val="2"/>
      <scheme val="minor"/>
    </font>
    <font>
      <sz val="10"/>
      <name val="Arial"/>
      <family val="2"/>
    </font>
    <font>
      <sz val="10"/>
      <name val="Comic Sans MS"/>
      <family val="4"/>
    </font>
    <font>
      <b/>
      <u/>
      <sz val="10"/>
      <name val="Comic Sans MS"/>
      <family val="4"/>
    </font>
    <font>
      <i/>
      <sz val="10"/>
      <name val="Comic Sans MS"/>
      <family val="4"/>
    </font>
    <font>
      <b/>
      <sz val="10"/>
      <name val="Comic Sans MS"/>
      <family val="4"/>
    </font>
    <font>
      <vertAlign val="superscript"/>
      <sz val="10"/>
      <name val="Comic Sans MS"/>
      <family val="4"/>
    </font>
    <font>
      <u/>
      <sz val="10"/>
      <name val="Comic Sans MS"/>
      <family val="4"/>
    </font>
    <font>
      <b/>
      <i/>
      <sz val="10"/>
      <name val="Comic Sans MS"/>
      <family val="4"/>
    </font>
    <font>
      <sz val="10"/>
      <color rgb="FFFF0000"/>
      <name val="Comic Sans MS"/>
      <family val="4"/>
    </font>
    <font>
      <b/>
      <sz val="10"/>
      <color rgb="FFFF0000"/>
      <name val="Comic Sans MS"/>
      <family val="4"/>
    </font>
    <font>
      <sz val="10"/>
      <color theme="1"/>
      <name val="Comic Sans MS"/>
      <family val="4"/>
    </font>
    <font>
      <b/>
      <sz val="10"/>
      <color theme="1"/>
      <name val="Comic Sans MS"/>
      <family val="4"/>
    </font>
    <font>
      <b/>
      <u/>
      <sz val="10"/>
      <color theme="1"/>
      <name val="Comic Sans MS"/>
      <family val="4"/>
    </font>
    <font>
      <i/>
      <sz val="10"/>
      <color theme="1"/>
      <name val="Comic Sans MS"/>
      <family val="4"/>
    </font>
    <font>
      <sz val="8"/>
      <color theme="1"/>
      <name val="Comic Sans MS"/>
      <family val="4"/>
    </font>
    <font>
      <u/>
      <sz val="10"/>
      <color theme="1"/>
      <name val="Comic Sans MS"/>
      <family val="4"/>
    </font>
    <font>
      <b/>
      <i/>
      <sz val="10"/>
      <color theme="1"/>
      <name val="Comic Sans MS"/>
      <family val="4"/>
    </font>
    <font>
      <sz val="16"/>
      <color theme="1"/>
      <name val="Comic Sans MS"/>
      <family val="4"/>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style="thin">
        <color auto="1"/>
      </top>
      <bottom style="double">
        <color auto="1"/>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0">
    <xf numFmtId="0" fontId="0" fillId="0" borderId="0"/>
    <xf numFmtId="165"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1" fillId="0" borderId="0"/>
  </cellStyleXfs>
  <cellXfs count="127">
    <xf numFmtId="0" fontId="0" fillId="0" borderId="0" xfId="0"/>
    <xf numFmtId="9" fontId="3" fillId="0" borderId="0" xfId="3" applyFont="1" applyFill="1" applyBorder="1" applyAlignment="1">
      <alignment horizontal="center" vertical="center"/>
    </xf>
    <xf numFmtId="9" fontId="4" fillId="0" borderId="0" xfId="3" applyFont="1" applyFill="1" applyBorder="1" applyAlignment="1">
      <alignment vertical="center"/>
    </xf>
    <xf numFmtId="0" fontId="3" fillId="0" borderId="0" xfId="4" applyFont="1" applyAlignment="1">
      <alignment vertical="center"/>
    </xf>
    <xf numFmtId="0" fontId="3" fillId="0" borderId="0" xfId="4" applyFont="1" applyAlignment="1">
      <alignment horizontal="center" vertical="center"/>
    </xf>
    <xf numFmtId="0" fontId="6" fillId="0" borderId="0" xfId="4" applyFont="1" applyAlignment="1">
      <alignment horizontal="center" vertical="center"/>
    </xf>
    <xf numFmtId="0" fontId="4" fillId="0" borderId="0" xfId="4" applyFont="1" applyAlignment="1">
      <alignment vertical="center"/>
    </xf>
    <xf numFmtId="0" fontId="4" fillId="0" borderId="0" xfId="4" applyFont="1" applyAlignment="1">
      <alignment horizontal="left" vertical="center"/>
    </xf>
    <xf numFmtId="0" fontId="2" fillId="0" borderId="0" xfId="4" applyAlignment="1">
      <alignment vertical="center"/>
    </xf>
    <xf numFmtId="0" fontId="3" fillId="0" borderId="0" xfId="4" applyFont="1" applyAlignment="1">
      <alignment horizontal="justify" vertical="center" wrapText="1"/>
    </xf>
    <xf numFmtId="166" fontId="3" fillId="0" borderId="0" xfId="6" applyNumberFormat="1" applyFont="1" applyFill="1" applyBorder="1" applyAlignment="1">
      <alignment vertical="center"/>
    </xf>
    <xf numFmtId="164" fontId="5" fillId="0" borderId="0" xfId="7" applyNumberFormat="1" applyFont="1" applyFill="1" applyBorder="1" applyAlignment="1">
      <alignment vertical="center"/>
    </xf>
    <xf numFmtId="1" fontId="3" fillId="0" borderId="0" xfId="4" applyNumberFormat="1" applyFont="1" applyAlignment="1">
      <alignment vertical="center"/>
    </xf>
    <xf numFmtId="0" fontId="3" fillId="0" borderId="0" xfId="4" applyFont="1" applyAlignment="1">
      <alignment vertical="center" wrapText="1"/>
    </xf>
    <xf numFmtId="166" fontId="3" fillId="0" borderId="0" xfId="6" applyNumberFormat="1" applyFont="1" applyFill="1" applyAlignment="1">
      <alignment horizontal="center" vertical="center"/>
    </xf>
    <xf numFmtId="0" fontId="8" fillId="0" borderId="0" xfId="4" applyFont="1" applyAlignment="1">
      <alignment vertical="center"/>
    </xf>
    <xf numFmtId="0" fontId="6" fillId="0" borderId="0" xfId="4" applyFont="1" applyAlignment="1">
      <alignment vertical="center"/>
    </xf>
    <xf numFmtId="4" fontId="6" fillId="0" borderId="0" xfId="7" applyNumberFormat="1" applyFont="1" applyFill="1" applyBorder="1" applyAlignment="1">
      <alignment horizontal="right" vertical="center"/>
    </xf>
    <xf numFmtId="4" fontId="6" fillId="0" borderId="0" xfId="4" applyNumberFormat="1" applyFont="1" applyAlignment="1">
      <alignment horizontal="center" vertical="center"/>
    </xf>
    <xf numFmtId="0" fontId="8" fillId="0" borderId="0" xfId="4" applyFont="1" applyAlignment="1">
      <alignment vertical="center" wrapText="1"/>
    </xf>
    <xf numFmtId="0" fontId="6" fillId="0" borderId="0" xfId="4" applyFont="1" applyAlignment="1">
      <alignment horizontal="left" vertical="center"/>
    </xf>
    <xf numFmtId="0" fontId="3" fillId="0" borderId="0" xfId="4" applyFont="1" applyAlignment="1">
      <alignment horizontal="right" vertical="center"/>
    </xf>
    <xf numFmtId="0" fontId="6" fillId="0" borderId="0" xfId="4" applyFont="1" applyAlignment="1">
      <alignment horizontal="right" vertical="center"/>
    </xf>
    <xf numFmtId="0" fontId="3" fillId="0" borderId="0" xfId="4" applyFont="1" applyAlignment="1">
      <alignment horizontal="left" vertical="center"/>
    </xf>
    <xf numFmtId="0" fontId="4" fillId="0" borderId="0" xfId="4" applyFont="1" applyAlignment="1">
      <alignment vertical="center" wrapText="1"/>
    </xf>
    <xf numFmtId="164" fontId="9" fillId="0" borderId="0" xfId="7" applyNumberFormat="1" applyFont="1" applyFill="1" applyBorder="1" applyAlignment="1">
      <alignment horizontal="right" vertical="center"/>
    </xf>
    <xf numFmtId="165" fontId="3" fillId="0" borderId="0" xfId="1" applyFont="1" applyAlignment="1">
      <alignment vertical="center"/>
    </xf>
    <xf numFmtId="0" fontId="3" fillId="0" borderId="0" xfId="4" applyFont="1" applyAlignment="1">
      <alignment horizontal="left" vertical="center" wrapText="1"/>
    </xf>
    <xf numFmtId="0" fontId="4" fillId="0" borderId="0" xfId="4" applyFont="1" applyAlignment="1">
      <alignment horizontal="left" vertical="center" wrapText="1"/>
    </xf>
    <xf numFmtId="0" fontId="6" fillId="0" borderId="0" xfId="4" applyFont="1" applyAlignment="1">
      <alignment vertical="center" wrapText="1"/>
    </xf>
    <xf numFmtId="166" fontId="3" fillId="0" borderId="0" xfId="6" applyNumberFormat="1" applyFont="1" applyFill="1" applyAlignment="1">
      <alignment vertical="center"/>
    </xf>
    <xf numFmtId="0" fontId="8" fillId="0" borderId="0" xfId="4" applyFont="1" applyAlignment="1">
      <alignment horizontal="left" vertical="center" wrapText="1"/>
    </xf>
    <xf numFmtId="0" fontId="8" fillId="0" borderId="0" xfId="4" applyFont="1" applyAlignment="1">
      <alignment horizontal="center" vertical="center"/>
    </xf>
    <xf numFmtId="9" fontId="3" fillId="0" borderId="0" xfId="2" applyFont="1" applyAlignment="1">
      <alignment vertical="center"/>
    </xf>
    <xf numFmtId="0" fontId="8" fillId="0" borderId="0" xfId="4" applyFont="1" applyAlignment="1">
      <alignment horizontal="center" vertical="center" wrapText="1"/>
    </xf>
    <xf numFmtId="0" fontId="3" fillId="0" borderId="0" xfId="4" applyFont="1" applyAlignment="1">
      <alignment horizontal="center" vertical="center" wrapText="1"/>
    </xf>
    <xf numFmtId="165" fontId="3" fillId="0" borderId="0" xfId="1" applyFont="1" applyFill="1" applyBorder="1" applyAlignment="1">
      <alignment vertical="center"/>
    </xf>
    <xf numFmtId="165" fontId="3" fillId="0" borderId="0" xfId="4" applyNumberFormat="1" applyFont="1" applyAlignment="1">
      <alignment vertical="center"/>
    </xf>
    <xf numFmtId="0" fontId="10" fillId="0" borderId="0" xfId="4" applyFont="1" applyAlignment="1">
      <alignment vertical="center"/>
    </xf>
    <xf numFmtId="0" fontId="11" fillId="0" borderId="0" xfId="4" applyFont="1" applyAlignment="1">
      <alignment vertical="center"/>
    </xf>
    <xf numFmtId="164" fontId="3" fillId="0" borderId="0" xfId="4" applyNumberFormat="1" applyFont="1" applyAlignment="1">
      <alignment vertical="center"/>
    </xf>
    <xf numFmtId="4" fontId="6" fillId="0" borderId="0" xfId="4" applyNumberFormat="1" applyFont="1" applyAlignment="1">
      <alignment horizontal="right" vertical="center"/>
    </xf>
    <xf numFmtId="168" fontId="11" fillId="0" borderId="0" xfId="1" applyNumberFormat="1" applyFont="1" applyFill="1" applyAlignment="1">
      <alignment vertical="center"/>
    </xf>
    <xf numFmtId="0" fontId="12" fillId="0" borderId="0" xfId="0" applyFont="1" applyAlignment="1">
      <alignment horizontal="center"/>
    </xf>
    <xf numFmtId="0" fontId="12" fillId="0" borderId="0" xfId="0" applyFont="1"/>
    <xf numFmtId="168" fontId="3" fillId="0" borderId="0" xfId="1" applyNumberFormat="1" applyFont="1" applyFill="1" applyAlignment="1">
      <alignment vertical="center"/>
    </xf>
    <xf numFmtId="165" fontId="12" fillId="0" borderId="0" xfId="0" applyNumberFormat="1" applyFont="1"/>
    <xf numFmtId="0" fontId="13" fillId="0" borderId="0" xfId="0" applyFont="1"/>
    <xf numFmtId="168" fontId="3" fillId="0" borderId="0" xfId="1" applyNumberFormat="1" applyFont="1" applyFill="1" applyAlignment="1">
      <alignment horizontal="right" vertical="center"/>
    </xf>
    <xf numFmtId="168" fontId="10" fillId="0" borderId="0" xfId="1" applyNumberFormat="1" applyFont="1" applyFill="1" applyAlignment="1">
      <alignment vertical="center"/>
    </xf>
    <xf numFmtId="164" fontId="9" fillId="0" borderId="0" xfId="4" applyNumberFormat="1" applyFont="1" applyAlignment="1">
      <alignment horizontal="center" vertical="center"/>
    </xf>
    <xf numFmtId="164" fontId="5" fillId="0" borderId="0" xfId="4" applyNumberFormat="1" applyFont="1" applyAlignment="1">
      <alignment horizontal="center" vertical="center"/>
    </xf>
    <xf numFmtId="0" fontId="3" fillId="0" borderId="0" xfId="4" quotePrefix="1" applyFont="1" applyAlignment="1">
      <alignment vertical="center"/>
    </xf>
    <xf numFmtId="0" fontId="3" fillId="0" borderId="0" xfId="4" quotePrefix="1" applyFont="1" applyAlignment="1">
      <alignment horizontal="center" vertical="center"/>
    </xf>
    <xf numFmtId="0" fontId="6" fillId="0" borderId="0" xfId="4" applyFont="1" applyAlignment="1">
      <alignment horizontal="justify" vertical="center" wrapText="1"/>
    </xf>
    <xf numFmtId="165" fontId="3" fillId="0" borderId="0" xfId="5" applyFont="1" applyFill="1" applyAlignment="1">
      <alignment horizontal="center" vertical="center"/>
    </xf>
    <xf numFmtId="0" fontId="5" fillId="0" borderId="0" xfId="4" applyFont="1" applyAlignment="1">
      <alignment horizontal="center" vertical="center"/>
    </xf>
    <xf numFmtId="164" fontId="9" fillId="0" borderId="0" xfId="7" applyNumberFormat="1" applyFont="1" applyFill="1" applyBorder="1" applyAlignment="1">
      <alignment horizontal="center" vertical="center"/>
    </xf>
    <xf numFmtId="165" fontId="5" fillId="0" borderId="0" xfId="7" applyFont="1" applyFill="1" applyBorder="1" applyAlignment="1">
      <alignment horizontal="center" vertical="center"/>
    </xf>
    <xf numFmtId="164" fontId="5" fillId="0" borderId="0" xfId="7" applyNumberFormat="1" applyFont="1" applyFill="1" applyBorder="1" applyAlignment="1">
      <alignment horizontal="center" vertical="center"/>
    </xf>
    <xf numFmtId="164" fontId="5" fillId="0" borderId="0" xfId="4" applyNumberFormat="1" applyFont="1" applyAlignment="1">
      <alignment horizontal="center" vertical="center" wrapText="1"/>
    </xf>
    <xf numFmtId="4" fontId="5" fillId="0" borderId="0" xfId="7" applyNumberFormat="1" applyFont="1" applyFill="1" applyBorder="1" applyAlignment="1">
      <alignment horizontal="center" vertical="center"/>
    </xf>
    <xf numFmtId="4" fontId="5" fillId="0" borderId="0" xfId="4" applyNumberFormat="1" applyFont="1" applyAlignment="1">
      <alignment horizontal="center" vertical="center"/>
    </xf>
    <xf numFmtId="165" fontId="3" fillId="0" borderId="0" xfId="7" applyFont="1" applyFill="1" applyBorder="1" applyAlignment="1">
      <alignment horizontal="center" vertical="center"/>
    </xf>
    <xf numFmtId="164" fontId="9" fillId="0" borderId="0" xfId="7" applyNumberFormat="1" applyFont="1" applyBorder="1" applyAlignment="1">
      <alignment horizontal="center" vertical="center"/>
    </xf>
    <xf numFmtId="165" fontId="13" fillId="0" borderId="0" xfId="1" applyFont="1" applyAlignment="1">
      <alignment horizontal="center"/>
    </xf>
    <xf numFmtId="3" fontId="12" fillId="0" borderId="0" xfId="0" applyNumberFormat="1" applyFont="1" applyAlignment="1">
      <alignment horizontal="center"/>
    </xf>
    <xf numFmtId="0" fontId="4" fillId="0" borderId="0" xfId="4" applyFont="1" applyAlignment="1">
      <alignment horizontal="center" vertical="center" wrapText="1"/>
    </xf>
    <xf numFmtId="43" fontId="3" fillId="0" borderId="0" xfId="6" applyNumberFormat="1" applyFont="1" applyFill="1" applyBorder="1" applyAlignment="1">
      <alignment vertical="center"/>
    </xf>
    <xf numFmtId="0" fontId="3" fillId="0" borderId="3" xfId="4" applyFont="1" applyBorder="1" applyAlignment="1">
      <alignment vertical="center"/>
    </xf>
    <xf numFmtId="0" fontId="3" fillId="0" borderId="3" xfId="4" applyFont="1" applyBorder="1" applyAlignment="1">
      <alignment horizontal="center" vertical="center"/>
    </xf>
    <xf numFmtId="4" fontId="3" fillId="0" borderId="3" xfId="4" applyNumberFormat="1" applyFont="1" applyBorder="1" applyAlignment="1">
      <alignment horizontal="right" vertical="center"/>
    </xf>
    <xf numFmtId="4" fontId="6" fillId="0" borderId="3" xfId="4" applyNumberFormat="1" applyFont="1" applyBorder="1" applyAlignment="1">
      <alignment horizontal="right" vertical="center"/>
    </xf>
    <xf numFmtId="164" fontId="9" fillId="0" borderId="4" xfId="4" applyNumberFormat="1" applyFont="1" applyBorder="1" applyAlignment="1">
      <alignment horizontal="center" vertical="center"/>
    </xf>
    <xf numFmtId="164" fontId="9" fillId="2" borderId="0" xfId="4" applyNumberFormat="1" applyFont="1" applyFill="1" applyAlignment="1">
      <alignment horizontal="center" vertical="center"/>
    </xf>
    <xf numFmtId="164" fontId="6" fillId="0" borderId="2" xfId="4" applyNumberFormat="1" applyFont="1" applyBorder="1" applyAlignment="1">
      <alignment horizontal="center" vertical="center"/>
    </xf>
    <xf numFmtId="164" fontId="9" fillId="0" borderId="2" xfId="4" applyNumberFormat="1" applyFont="1" applyBorder="1" applyAlignment="1">
      <alignment horizontal="center" vertical="center"/>
    </xf>
    <xf numFmtId="0" fontId="12" fillId="0" borderId="0" xfId="0" applyFont="1" applyAlignment="1">
      <alignment wrapText="1"/>
    </xf>
    <xf numFmtId="164" fontId="5" fillId="0" borderId="0" xfId="4" applyNumberFormat="1" applyFont="1" applyAlignment="1">
      <alignment horizontal="right"/>
    </xf>
    <xf numFmtId="0" fontId="12" fillId="0" borderId="0" xfId="0" applyFont="1" applyAlignment="1">
      <alignment horizontal="center" vertical="center"/>
    </xf>
    <xf numFmtId="0" fontId="14" fillId="0" borderId="0" xfId="0" applyFont="1" applyAlignment="1">
      <alignment vertical="center" wrapText="1"/>
    </xf>
    <xf numFmtId="0" fontId="13" fillId="0" borderId="0" xfId="0" applyFont="1" applyAlignment="1">
      <alignment horizontal="center" vertical="center"/>
    </xf>
    <xf numFmtId="164" fontId="15" fillId="0" borderId="0" xfId="0" applyNumberFormat="1" applyFont="1" applyAlignment="1">
      <alignment vertical="center"/>
    </xf>
    <xf numFmtId="0" fontId="16" fillId="0" borderId="0" xfId="0" applyFont="1" applyAlignment="1">
      <alignment vertical="center"/>
    </xf>
    <xf numFmtId="0" fontId="14" fillId="0" borderId="0" xfId="0" applyFont="1" applyAlignment="1">
      <alignment horizontal="left" vertical="center"/>
    </xf>
    <xf numFmtId="169" fontId="12" fillId="0" borderId="0" xfId="0" applyNumberFormat="1" applyFont="1" applyAlignment="1">
      <alignment vertical="center"/>
    </xf>
    <xf numFmtId="0" fontId="12" fillId="0" borderId="0" xfId="0" applyFont="1" applyAlignment="1">
      <alignment horizontal="left" vertical="center" wrapText="1"/>
    </xf>
    <xf numFmtId="165" fontId="16" fillId="0" borderId="0" xfId="0" applyNumberFormat="1" applyFont="1" applyAlignment="1">
      <alignment vertical="center"/>
    </xf>
    <xf numFmtId="0" fontId="12" fillId="0" borderId="0" xfId="0" applyFont="1" applyAlignment="1">
      <alignment horizontal="left" vertical="center"/>
    </xf>
    <xf numFmtId="0" fontId="13" fillId="0" borderId="0" xfId="0" applyFont="1" applyAlignment="1">
      <alignment vertical="center"/>
    </xf>
    <xf numFmtId="169" fontId="13" fillId="0" borderId="0" xfId="0" applyNumberFormat="1" applyFont="1" applyAlignment="1">
      <alignment horizontal="right" vertical="center"/>
    </xf>
    <xf numFmtId="164" fontId="18" fillId="0" borderId="0" xfId="0" applyNumberFormat="1" applyFont="1" applyAlignment="1">
      <alignment vertical="center"/>
    </xf>
    <xf numFmtId="0" fontId="17" fillId="0" borderId="0" xfId="0" applyFont="1" applyAlignment="1">
      <alignment horizontal="left" vertical="center" wrapText="1"/>
    </xf>
    <xf numFmtId="0" fontId="13" fillId="0" borderId="0" xfId="0" applyFont="1" applyAlignment="1">
      <alignment horizontal="left" vertical="center"/>
    </xf>
    <xf numFmtId="169" fontId="12" fillId="0" borderId="0" xfId="0" applyNumberFormat="1" applyFont="1" applyAlignment="1">
      <alignment horizontal="right" vertical="center"/>
    </xf>
    <xf numFmtId="0" fontId="14"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wrapText="1"/>
    </xf>
    <xf numFmtId="165" fontId="19" fillId="0" borderId="0" xfId="0" applyNumberFormat="1" applyFont="1" applyAlignment="1">
      <alignment vertical="center"/>
    </xf>
    <xf numFmtId="165" fontId="12" fillId="0" borderId="0" xfId="1" applyFont="1" applyAlignment="1">
      <alignment horizontal="center" vertical="center"/>
    </xf>
    <xf numFmtId="4" fontId="3" fillId="0" borderId="0" xfId="4" applyNumberFormat="1" applyFont="1" applyAlignment="1">
      <alignment horizontal="right" vertical="center"/>
    </xf>
    <xf numFmtId="4" fontId="3" fillId="0" borderId="0" xfId="7" applyNumberFormat="1" applyFont="1" applyFill="1" applyBorder="1" applyAlignment="1">
      <alignment horizontal="right" vertical="center"/>
    </xf>
    <xf numFmtId="4" fontId="3" fillId="0" borderId="0" xfId="5" applyNumberFormat="1" applyFont="1" applyFill="1" applyAlignment="1">
      <alignment horizontal="right" vertical="center"/>
    </xf>
    <xf numFmtId="4" fontId="3" fillId="0" borderId="0" xfId="7" applyNumberFormat="1" applyFont="1" applyFill="1" applyAlignment="1">
      <alignment horizontal="right" vertical="center"/>
    </xf>
    <xf numFmtId="4" fontId="3" fillId="0" borderId="0" xfId="5" applyNumberFormat="1" applyFont="1" applyFill="1" applyBorder="1" applyAlignment="1">
      <alignment horizontal="right" vertical="center"/>
    </xf>
    <xf numFmtId="4" fontId="3" fillId="0" borderId="0" xfId="8" applyNumberFormat="1" applyFont="1" applyFill="1" applyBorder="1" applyAlignment="1">
      <alignment horizontal="right" vertical="center"/>
    </xf>
    <xf numFmtId="4" fontId="3" fillId="0" borderId="0" xfId="4" applyNumberFormat="1" applyFont="1" applyAlignment="1">
      <alignment horizontal="right" vertical="center" wrapText="1"/>
    </xf>
    <xf numFmtId="165" fontId="3" fillId="0" borderId="0" xfId="1" applyFont="1" applyFill="1" applyBorder="1" applyAlignment="1">
      <alignment horizontal="right" vertical="center"/>
    </xf>
    <xf numFmtId="165" fontId="6" fillId="0" borderId="0" xfId="1" applyFont="1" applyBorder="1" applyAlignment="1">
      <alignment horizontal="right" vertical="center"/>
    </xf>
    <xf numFmtId="165" fontId="12" fillId="0" borderId="0" xfId="0" applyNumberFormat="1" applyFont="1" applyAlignment="1">
      <alignment horizontal="right"/>
    </xf>
    <xf numFmtId="165" fontId="13" fillId="0" borderId="0" xfId="0" applyNumberFormat="1" applyFont="1" applyAlignment="1">
      <alignment horizontal="right"/>
    </xf>
    <xf numFmtId="4" fontId="12" fillId="0" borderId="0" xfId="0" applyNumberFormat="1" applyFont="1" applyAlignment="1">
      <alignment horizontal="right" vertical="center"/>
    </xf>
    <xf numFmtId="4" fontId="10" fillId="0" borderId="0" xfId="0" applyNumberFormat="1" applyFont="1" applyAlignment="1">
      <alignment horizontal="right" vertical="center"/>
    </xf>
    <xf numFmtId="165" fontId="12" fillId="0" borderId="0" xfId="1" applyFont="1" applyAlignment="1">
      <alignment horizontal="right" vertical="center"/>
    </xf>
    <xf numFmtId="169" fontId="10" fillId="0" borderId="0" xfId="0" applyNumberFormat="1" applyFont="1" applyAlignment="1">
      <alignment horizontal="right" vertical="center"/>
    </xf>
    <xf numFmtId="0" fontId="4" fillId="0" borderId="0" xfId="4" applyFont="1" applyAlignment="1">
      <alignment horizontal="right" vertical="center" wrapText="1"/>
    </xf>
    <xf numFmtId="164" fontId="9" fillId="0" borderId="1" xfId="7" applyNumberFormat="1" applyFont="1" applyFill="1" applyBorder="1" applyAlignment="1">
      <alignment horizontal="right" vertical="center"/>
    </xf>
    <xf numFmtId="165" fontId="3" fillId="0" borderId="0" xfId="1" applyFont="1" applyAlignment="1">
      <alignment horizontal="right" vertical="center"/>
    </xf>
    <xf numFmtId="164" fontId="6" fillId="0" borderId="0" xfId="4" applyNumberFormat="1" applyFont="1" applyAlignment="1">
      <alignment vertical="center"/>
    </xf>
    <xf numFmtId="3" fontId="6" fillId="0" borderId="0" xfId="4" applyNumberFormat="1" applyFont="1" applyAlignment="1">
      <alignment horizontal="center" vertical="center"/>
    </xf>
    <xf numFmtId="165" fontId="6" fillId="0" borderId="0" xfId="1" applyFont="1" applyAlignment="1">
      <alignment vertical="center"/>
    </xf>
    <xf numFmtId="0" fontId="6" fillId="0" borderId="3" xfId="4" applyFont="1" applyBorder="1" applyAlignment="1">
      <alignment vertical="center"/>
    </xf>
    <xf numFmtId="0" fontId="6" fillId="0" borderId="3" xfId="4" applyFont="1" applyBorder="1" applyAlignment="1">
      <alignment horizontal="center" vertical="center"/>
    </xf>
    <xf numFmtId="164" fontId="9" fillId="0" borderId="3" xfId="4" applyNumberFormat="1" applyFont="1" applyBorder="1" applyAlignment="1">
      <alignment horizontal="center" vertical="center"/>
    </xf>
    <xf numFmtId="0" fontId="3" fillId="0" borderId="2" xfId="4" applyFont="1" applyBorder="1" applyAlignment="1">
      <alignment horizontal="center" vertical="center"/>
    </xf>
    <xf numFmtId="4" fontId="6" fillId="0" borderId="2" xfId="4" applyNumberFormat="1" applyFont="1" applyBorder="1" applyAlignment="1">
      <alignment horizontal="right" vertical="center"/>
    </xf>
    <xf numFmtId="164" fontId="18" fillId="0" borderId="0" xfId="4" applyNumberFormat="1" applyFont="1" applyFill="1" applyAlignment="1">
      <alignment horizontal="center" vertical="center"/>
    </xf>
  </cellXfs>
  <cellStyles count="10">
    <cellStyle name="Comma" xfId="1" builtinId="3"/>
    <cellStyle name="Comma 13" xfId="6" xr:uid="{3F376539-E99F-48DD-B5C9-969AD61FB7BC}"/>
    <cellStyle name="Comma 2" xfId="7" xr:uid="{5CC53C53-FF4E-41D6-8F93-99399EC976F5}"/>
    <cellStyle name="Comma 3" xfId="5" xr:uid="{5D89DD0D-09E9-41D2-92B0-2A6DC63712CD}"/>
    <cellStyle name="Currency 2" xfId="8" xr:uid="{DB6C77E2-76FC-49A3-8AFC-2A823B57EE38}"/>
    <cellStyle name="Normal" xfId="0" builtinId="0"/>
    <cellStyle name="Normal 2" xfId="4" xr:uid="{B79F1283-D054-41C9-8995-AAB4FA8884A7}"/>
    <cellStyle name="Normal 9" xfId="9" xr:uid="{11F343CB-2F62-4ABE-91F9-A2C8AE6A9472}"/>
    <cellStyle name="Percent" xfId="2" builtinId="5"/>
    <cellStyle name="Percent 2" xfId="3" xr:uid="{6A40A616-A6ED-4B4B-844A-5FE25E1042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FURN LECT HALLS"/>
      <sheetName val="FUR CHIEF LECT"/>
      <sheetName val="FUR 4 OFF"/>
      <sheetName val="GS  FOR TENDERS"/>
      <sheetName val="GS FOR TENDERS BLANK"/>
      <sheetName val="FURN"/>
      <sheetName val="_1_allcaz"/>
      <sheetName val="builder work mb"/>
      <sheetName val="EXTERNAL WORKS"/>
      <sheetName val="Summary"/>
      <sheetName val="previus pay"/>
      <sheetName val="Materials on site"/>
      <sheetName val="Base case - condos"/>
      <sheetName val="Condo Pricing"/>
      <sheetName val="Construction Details"/>
      <sheetName val="Exhibit VI-8"/>
      <sheetName val="restaurant"/>
      <sheetName val="MOSQUE"/>
      <sheetName val="ABLUTION BLOCK"/>
      <sheetName val="GATE HOUSE"/>
      <sheetName val="Assumptions"/>
      <sheetName val="dnu-Ptshp Splits"/>
      <sheetName val="Monthly"/>
      <sheetName val=" Draw Schedule"/>
      <sheetName val=" Budget"/>
      <sheetName val="Operating"/>
      <sheetName val="Annual Operating"/>
      <sheetName val="sources.uses"/>
      <sheetName val="NMTC Analysis"/>
      <sheetName val="PROGRAM "/>
      <sheetName val="Rent&amp;Exp Drivers"/>
      <sheetName val="dnu-Taxes"/>
      <sheetName val="dnu-LIBOR"/>
      <sheetName val="dnu-Cons Annual CF"/>
      <sheetName val="dnu - Cons Monthly"/>
      <sheetName val="dnu-Cons Budget"/>
      <sheetName val="dnu-Budget Drivers"/>
      <sheetName val="dnu-Residential Proforma"/>
      <sheetName val="dnu-Debt Service"/>
      <sheetName val="SEPT-99 "/>
      <sheetName val="Oct-99"/>
      <sheetName val="Nov-99"/>
      <sheetName val="DECEMBER-99"/>
      <sheetName val="JAN-2000"/>
      <sheetName val="FEB-2000"/>
      <sheetName val="MARCH-2000"/>
      <sheetName val="APRIL-2000"/>
      <sheetName val="MAY-2000 "/>
      <sheetName val="JUNE-2000"/>
      <sheetName val="JULY-2000 "/>
      <sheetName val="AUG,-2000 "/>
      <sheetName val="SEPT-2000 "/>
      <sheetName val="OCT-2000 "/>
      <sheetName val="Nov-2000 "/>
      <sheetName val="DEC-2000"/>
      <sheetName val="JAN-2001"/>
      <sheetName val="FEB-2001"/>
      <sheetName val="MARCH-200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arket Rate"/>
      <sheetName val="MPDU-14.8%"/>
      <sheetName val="Total"/>
      <sheetName val="Model"/>
      <sheetName val="ex."/>
      <sheetName val="Sheet1"/>
      <sheetName val="ex_"/>
      <sheetName val="TCG PRODUCT MENU"/>
      <sheetName val="BB"/>
      <sheetName val="Unit Mix"/>
      <sheetName val="Project Budget"/>
      <sheetName val="Monthly CF"/>
      <sheetName val="Quarterly CF"/>
      <sheetName val="Yearly CF"/>
      <sheetName val="OS"/>
      <sheetName val="Construction Schedule"/>
      <sheetName val="Construction Matrix"/>
      <sheetName val="THE HERITAGE HEIGHT"/>
      <sheetName val="Type S-0"/>
      <sheetName val="Type S4"/>
      <sheetName val="Type S6"/>
      <sheetName val="Type S7"/>
      <sheetName val="Type A"/>
      <sheetName val="Type B1"/>
      <sheetName val="Type B2"/>
      <sheetName val="Type C"/>
      <sheetName val="Type D"/>
      <sheetName val="CONDOS"/>
      <sheetName val="S0 Elect"/>
      <sheetName val="EXT WRKS SUMRY"/>
      <sheetName val="RATE BUILD UP"/>
      <sheetName val="RATE ANALYSIS"/>
    </sheetNames>
    <sheetDataSet>
      <sheetData sheetId="0">
        <row r="18">
          <cell r="I18">
            <v>24</v>
          </cell>
        </row>
        <row r="34">
          <cell r="I34">
            <v>0.69</v>
          </cell>
        </row>
      </sheetData>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9">
          <cell r="C9">
            <v>1</v>
          </cell>
        </row>
        <row r="15">
          <cell r="B15" t="str">
            <v>(not used)</v>
          </cell>
        </row>
        <row r="17">
          <cell r="B17" t="str">
            <v xml:space="preserve">The Strand </v>
          </cell>
        </row>
      </sheetData>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sheetData sheetId="84"/>
      <sheetData sheetId="85"/>
      <sheetData sheetId="86"/>
      <sheetData sheetId="87" refreshError="1"/>
      <sheetData sheetId="88"/>
      <sheetData sheetId="89">
        <row r="26">
          <cell r="G26">
            <v>325</v>
          </cell>
          <cell r="K26">
            <v>304852</v>
          </cell>
        </row>
      </sheetData>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ow r="327">
          <cell r="I327">
            <v>14003250</v>
          </cell>
        </row>
      </sheetData>
      <sheetData sheetId="109"/>
      <sheetData sheetId="110"/>
      <sheetData sheetId="1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67E8-D339-42C1-B04A-ECBE253A00C4}">
  <dimension ref="A1:Z916"/>
  <sheetViews>
    <sheetView view="pageBreakPreview" topLeftCell="A16" zoomScale="95" zoomScaleNormal="139" zoomScaleSheetLayoutView="95" zoomScalePageLayoutView="139" workbookViewId="0">
      <selection activeCell="E36" sqref="E36"/>
    </sheetView>
  </sheetViews>
  <sheetFormatPr defaultColWidth="9.140625" defaultRowHeight="15" x14ac:dyDescent="0.25"/>
  <cols>
    <col min="1" max="1" width="4.140625" style="4" customWidth="1"/>
    <col min="2" max="2" width="40" style="3" customWidth="1"/>
    <col min="3" max="3" width="9.85546875" style="3" customWidth="1"/>
    <col min="4" max="4" width="7" style="4" bestFit="1" customWidth="1"/>
    <col min="5" max="5" width="18.42578125" style="100" customWidth="1"/>
    <col min="6" max="6" width="18.5703125" style="51" bestFit="1" customWidth="1"/>
    <col min="7" max="7" width="13.28515625" style="3" customWidth="1"/>
    <col min="8" max="8" width="15.28515625" style="3" bestFit="1" customWidth="1"/>
    <col min="9" max="9" width="12.28515625" style="3" customWidth="1"/>
    <col min="10" max="10" width="17.140625" style="3" bestFit="1" customWidth="1"/>
    <col min="11" max="11" width="16" style="3" bestFit="1" customWidth="1"/>
    <col min="12" max="16384" width="9.140625" style="3"/>
  </cols>
  <sheetData>
    <row r="1" spans="1:2" ht="16.5" x14ac:dyDescent="0.25">
      <c r="B1" s="16" t="s">
        <v>107</v>
      </c>
    </row>
    <row r="3" spans="1:2" ht="16.5" x14ac:dyDescent="0.25">
      <c r="A3" s="1"/>
      <c r="B3" s="2" t="s">
        <v>0</v>
      </c>
    </row>
    <row r="4" spans="1:2" ht="16.5" x14ac:dyDescent="0.25">
      <c r="B4" s="5"/>
    </row>
    <row r="5" spans="1:2" ht="16.5" x14ac:dyDescent="0.25">
      <c r="B5" s="6" t="s">
        <v>1</v>
      </c>
    </row>
    <row r="6" spans="1:2" ht="16.5" x14ac:dyDescent="0.25">
      <c r="B6" s="6"/>
    </row>
    <row r="7" spans="1:2" ht="16.5" x14ac:dyDescent="0.25">
      <c r="B7" s="6" t="s">
        <v>108</v>
      </c>
    </row>
    <row r="8" spans="1:2" ht="16.5" x14ac:dyDescent="0.25">
      <c r="B8" s="6"/>
    </row>
    <row r="9" spans="1:2" ht="16.5" x14ac:dyDescent="0.25">
      <c r="B9" s="16" t="s">
        <v>109</v>
      </c>
    </row>
    <row r="10" spans="1:2" ht="90" x14ac:dyDescent="0.25">
      <c r="B10" s="13" t="s">
        <v>110</v>
      </c>
    </row>
    <row r="11" spans="1:2" x14ac:dyDescent="0.25">
      <c r="B11" s="13"/>
    </row>
    <row r="12" spans="1:2" ht="16.5" x14ac:dyDescent="0.25">
      <c r="B12" s="29" t="s">
        <v>111</v>
      </c>
    </row>
    <row r="13" spans="1:2" ht="65.45" customHeight="1" x14ac:dyDescent="0.25">
      <c r="B13" s="13" t="s">
        <v>112</v>
      </c>
    </row>
    <row r="14" spans="1:2" ht="43.15" customHeight="1" x14ac:dyDescent="0.25">
      <c r="B14" s="13" t="s">
        <v>113</v>
      </c>
    </row>
    <row r="15" spans="1:2" x14ac:dyDescent="0.25">
      <c r="B15" s="13"/>
    </row>
    <row r="16" spans="1:2" ht="16.5" x14ac:dyDescent="0.25">
      <c r="B16" s="29" t="s">
        <v>114</v>
      </c>
    </row>
    <row r="17" spans="1:8" ht="40.5" customHeight="1" x14ac:dyDescent="0.25">
      <c r="A17" s="4" t="s">
        <v>2</v>
      </c>
      <c r="B17" s="9" t="s">
        <v>3</v>
      </c>
      <c r="C17" s="10">
        <v>145</v>
      </c>
      <c r="D17" s="4" t="s">
        <v>4</v>
      </c>
      <c r="E17" s="101">
        <v>100</v>
      </c>
      <c r="F17" s="51">
        <f>C17*E17</f>
        <v>14500</v>
      </c>
      <c r="G17" s="11"/>
      <c r="H17" s="12"/>
    </row>
    <row r="18" spans="1:8" x14ac:dyDescent="0.25">
      <c r="B18" s="9"/>
      <c r="C18" s="10"/>
      <c r="E18" s="101"/>
      <c r="G18" s="11"/>
      <c r="H18" s="12"/>
    </row>
    <row r="19" spans="1:8" s="8" customFormat="1" ht="16.5" x14ac:dyDescent="0.25">
      <c r="A19" s="4"/>
      <c r="B19" s="20" t="s">
        <v>115</v>
      </c>
      <c r="C19" s="3"/>
      <c r="D19" s="4"/>
      <c r="E19" s="102"/>
      <c r="F19" s="55"/>
      <c r="G19" s="3"/>
    </row>
    <row r="20" spans="1:8" s="8" customFormat="1" ht="16.5" x14ac:dyDescent="0.25">
      <c r="A20" s="4"/>
      <c r="B20" s="7"/>
      <c r="C20" s="3"/>
      <c r="D20" s="4"/>
      <c r="E20" s="102"/>
      <c r="F20" s="55"/>
      <c r="G20" s="3"/>
    </row>
    <row r="21" spans="1:8" ht="51.75" customHeight="1" x14ac:dyDescent="0.25">
      <c r="A21" s="4" t="s">
        <v>5</v>
      </c>
      <c r="B21" s="9" t="s">
        <v>116</v>
      </c>
      <c r="C21" s="3">
        <v>54</v>
      </c>
      <c r="D21" s="4" t="s">
        <v>6</v>
      </c>
      <c r="E21" s="101">
        <v>750</v>
      </c>
      <c r="F21" s="51">
        <f t="shared" ref="F21:F37" si="0">C21*E21</f>
        <v>40500</v>
      </c>
      <c r="G21" s="11"/>
      <c r="H21" s="12"/>
    </row>
    <row r="22" spans="1:8" ht="17.25" customHeight="1" x14ac:dyDescent="0.25">
      <c r="A22" s="4" t="s">
        <v>7</v>
      </c>
      <c r="B22" s="9" t="s">
        <v>117</v>
      </c>
      <c r="C22" s="3">
        <v>48</v>
      </c>
      <c r="D22" s="4" t="s">
        <v>6</v>
      </c>
      <c r="E22" s="101">
        <v>1200</v>
      </c>
      <c r="F22" s="51">
        <f t="shared" si="0"/>
        <v>57600</v>
      </c>
      <c r="G22" s="11"/>
      <c r="H22" s="12"/>
    </row>
    <row r="23" spans="1:8" ht="55.5" customHeight="1" x14ac:dyDescent="0.25">
      <c r="A23" s="4" t="s">
        <v>8</v>
      </c>
      <c r="B23" s="9" t="s">
        <v>118</v>
      </c>
      <c r="C23" s="3">
        <v>73</v>
      </c>
      <c r="D23" s="4" t="s">
        <v>6</v>
      </c>
      <c r="E23" s="101">
        <v>750</v>
      </c>
      <c r="F23" s="51">
        <f t="shared" si="0"/>
        <v>54750</v>
      </c>
      <c r="H23" s="12"/>
    </row>
    <row r="24" spans="1:8" ht="45" x14ac:dyDescent="0.25">
      <c r="A24" s="4" t="s">
        <v>9</v>
      </c>
      <c r="B24" s="9" t="s">
        <v>119</v>
      </c>
      <c r="C24" s="3">
        <v>102</v>
      </c>
      <c r="D24" s="4" t="s">
        <v>6</v>
      </c>
      <c r="E24" s="101">
        <v>450</v>
      </c>
      <c r="F24" s="51">
        <f t="shared" si="0"/>
        <v>45900</v>
      </c>
      <c r="G24" s="11"/>
      <c r="H24" s="12"/>
    </row>
    <row r="25" spans="1:8" ht="30.75" customHeight="1" x14ac:dyDescent="0.25">
      <c r="B25" s="20" t="s">
        <v>120</v>
      </c>
      <c r="E25" s="101"/>
      <c r="G25" s="11"/>
      <c r="H25" s="12"/>
    </row>
    <row r="26" spans="1:8" ht="45" x14ac:dyDescent="0.25">
      <c r="A26" s="4" t="s">
        <v>10</v>
      </c>
      <c r="B26" s="27" t="s">
        <v>121</v>
      </c>
      <c r="D26" s="4" t="s">
        <v>66</v>
      </c>
      <c r="E26" s="101"/>
      <c r="G26" s="11"/>
      <c r="H26" s="12"/>
    </row>
    <row r="27" spans="1:8" ht="30.75" customHeight="1" x14ac:dyDescent="0.25">
      <c r="B27" s="20" t="s">
        <v>122</v>
      </c>
      <c r="E27" s="101"/>
      <c r="G27" s="11"/>
      <c r="H27" s="12"/>
    </row>
    <row r="28" spans="1:8" ht="44.25" customHeight="1" x14ac:dyDescent="0.25">
      <c r="A28" s="4" t="s">
        <v>11</v>
      </c>
      <c r="B28" s="9" t="s">
        <v>123</v>
      </c>
      <c r="C28" s="3">
        <v>29</v>
      </c>
      <c r="D28" s="4" t="s">
        <v>6</v>
      </c>
      <c r="E28" s="101">
        <v>450</v>
      </c>
      <c r="F28" s="51">
        <f t="shared" ref="F28" si="1">C28*E28</f>
        <v>13050</v>
      </c>
      <c r="G28" s="11"/>
      <c r="H28" s="12"/>
    </row>
    <row r="29" spans="1:8" ht="44.25" customHeight="1" x14ac:dyDescent="0.25">
      <c r="B29" s="16" t="s">
        <v>20</v>
      </c>
      <c r="E29" s="101"/>
      <c r="F29" s="50">
        <f>SUM(F10:F28)</f>
        <v>226300</v>
      </c>
      <c r="G29" s="11"/>
      <c r="H29" s="12"/>
    </row>
    <row r="30" spans="1:8" ht="16.5" x14ac:dyDescent="0.25">
      <c r="B30" s="6" t="s">
        <v>22</v>
      </c>
      <c r="E30" s="101"/>
      <c r="G30" s="11"/>
      <c r="H30" s="12"/>
    </row>
    <row r="31" spans="1:8" ht="16.5" x14ac:dyDescent="0.25">
      <c r="B31" s="16" t="s">
        <v>124</v>
      </c>
      <c r="E31" s="101"/>
      <c r="G31" s="11"/>
      <c r="H31" s="12"/>
    </row>
    <row r="32" spans="1:8" ht="44.25" customHeight="1" x14ac:dyDescent="0.25">
      <c r="A32" s="4" t="s">
        <v>2</v>
      </c>
      <c r="B32" s="9" t="s">
        <v>12</v>
      </c>
      <c r="C32" s="3">
        <v>73</v>
      </c>
      <c r="D32" s="4" t="s">
        <v>6</v>
      </c>
      <c r="E32" s="101">
        <v>300</v>
      </c>
      <c r="F32" s="51">
        <f t="shared" si="0"/>
        <v>21900</v>
      </c>
      <c r="G32" s="11"/>
      <c r="H32" s="12"/>
    </row>
    <row r="33" spans="1:8" ht="44.25" customHeight="1" x14ac:dyDescent="0.25">
      <c r="A33" s="4" t="s">
        <v>5</v>
      </c>
      <c r="B33" s="13" t="s">
        <v>125</v>
      </c>
      <c r="C33" s="14">
        <v>36</v>
      </c>
      <c r="D33" s="4" t="s">
        <v>6</v>
      </c>
      <c r="E33" s="103">
        <v>2500</v>
      </c>
      <c r="F33" s="51">
        <f t="shared" si="0"/>
        <v>90000</v>
      </c>
      <c r="G33" s="11"/>
      <c r="H33" s="12"/>
    </row>
    <row r="34" spans="1:8" ht="36" customHeight="1" x14ac:dyDescent="0.25">
      <c r="A34" s="4" t="s">
        <v>7</v>
      </c>
      <c r="B34" s="9" t="s">
        <v>126</v>
      </c>
      <c r="C34" s="10">
        <v>36</v>
      </c>
      <c r="D34" s="4" t="s">
        <v>4</v>
      </c>
      <c r="E34" s="101">
        <v>4500</v>
      </c>
      <c r="F34" s="51">
        <f t="shared" si="0"/>
        <v>162000</v>
      </c>
      <c r="G34" s="11"/>
      <c r="H34" s="12"/>
    </row>
    <row r="35" spans="1:8" ht="36" customHeight="1" x14ac:dyDescent="0.25">
      <c r="B35" s="54" t="s">
        <v>127</v>
      </c>
      <c r="C35" s="10"/>
      <c r="E35" s="101"/>
      <c r="G35" s="11"/>
      <c r="H35" s="12"/>
    </row>
    <row r="36" spans="1:8" ht="36" customHeight="1" x14ac:dyDescent="0.25">
      <c r="A36" s="4" t="s">
        <v>8</v>
      </c>
      <c r="B36" s="9" t="s">
        <v>128</v>
      </c>
      <c r="C36" s="10">
        <v>95</v>
      </c>
      <c r="D36" s="4" t="s">
        <v>4</v>
      </c>
      <c r="E36" s="101">
        <v>80</v>
      </c>
      <c r="F36" s="51">
        <f t="shared" ref="F36" si="2">C36*E36</f>
        <v>7600</v>
      </c>
      <c r="G36" s="11"/>
      <c r="H36" s="12"/>
    </row>
    <row r="37" spans="1:8" ht="36" customHeight="1" x14ac:dyDescent="0.25">
      <c r="A37" s="4" t="s">
        <v>9</v>
      </c>
      <c r="B37" s="9" t="s">
        <v>16</v>
      </c>
      <c r="C37" s="10">
        <v>321</v>
      </c>
      <c r="D37" s="4" t="s">
        <v>4</v>
      </c>
      <c r="E37" s="101">
        <v>120</v>
      </c>
      <c r="F37" s="51">
        <f t="shared" si="0"/>
        <v>38520</v>
      </c>
      <c r="G37" s="11"/>
      <c r="H37" s="12"/>
    </row>
    <row r="38" spans="1:8" x14ac:dyDescent="0.25">
      <c r="B38" s="9"/>
      <c r="C38" s="10"/>
      <c r="E38" s="101"/>
      <c r="G38" s="11"/>
      <c r="H38" s="12"/>
    </row>
    <row r="39" spans="1:8" ht="16.5" x14ac:dyDescent="0.25">
      <c r="B39" s="7" t="s">
        <v>17</v>
      </c>
      <c r="E39" s="101"/>
      <c r="H39" s="12"/>
    </row>
    <row r="40" spans="1:8" ht="17.25" customHeight="1" x14ac:dyDescent="0.25">
      <c r="B40" s="15" t="s">
        <v>129</v>
      </c>
      <c r="E40" s="101"/>
      <c r="H40" s="12"/>
    </row>
    <row r="41" spans="1:8" ht="17.25" customHeight="1" x14ac:dyDescent="0.25">
      <c r="A41" s="4" t="s">
        <v>10</v>
      </c>
      <c r="B41" s="3" t="s">
        <v>19</v>
      </c>
      <c r="C41" s="3">
        <v>2</v>
      </c>
      <c r="D41" s="4" t="s">
        <v>6</v>
      </c>
      <c r="E41" s="101">
        <v>25000</v>
      </c>
      <c r="F41" s="51">
        <f>C41*E41</f>
        <v>50000</v>
      </c>
      <c r="G41" s="11"/>
      <c r="H41" s="12"/>
    </row>
    <row r="42" spans="1:8" ht="17.25" customHeight="1" x14ac:dyDescent="0.25">
      <c r="B42" s="15" t="s">
        <v>130</v>
      </c>
      <c r="E42" s="101"/>
      <c r="G42" s="11"/>
      <c r="H42" s="12"/>
    </row>
    <row r="43" spans="1:8" ht="17.25" customHeight="1" x14ac:dyDescent="0.25">
      <c r="B43" s="15"/>
      <c r="E43" s="101"/>
      <c r="H43" s="12"/>
    </row>
    <row r="44" spans="1:8" ht="17.25" customHeight="1" x14ac:dyDescent="0.25">
      <c r="A44" s="4" t="s">
        <v>11</v>
      </c>
      <c r="B44" s="3" t="s">
        <v>131</v>
      </c>
      <c r="C44" s="3">
        <v>15</v>
      </c>
      <c r="D44" s="4" t="s">
        <v>6</v>
      </c>
      <c r="E44" s="101">
        <v>28000</v>
      </c>
      <c r="F44" s="51">
        <f>C44*E44</f>
        <v>420000</v>
      </c>
      <c r="G44" s="11"/>
      <c r="H44" s="12"/>
    </row>
    <row r="45" spans="1:8" ht="17.25" customHeight="1" x14ac:dyDescent="0.25">
      <c r="E45" s="101"/>
      <c r="G45" s="11"/>
      <c r="H45" s="12"/>
    </row>
    <row r="46" spans="1:8" ht="17.25" customHeight="1" x14ac:dyDescent="0.25">
      <c r="A46" s="4" t="s">
        <v>13</v>
      </c>
      <c r="B46" s="3" t="s">
        <v>132</v>
      </c>
      <c r="C46" s="3">
        <v>21</v>
      </c>
      <c r="D46" s="4" t="s">
        <v>6</v>
      </c>
      <c r="E46" s="101">
        <v>30000</v>
      </c>
      <c r="F46" s="51">
        <f>C46*E46</f>
        <v>630000</v>
      </c>
      <c r="G46" s="11"/>
      <c r="H46" s="12"/>
    </row>
    <row r="47" spans="1:8" ht="17.25" customHeight="1" x14ac:dyDescent="0.25">
      <c r="E47" s="101"/>
      <c r="G47" s="11"/>
      <c r="H47" s="12"/>
    </row>
    <row r="48" spans="1:8" ht="90" x14ac:dyDescent="0.25">
      <c r="B48" s="19" t="s">
        <v>133</v>
      </c>
      <c r="H48" s="12"/>
    </row>
    <row r="49" spans="1:8" ht="23.25" customHeight="1" x14ac:dyDescent="0.25">
      <c r="A49" s="4" t="s">
        <v>14</v>
      </c>
      <c r="B49" s="3" t="s">
        <v>134</v>
      </c>
      <c r="C49" s="3">
        <v>13</v>
      </c>
      <c r="D49" s="4" t="s">
        <v>6</v>
      </c>
      <c r="E49" s="101">
        <f>E46</f>
        <v>30000</v>
      </c>
      <c r="F49" s="51">
        <f>C49*E49</f>
        <v>390000</v>
      </c>
      <c r="G49" s="11"/>
      <c r="H49" s="12"/>
    </row>
    <row r="50" spans="1:8" ht="21.75" customHeight="1" x14ac:dyDescent="0.25">
      <c r="A50" s="4" t="s">
        <v>15</v>
      </c>
      <c r="B50" s="3" t="s">
        <v>135</v>
      </c>
      <c r="C50" s="3">
        <v>1</v>
      </c>
      <c r="D50" s="4" t="s">
        <v>6</v>
      </c>
      <c r="E50" s="101">
        <f>E49</f>
        <v>30000</v>
      </c>
      <c r="F50" s="51">
        <f>C50*E50</f>
        <v>30000</v>
      </c>
      <c r="G50" s="11"/>
      <c r="H50" s="12"/>
    </row>
    <row r="51" spans="1:8" ht="21.75" customHeight="1" x14ac:dyDescent="0.25">
      <c r="E51" s="101"/>
      <c r="G51" s="11"/>
      <c r="H51" s="12"/>
    </row>
    <row r="52" spans="1:8" ht="45" x14ac:dyDescent="0.25">
      <c r="B52" s="19" t="s">
        <v>136</v>
      </c>
      <c r="H52" s="12"/>
    </row>
    <row r="53" spans="1:8" x14ac:dyDescent="0.25">
      <c r="B53" s="19"/>
      <c r="H53" s="12"/>
    </row>
    <row r="54" spans="1:8" ht="19.5" customHeight="1" x14ac:dyDescent="0.25">
      <c r="A54" s="4" t="s">
        <v>18</v>
      </c>
      <c r="B54" s="3" t="s">
        <v>138</v>
      </c>
      <c r="C54" s="3">
        <v>0.58499999999999996</v>
      </c>
      <c r="D54" s="4" t="s">
        <v>25</v>
      </c>
      <c r="E54" s="101">
        <v>285000</v>
      </c>
      <c r="F54" s="51">
        <f t="shared" ref="F54:F55" si="3">C54*E54</f>
        <v>166725</v>
      </c>
      <c r="G54" s="11"/>
      <c r="H54" s="12"/>
    </row>
    <row r="55" spans="1:8" ht="30.6" customHeight="1" x14ac:dyDescent="0.25">
      <c r="A55" s="4" t="s">
        <v>26</v>
      </c>
      <c r="B55" s="13" t="s">
        <v>137</v>
      </c>
      <c r="C55" s="3">
        <v>0.192</v>
      </c>
      <c r="D55" s="4" t="s">
        <v>25</v>
      </c>
      <c r="E55" s="101">
        <f>E54</f>
        <v>285000</v>
      </c>
      <c r="F55" s="51">
        <f t="shared" si="3"/>
        <v>54720</v>
      </c>
      <c r="G55" s="11"/>
      <c r="H55" s="12"/>
    </row>
    <row r="56" spans="1:8" ht="16.5" x14ac:dyDescent="0.25">
      <c r="B56" s="16" t="s">
        <v>20</v>
      </c>
      <c r="E56" s="101"/>
      <c r="F56" s="51">
        <f>SUM(F32:F55)</f>
        <v>2061465</v>
      </c>
      <c r="G56" s="11"/>
      <c r="H56" s="12"/>
    </row>
    <row r="57" spans="1:8" ht="16.5" x14ac:dyDescent="0.25">
      <c r="B57" s="6" t="s">
        <v>22</v>
      </c>
      <c r="E57" s="101"/>
      <c r="G57" s="11"/>
      <c r="H57" s="12"/>
    </row>
    <row r="58" spans="1:8" x14ac:dyDescent="0.25">
      <c r="B58" s="13"/>
      <c r="E58" s="101"/>
      <c r="G58" s="11"/>
      <c r="H58" s="12"/>
    </row>
    <row r="59" spans="1:8" ht="21" customHeight="1" x14ac:dyDescent="0.25">
      <c r="B59" s="7" t="s">
        <v>27</v>
      </c>
      <c r="H59" s="12"/>
    </row>
    <row r="60" spans="1:8" ht="24.75" customHeight="1" x14ac:dyDescent="0.25">
      <c r="B60" s="15" t="s">
        <v>28</v>
      </c>
      <c r="H60" s="12"/>
    </row>
    <row r="61" spans="1:8" ht="18.75" customHeight="1" x14ac:dyDescent="0.25">
      <c r="A61" s="4" t="s">
        <v>2</v>
      </c>
      <c r="B61" s="3" t="s">
        <v>139</v>
      </c>
      <c r="C61" s="3">
        <v>44</v>
      </c>
      <c r="D61" s="4" t="s">
        <v>32</v>
      </c>
      <c r="E61" s="101">
        <f>E62*0.15</f>
        <v>285</v>
      </c>
      <c r="F61" s="51">
        <f>C61*E61</f>
        <v>12540</v>
      </c>
      <c r="G61" s="11"/>
      <c r="H61" s="12"/>
    </row>
    <row r="62" spans="1:8" ht="18.75" customHeight="1" x14ac:dyDescent="0.25">
      <c r="A62" s="4" t="s">
        <v>5</v>
      </c>
      <c r="B62" s="3" t="s">
        <v>140</v>
      </c>
      <c r="C62" s="3">
        <v>17</v>
      </c>
      <c r="D62" s="4" t="s">
        <v>4</v>
      </c>
      <c r="E62" s="101">
        <v>1900</v>
      </c>
      <c r="F62" s="51">
        <f>C62*E62</f>
        <v>32300</v>
      </c>
      <c r="G62" s="11"/>
      <c r="H62" s="12"/>
    </row>
    <row r="63" spans="1:8" ht="18.75" customHeight="1" x14ac:dyDescent="0.25">
      <c r="A63" s="4" t="s">
        <v>7</v>
      </c>
      <c r="B63" s="3" t="s">
        <v>141</v>
      </c>
      <c r="C63" s="3">
        <v>40</v>
      </c>
      <c r="D63" s="4" t="s">
        <v>32</v>
      </c>
      <c r="E63" s="101">
        <f>E62</f>
        <v>1900</v>
      </c>
      <c r="F63" s="51">
        <f>C63*E63</f>
        <v>76000</v>
      </c>
      <c r="G63" s="11"/>
      <c r="H63" s="12"/>
    </row>
    <row r="64" spans="1:8" ht="18.75" customHeight="1" x14ac:dyDescent="0.25">
      <c r="B64" s="3" t="s">
        <v>142</v>
      </c>
      <c r="C64" s="3">
        <v>4</v>
      </c>
      <c r="D64" s="4" t="s">
        <v>32</v>
      </c>
      <c r="E64" s="101">
        <f>E61</f>
        <v>285</v>
      </c>
      <c r="F64" s="51">
        <f>C64*E64</f>
        <v>1140</v>
      </c>
      <c r="G64" s="11"/>
      <c r="H64" s="12"/>
    </row>
    <row r="65" spans="1:8" x14ac:dyDescent="0.25">
      <c r="H65" s="12"/>
    </row>
    <row r="66" spans="1:8" ht="16.5" x14ac:dyDescent="0.25">
      <c r="B66" s="16" t="s">
        <v>143</v>
      </c>
      <c r="H66" s="12"/>
    </row>
    <row r="67" spans="1:8" ht="60" x14ac:dyDescent="0.25">
      <c r="A67" s="4" t="s">
        <v>8</v>
      </c>
      <c r="B67" s="13" t="s">
        <v>144</v>
      </c>
      <c r="C67" s="3">
        <v>58</v>
      </c>
      <c r="D67" s="4" t="s">
        <v>4</v>
      </c>
      <c r="E67" s="100">
        <v>4500</v>
      </c>
      <c r="F67" s="51">
        <f>C67*E67</f>
        <v>261000</v>
      </c>
      <c r="H67" s="12"/>
    </row>
    <row r="68" spans="1:8" ht="16.5" x14ac:dyDescent="0.25">
      <c r="B68" s="16" t="s">
        <v>34</v>
      </c>
      <c r="F68" s="56"/>
      <c r="G68" s="11"/>
      <c r="H68" s="12"/>
    </row>
    <row r="69" spans="1:8" x14ac:dyDescent="0.25">
      <c r="F69" s="56"/>
      <c r="G69" s="11"/>
      <c r="H69" s="12"/>
    </row>
    <row r="70" spans="1:8" ht="45" x14ac:dyDescent="0.25">
      <c r="A70" s="4" t="s">
        <v>9</v>
      </c>
      <c r="B70" s="9" t="s">
        <v>145</v>
      </c>
      <c r="C70" s="3">
        <v>135</v>
      </c>
      <c r="D70" s="4" t="s">
        <v>4</v>
      </c>
      <c r="E70" s="104">
        <v>200</v>
      </c>
      <c r="F70" s="51">
        <f>C70*E70</f>
        <v>27000</v>
      </c>
      <c r="H70" s="12"/>
    </row>
    <row r="71" spans="1:8" x14ac:dyDescent="0.25">
      <c r="H71" s="12"/>
    </row>
    <row r="72" spans="1:8" x14ac:dyDescent="0.25">
      <c r="A72" s="4" t="s">
        <v>10</v>
      </c>
      <c r="B72" s="9" t="s">
        <v>146</v>
      </c>
      <c r="E72" s="104"/>
      <c r="F72" s="51">
        <v>300000</v>
      </c>
      <c r="H72" s="12"/>
    </row>
    <row r="73" spans="1:8" x14ac:dyDescent="0.25">
      <c r="H73" s="12"/>
    </row>
    <row r="74" spans="1:8" x14ac:dyDescent="0.25">
      <c r="H74" s="12"/>
    </row>
    <row r="75" spans="1:8" x14ac:dyDescent="0.25">
      <c r="H75" s="12"/>
    </row>
    <row r="76" spans="1:8" x14ac:dyDescent="0.25">
      <c r="H76" s="12"/>
    </row>
    <row r="77" spans="1:8" x14ac:dyDescent="0.25">
      <c r="H77" s="12"/>
    </row>
    <row r="78" spans="1:8" ht="16.5" x14ac:dyDescent="0.25">
      <c r="B78" s="20" t="s">
        <v>33</v>
      </c>
      <c r="E78" s="17" t="s">
        <v>21</v>
      </c>
      <c r="F78" s="50">
        <f>SUM(F61:F77)</f>
        <v>709980</v>
      </c>
      <c r="H78" s="12"/>
    </row>
    <row r="79" spans="1:8" ht="16.5" x14ac:dyDescent="0.25">
      <c r="B79" s="20"/>
      <c r="E79" s="17"/>
      <c r="F79" s="57"/>
      <c r="H79" s="12"/>
    </row>
    <row r="80" spans="1:8" ht="16.5" x14ac:dyDescent="0.25">
      <c r="B80" s="7" t="s">
        <v>35</v>
      </c>
      <c r="E80" s="17"/>
      <c r="F80" s="57"/>
      <c r="H80" s="12"/>
    </row>
    <row r="81" spans="2:8" x14ac:dyDescent="0.25">
      <c r="H81" s="12"/>
    </row>
    <row r="82" spans="2:8" x14ac:dyDescent="0.25">
      <c r="B82" s="21" t="s">
        <v>36</v>
      </c>
      <c r="E82" s="100">
        <f>F29</f>
        <v>226300</v>
      </c>
      <c r="H82" s="12"/>
    </row>
    <row r="83" spans="2:8" ht="16.5" x14ac:dyDescent="0.25">
      <c r="B83" s="22"/>
      <c r="H83" s="12"/>
    </row>
    <row r="84" spans="2:8" x14ac:dyDescent="0.25">
      <c r="B84" s="21" t="s">
        <v>37</v>
      </c>
      <c r="E84" s="100">
        <f>F56</f>
        <v>2061465</v>
      </c>
      <c r="H84" s="12"/>
    </row>
    <row r="85" spans="2:8" x14ac:dyDescent="0.25">
      <c r="B85" s="21"/>
      <c r="H85" s="12"/>
    </row>
    <row r="86" spans="2:8" x14ac:dyDescent="0.25">
      <c r="B86" s="21" t="s">
        <v>38</v>
      </c>
      <c r="E86" s="100">
        <f>F78</f>
        <v>709980</v>
      </c>
      <c r="H86" s="12"/>
    </row>
    <row r="87" spans="2:8" x14ac:dyDescent="0.25">
      <c r="B87" s="23"/>
      <c r="H87" s="12"/>
    </row>
    <row r="88" spans="2:8" x14ac:dyDescent="0.25">
      <c r="B88" s="23"/>
      <c r="H88" s="12"/>
    </row>
    <row r="89" spans="2:8" x14ac:dyDescent="0.25">
      <c r="B89" s="23"/>
      <c r="H89" s="12"/>
    </row>
    <row r="90" spans="2:8" x14ac:dyDescent="0.25">
      <c r="B90" s="23"/>
      <c r="H90" s="12"/>
    </row>
    <row r="91" spans="2:8" x14ac:dyDescent="0.25">
      <c r="B91" s="23"/>
      <c r="H91" s="12"/>
    </row>
    <row r="92" spans="2:8" x14ac:dyDescent="0.25">
      <c r="B92" s="23"/>
      <c r="H92" s="12"/>
    </row>
    <row r="93" spans="2:8" x14ac:dyDescent="0.25">
      <c r="B93" s="23"/>
      <c r="H93" s="12"/>
    </row>
    <row r="94" spans="2:8" x14ac:dyDescent="0.25">
      <c r="B94" s="23"/>
      <c r="H94" s="12"/>
    </row>
    <row r="95" spans="2:8" ht="16.5" x14ac:dyDescent="0.25">
      <c r="B95" s="24" t="s">
        <v>39</v>
      </c>
      <c r="C95" s="16"/>
      <c r="D95" s="5"/>
      <c r="F95" s="50"/>
    </row>
    <row r="96" spans="2:8" ht="16.5" x14ac:dyDescent="0.25">
      <c r="B96" s="16" t="s">
        <v>40</v>
      </c>
      <c r="C96" s="16"/>
      <c r="D96" s="5"/>
      <c r="E96" s="17" t="s">
        <v>21</v>
      </c>
      <c r="F96" s="18">
        <f>SUM(E82:E86)</f>
        <v>2997745</v>
      </c>
      <c r="H96" s="25"/>
    </row>
    <row r="97" spans="1:8" ht="16.5" x14ac:dyDescent="0.25">
      <c r="B97" s="2" t="s">
        <v>41</v>
      </c>
    </row>
    <row r="99" spans="1:8" ht="16.5" x14ac:dyDescent="0.25">
      <c r="B99" s="6" t="s">
        <v>42</v>
      </c>
    </row>
    <row r="100" spans="1:8" ht="16.5" x14ac:dyDescent="0.25">
      <c r="B100" s="6"/>
    </row>
    <row r="101" spans="1:8" ht="16.5" x14ac:dyDescent="0.25">
      <c r="B101" s="7" t="s">
        <v>109</v>
      </c>
    </row>
    <row r="102" spans="1:8" x14ac:dyDescent="0.25">
      <c r="E102" s="21"/>
    </row>
    <row r="104" spans="1:8" ht="90" x14ac:dyDescent="0.25">
      <c r="A104" s="4" t="s">
        <v>2</v>
      </c>
      <c r="B104" s="13" t="s">
        <v>147</v>
      </c>
      <c r="D104" s="4" t="s">
        <v>156</v>
      </c>
      <c r="E104" s="101"/>
      <c r="G104" s="11"/>
      <c r="H104" s="12"/>
    </row>
    <row r="105" spans="1:8" x14ac:dyDescent="0.25">
      <c r="E105" s="101"/>
      <c r="G105" s="11"/>
      <c r="H105" s="12"/>
    </row>
    <row r="106" spans="1:8" ht="16.5" x14ac:dyDescent="0.25">
      <c r="B106" s="16" t="s">
        <v>148</v>
      </c>
      <c r="E106" s="101"/>
      <c r="G106" s="11"/>
      <c r="H106" s="12"/>
    </row>
    <row r="107" spans="1:8" x14ac:dyDescent="0.25">
      <c r="E107" s="101"/>
      <c r="G107" s="11"/>
      <c r="H107" s="12"/>
    </row>
    <row r="108" spans="1:8" ht="45" x14ac:dyDescent="0.25">
      <c r="A108" s="4" t="s">
        <v>5</v>
      </c>
      <c r="B108" s="13" t="s">
        <v>149</v>
      </c>
      <c r="D108" s="4" t="s">
        <v>156</v>
      </c>
      <c r="E108" s="101"/>
      <c r="G108" s="11"/>
      <c r="H108" s="12"/>
    </row>
    <row r="109" spans="1:8" x14ac:dyDescent="0.25">
      <c r="E109" s="101"/>
      <c r="G109" s="11"/>
      <c r="H109" s="12"/>
    </row>
    <row r="110" spans="1:8" ht="30" x14ac:dyDescent="0.25">
      <c r="A110" s="4" t="s">
        <v>7</v>
      </c>
      <c r="B110" s="13" t="s">
        <v>150</v>
      </c>
      <c r="D110" s="4" t="s">
        <v>156</v>
      </c>
      <c r="E110" s="101"/>
      <c r="G110" s="11"/>
      <c r="H110" s="12"/>
    </row>
    <row r="111" spans="1:8" x14ac:dyDescent="0.25">
      <c r="E111" s="101"/>
      <c r="G111" s="11"/>
      <c r="H111" s="12"/>
    </row>
    <row r="112" spans="1:8" ht="16.5" x14ac:dyDescent="0.25">
      <c r="B112" s="16" t="s">
        <v>151</v>
      </c>
      <c r="E112" s="101"/>
      <c r="G112" s="11"/>
      <c r="H112" s="12"/>
    </row>
    <row r="113" spans="1:8" x14ac:dyDescent="0.25">
      <c r="E113" s="101"/>
      <c r="G113" s="11"/>
      <c r="H113" s="12"/>
    </row>
    <row r="114" spans="1:8" ht="75" x14ac:dyDescent="0.25">
      <c r="B114" s="19" t="s">
        <v>152</v>
      </c>
      <c r="H114" s="12"/>
    </row>
    <row r="115" spans="1:8" x14ac:dyDescent="0.25">
      <c r="B115" s="19"/>
      <c r="H115" s="12"/>
    </row>
    <row r="116" spans="1:8" ht="16.5" x14ac:dyDescent="0.25">
      <c r="A116" s="4" t="s">
        <v>8</v>
      </c>
      <c r="B116" s="3" t="s">
        <v>153</v>
      </c>
      <c r="C116" s="10">
        <v>15</v>
      </c>
      <c r="D116" s="4" t="s">
        <v>6</v>
      </c>
      <c r="E116" s="101">
        <v>30000</v>
      </c>
      <c r="F116" s="51">
        <f>E116*C116</f>
        <v>450000</v>
      </c>
      <c r="G116" s="11"/>
      <c r="H116" s="12"/>
    </row>
    <row r="117" spans="1:8" x14ac:dyDescent="0.25">
      <c r="C117" s="10"/>
      <c r="E117" s="101"/>
      <c r="G117" s="11"/>
      <c r="H117" s="12"/>
    </row>
    <row r="118" spans="1:8" ht="16.5" x14ac:dyDescent="0.25">
      <c r="A118" s="4" t="s">
        <v>9</v>
      </c>
      <c r="B118" s="3" t="s">
        <v>154</v>
      </c>
      <c r="C118" s="10">
        <v>5</v>
      </c>
      <c r="D118" s="4" t="s">
        <v>6</v>
      </c>
      <c r="E118" s="101">
        <f>E116</f>
        <v>30000</v>
      </c>
      <c r="F118" s="51">
        <f>E118*C118</f>
        <v>150000</v>
      </c>
      <c r="G118" s="11"/>
      <c r="H118" s="12"/>
    </row>
    <row r="119" spans="1:8" x14ac:dyDescent="0.25">
      <c r="B119" s="3" t="s">
        <v>155</v>
      </c>
      <c r="C119" s="10"/>
      <c r="E119" s="101"/>
      <c r="G119" s="11"/>
      <c r="H119" s="12"/>
    </row>
    <row r="120" spans="1:8" ht="16.5" x14ac:dyDescent="0.25">
      <c r="B120" s="16" t="s">
        <v>157</v>
      </c>
      <c r="C120" s="10"/>
      <c r="E120" s="101"/>
      <c r="G120" s="11"/>
      <c r="H120" s="12"/>
    </row>
    <row r="121" spans="1:8" x14ac:dyDescent="0.25">
      <c r="C121" s="10"/>
      <c r="E121" s="101"/>
      <c r="G121" s="11"/>
      <c r="H121" s="12"/>
    </row>
    <row r="122" spans="1:8" ht="45" x14ac:dyDescent="0.25">
      <c r="B122" s="19" t="s">
        <v>158</v>
      </c>
      <c r="C122" s="10"/>
      <c r="E122" s="101"/>
      <c r="G122" s="11"/>
      <c r="H122" s="12"/>
    </row>
    <row r="123" spans="1:8" x14ac:dyDescent="0.25">
      <c r="C123" s="10"/>
      <c r="E123" s="101"/>
      <c r="G123" s="11"/>
      <c r="H123" s="12"/>
    </row>
    <row r="124" spans="1:8" ht="30" x14ac:dyDescent="0.25">
      <c r="A124" s="4" t="s">
        <v>10</v>
      </c>
      <c r="B124" s="13" t="s">
        <v>159</v>
      </c>
      <c r="C124" s="68">
        <v>2.14</v>
      </c>
      <c r="D124" s="4" t="s">
        <v>162</v>
      </c>
      <c r="E124" s="101">
        <v>285000</v>
      </c>
      <c r="F124" s="51">
        <f>C124*E124</f>
        <v>609900</v>
      </c>
      <c r="G124" s="11"/>
      <c r="H124" s="12"/>
    </row>
    <row r="125" spans="1:8" x14ac:dyDescent="0.25">
      <c r="C125" s="10"/>
      <c r="E125" s="101"/>
      <c r="G125" s="11"/>
      <c r="H125" s="12"/>
    </row>
    <row r="126" spans="1:8" x14ac:dyDescent="0.25">
      <c r="A126" s="4" t="s">
        <v>11</v>
      </c>
      <c r="B126" s="3" t="s">
        <v>160</v>
      </c>
      <c r="C126" s="68">
        <v>1.46</v>
      </c>
      <c r="D126" s="4" t="s">
        <v>162</v>
      </c>
      <c r="E126" s="101">
        <v>285000</v>
      </c>
      <c r="F126" s="51">
        <f t="shared" ref="F126" si="4">C126*E126</f>
        <v>416100</v>
      </c>
      <c r="G126" s="11"/>
      <c r="H126" s="12"/>
    </row>
    <row r="127" spans="1:8" x14ac:dyDescent="0.25">
      <c r="C127" s="10"/>
      <c r="E127" s="101"/>
      <c r="G127" s="11"/>
      <c r="H127" s="12"/>
    </row>
    <row r="128" spans="1:8" ht="16.5" x14ac:dyDescent="0.25">
      <c r="B128" s="7" t="s">
        <v>161</v>
      </c>
      <c r="G128" s="11"/>
      <c r="H128" s="12"/>
    </row>
    <row r="129" spans="1:8" x14ac:dyDescent="0.25">
      <c r="G129" s="11"/>
      <c r="H129" s="12"/>
    </row>
    <row r="130" spans="1:8" x14ac:dyDescent="0.25">
      <c r="B130" s="15" t="s">
        <v>28</v>
      </c>
      <c r="G130" s="11"/>
      <c r="H130" s="12"/>
    </row>
    <row r="131" spans="1:8" x14ac:dyDescent="0.25">
      <c r="G131" s="11"/>
      <c r="H131" s="12"/>
    </row>
    <row r="132" spans="1:8" ht="16.5" x14ac:dyDescent="0.25">
      <c r="A132" s="4" t="s">
        <v>13</v>
      </c>
      <c r="B132" s="3" t="s">
        <v>44</v>
      </c>
      <c r="C132" s="10">
        <v>131</v>
      </c>
      <c r="D132" s="4" t="s">
        <v>4</v>
      </c>
      <c r="E132" s="101">
        <v>1900</v>
      </c>
      <c r="F132" s="51">
        <f>C132*E132</f>
        <v>248900</v>
      </c>
      <c r="G132" s="11"/>
      <c r="H132" s="12"/>
    </row>
    <row r="133" spans="1:8" x14ac:dyDescent="0.25">
      <c r="C133" s="10"/>
      <c r="E133" s="101"/>
      <c r="G133" s="11"/>
      <c r="H133" s="26"/>
    </row>
    <row r="134" spans="1:8" ht="16.5" x14ac:dyDescent="0.25">
      <c r="A134" s="4" t="s">
        <v>14</v>
      </c>
      <c r="B134" s="3" t="s">
        <v>43</v>
      </c>
      <c r="C134" s="10">
        <v>94</v>
      </c>
      <c r="D134" s="4" t="s">
        <v>4</v>
      </c>
      <c r="E134" s="101">
        <f>E132</f>
        <v>1900</v>
      </c>
      <c r="F134" s="51">
        <f>C134*E134</f>
        <v>178600</v>
      </c>
      <c r="G134" s="11"/>
      <c r="H134" s="12"/>
    </row>
    <row r="135" spans="1:8" x14ac:dyDescent="0.25">
      <c r="H135" s="12"/>
    </row>
    <row r="136" spans="1:8" x14ac:dyDescent="0.25">
      <c r="A136" s="3"/>
      <c r="D136" s="3"/>
      <c r="E136" s="21"/>
      <c r="F136" s="4"/>
      <c r="H136" s="12"/>
    </row>
    <row r="137" spans="1:8" x14ac:dyDescent="0.25">
      <c r="A137" s="3"/>
      <c r="D137" s="3"/>
      <c r="E137" s="21"/>
      <c r="F137" s="4"/>
      <c r="H137" s="12"/>
    </row>
    <row r="138" spans="1:8" x14ac:dyDescent="0.25">
      <c r="A138" s="3"/>
      <c r="D138" s="3"/>
      <c r="E138" s="21"/>
      <c r="F138" s="4"/>
      <c r="H138" s="12"/>
    </row>
    <row r="139" spans="1:8" x14ac:dyDescent="0.25">
      <c r="A139" s="3"/>
      <c r="D139" s="3"/>
      <c r="E139" s="21"/>
      <c r="F139" s="4"/>
      <c r="H139" s="12"/>
    </row>
    <row r="140" spans="1:8" x14ac:dyDescent="0.25">
      <c r="A140" s="3"/>
      <c r="D140" s="3"/>
      <c r="E140" s="21"/>
      <c r="F140" s="4"/>
      <c r="G140" s="11"/>
      <c r="H140" s="12"/>
    </row>
    <row r="141" spans="1:8" x14ac:dyDescent="0.25">
      <c r="A141" s="3"/>
      <c r="D141" s="3"/>
      <c r="E141" s="21"/>
      <c r="F141" s="4"/>
      <c r="G141" s="11"/>
      <c r="H141" s="12"/>
    </row>
    <row r="142" spans="1:8" x14ac:dyDescent="0.25">
      <c r="A142" s="3"/>
      <c r="D142" s="3"/>
      <c r="E142" s="21"/>
      <c r="F142" s="4"/>
      <c r="G142" s="11"/>
      <c r="H142" s="12"/>
    </row>
    <row r="143" spans="1:8" x14ac:dyDescent="0.25">
      <c r="H143" s="12"/>
    </row>
    <row r="144" spans="1:8" ht="16.5" x14ac:dyDescent="0.25">
      <c r="B144" s="6" t="s">
        <v>42</v>
      </c>
      <c r="H144" s="12"/>
    </row>
    <row r="145" spans="1:8" ht="16.5" x14ac:dyDescent="0.25">
      <c r="B145" s="16" t="s">
        <v>45</v>
      </c>
      <c r="E145" s="17" t="s">
        <v>21</v>
      </c>
      <c r="F145" s="57">
        <f>SUM(F103:F144)</f>
        <v>2053500</v>
      </c>
      <c r="H145" s="12"/>
    </row>
    <row r="146" spans="1:8" ht="16.5" x14ac:dyDescent="0.25">
      <c r="B146" s="2" t="s">
        <v>46</v>
      </c>
      <c r="H146" s="12"/>
    </row>
    <row r="147" spans="1:8" x14ac:dyDescent="0.25">
      <c r="H147" s="12"/>
    </row>
    <row r="148" spans="1:8" ht="16.5" x14ac:dyDescent="0.25">
      <c r="B148" s="6" t="s">
        <v>163</v>
      </c>
      <c r="F148" s="56"/>
      <c r="H148" s="12"/>
    </row>
    <row r="149" spans="1:8" s="13" customFormat="1" x14ac:dyDescent="0.25">
      <c r="A149" s="4"/>
      <c r="B149" s="3"/>
      <c r="C149" s="3"/>
      <c r="D149" s="4"/>
      <c r="E149" s="100"/>
      <c r="F149" s="56"/>
      <c r="H149" s="12"/>
    </row>
    <row r="150" spans="1:8" ht="16.5" x14ac:dyDescent="0.25">
      <c r="B150" s="7" t="s">
        <v>108</v>
      </c>
      <c r="H150" s="12"/>
    </row>
    <row r="151" spans="1:8" s="13" customFormat="1" x14ac:dyDescent="0.25">
      <c r="A151" s="4"/>
      <c r="B151" s="3"/>
      <c r="C151" s="3"/>
      <c r="D151" s="4"/>
      <c r="E151" s="100"/>
      <c r="F151" s="51"/>
      <c r="H151" s="12"/>
    </row>
    <row r="152" spans="1:8" s="13" customFormat="1" ht="16.5" x14ac:dyDescent="0.25">
      <c r="A152" s="4"/>
      <c r="B152" s="7" t="s">
        <v>109</v>
      </c>
      <c r="C152" s="3"/>
      <c r="D152" s="4"/>
      <c r="E152" s="100"/>
      <c r="F152" s="51"/>
      <c r="H152" s="12"/>
    </row>
    <row r="153" spans="1:8" s="13" customFormat="1" x14ac:dyDescent="0.25">
      <c r="A153" s="4"/>
      <c r="B153" s="15"/>
      <c r="C153" s="3"/>
      <c r="D153" s="4"/>
      <c r="E153" s="100"/>
      <c r="F153" s="51"/>
      <c r="H153" s="12"/>
    </row>
    <row r="154" spans="1:8" x14ac:dyDescent="0.25">
      <c r="H154" s="12"/>
    </row>
    <row r="155" spans="1:8" ht="90" x14ac:dyDescent="0.25">
      <c r="A155" s="4" t="s">
        <v>2</v>
      </c>
      <c r="B155" s="13" t="s">
        <v>147</v>
      </c>
      <c r="D155" s="4" t="s">
        <v>156</v>
      </c>
      <c r="E155" s="101"/>
      <c r="G155" s="11"/>
      <c r="H155" s="12"/>
    </row>
    <row r="156" spans="1:8" x14ac:dyDescent="0.25">
      <c r="H156" s="12"/>
    </row>
    <row r="157" spans="1:8" ht="16.5" x14ac:dyDescent="0.25">
      <c r="B157" s="16" t="s">
        <v>148</v>
      </c>
      <c r="H157" s="12"/>
    </row>
    <row r="158" spans="1:8" x14ac:dyDescent="0.25">
      <c r="H158" s="12"/>
    </row>
    <row r="159" spans="1:8" ht="45" x14ac:dyDescent="0.25">
      <c r="A159" s="4" t="s">
        <v>5</v>
      </c>
      <c r="B159" s="13" t="s">
        <v>149</v>
      </c>
      <c r="D159" s="4" t="s">
        <v>156</v>
      </c>
      <c r="E159" s="101"/>
      <c r="G159" s="11"/>
      <c r="H159" s="12"/>
    </row>
    <row r="160" spans="1:8" x14ac:dyDescent="0.25">
      <c r="H160" s="12"/>
    </row>
    <row r="161" spans="1:8" ht="30" x14ac:dyDescent="0.25">
      <c r="A161" s="4" t="s">
        <v>7</v>
      </c>
      <c r="B161" s="13" t="s">
        <v>150</v>
      </c>
      <c r="D161" s="4" t="s">
        <v>156</v>
      </c>
      <c r="E161" s="101"/>
      <c r="G161" s="11"/>
      <c r="H161" s="12"/>
    </row>
    <row r="162" spans="1:8" x14ac:dyDescent="0.25">
      <c r="H162" s="12"/>
    </row>
    <row r="163" spans="1:8" ht="16.5" x14ac:dyDescent="0.25">
      <c r="B163" s="16" t="s">
        <v>151</v>
      </c>
      <c r="H163" s="12"/>
    </row>
    <row r="164" spans="1:8" x14ac:dyDescent="0.25">
      <c r="H164" s="12"/>
    </row>
    <row r="165" spans="1:8" ht="75" x14ac:dyDescent="0.25">
      <c r="B165" s="19" t="s">
        <v>152</v>
      </c>
      <c r="H165" s="12"/>
    </row>
    <row r="166" spans="1:8" x14ac:dyDescent="0.25">
      <c r="H166" s="12"/>
    </row>
    <row r="167" spans="1:8" ht="16.5" x14ac:dyDescent="0.25">
      <c r="A167" s="4" t="s">
        <v>8</v>
      </c>
      <c r="B167" s="3" t="s">
        <v>164</v>
      </c>
      <c r="C167" s="10">
        <v>20</v>
      </c>
      <c r="D167" s="4" t="s">
        <v>6</v>
      </c>
      <c r="E167" s="101">
        <v>30000</v>
      </c>
      <c r="F167" s="51">
        <f>E167*C167</f>
        <v>600000</v>
      </c>
      <c r="G167" s="11"/>
      <c r="H167" s="12"/>
    </row>
    <row r="168" spans="1:8" x14ac:dyDescent="0.25">
      <c r="E168" s="101"/>
      <c r="G168" s="11"/>
      <c r="H168" s="12"/>
    </row>
    <row r="169" spans="1:8" ht="16.5" x14ac:dyDescent="0.25">
      <c r="B169" s="16" t="s">
        <v>157</v>
      </c>
      <c r="E169" s="101"/>
      <c r="G169" s="11"/>
      <c r="H169" s="12"/>
    </row>
    <row r="170" spans="1:8" x14ac:dyDescent="0.25">
      <c r="E170" s="101"/>
      <c r="G170" s="11"/>
      <c r="H170" s="12"/>
    </row>
    <row r="171" spans="1:8" ht="45" x14ac:dyDescent="0.25">
      <c r="B171" s="19" t="s">
        <v>158</v>
      </c>
      <c r="E171" s="101"/>
      <c r="G171" s="11"/>
      <c r="H171" s="12"/>
    </row>
    <row r="172" spans="1:8" x14ac:dyDescent="0.25">
      <c r="E172" s="101"/>
      <c r="G172" s="11"/>
      <c r="H172" s="12"/>
    </row>
    <row r="173" spans="1:8" ht="30" x14ac:dyDescent="0.25">
      <c r="A173" s="4" t="s">
        <v>9</v>
      </c>
      <c r="B173" s="13" t="s">
        <v>168</v>
      </c>
      <c r="C173" s="68">
        <v>1.68</v>
      </c>
      <c r="D173" s="4" t="s">
        <v>162</v>
      </c>
      <c r="E173" s="101">
        <v>285000</v>
      </c>
      <c r="F173" s="51">
        <f t="shared" ref="F173" si="5">C173*E173</f>
        <v>478800</v>
      </c>
      <c r="G173" s="11"/>
      <c r="H173" s="12"/>
    </row>
    <row r="174" spans="1:8" x14ac:dyDescent="0.25">
      <c r="E174" s="101"/>
      <c r="G174" s="11"/>
      <c r="H174" s="12"/>
    </row>
    <row r="175" spans="1:8" ht="16.5" x14ac:dyDescent="0.25">
      <c r="B175" s="20" t="s">
        <v>165</v>
      </c>
      <c r="E175" s="101"/>
      <c r="G175" s="11"/>
      <c r="H175" s="12"/>
    </row>
    <row r="176" spans="1:8" x14ac:dyDescent="0.25">
      <c r="E176" s="101"/>
      <c r="G176" s="11"/>
      <c r="H176" s="12"/>
    </row>
    <row r="177" spans="1:8" ht="16.5" x14ac:dyDescent="0.25">
      <c r="B177" s="15" t="s">
        <v>28</v>
      </c>
      <c r="E177" s="17"/>
      <c r="F177" s="57"/>
      <c r="H177" s="12"/>
    </row>
    <row r="178" spans="1:8" ht="16.5" x14ac:dyDescent="0.25">
      <c r="E178" s="17"/>
      <c r="F178" s="57"/>
      <c r="H178" s="12"/>
    </row>
    <row r="179" spans="1:8" ht="16.5" x14ac:dyDescent="0.25">
      <c r="A179" s="4" t="s">
        <v>10</v>
      </c>
      <c r="B179" s="3" t="s">
        <v>166</v>
      </c>
      <c r="C179" s="3">
        <v>136</v>
      </c>
      <c r="D179" s="4" t="s">
        <v>4</v>
      </c>
      <c r="E179" s="101">
        <f>E134</f>
        <v>1900</v>
      </c>
      <c r="F179" s="51">
        <f>C179*E179</f>
        <v>258400</v>
      </c>
      <c r="H179" s="12"/>
    </row>
    <row r="180" spans="1:8" x14ac:dyDescent="0.25">
      <c r="H180" s="12"/>
    </row>
    <row r="181" spans="1:8" x14ac:dyDescent="0.25">
      <c r="A181" s="4" t="s">
        <v>11</v>
      </c>
      <c r="B181" s="3" t="s">
        <v>167</v>
      </c>
      <c r="C181" s="3">
        <v>61</v>
      </c>
      <c r="D181" s="4" t="s">
        <v>32</v>
      </c>
      <c r="E181" s="101">
        <v>285</v>
      </c>
      <c r="F181" s="51">
        <f>C181*E181</f>
        <v>17385</v>
      </c>
      <c r="H181" s="12"/>
    </row>
    <row r="182" spans="1:8" ht="16.5" x14ac:dyDescent="0.25">
      <c r="A182" s="5"/>
      <c r="C182" s="16"/>
      <c r="D182" s="5"/>
      <c r="E182" s="17"/>
      <c r="F182" s="57"/>
      <c r="H182" s="12"/>
    </row>
    <row r="183" spans="1:8" ht="16.5" x14ac:dyDescent="0.25">
      <c r="A183" s="5"/>
      <c r="D183" s="5"/>
      <c r="E183" s="17"/>
      <c r="F183" s="57"/>
      <c r="H183" s="12"/>
    </row>
    <row r="184" spans="1:8" ht="16.5" x14ac:dyDescent="0.25">
      <c r="A184" s="5"/>
      <c r="C184" s="16"/>
      <c r="D184" s="5"/>
      <c r="E184" s="17"/>
      <c r="F184" s="57"/>
      <c r="H184" s="12"/>
    </row>
    <row r="185" spans="1:8" ht="16.5" x14ac:dyDescent="0.25">
      <c r="A185" s="5"/>
      <c r="C185" s="16"/>
      <c r="D185" s="5"/>
      <c r="E185" s="17"/>
      <c r="F185" s="57"/>
      <c r="H185" s="12"/>
    </row>
    <row r="186" spans="1:8" ht="16.5" x14ac:dyDescent="0.25">
      <c r="A186" s="5"/>
      <c r="C186" s="16"/>
      <c r="D186" s="5"/>
      <c r="E186" s="17"/>
      <c r="F186" s="57"/>
      <c r="H186" s="12"/>
    </row>
    <row r="187" spans="1:8" ht="16.5" x14ac:dyDescent="0.25">
      <c r="A187" s="5"/>
      <c r="C187" s="16"/>
      <c r="D187" s="5"/>
      <c r="E187" s="17"/>
      <c r="F187" s="57"/>
      <c r="H187" s="12"/>
    </row>
    <row r="188" spans="1:8" ht="16.5" x14ac:dyDescent="0.25">
      <c r="A188" s="5"/>
      <c r="C188" s="16"/>
      <c r="D188" s="5"/>
      <c r="E188" s="17"/>
      <c r="F188" s="57"/>
      <c r="H188" s="12"/>
    </row>
    <row r="189" spans="1:8" ht="16.5" x14ac:dyDescent="0.25">
      <c r="A189" s="5"/>
      <c r="C189" s="16"/>
      <c r="D189" s="5"/>
      <c r="E189" s="17"/>
      <c r="F189" s="57"/>
      <c r="H189" s="12"/>
    </row>
    <row r="190" spans="1:8" ht="16.5" x14ac:dyDescent="0.25">
      <c r="B190" s="6" t="s">
        <v>169</v>
      </c>
      <c r="H190" s="12"/>
    </row>
    <row r="191" spans="1:8" ht="16.5" x14ac:dyDescent="0.25">
      <c r="B191" s="16" t="s">
        <v>40</v>
      </c>
      <c r="E191" s="17" t="s">
        <v>21</v>
      </c>
      <c r="F191" s="57">
        <f>SUM(F152:F190)</f>
        <v>1354585</v>
      </c>
      <c r="H191" s="12"/>
    </row>
    <row r="192" spans="1:8" ht="16.5" x14ac:dyDescent="0.25">
      <c r="B192" s="2" t="s">
        <v>47</v>
      </c>
      <c r="H192" s="12"/>
    </row>
    <row r="193" spans="1:10" x14ac:dyDescent="0.25">
      <c r="B193" s="4"/>
      <c r="E193" s="105"/>
      <c r="H193" s="12"/>
    </row>
    <row r="194" spans="1:10" ht="16.5" x14ac:dyDescent="0.25">
      <c r="B194" s="6" t="s">
        <v>55</v>
      </c>
      <c r="H194" s="12"/>
    </row>
    <row r="195" spans="1:10" ht="10.5" customHeight="1" x14ac:dyDescent="0.25">
      <c r="A195" s="32"/>
      <c r="B195" s="6"/>
      <c r="H195" s="12"/>
    </row>
    <row r="196" spans="1:10" ht="16.5" x14ac:dyDescent="0.25">
      <c r="A196" s="32"/>
      <c r="B196" s="7" t="s">
        <v>108</v>
      </c>
      <c r="H196" s="12"/>
    </row>
    <row r="197" spans="1:10" x14ac:dyDescent="0.25">
      <c r="A197" s="32"/>
      <c r="H197" s="12"/>
    </row>
    <row r="198" spans="1:10" ht="16.5" x14ac:dyDescent="0.25">
      <c r="B198" s="7" t="s">
        <v>109</v>
      </c>
      <c r="H198" s="12"/>
      <c r="J198" s="33"/>
    </row>
    <row r="199" spans="1:10" ht="11.25" customHeight="1" x14ac:dyDescent="0.25">
      <c r="A199" s="32"/>
      <c r="B199" s="15"/>
      <c r="H199" s="12"/>
    </row>
    <row r="200" spans="1:10" ht="90" x14ac:dyDescent="0.25">
      <c r="A200" s="4" t="s">
        <v>2</v>
      </c>
      <c r="B200" s="13" t="s">
        <v>147</v>
      </c>
      <c r="D200" s="4" t="s">
        <v>156</v>
      </c>
      <c r="E200" s="101"/>
      <c r="G200" s="11"/>
      <c r="H200" s="12"/>
    </row>
    <row r="201" spans="1:10" ht="14.25" customHeight="1" x14ac:dyDescent="0.25">
      <c r="A201" s="32"/>
      <c r="H201" s="12"/>
      <c r="J201" s="33"/>
    </row>
    <row r="202" spans="1:10" ht="14.25" customHeight="1" x14ac:dyDescent="0.25">
      <c r="A202" s="32"/>
      <c r="B202" s="16" t="s">
        <v>148</v>
      </c>
      <c r="H202" s="12"/>
      <c r="J202" s="33"/>
    </row>
    <row r="203" spans="1:10" ht="14.25" customHeight="1" x14ac:dyDescent="0.25">
      <c r="A203" s="32"/>
      <c r="H203" s="12"/>
      <c r="J203" s="33"/>
    </row>
    <row r="204" spans="1:10" ht="45" x14ac:dyDescent="0.25">
      <c r="A204" s="4" t="s">
        <v>5</v>
      </c>
      <c r="B204" s="13" t="s">
        <v>149</v>
      </c>
      <c r="D204" s="4" t="s">
        <v>156</v>
      </c>
      <c r="E204" s="101"/>
      <c r="G204" s="11"/>
      <c r="H204" s="12"/>
    </row>
    <row r="205" spans="1:10" ht="14.25" customHeight="1" x14ac:dyDescent="0.25">
      <c r="A205" s="32"/>
      <c r="H205" s="12"/>
      <c r="J205" s="33"/>
    </row>
    <row r="206" spans="1:10" ht="30" x14ac:dyDescent="0.25">
      <c r="A206" s="4" t="s">
        <v>7</v>
      </c>
      <c r="B206" s="13" t="s">
        <v>150</v>
      </c>
      <c r="D206" s="4" t="s">
        <v>156</v>
      </c>
      <c r="E206" s="101"/>
      <c r="G206" s="11"/>
      <c r="H206" s="12"/>
    </row>
    <row r="207" spans="1:10" ht="14.25" customHeight="1" x14ac:dyDescent="0.25">
      <c r="A207" s="32"/>
      <c r="H207" s="12"/>
      <c r="J207" s="33"/>
    </row>
    <row r="208" spans="1:10" ht="14.25" customHeight="1" x14ac:dyDescent="0.25">
      <c r="A208" s="32"/>
      <c r="B208" s="16" t="s">
        <v>151</v>
      </c>
      <c r="H208" s="12"/>
      <c r="J208" s="33"/>
    </row>
    <row r="209" spans="1:10" ht="14.25" customHeight="1" x14ac:dyDescent="0.25">
      <c r="A209" s="32"/>
      <c r="H209" s="12"/>
      <c r="J209" s="33"/>
    </row>
    <row r="210" spans="1:10" ht="75" x14ac:dyDescent="0.25">
      <c r="A210" s="32"/>
      <c r="B210" s="19" t="s">
        <v>152</v>
      </c>
      <c r="H210" s="12"/>
      <c r="J210" s="33"/>
    </row>
    <row r="211" spans="1:10" ht="14.25" customHeight="1" x14ac:dyDescent="0.25">
      <c r="A211" s="32"/>
      <c r="H211" s="12"/>
      <c r="J211" s="33"/>
    </row>
    <row r="212" spans="1:10" ht="16.5" x14ac:dyDescent="0.25">
      <c r="A212" s="4" t="s">
        <v>8</v>
      </c>
      <c r="B212" s="3" t="s">
        <v>170</v>
      </c>
      <c r="C212" s="12">
        <v>3</v>
      </c>
      <c r="D212" s="4" t="s">
        <v>6</v>
      </c>
      <c r="E212" s="101">
        <v>30000</v>
      </c>
      <c r="F212" s="59">
        <f>C212*E212</f>
        <v>90000</v>
      </c>
      <c r="G212" s="11"/>
      <c r="H212" s="12"/>
    </row>
    <row r="213" spans="1:10" ht="16.5" customHeight="1" x14ac:dyDescent="0.25">
      <c r="E213" s="101"/>
      <c r="F213" s="59"/>
      <c r="G213" s="11"/>
      <c r="H213" s="12"/>
      <c r="J213" s="33"/>
    </row>
    <row r="214" spans="1:10" ht="12.75" customHeight="1" x14ac:dyDescent="0.25">
      <c r="A214" s="32"/>
      <c r="B214" s="16" t="s">
        <v>157</v>
      </c>
      <c r="H214" s="12"/>
    </row>
    <row r="215" spans="1:10" ht="15" customHeight="1" x14ac:dyDescent="0.25">
      <c r="H215" s="12"/>
    </row>
    <row r="216" spans="1:10" ht="45" x14ac:dyDescent="0.25">
      <c r="B216" s="19" t="s">
        <v>158</v>
      </c>
      <c r="H216" s="12"/>
    </row>
    <row r="217" spans="1:10" ht="15" customHeight="1" x14ac:dyDescent="0.25">
      <c r="B217" s="19"/>
      <c r="H217" s="12"/>
    </row>
    <row r="218" spans="1:10" ht="30" x14ac:dyDescent="0.25">
      <c r="A218" s="4" t="s">
        <v>9</v>
      </c>
      <c r="B218" s="13" t="s">
        <v>171</v>
      </c>
      <c r="C218" s="68">
        <v>0.02</v>
      </c>
      <c r="D218" s="4" t="s">
        <v>162</v>
      </c>
      <c r="E218" s="101">
        <v>285000</v>
      </c>
      <c r="F218" s="51">
        <f t="shared" ref="F218" si="6">C218*E218</f>
        <v>5700</v>
      </c>
      <c r="G218" s="11"/>
      <c r="H218" s="12"/>
    </row>
    <row r="219" spans="1:10" x14ac:dyDescent="0.25">
      <c r="C219" s="10"/>
      <c r="E219" s="101"/>
      <c r="G219" s="11"/>
      <c r="H219" s="12"/>
    </row>
    <row r="220" spans="1:10" x14ac:dyDescent="0.25">
      <c r="A220" s="4" t="s">
        <v>10</v>
      </c>
      <c r="B220" s="13" t="s">
        <v>172</v>
      </c>
      <c r="C220" s="68">
        <v>0.28999999999999998</v>
      </c>
      <c r="D220" s="4" t="s">
        <v>162</v>
      </c>
      <c r="E220" s="101">
        <v>285000</v>
      </c>
      <c r="F220" s="51">
        <f t="shared" ref="F220" si="7">C220*E220</f>
        <v>82650</v>
      </c>
      <c r="G220" s="11"/>
      <c r="H220" s="12"/>
    </row>
    <row r="221" spans="1:10" x14ac:dyDescent="0.25">
      <c r="B221" s="19"/>
      <c r="H221" s="12"/>
    </row>
    <row r="222" spans="1:10" x14ac:dyDescent="0.25">
      <c r="A222" s="4" t="s">
        <v>11</v>
      </c>
      <c r="B222" s="13" t="s">
        <v>173</v>
      </c>
      <c r="C222" s="68">
        <v>0.01</v>
      </c>
      <c r="D222" s="4" t="s">
        <v>162</v>
      </c>
      <c r="E222" s="101">
        <v>285000</v>
      </c>
      <c r="F222" s="51">
        <f t="shared" ref="F222" si="8">C222*E222</f>
        <v>2850</v>
      </c>
      <c r="G222" s="11"/>
      <c r="H222" s="12"/>
    </row>
    <row r="223" spans="1:10" s="13" customFormat="1" x14ac:dyDescent="0.25">
      <c r="A223" s="34"/>
      <c r="D223" s="35"/>
      <c r="E223" s="106"/>
      <c r="F223" s="60"/>
      <c r="H223" s="12"/>
    </row>
    <row r="224" spans="1:10" x14ac:dyDescent="0.25">
      <c r="E224" s="101"/>
      <c r="H224" s="12"/>
    </row>
    <row r="225" spans="1:8" ht="16.5" x14ac:dyDescent="0.25">
      <c r="B225" s="16" t="s">
        <v>174</v>
      </c>
      <c r="C225" s="16"/>
      <c r="D225" s="5"/>
      <c r="E225" s="17" t="s">
        <v>21</v>
      </c>
      <c r="F225" s="74">
        <f>SUM(F211:F224)</f>
        <v>181200</v>
      </c>
      <c r="H225" s="12"/>
    </row>
    <row r="226" spans="1:8" ht="16.5" x14ac:dyDescent="0.25">
      <c r="B226" s="6" t="s">
        <v>58</v>
      </c>
      <c r="E226" s="101"/>
      <c r="H226" s="12"/>
    </row>
    <row r="227" spans="1:8" ht="16.5" x14ac:dyDescent="0.25">
      <c r="B227" s="6"/>
      <c r="E227" s="101"/>
      <c r="H227" s="12"/>
    </row>
    <row r="228" spans="1:8" ht="16.5" x14ac:dyDescent="0.25">
      <c r="A228" s="32"/>
      <c r="B228" s="20" t="s">
        <v>165</v>
      </c>
      <c r="H228" s="12"/>
    </row>
    <row r="229" spans="1:8" x14ac:dyDescent="0.25">
      <c r="H229" s="12"/>
    </row>
    <row r="230" spans="1:8" x14ac:dyDescent="0.25">
      <c r="B230" s="15" t="s">
        <v>28</v>
      </c>
      <c r="H230" s="12"/>
    </row>
    <row r="231" spans="1:8" x14ac:dyDescent="0.25">
      <c r="H231" s="12"/>
    </row>
    <row r="232" spans="1:8" ht="16.5" x14ac:dyDescent="0.25">
      <c r="A232" s="4" t="s">
        <v>2</v>
      </c>
      <c r="B232" s="3" t="s">
        <v>175</v>
      </c>
      <c r="C232" s="3">
        <v>11</v>
      </c>
      <c r="D232" s="4" t="s">
        <v>4</v>
      </c>
      <c r="E232" s="101">
        <f>E179</f>
        <v>1900</v>
      </c>
      <c r="F232" s="51">
        <f>C232*E232</f>
        <v>20900</v>
      </c>
      <c r="G232" s="11"/>
      <c r="H232" s="12"/>
    </row>
    <row r="233" spans="1:8" x14ac:dyDescent="0.25">
      <c r="E233" s="101"/>
      <c r="H233" s="12"/>
    </row>
    <row r="234" spans="1:8" ht="16.5" x14ac:dyDescent="0.25">
      <c r="A234" s="4" t="s">
        <v>5</v>
      </c>
      <c r="B234" s="3" t="s">
        <v>176</v>
      </c>
      <c r="C234" s="3">
        <v>4</v>
      </c>
      <c r="D234" s="4" t="s">
        <v>4</v>
      </c>
      <c r="E234" s="101">
        <v>1900</v>
      </c>
      <c r="F234" s="51">
        <f>C234*E234</f>
        <v>7600</v>
      </c>
      <c r="G234" s="11"/>
      <c r="H234" s="12"/>
    </row>
    <row r="235" spans="1:8" x14ac:dyDescent="0.25">
      <c r="E235" s="101"/>
      <c r="H235" s="12"/>
    </row>
    <row r="236" spans="1:8" ht="15.75" customHeight="1" x14ac:dyDescent="0.25">
      <c r="A236" s="4" t="s">
        <v>7</v>
      </c>
      <c r="B236" s="3" t="s">
        <v>56</v>
      </c>
      <c r="C236" s="3">
        <v>3</v>
      </c>
      <c r="D236" s="4" t="s">
        <v>4</v>
      </c>
      <c r="E236" s="101">
        <v>1900</v>
      </c>
      <c r="F236" s="51">
        <f>C236*E236</f>
        <v>5700</v>
      </c>
      <c r="G236" s="11"/>
      <c r="H236" s="12"/>
    </row>
    <row r="237" spans="1:8" hidden="1" x14ac:dyDescent="0.25">
      <c r="E237" s="101"/>
      <c r="G237" s="11"/>
      <c r="H237" s="12"/>
    </row>
    <row r="238" spans="1:8" x14ac:dyDescent="0.25">
      <c r="B238" s="9"/>
      <c r="H238" s="12"/>
    </row>
    <row r="239" spans="1:8" x14ac:dyDescent="0.25">
      <c r="A239" s="4" t="s">
        <v>8</v>
      </c>
      <c r="B239" s="3" t="s">
        <v>177</v>
      </c>
      <c r="C239" s="3">
        <v>25</v>
      </c>
      <c r="D239" s="4" t="s">
        <v>32</v>
      </c>
      <c r="E239" s="101">
        <f>E232*0.15</f>
        <v>285</v>
      </c>
      <c r="F239" s="51">
        <f>C239*E239</f>
        <v>7125</v>
      </c>
      <c r="G239" s="11"/>
      <c r="H239" s="12"/>
    </row>
    <row r="240" spans="1:8" x14ac:dyDescent="0.25">
      <c r="E240" s="101"/>
      <c r="G240" s="11"/>
      <c r="H240" s="12"/>
    </row>
    <row r="241" spans="1:8" x14ac:dyDescent="0.25">
      <c r="A241" s="4" t="s">
        <v>9</v>
      </c>
      <c r="B241" s="3" t="s">
        <v>57</v>
      </c>
      <c r="C241" s="3">
        <v>4</v>
      </c>
      <c r="D241" s="4" t="s">
        <v>32</v>
      </c>
      <c r="E241" s="101">
        <v>285</v>
      </c>
      <c r="F241" s="51">
        <f>C241*E241</f>
        <v>1140</v>
      </c>
      <c r="G241" s="11"/>
      <c r="H241" s="12"/>
    </row>
    <row r="242" spans="1:8" x14ac:dyDescent="0.25">
      <c r="E242" s="101"/>
      <c r="H242" s="12"/>
    </row>
    <row r="243" spans="1:8" ht="30" x14ac:dyDescent="0.25">
      <c r="A243" s="4" t="s">
        <v>10</v>
      </c>
      <c r="B243" s="13" t="s">
        <v>178</v>
      </c>
      <c r="C243" s="3">
        <v>24</v>
      </c>
      <c r="D243" s="4" t="s">
        <v>32</v>
      </c>
      <c r="E243" s="101">
        <v>10500</v>
      </c>
      <c r="F243" s="51">
        <f>C243*E243</f>
        <v>252000</v>
      </c>
      <c r="G243" s="11"/>
      <c r="H243" s="12"/>
    </row>
    <row r="244" spans="1:8" ht="16.5" x14ac:dyDescent="0.25">
      <c r="B244" s="6"/>
      <c r="E244" s="101"/>
      <c r="H244" s="12"/>
    </row>
    <row r="245" spans="1:8" ht="16.5" x14ac:dyDescent="0.25">
      <c r="B245" s="7" t="s">
        <v>179</v>
      </c>
      <c r="E245" s="101"/>
      <c r="H245" s="12"/>
    </row>
    <row r="246" spans="1:8" ht="60" x14ac:dyDescent="0.25">
      <c r="B246" s="19" t="s">
        <v>180</v>
      </c>
      <c r="E246" s="101"/>
      <c r="H246" s="12"/>
    </row>
    <row r="247" spans="1:8" ht="16.5" x14ac:dyDescent="0.25">
      <c r="B247" s="6"/>
      <c r="E247" s="101"/>
      <c r="H247" s="12"/>
    </row>
    <row r="248" spans="1:8" ht="16.5" x14ac:dyDescent="0.25">
      <c r="A248" s="4" t="s">
        <v>11</v>
      </c>
      <c r="B248" s="23" t="s">
        <v>59</v>
      </c>
      <c r="C248" s="3">
        <v>3</v>
      </c>
      <c r="D248" s="4" t="s">
        <v>4</v>
      </c>
      <c r="E248" s="101">
        <v>4000</v>
      </c>
      <c r="F248" s="51">
        <f>C248*E248</f>
        <v>12000</v>
      </c>
      <c r="G248" s="11"/>
      <c r="H248" s="12"/>
    </row>
    <row r="249" spans="1:8" ht="16.5" x14ac:dyDescent="0.25">
      <c r="B249" s="6"/>
      <c r="E249" s="101"/>
      <c r="H249" s="12"/>
    </row>
    <row r="250" spans="1:8" x14ac:dyDescent="0.25">
      <c r="A250" s="4" t="s">
        <v>13</v>
      </c>
      <c r="B250" s="3" t="s">
        <v>181</v>
      </c>
      <c r="C250" s="3">
        <v>26</v>
      </c>
      <c r="D250" s="4" t="s">
        <v>32</v>
      </c>
      <c r="E250" s="101">
        <v>1200</v>
      </c>
      <c r="F250" s="51">
        <f>C250*E250</f>
        <v>31200</v>
      </c>
      <c r="G250" s="11"/>
      <c r="H250" s="12"/>
    </row>
    <row r="251" spans="1:8" ht="16.5" x14ac:dyDescent="0.25">
      <c r="B251" s="6"/>
      <c r="E251" s="101"/>
      <c r="H251" s="12"/>
    </row>
    <row r="252" spans="1:8" x14ac:dyDescent="0.25">
      <c r="A252" s="4" t="s">
        <v>14</v>
      </c>
      <c r="B252" s="3" t="s">
        <v>182</v>
      </c>
      <c r="C252" s="3">
        <v>25</v>
      </c>
      <c r="D252" s="4" t="s">
        <v>32</v>
      </c>
      <c r="E252" s="101">
        <v>600</v>
      </c>
      <c r="F252" s="51">
        <f>C252*E252</f>
        <v>15000</v>
      </c>
      <c r="G252" s="11"/>
      <c r="H252" s="12"/>
    </row>
    <row r="253" spans="1:8" ht="16.5" x14ac:dyDescent="0.25">
      <c r="B253" s="6"/>
      <c r="E253" s="101"/>
      <c r="H253" s="12"/>
    </row>
    <row r="254" spans="1:8" x14ac:dyDescent="0.25">
      <c r="A254" s="4" t="s">
        <v>15</v>
      </c>
      <c r="B254" s="3" t="s">
        <v>183</v>
      </c>
      <c r="C254" s="3">
        <v>46</v>
      </c>
      <c r="D254" s="4" t="s">
        <v>32</v>
      </c>
      <c r="E254" s="101">
        <v>800</v>
      </c>
      <c r="F254" s="51">
        <f>C254*E254</f>
        <v>36800</v>
      </c>
      <c r="G254" s="11"/>
      <c r="H254" s="12"/>
    </row>
    <row r="255" spans="1:8" x14ac:dyDescent="0.25">
      <c r="E255" s="101"/>
      <c r="F255" s="58"/>
      <c r="H255" s="12"/>
    </row>
    <row r="256" spans="1:8" ht="16.5" x14ac:dyDescent="0.25">
      <c r="B256" s="28" t="s">
        <v>184</v>
      </c>
      <c r="E256" s="101"/>
      <c r="F256" s="58"/>
      <c r="H256" s="12"/>
    </row>
    <row r="257" spans="1:8" ht="30" x14ac:dyDescent="0.25">
      <c r="A257" s="4" t="s">
        <v>18</v>
      </c>
      <c r="B257" s="13" t="s">
        <v>185</v>
      </c>
      <c r="C257" s="3">
        <v>3</v>
      </c>
      <c r="D257" s="4" t="s">
        <v>32</v>
      </c>
      <c r="E257" s="101">
        <v>1200</v>
      </c>
      <c r="F257" s="51">
        <f>C257*E257</f>
        <v>3600</v>
      </c>
      <c r="G257" s="11"/>
      <c r="H257" s="12"/>
    </row>
    <row r="258" spans="1:8" x14ac:dyDescent="0.25">
      <c r="E258" s="101"/>
      <c r="F258" s="58"/>
      <c r="H258" s="12"/>
    </row>
    <row r="259" spans="1:8" ht="30" x14ac:dyDescent="0.25">
      <c r="A259" s="4" t="s">
        <v>26</v>
      </c>
      <c r="B259" s="13" t="s">
        <v>186</v>
      </c>
      <c r="C259" s="3">
        <v>25</v>
      </c>
      <c r="D259" s="4" t="s">
        <v>32</v>
      </c>
      <c r="E259" s="101">
        <v>1200</v>
      </c>
      <c r="F259" s="51">
        <f>C259*E259</f>
        <v>30000</v>
      </c>
      <c r="G259" s="11"/>
      <c r="H259" s="12"/>
    </row>
    <row r="260" spans="1:8" x14ac:dyDescent="0.25">
      <c r="E260" s="101"/>
      <c r="F260" s="58"/>
      <c r="H260" s="12"/>
    </row>
    <row r="261" spans="1:8" x14ac:dyDescent="0.25">
      <c r="A261" s="4" t="s">
        <v>21</v>
      </c>
      <c r="B261" s="13" t="s">
        <v>187</v>
      </c>
      <c r="C261" s="3">
        <v>25</v>
      </c>
      <c r="D261" s="4" t="s">
        <v>32</v>
      </c>
      <c r="E261" s="101">
        <v>900</v>
      </c>
      <c r="F261" s="51">
        <f>C261*E261</f>
        <v>22500</v>
      </c>
      <c r="G261" s="11"/>
      <c r="H261" s="12"/>
    </row>
    <row r="262" spans="1:8" x14ac:dyDescent="0.25">
      <c r="E262" s="101"/>
      <c r="F262" s="58"/>
      <c r="H262" s="12"/>
    </row>
    <row r="263" spans="1:8" ht="16.5" x14ac:dyDescent="0.25">
      <c r="B263" s="28" t="s">
        <v>188</v>
      </c>
      <c r="E263" s="101"/>
      <c r="F263" s="58"/>
      <c r="H263" s="12"/>
    </row>
    <row r="264" spans="1:8" x14ac:dyDescent="0.25">
      <c r="E264" s="101"/>
      <c r="F264" s="58"/>
      <c r="H264" s="12"/>
    </row>
    <row r="265" spans="1:8" ht="30" x14ac:dyDescent="0.25">
      <c r="B265" s="19" t="s">
        <v>189</v>
      </c>
      <c r="H265" s="12"/>
    </row>
    <row r="266" spans="1:8" ht="16.5" x14ac:dyDescent="0.25">
      <c r="A266" s="4" t="s">
        <v>29</v>
      </c>
      <c r="B266" s="3" t="s">
        <v>175</v>
      </c>
      <c r="C266" s="3">
        <v>11</v>
      </c>
      <c r="D266" s="4" t="s">
        <v>4</v>
      </c>
      <c r="E266" s="101">
        <v>850</v>
      </c>
      <c r="F266" s="51">
        <f>C266*E266</f>
        <v>9350</v>
      </c>
      <c r="G266" s="11"/>
      <c r="H266" s="12"/>
    </row>
    <row r="268" spans="1:8" ht="16.5" x14ac:dyDescent="0.25">
      <c r="A268" s="4" t="s">
        <v>30</v>
      </c>
      <c r="B268" s="3" t="s">
        <v>60</v>
      </c>
      <c r="C268" s="3">
        <v>3</v>
      </c>
      <c r="D268" s="4" t="s">
        <v>4</v>
      </c>
      <c r="E268" s="101">
        <v>850</v>
      </c>
      <c r="F268" s="51">
        <f>C268*E268</f>
        <v>2550</v>
      </c>
      <c r="G268" s="11"/>
      <c r="H268" s="12"/>
    </row>
    <row r="269" spans="1:8" ht="16.5" x14ac:dyDescent="0.25">
      <c r="C269" s="16"/>
      <c r="D269" s="5"/>
      <c r="E269" s="17"/>
      <c r="F269" s="57"/>
      <c r="H269" s="12"/>
    </row>
    <row r="270" spans="1:8" ht="16.5" x14ac:dyDescent="0.25">
      <c r="A270" s="4" t="s">
        <v>31</v>
      </c>
      <c r="B270" s="3" t="s">
        <v>190</v>
      </c>
      <c r="C270" s="3">
        <v>6</v>
      </c>
      <c r="D270" s="4" t="s">
        <v>4</v>
      </c>
      <c r="E270" s="101">
        <v>850</v>
      </c>
      <c r="F270" s="51">
        <f>C270*E270</f>
        <v>5100</v>
      </c>
      <c r="G270" s="11"/>
      <c r="H270" s="12"/>
    </row>
    <row r="271" spans="1:8" x14ac:dyDescent="0.25">
      <c r="H271" s="12"/>
    </row>
    <row r="272" spans="1:8" ht="16.5" x14ac:dyDescent="0.25">
      <c r="A272" s="4" t="s">
        <v>51</v>
      </c>
      <c r="B272" s="3" t="s">
        <v>191</v>
      </c>
      <c r="C272" s="3">
        <v>1</v>
      </c>
      <c r="D272" s="4" t="s">
        <v>4</v>
      </c>
      <c r="E272" s="101">
        <v>850</v>
      </c>
      <c r="F272" s="51">
        <f>C272*E272</f>
        <v>850</v>
      </c>
      <c r="G272" s="11"/>
      <c r="H272" s="12"/>
    </row>
    <row r="273" spans="1:8" x14ac:dyDescent="0.25">
      <c r="H273" s="12"/>
    </row>
    <row r="274" spans="1:8" ht="16.5" x14ac:dyDescent="0.25">
      <c r="B274" s="22" t="s">
        <v>192</v>
      </c>
      <c r="C274" s="69"/>
      <c r="D274" s="70"/>
      <c r="E274" s="72" t="s">
        <v>21</v>
      </c>
      <c r="F274" s="73">
        <f>SUM(F231:F272)</f>
        <v>463415</v>
      </c>
      <c r="H274" s="12"/>
    </row>
    <row r="275" spans="1:8" ht="16.5" x14ac:dyDescent="0.25">
      <c r="B275" s="20" t="s">
        <v>35</v>
      </c>
      <c r="H275" s="12"/>
    </row>
    <row r="276" spans="1:8" x14ac:dyDescent="0.25">
      <c r="B276" s="3" t="s">
        <v>193</v>
      </c>
      <c r="F276" s="51">
        <f>F225</f>
        <v>181200</v>
      </c>
      <c r="H276" s="12"/>
    </row>
    <row r="277" spans="1:8" x14ac:dyDescent="0.25">
      <c r="B277" s="3" t="s">
        <v>194</v>
      </c>
      <c r="F277" s="51">
        <f>F274</f>
        <v>463415</v>
      </c>
      <c r="H277" s="12"/>
    </row>
    <row r="278" spans="1:8" x14ac:dyDescent="0.25">
      <c r="H278" s="12"/>
    </row>
    <row r="279" spans="1:8" ht="16.5" x14ac:dyDescent="0.25">
      <c r="B279" s="16" t="s">
        <v>20</v>
      </c>
      <c r="C279" s="16"/>
      <c r="D279" s="5"/>
      <c r="E279" s="17" t="s">
        <v>21</v>
      </c>
      <c r="F279" s="50">
        <f>SUM(F276:F277)</f>
        <v>644615</v>
      </c>
      <c r="H279" s="12"/>
    </row>
    <row r="280" spans="1:8" ht="16.5" x14ac:dyDescent="0.25">
      <c r="B280" s="2" t="s">
        <v>54</v>
      </c>
      <c r="H280" s="12"/>
    </row>
    <row r="281" spans="1:8" x14ac:dyDescent="0.25">
      <c r="H281" s="12"/>
    </row>
    <row r="282" spans="1:8" ht="16.5" x14ac:dyDescent="0.25">
      <c r="B282" s="6" t="s">
        <v>64</v>
      </c>
      <c r="H282" s="12"/>
    </row>
    <row r="283" spans="1:8" x14ac:dyDescent="0.25">
      <c r="H283" s="12"/>
    </row>
    <row r="284" spans="1:8" ht="16.5" x14ac:dyDescent="0.25">
      <c r="B284" s="7" t="s">
        <v>108</v>
      </c>
      <c r="H284" s="12"/>
    </row>
    <row r="285" spans="1:8" x14ac:dyDescent="0.25">
      <c r="H285" s="12"/>
    </row>
    <row r="286" spans="1:8" ht="16.5" x14ac:dyDescent="0.25">
      <c r="B286" s="7" t="s">
        <v>109</v>
      </c>
      <c r="H286" s="12"/>
    </row>
    <row r="287" spans="1:8" x14ac:dyDescent="0.25">
      <c r="B287" s="15"/>
      <c r="H287" s="12"/>
    </row>
    <row r="288" spans="1:8" ht="90" x14ac:dyDescent="0.25">
      <c r="A288" s="4" t="s">
        <v>2</v>
      </c>
      <c r="B288" s="13" t="s">
        <v>147</v>
      </c>
      <c r="D288" s="4" t="s">
        <v>156</v>
      </c>
      <c r="E288" s="101"/>
      <c r="G288" s="11"/>
      <c r="H288" s="12"/>
    </row>
    <row r="289" spans="1:10" x14ac:dyDescent="0.25">
      <c r="H289" s="12"/>
    </row>
    <row r="290" spans="1:10" ht="14.25" customHeight="1" x14ac:dyDescent="0.25">
      <c r="A290" s="32"/>
      <c r="B290" s="16" t="s">
        <v>148</v>
      </c>
      <c r="H290" s="12"/>
      <c r="J290" s="33"/>
    </row>
    <row r="291" spans="1:10" ht="14.25" customHeight="1" x14ac:dyDescent="0.25">
      <c r="A291" s="32"/>
      <c r="H291" s="12"/>
      <c r="J291" s="33"/>
    </row>
    <row r="292" spans="1:10" ht="45" x14ac:dyDescent="0.25">
      <c r="A292" s="4" t="s">
        <v>5</v>
      </c>
      <c r="B292" s="13" t="s">
        <v>149</v>
      </c>
      <c r="D292" s="4" t="s">
        <v>156</v>
      </c>
      <c r="E292" s="101"/>
      <c r="G292" s="11"/>
      <c r="H292" s="12"/>
    </row>
    <row r="293" spans="1:10" ht="14.25" customHeight="1" x14ac:dyDescent="0.25">
      <c r="A293" s="32"/>
      <c r="H293" s="12"/>
      <c r="J293" s="33"/>
    </row>
    <row r="294" spans="1:10" ht="30" x14ac:dyDescent="0.25">
      <c r="A294" s="4" t="s">
        <v>7</v>
      </c>
      <c r="B294" s="13" t="s">
        <v>150</v>
      </c>
      <c r="D294" s="4" t="s">
        <v>156</v>
      </c>
      <c r="E294" s="101"/>
      <c r="G294" s="11"/>
      <c r="H294" s="12"/>
    </row>
    <row r="295" spans="1:10" ht="14.25" customHeight="1" x14ac:dyDescent="0.25">
      <c r="A295" s="32"/>
      <c r="H295" s="12"/>
      <c r="J295" s="33"/>
    </row>
    <row r="296" spans="1:10" ht="14.25" customHeight="1" x14ac:dyDescent="0.25">
      <c r="A296" s="32"/>
      <c r="B296" s="16" t="s">
        <v>195</v>
      </c>
      <c r="H296" s="12"/>
      <c r="J296" s="33"/>
    </row>
    <row r="297" spans="1:10" ht="14.25" customHeight="1" x14ac:dyDescent="0.25">
      <c r="A297" s="32"/>
      <c r="H297" s="12"/>
      <c r="J297" s="33"/>
    </row>
    <row r="298" spans="1:10" ht="105" x14ac:dyDescent="0.25">
      <c r="A298" s="32"/>
      <c r="B298" s="19" t="s">
        <v>196</v>
      </c>
      <c r="H298" s="12"/>
      <c r="J298" s="33"/>
    </row>
    <row r="299" spans="1:10" ht="14.25" customHeight="1" x14ac:dyDescent="0.25">
      <c r="A299" s="32"/>
      <c r="H299" s="12"/>
      <c r="J299" s="33"/>
    </row>
    <row r="300" spans="1:10" ht="16.5" x14ac:dyDescent="0.25">
      <c r="A300" s="4" t="s">
        <v>8</v>
      </c>
      <c r="B300" s="3" t="s">
        <v>197</v>
      </c>
      <c r="C300" s="12">
        <v>166</v>
      </c>
      <c r="D300" s="4" t="s">
        <v>6</v>
      </c>
      <c r="E300" s="101">
        <v>3335</v>
      </c>
      <c r="F300" s="59">
        <f>C300*E300</f>
        <v>553610</v>
      </c>
      <c r="G300" s="11"/>
      <c r="H300" s="12"/>
    </row>
    <row r="301" spans="1:10" x14ac:dyDescent="0.25">
      <c r="C301" s="12"/>
      <c r="E301" s="101"/>
      <c r="F301" s="59"/>
      <c r="G301" s="11"/>
      <c r="H301" s="12"/>
    </row>
    <row r="302" spans="1:10" ht="16.5" x14ac:dyDescent="0.25">
      <c r="A302" s="4" t="s">
        <v>9</v>
      </c>
      <c r="B302" s="3" t="s">
        <v>198</v>
      </c>
      <c r="C302" s="12">
        <v>67</v>
      </c>
      <c r="D302" s="4" t="s">
        <v>6</v>
      </c>
      <c r="E302" s="101">
        <v>2000</v>
      </c>
      <c r="F302" s="59">
        <f>C302*E302</f>
        <v>134000</v>
      </c>
      <c r="G302" s="11"/>
      <c r="H302" s="12"/>
    </row>
    <row r="303" spans="1:10" x14ac:dyDescent="0.25">
      <c r="C303" s="12"/>
      <c r="E303" s="101"/>
      <c r="F303" s="59"/>
      <c r="G303" s="11"/>
      <c r="H303" s="12"/>
    </row>
    <row r="304" spans="1:10" ht="16.5" x14ac:dyDescent="0.25">
      <c r="A304" s="4" t="s">
        <v>10</v>
      </c>
      <c r="B304" s="3" t="s">
        <v>199</v>
      </c>
      <c r="C304" s="12">
        <v>38</v>
      </c>
      <c r="D304" s="4" t="s">
        <v>6</v>
      </c>
      <c r="E304" s="101">
        <v>2000</v>
      </c>
      <c r="F304" s="59">
        <f>C304*E304</f>
        <v>76000</v>
      </c>
      <c r="G304" s="11"/>
      <c r="H304" s="12"/>
    </row>
    <row r="305" spans="1:10" x14ac:dyDescent="0.25">
      <c r="C305" s="12"/>
      <c r="E305" s="101"/>
      <c r="F305" s="59"/>
      <c r="G305" s="11"/>
      <c r="H305" s="12"/>
    </row>
    <row r="306" spans="1:10" ht="16.5" x14ac:dyDescent="0.25">
      <c r="A306" s="4" t="s">
        <v>11</v>
      </c>
      <c r="B306" s="3" t="s">
        <v>200</v>
      </c>
      <c r="C306" s="12">
        <v>54</v>
      </c>
      <c r="D306" s="4" t="s">
        <v>6</v>
      </c>
      <c r="E306" s="101">
        <v>600</v>
      </c>
      <c r="F306" s="59">
        <f>C306*E306</f>
        <v>32400</v>
      </c>
      <c r="G306" s="11"/>
      <c r="H306" s="12"/>
    </row>
    <row r="307" spans="1:10" ht="14.25" customHeight="1" x14ac:dyDescent="0.25">
      <c r="A307" s="32"/>
      <c r="H307" s="12"/>
      <c r="J307" s="33"/>
    </row>
    <row r="308" spans="1:10" ht="14.25" customHeight="1" x14ac:dyDescent="0.25">
      <c r="A308" s="32"/>
      <c r="B308" s="16" t="s">
        <v>151</v>
      </c>
      <c r="H308" s="12"/>
      <c r="J308" s="33"/>
    </row>
    <row r="309" spans="1:10" ht="14.25" customHeight="1" x14ac:dyDescent="0.25">
      <c r="A309" s="32"/>
      <c r="H309" s="12"/>
      <c r="J309" s="33"/>
    </row>
    <row r="310" spans="1:10" ht="75" x14ac:dyDescent="0.25">
      <c r="A310" s="32"/>
      <c r="B310" s="19" t="s">
        <v>152</v>
      </c>
      <c r="H310" s="12"/>
      <c r="J310" s="33"/>
    </row>
    <row r="311" spans="1:10" ht="14.25" customHeight="1" x14ac:dyDescent="0.25">
      <c r="A311" s="32"/>
      <c r="H311" s="12"/>
      <c r="J311" s="33"/>
    </row>
    <row r="312" spans="1:10" ht="16.5" x14ac:dyDescent="0.25">
      <c r="A312" s="4" t="s">
        <v>13</v>
      </c>
      <c r="B312" s="3" t="s">
        <v>201</v>
      </c>
      <c r="C312" s="12">
        <v>15</v>
      </c>
      <c r="D312" s="4" t="s">
        <v>6</v>
      </c>
      <c r="E312" s="101">
        <v>30000</v>
      </c>
      <c r="F312" s="59">
        <f>C312*E312</f>
        <v>450000</v>
      </c>
      <c r="G312" s="11"/>
      <c r="H312" s="12"/>
    </row>
    <row r="313" spans="1:10" ht="16.5" customHeight="1" x14ac:dyDescent="0.25">
      <c r="E313" s="101"/>
      <c r="F313" s="59"/>
      <c r="G313" s="11"/>
      <c r="H313" s="12"/>
      <c r="J313" s="33"/>
    </row>
    <row r="314" spans="1:10" ht="16.5" x14ac:dyDescent="0.25">
      <c r="A314" s="4" t="s">
        <v>14</v>
      </c>
      <c r="B314" s="3" t="s">
        <v>202</v>
      </c>
      <c r="C314" s="12">
        <v>1</v>
      </c>
      <c r="D314" s="4" t="s">
        <v>6</v>
      </c>
      <c r="E314" s="101">
        <v>30000</v>
      </c>
      <c r="F314" s="59">
        <f>C314*E314</f>
        <v>30000</v>
      </c>
      <c r="G314" s="11"/>
      <c r="H314" s="12"/>
    </row>
    <row r="315" spans="1:10" x14ac:dyDescent="0.25">
      <c r="H315" s="12"/>
    </row>
    <row r="316" spans="1:10" x14ac:dyDescent="0.25">
      <c r="H316" s="12"/>
    </row>
    <row r="317" spans="1:10" x14ac:dyDescent="0.25">
      <c r="H317" s="12"/>
    </row>
    <row r="318" spans="1:10" ht="16.5" x14ac:dyDescent="0.25">
      <c r="B318" s="3" t="s">
        <v>174</v>
      </c>
      <c r="E318" s="41" t="s">
        <v>21</v>
      </c>
      <c r="F318" s="75">
        <f>SUM(F288:F317)</f>
        <v>1276010</v>
      </c>
      <c r="H318" s="12"/>
    </row>
    <row r="319" spans="1:10" ht="16.5" x14ac:dyDescent="0.25">
      <c r="B319" s="16" t="s">
        <v>203</v>
      </c>
      <c r="H319" s="12"/>
    </row>
    <row r="320" spans="1:10" x14ac:dyDescent="0.25">
      <c r="H320" s="12"/>
    </row>
    <row r="321" spans="1:8" ht="12.75" customHeight="1" x14ac:dyDescent="0.25">
      <c r="A321" s="32"/>
      <c r="B321" s="16" t="s">
        <v>157</v>
      </c>
      <c r="H321" s="12"/>
    </row>
    <row r="322" spans="1:8" ht="15" customHeight="1" x14ac:dyDescent="0.25">
      <c r="H322" s="12"/>
    </row>
    <row r="323" spans="1:8" ht="45" x14ac:dyDescent="0.25">
      <c r="B323" s="19" t="s">
        <v>158</v>
      </c>
      <c r="H323" s="12"/>
    </row>
    <row r="324" spans="1:8" ht="15" customHeight="1" x14ac:dyDescent="0.25">
      <c r="B324" s="19"/>
      <c r="H324" s="12"/>
    </row>
    <row r="325" spans="1:8" ht="30" x14ac:dyDescent="0.25">
      <c r="A325" s="4" t="s">
        <v>2</v>
      </c>
      <c r="B325" s="13" t="s">
        <v>204</v>
      </c>
      <c r="C325" s="68">
        <v>1.34</v>
      </c>
      <c r="D325" s="4" t="s">
        <v>162</v>
      </c>
      <c r="E325" s="101">
        <v>285000</v>
      </c>
      <c r="F325" s="51">
        <f>C325*E325</f>
        <v>381900</v>
      </c>
      <c r="G325" s="11"/>
      <c r="H325" s="12"/>
    </row>
    <row r="326" spans="1:8" x14ac:dyDescent="0.25">
      <c r="C326" s="10"/>
      <c r="E326" s="101"/>
      <c r="G326" s="11"/>
      <c r="H326" s="12"/>
    </row>
    <row r="327" spans="1:8" x14ac:dyDescent="0.25">
      <c r="A327" s="4" t="s">
        <v>5</v>
      </c>
      <c r="B327" s="13" t="s">
        <v>205</v>
      </c>
      <c r="C327" s="68">
        <v>0.12</v>
      </c>
      <c r="D327" s="4" t="s">
        <v>162</v>
      </c>
      <c r="E327" s="101">
        <v>285000</v>
      </c>
      <c r="F327" s="51">
        <f>C327*E327</f>
        <v>34200</v>
      </c>
      <c r="G327" s="11"/>
      <c r="H327" s="12"/>
    </row>
    <row r="328" spans="1:8" x14ac:dyDescent="0.25">
      <c r="B328" s="19"/>
      <c r="H328" s="12"/>
    </row>
    <row r="329" spans="1:8" ht="45" x14ac:dyDescent="0.25">
      <c r="A329" s="4" t="s">
        <v>7</v>
      </c>
      <c r="B329" s="13" t="s">
        <v>206</v>
      </c>
      <c r="C329" s="10">
        <v>54</v>
      </c>
      <c r="D329" s="4" t="s">
        <v>162</v>
      </c>
      <c r="E329" s="101">
        <v>12500</v>
      </c>
      <c r="F329" s="51">
        <f t="shared" ref="F329" si="9">C329*E329</f>
        <v>675000</v>
      </c>
      <c r="G329" s="11"/>
      <c r="H329" s="12"/>
    </row>
    <row r="330" spans="1:8" s="13" customFormat="1" x14ac:dyDescent="0.25">
      <c r="A330" s="34"/>
      <c r="D330" s="35"/>
      <c r="E330" s="106"/>
      <c r="F330" s="60"/>
      <c r="H330" s="12"/>
    </row>
    <row r="331" spans="1:8" ht="16.5" x14ac:dyDescent="0.25">
      <c r="A331" s="32"/>
      <c r="B331" s="20" t="s">
        <v>165</v>
      </c>
      <c r="H331" s="12"/>
    </row>
    <row r="332" spans="1:8" x14ac:dyDescent="0.25">
      <c r="H332" s="12"/>
    </row>
    <row r="333" spans="1:8" x14ac:dyDescent="0.25">
      <c r="B333" s="15" t="s">
        <v>28</v>
      </c>
      <c r="H333" s="12"/>
    </row>
    <row r="334" spans="1:8" x14ac:dyDescent="0.25">
      <c r="H334" s="12"/>
    </row>
    <row r="335" spans="1:8" ht="16.5" x14ac:dyDescent="0.25">
      <c r="A335" s="4" t="s">
        <v>8</v>
      </c>
      <c r="B335" s="3" t="s">
        <v>207</v>
      </c>
      <c r="C335" s="3">
        <v>131</v>
      </c>
      <c r="D335" s="4" t="s">
        <v>4</v>
      </c>
      <c r="E335" s="101">
        <v>1900</v>
      </c>
      <c r="F335" s="51">
        <f>C335*E335</f>
        <v>248900</v>
      </c>
      <c r="G335" s="11"/>
      <c r="H335" s="12"/>
    </row>
    <row r="336" spans="1:8" x14ac:dyDescent="0.25">
      <c r="E336" s="101"/>
      <c r="H336" s="12"/>
    </row>
    <row r="337" spans="1:8" ht="15.75" customHeight="1" x14ac:dyDescent="0.25">
      <c r="A337" s="4" t="s">
        <v>9</v>
      </c>
      <c r="B337" s="3" t="s">
        <v>65</v>
      </c>
      <c r="C337" s="3">
        <v>11</v>
      </c>
      <c r="D337" s="4" t="s">
        <v>4</v>
      </c>
      <c r="E337" s="101">
        <v>1900</v>
      </c>
      <c r="F337" s="51">
        <f>C337*E337</f>
        <v>20900</v>
      </c>
      <c r="G337" s="11"/>
      <c r="H337" s="12"/>
    </row>
    <row r="338" spans="1:8" hidden="1" x14ac:dyDescent="0.25">
      <c r="E338" s="101"/>
      <c r="G338" s="11"/>
      <c r="H338" s="12"/>
    </row>
    <row r="339" spans="1:8" x14ac:dyDescent="0.25">
      <c r="B339" s="9"/>
      <c r="H339" s="12"/>
    </row>
    <row r="340" spans="1:8" x14ac:dyDescent="0.25">
      <c r="A340" s="4" t="s">
        <v>10</v>
      </c>
      <c r="B340" s="3" t="s">
        <v>208</v>
      </c>
      <c r="C340" s="3">
        <v>12</v>
      </c>
      <c r="D340" s="4" t="s">
        <v>32</v>
      </c>
      <c r="E340" s="101">
        <f>E335*0.15</f>
        <v>285</v>
      </c>
      <c r="F340" s="51">
        <f>C340*E340</f>
        <v>3420</v>
      </c>
      <c r="G340" s="11"/>
      <c r="H340" s="12"/>
    </row>
    <row r="341" spans="1:8" x14ac:dyDescent="0.25">
      <c r="E341" s="101"/>
      <c r="H341" s="12"/>
    </row>
    <row r="342" spans="1:8" ht="30" x14ac:dyDescent="0.25">
      <c r="B342" s="19" t="s">
        <v>209</v>
      </c>
      <c r="H342" s="12"/>
    </row>
    <row r="343" spans="1:8" x14ac:dyDescent="0.25">
      <c r="H343" s="12"/>
    </row>
    <row r="344" spans="1:8" x14ac:dyDescent="0.25">
      <c r="A344" s="4" t="s">
        <v>11</v>
      </c>
      <c r="B344" s="3" t="s">
        <v>210</v>
      </c>
      <c r="C344" s="3">
        <v>578</v>
      </c>
      <c r="D344" s="4" t="s">
        <v>32</v>
      </c>
      <c r="E344" s="101">
        <v>250</v>
      </c>
      <c r="F344" s="51">
        <f>C344*E344</f>
        <v>144500</v>
      </c>
      <c r="G344" s="11"/>
      <c r="H344" s="12"/>
    </row>
    <row r="345" spans="1:8" x14ac:dyDescent="0.25">
      <c r="B345" s="15"/>
      <c r="H345" s="12"/>
    </row>
    <row r="346" spans="1:8" x14ac:dyDescent="0.25">
      <c r="A346" s="4" t="s">
        <v>13</v>
      </c>
      <c r="B346" s="3" t="s">
        <v>211</v>
      </c>
      <c r="C346" s="3">
        <v>645</v>
      </c>
      <c r="D346" s="4" t="s">
        <v>32</v>
      </c>
      <c r="E346" s="101">
        <v>300</v>
      </c>
      <c r="F346" s="51">
        <f>C346*E346</f>
        <v>193500</v>
      </c>
      <c r="G346" s="11"/>
      <c r="H346" s="12"/>
    </row>
    <row r="347" spans="1:8" x14ac:dyDescent="0.25">
      <c r="B347" s="13"/>
      <c r="C347" s="13"/>
      <c r="D347" s="35"/>
      <c r="E347" s="106"/>
      <c r="F347" s="60"/>
      <c r="H347" s="12"/>
    </row>
    <row r="348" spans="1:8" x14ac:dyDescent="0.25">
      <c r="A348" s="4" t="s">
        <v>14</v>
      </c>
      <c r="B348" s="3" t="s">
        <v>212</v>
      </c>
      <c r="C348" s="3">
        <v>188</v>
      </c>
      <c r="D348" s="4" t="s">
        <v>32</v>
      </c>
      <c r="E348" s="101">
        <v>385</v>
      </c>
      <c r="F348" s="51">
        <f>C348*E348</f>
        <v>72380</v>
      </c>
      <c r="G348" s="11"/>
      <c r="H348" s="12"/>
    </row>
    <row r="349" spans="1:8" x14ac:dyDescent="0.25">
      <c r="C349" s="10"/>
      <c r="E349" s="101"/>
      <c r="F349" s="59"/>
      <c r="G349" s="11"/>
      <c r="H349" s="12"/>
    </row>
    <row r="350" spans="1:8" x14ac:dyDescent="0.25">
      <c r="A350" s="4" t="s">
        <v>15</v>
      </c>
      <c r="B350" s="3" t="s">
        <v>213</v>
      </c>
      <c r="C350" s="3">
        <v>429</v>
      </c>
      <c r="D350" s="4" t="s">
        <v>32</v>
      </c>
      <c r="E350" s="101">
        <v>385</v>
      </c>
      <c r="F350" s="51">
        <f>C350*E350</f>
        <v>165165</v>
      </c>
      <c r="G350" s="11"/>
      <c r="H350" s="12"/>
    </row>
    <row r="351" spans="1:8" x14ac:dyDescent="0.25">
      <c r="C351" s="10"/>
      <c r="E351" s="101"/>
      <c r="F351" s="59"/>
      <c r="G351" s="11"/>
      <c r="H351" s="12"/>
    </row>
    <row r="352" spans="1:8" x14ac:dyDescent="0.25">
      <c r="A352" s="4" t="s">
        <v>18</v>
      </c>
      <c r="B352" s="3" t="s">
        <v>214</v>
      </c>
      <c r="C352" s="3">
        <v>756</v>
      </c>
      <c r="D352" s="4" t="s">
        <v>32</v>
      </c>
      <c r="E352" s="101">
        <v>385</v>
      </c>
      <c r="F352" s="51">
        <f>C352*E352</f>
        <v>291060</v>
      </c>
      <c r="G352" s="11"/>
      <c r="H352" s="12"/>
    </row>
    <row r="353" spans="1:8" x14ac:dyDescent="0.25">
      <c r="C353" s="10"/>
      <c r="E353" s="101"/>
      <c r="F353" s="59"/>
      <c r="G353" s="11"/>
      <c r="H353" s="12"/>
    </row>
    <row r="354" spans="1:8" ht="16.5" x14ac:dyDescent="0.25">
      <c r="B354" s="7" t="s">
        <v>215</v>
      </c>
      <c r="C354" s="10"/>
      <c r="E354" s="101"/>
      <c r="F354" s="59"/>
      <c r="G354" s="11"/>
      <c r="H354" s="12"/>
    </row>
    <row r="355" spans="1:8" x14ac:dyDescent="0.25">
      <c r="A355" s="34"/>
      <c r="E355" s="101"/>
      <c r="F355" s="59"/>
      <c r="H355" s="12"/>
    </row>
    <row r="356" spans="1:8" ht="30" x14ac:dyDescent="0.25">
      <c r="A356" s="4" t="s">
        <v>26</v>
      </c>
      <c r="B356" s="13" t="s">
        <v>216</v>
      </c>
      <c r="D356" s="4" t="s">
        <v>156</v>
      </c>
      <c r="E356" s="101"/>
      <c r="G356" s="11"/>
      <c r="H356" s="12"/>
    </row>
    <row r="357" spans="1:8" x14ac:dyDescent="0.25">
      <c r="H357" s="12"/>
    </row>
    <row r="358" spans="1:8" ht="16.5" x14ac:dyDescent="0.25">
      <c r="B358" s="3" t="s">
        <v>174</v>
      </c>
      <c r="C358" s="69"/>
      <c r="D358" s="70"/>
      <c r="E358" s="71" t="s">
        <v>21</v>
      </c>
      <c r="F358" s="73">
        <f>SUM(F323:F356)</f>
        <v>2230925</v>
      </c>
      <c r="H358" s="12"/>
    </row>
    <row r="359" spans="1:8" x14ac:dyDescent="0.25">
      <c r="H359" s="12"/>
    </row>
    <row r="360" spans="1:8" ht="16.5" x14ac:dyDescent="0.25">
      <c r="B360" s="6" t="s">
        <v>35</v>
      </c>
      <c r="G360" s="11"/>
      <c r="H360" s="12"/>
    </row>
    <row r="361" spans="1:8" x14ac:dyDescent="0.25">
      <c r="F361" s="3"/>
      <c r="G361" s="11"/>
      <c r="H361" s="12"/>
    </row>
    <row r="362" spans="1:8" x14ac:dyDescent="0.25">
      <c r="B362" s="3" t="s">
        <v>217</v>
      </c>
      <c r="F362" s="51">
        <f>F318</f>
        <v>1276010</v>
      </c>
      <c r="G362" s="11"/>
      <c r="H362" s="12"/>
    </row>
    <row r="363" spans="1:8" x14ac:dyDescent="0.25">
      <c r="G363" s="11"/>
      <c r="H363" s="12"/>
    </row>
    <row r="364" spans="1:8" x14ac:dyDescent="0.25">
      <c r="B364" s="3" t="s">
        <v>218</v>
      </c>
      <c r="F364" s="51">
        <f>F358</f>
        <v>2230925</v>
      </c>
      <c r="G364" s="11"/>
      <c r="H364" s="12"/>
    </row>
    <row r="365" spans="1:8" x14ac:dyDescent="0.25">
      <c r="G365" s="11"/>
      <c r="H365" s="12"/>
    </row>
    <row r="366" spans="1:8" x14ac:dyDescent="0.25">
      <c r="G366" s="11"/>
      <c r="H366" s="12"/>
    </row>
    <row r="367" spans="1:8" ht="16.5" x14ac:dyDescent="0.25">
      <c r="B367" s="6" t="s">
        <v>64</v>
      </c>
      <c r="G367" s="11"/>
      <c r="H367" s="12"/>
    </row>
    <row r="368" spans="1:8" ht="16.5" x14ac:dyDescent="0.25">
      <c r="B368" s="16" t="s">
        <v>20</v>
      </c>
      <c r="C368" s="16"/>
      <c r="D368" s="5"/>
      <c r="E368" s="17" t="s">
        <v>21</v>
      </c>
      <c r="F368" s="76">
        <f>SUM(F362:F365)</f>
        <v>3506935</v>
      </c>
      <c r="G368" s="11"/>
      <c r="H368" s="12"/>
    </row>
    <row r="369" spans="1:10" ht="16.5" x14ac:dyDescent="0.25">
      <c r="B369" s="2" t="s">
        <v>63</v>
      </c>
      <c r="H369" s="12"/>
    </row>
    <row r="370" spans="1:10" x14ac:dyDescent="0.25">
      <c r="H370" s="12"/>
    </row>
    <row r="371" spans="1:10" ht="16.5" x14ac:dyDescent="0.25">
      <c r="B371" s="6" t="s">
        <v>219</v>
      </c>
      <c r="H371" s="12"/>
    </row>
    <row r="372" spans="1:10" ht="16.5" x14ac:dyDescent="0.25">
      <c r="B372" s="31"/>
      <c r="C372" s="16"/>
      <c r="D372" s="5"/>
      <c r="E372" s="17"/>
      <c r="F372" s="57"/>
      <c r="H372" s="12"/>
    </row>
    <row r="373" spans="1:10" ht="16.5" x14ac:dyDescent="0.25">
      <c r="A373" s="32"/>
      <c r="B373" s="7" t="s">
        <v>108</v>
      </c>
      <c r="H373" s="12"/>
    </row>
    <row r="374" spans="1:10" x14ac:dyDescent="0.25">
      <c r="A374" s="32"/>
      <c r="H374" s="12"/>
    </row>
    <row r="375" spans="1:10" ht="16.5" x14ac:dyDescent="0.25">
      <c r="B375" s="7" t="s">
        <v>109</v>
      </c>
      <c r="H375" s="12"/>
      <c r="J375" s="33"/>
    </row>
    <row r="376" spans="1:10" ht="11.25" customHeight="1" x14ac:dyDescent="0.25">
      <c r="A376" s="32"/>
      <c r="B376" s="15"/>
      <c r="H376" s="12"/>
    </row>
    <row r="377" spans="1:10" ht="90" x14ac:dyDescent="0.25">
      <c r="A377" s="4" t="s">
        <v>2</v>
      </c>
      <c r="B377" s="13" t="s">
        <v>147</v>
      </c>
      <c r="D377" s="4" t="s">
        <v>156</v>
      </c>
      <c r="E377" s="101"/>
      <c r="G377" s="11"/>
      <c r="H377" s="12"/>
    </row>
    <row r="378" spans="1:10" ht="14.25" customHeight="1" x14ac:dyDescent="0.25">
      <c r="A378" s="32"/>
      <c r="H378" s="12"/>
      <c r="J378" s="33"/>
    </row>
    <row r="379" spans="1:10" ht="14.25" customHeight="1" x14ac:dyDescent="0.25">
      <c r="A379" s="32"/>
      <c r="B379" s="16" t="s">
        <v>148</v>
      </c>
      <c r="H379" s="12"/>
      <c r="J379" s="33"/>
    </row>
    <row r="380" spans="1:10" ht="14.25" customHeight="1" x14ac:dyDescent="0.25">
      <c r="A380" s="32"/>
      <c r="H380" s="12"/>
      <c r="J380" s="33"/>
    </row>
    <row r="381" spans="1:10" ht="45" x14ac:dyDescent="0.25">
      <c r="A381" s="4" t="s">
        <v>5</v>
      </c>
      <c r="B381" s="13" t="s">
        <v>149</v>
      </c>
      <c r="D381" s="4" t="s">
        <v>156</v>
      </c>
      <c r="E381" s="101"/>
      <c r="G381" s="11"/>
      <c r="H381" s="12"/>
    </row>
    <row r="382" spans="1:10" ht="14.25" customHeight="1" x14ac:dyDescent="0.25">
      <c r="A382" s="32"/>
      <c r="H382" s="12"/>
      <c r="J382" s="33"/>
    </row>
    <row r="383" spans="1:10" ht="30" x14ac:dyDescent="0.25">
      <c r="A383" s="4" t="s">
        <v>7</v>
      </c>
      <c r="B383" s="13" t="s">
        <v>150</v>
      </c>
      <c r="D383" s="4" t="s">
        <v>156</v>
      </c>
      <c r="E383" s="101"/>
      <c r="G383" s="11"/>
      <c r="H383" s="12"/>
    </row>
    <row r="384" spans="1:10" ht="16.5" x14ac:dyDescent="0.25">
      <c r="B384" s="31"/>
      <c r="C384" s="16"/>
      <c r="D384" s="5"/>
      <c r="E384" s="17"/>
      <c r="F384" s="57"/>
      <c r="H384" s="12"/>
    </row>
    <row r="385" spans="1:8" ht="16.5" x14ac:dyDescent="0.25">
      <c r="B385" s="7" t="s">
        <v>67</v>
      </c>
      <c r="C385" s="16"/>
      <c r="D385" s="5"/>
      <c r="E385" s="17"/>
      <c r="F385" s="57"/>
      <c r="H385" s="12"/>
    </row>
    <row r="386" spans="1:8" ht="30" x14ac:dyDescent="0.25">
      <c r="B386" s="19" t="s">
        <v>70</v>
      </c>
      <c r="C386" s="16"/>
      <c r="D386" s="5"/>
      <c r="E386" s="17"/>
      <c r="F386" s="57"/>
      <c r="H386" s="12"/>
    </row>
    <row r="387" spans="1:8" ht="16.5" x14ac:dyDescent="0.25">
      <c r="B387" s="19"/>
      <c r="C387" s="16"/>
      <c r="D387" s="5"/>
      <c r="E387" s="17"/>
      <c r="F387" s="57"/>
      <c r="H387" s="12"/>
    </row>
    <row r="388" spans="1:8" ht="16.5" x14ac:dyDescent="0.25">
      <c r="A388" s="4" t="s">
        <v>8</v>
      </c>
      <c r="B388" s="3" t="s">
        <v>71</v>
      </c>
      <c r="C388" s="10">
        <v>216</v>
      </c>
      <c r="D388" s="4" t="s">
        <v>4</v>
      </c>
      <c r="E388" s="101">
        <v>3500</v>
      </c>
      <c r="F388" s="59">
        <f>C388*E388</f>
        <v>756000</v>
      </c>
      <c r="H388" s="12"/>
    </row>
    <row r="389" spans="1:8" ht="16.5" x14ac:dyDescent="0.25">
      <c r="B389" s="6"/>
      <c r="E389" s="101"/>
      <c r="F389" s="61"/>
      <c r="G389" s="11"/>
      <c r="H389" s="12"/>
    </row>
    <row r="390" spans="1:8" ht="16.5" x14ac:dyDescent="0.25">
      <c r="A390" s="4" t="s">
        <v>9</v>
      </c>
      <c r="B390" s="3" t="s">
        <v>72</v>
      </c>
      <c r="C390" s="10">
        <v>270</v>
      </c>
      <c r="D390" s="4" t="s">
        <v>4</v>
      </c>
      <c r="E390" s="101">
        <v>3000</v>
      </c>
      <c r="F390" s="59">
        <f>C390*E390</f>
        <v>810000</v>
      </c>
      <c r="H390" s="12"/>
    </row>
    <row r="391" spans="1:8" x14ac:dyDescent="0.25">
      <c r="C391" s="15"/>
      <c r="E391" s="101"/>
      <c r="F391" s="62"/>
      <c r="H391" s="12"/>
    </row>
    <row r="392" spans="1:8" ht="16.5" x14ac:dyDescent="0.25">
      <c r="B392" s="7" t="s">
        <v>17</v>
      </c>
      <c r="H392" s="12"/>
    </row>
    <row r="393" spans="1:8" ht="15.75" customHeight="1" x14ac:dyDescent="0.25">
      <c r="H393" s="12"/>
    </row>
    <row r="394" spans="1:8" ht="17.25" customHeight="1" x14ac:dyDescent="0.25">
      <c r="B394" s="15" t="s">
        <v>23</v>
      </c>
      <c r="H394" s="12"/>
    </row>
    <row r="395" spans="1:8" ht="14.25" customHeight="1" x14ac:dyDescent="0.25">
      <c r="B395" s="15"/>
      <c r="H395" s="12"/>
    </row>
    <row r="396" spans="1:8" ht="16.5" x14ac:dyDescent="0.25">
      <c r="A396" s="4" t="s">
        <v>10</v>
      </c>
      <c r="B396" s="3" t="s">
        <v>73</v>
      </c>
      <c r="C396" s="3">
        <v>3</v>
      </c>
      <c r="D396" s="4" t="s">
        <v>6</v>
      </c>
      <c r="E396" s="100">
        <v>30000</v>
      </c>
      <c r="F396" s="51">
        <f>C396*E396</f>
        <v>90000</v>
      </c>
      <c r="G396" s="11"/>
      <c r="H396" s="12"/>
    </row>
    <row r="397" spans="1:8" ht="15.75" customHeight="1" x14ac:dyDescent="0.25">
      <c r="H397" s="12"/>
    </row>
    <row r="398" spans="1:8" ht="60" x14ac:dyDescent="0.25">
      <c r="A398" s="4" t="s">
        <v>11</v>
      </c>
      <c r="B398" s="13" t="s">
        <v>221</v>
      </c>
      <c r="C398" s="3">
        <v>147</v>
      </c>
      <c r="D398" s="4" t="s">
        <v>32</v>
      </c>
      <c r="E398" s="100">
        <v>1500</v>
      </c>
      <c r="F398" s="51">
        <f>C398*E398</f>
        <v>220500</v>
      </c>
      <c r="H398" s="12"/>
    </row>
    <row r="399" spans="1:8" ht="15.75" customHeight="1" x14ac:dyDescent="0.25">
      <c r="H399" s="12"/>
    </row>
    <row r="400" spans="1:8" ht="18.75" customHeight="1" x14ac:dyDescent="0.25">
      <c r="B400" s="7" t="s">
        <v>24</v>
      </c>
      <c r="H400" s="12"/>
    </row>
    <row r="401" spans="1:8" ht="12.75" customHeight="1" x14ac:dyDescent="0.25">
      <c r="B401" s="15"/>
      <c r="H401" s="12"/>
    </row>
    <row r="402" spans="1:8" ht="23.25" customHeight="1" x14ac:dyDescent="0.25">
      <c r="B402" s="15" t="s">
        <v>74</v>
      </c>
      <c r="H402" s="12"/>
    </row>
    <row r="403" spans="1:8" ht="16.5" customHeight="1" x14ac:dyDescent="0.25">
      <c r="H403" s="12"/>
    </row>
    <row r="404" spans="1:8" x14ac:dyDescent="0.25">
      <c r="A404" s="4" t="s">
        <v>13</v>
      </c>
      <c r="B404" s="3" t="s">
        <v>220</v>
      </c>
      <c r="C404" s="3">
        <v>0.18</v>
      </c>
      <c r="D404" s="4" t="s">
        <v>162</v>
      </c>
      <c r="E404" s="100">
        <v>285000</v>
      </c>
      <c r="F404" s="51">
        <f>C404*E404</f>
        <v>51300</v>
      </c>
      <c r="G404" s="11"/>
      <c r="H404" s="12"/>
    </row>
    <row r="405" spans="1:8" ht="15" customHeight="1" x14ac:dyDescent="0.25">
      <c r="H405" s="12"/>
    </row>
    <row r="406" spans="1:8" ht="16.5" x14ac:dyDescent="0.25">
      <c r="B406" s="7" t="s">
        <v>27</v>
      </c>
      <c r="H406" s="12"/>
    </row>
    <row r="407" spans="1:8" ht="15.75" customHeight="1" x14ac:dyDescent="0.25">
      <c r="H407" s="12"/>
    </row>
    <row r="408" spans="1:8" x14ac:dyDescent="0.25">
      <c r="B408" s="15" t="s">
        <v>28</v>
      </c>
      <c r="H408" s="12"/>
    </row>
    <row r="409" spans="1:8" ht="14.25" customHeight="1" x14ac:dyDescent="0.25">
      <c r="H409" s="12"/>
    </row>
    <row r="410" spans="1:8" ht="16.5" x14ac:dyDescent="0.25">
      <c r="A410" s="4" t="s">
        <v>14</v>
      </c>
      <c r="B410" s="3" t="s">
        <v>75</v>
      </c>
      <c r="C410" s="3">
        <v>41</v>
      </c>
      <c r="D410" s="4" t="s">
        <v>4</v>
      </c>
      <c r="E410" s="100">
        <v>1900</v>
      </c>
      <c r="F410" s="51">
        <f>C410*E410</f>
        <v>77900</v>
      </c>
      <c r="G410" s="11"/>
      <c r="H410" s="12"/>
    </row>
    <row r="411" spans="1:8" x14ac:dyDescent="0.25">
      <c r="B411" s="15"/>
      <c r="F411" s="56"/>
      <c r="H411" s="12"/>
    </row>
    <row r="412" spans="1:8" ht="16.5" x14ac:dyDescent="0.25">
      <c r="B412" s="7" t="s">
        <v>215</v>
      </c>
      <c r="F412" s="56"/>
      <c r="H412" s="12"/>
    </row>
    <row r="413" spans="1:8" x14ac:dyDescent="0.25">
      <c r="C413" s="15"/>
      <c r="E413" s="101"/>
      <c r="F413" s="62"/>
      <c r="H413" s="12"/>
    </row>
    <row r="414" spans="1:8" ht="30" x14ac:dyDescent="0.25">
      <c r="A414" s="4" t="s">
        <v>15</v>
      </c>
      <c r="B414" s="13" t="s">
        <v>216</v>
      </c>
      <c r="C414" s="15"/>
      <c r="D414" s="4" t="s">
        <v>66</v>
      </c>
      <c r="E414" s="101"/>
      <c r="F414" s="62"/>
      <c r="H414" s="12"/>
    </row>
    <row r="415" spans="1:8" x14ac:dyDescent="0.25">
      <c r="C415" s="15"/>
      <c r="E415" s="101"/>
      <c r="F415" s="62"/>
      <c r="H415" s="12"/>
    </row>
    <row r="416" spans="1:8" ht="15" customHeight="1" x14ac:dyDescent="0.25">
      <c r="C416" s="15"/>
      <c r="E416" s="101"/>
      <c r="F416" s="62"/>
      <c r="H416" s="12"/>
    </row>
    <row r="417" spans="1:10" x14ac:dyDescent="0.25">
      <c r="C417" s="15"/>
      <c r="E417" s="101"/>
      <c r="F417" s="62"/>
      <c r="H417" s="12"/>
    </row>
    <row r="418" spans="1:10" x14ac:dyDescent="0.25">
      <c r="C418" s="15"/>
      <c r="E418" s="101"/>
      <c r="F418" s="62"/>
      <c r="H418" s="12"/>
    </row>
    <row r="419" spans="1:10" ht="16.5" x14ac:dyDescent="0.25">
      <c r="B419" s="6" t="s">
        <v>69</v>
      </c>
      <c r="C419" s="16"/>
      <c r="D419" s="5"/>
      <c r="E419" s="41"/>
      <c r="F419" s="50"/>
      <c r="H419" s="12"/>
    </row>
    <row r="420" spans="1:10" ht="18.75" customHeight="1" x14ac:dyDescent="0.25">
      <c r="B420" s="16" t="s">
        <v>40</v>
      </c>
      <c r="C420" s="16"/>
      <c r="D420" s="5"/>
      <c r="E420" s="17" t="s">
        <v>21</v>
      </c>
      <c r="F420" s="50">
        <f>SUM(F386:F419)</f>
        <v>2005700</v>
      </c>
      <c r="H420" s="12"/>
    </row>
    <row r="421" spans="1:10" ht="16.5" x14ac:dyDescent="0.25">
      <c r="B421" s="6" t="s">
        <v>68</v>
      </c>
      <c r="H421" s="12"/>
    </row>
    <row r="422" spans="1:10" ht="16.5" x14ac:dyDescent="0.25">
      <c r="B422" s="6"/>
      <c r="H422" s="12"/>
    </row>
    <row r="423" spans="1:10" ht="16.5" x14ac:dyDescent="0.25">
      <c r="B423" s="6" t="s">
        <v>222</v>
      </c>
      <c r="H423" s="12"/>
    </row>
    <row r="424" spans="1:10" ht="16.5" x14ac:dyDescent="0.25">
      <c r="B424" s="31"/>
      <c r="C424" s="16"/>
      <c r="D424" s="5"/>
      <c r="E424" s="17"/>
      <c r="F424" s="57"/>
      <c r="H424" s="12"/>
    </row>
    <row r="425" spans="1:10" ht="16.5" x14ac:dyDescent="0.25">
      <c r="A425" s="32"/>
      <c r="B425" s="7" t="s">
        <v>108</v>
      </c>
      <c r="H425" s="12"/>
    </row>
    <row r="426" spans="1:10" x14ac:dyDescent="0.25">
      <c r="A426" s="32"/>
      <c r="H426" s="12"/>
    </row>
    <row r="427" spans="1:10" ht="16.5" x14ac:dyDescent="0.25">
      <c r="B427" s="7" t="s">
        <v>109</v>
      </c>
      <c r="H427" s="12"/>
      <c r="J427" s="33"/>
    </row>
    <row r="428" spans="1:10" ht="11.25" customHeight="1" x14ac:dyDescent="0.25">
      <c r="A428" s="32"/>
      <c r="B428" s="15"/>
      <c r="H428" s="12"/>
    </row>
    <row r="429" spans="1:10" ht="90" x14ac:dyDescent="0.25">
      <c r="A429" s="4" t="s">
        <v>2</v>
      </c>
      <c r="B429" s="13" t="s">
        <v>147</v>
      </c>
      <c r="D429" s="4" t="s">
        <v>156</v>
      </c>
      <c r="E429" s="101"/>
      <c r="G429" s="11"/>
      <c r="H429" s="12"/>
    </row>
    <row r="430" spans="1:10" ht="14.25" customHeight="1" x14ac:dyDescent="0.25">
      <c r="A430" s="32"/>
      <c r="H430" s="12"/>
      <c r="J430" s="33"/>
    </row>
    <row r="431" spans="1:10" ht="14.25" customHeight="1" x14ac:dyDescent="0.25">
      <c r="A431" s="32"/>
      <c r="B431" s="16" t="s">
        <v>148</v>
      </c>
      <c r="H431" s="12"/>
      <c r="J431" s="33"/>
    </row>
    <row r="432" spans="1:10" ht="14.25" customHeight="1" x14ac:dyDescent="0.25">
      <c r="A432" s="32"/>
      <c r="H432" s="12"/>
      <c r="J432" s="33"/>
    </row>
    <row r="433" spans="1:10" ht="45" x14ac:dyDescent="0.25">
      <c r="A433" s="4" t="s">
        <v>5</v>
      </c>
      <c r="B433" s="13" t="s">
        <v>149</v>
      </c>
      <c r="D433" s="4" t="s">
        <v>156</v>
      </c>
      <c r="E433" s="101"/>
      <c r="G433" s="11"/>
      <c r="H433" s="12"/>
    </row>
    <row r="434" spans="1:10" ht="14.25" customHeight="1" x14ac:dyDescent="0.25">
      <c r="A434" s="32"/>
      <c r="H434" s="12"/>
      <c r="J434" s="33"/>
    </row>
    <row r="435" spans="1:10" ht="30" x14ac:dyDescent="0.25">
      <c r="A435" s="4" t="s">
        <v>7</v>
      </c>
      <c r="B435" s="13" t="s">
        <v>150</v>
      </c>
      <c r="D435" s="4" t="s">
        <v>156</v>
      </c>
      <c r="E435" s="101"/>
      <c r="G435" s="11"/>
      <c r="H435" s="12"/>
    </row>
    <row r="436" spans="1:10" ht="18.75" customHeight="1" x14ac:dyDescent="0.25">
      <c r="B436" s="27"/>
      <c r="E436" s="107"/>
      <c r="G436" s="37"/>
      <c r="H436" s="26"/>
    </row>
    <row r="437" spans="1:10" ht="18.75" customHeight="1" x14ac:dyDescent="0.25">
      <c r="B437" s="16" t="s">
        <v>223</v>
      </c>
      <c r="E437" s="107"/>
      <c r="G437" s="37"/>
      <c r="H437" s="26"/>
    </row>
    <row r="438" spans="1:10" ht="105" x14ac:dyDescent="0.25">
      <c r="B438" s="27" t="s">
        <v>224</v>
      </c>
      <c r="E438" s="107"/>
      <c r="G438" s="37"/>
      <c r="H438" s="26"/>
    </row>
    <row r="439" spans="1:10" ht="18.75" customHeight="1" x14ac:dyDescent="0.25">
      <c r="B439" s="27"/>
      <c r="E439" s="107"/>
      <c r="G439" s="37"/>
      <c r="H439" s="26"/>
    </row>
    <row r="440" spans="1:10" ht="45" x14ac:dyDescent="0.25">
      <c r="A440" s="4" t="s">
        <v>7</v>
      </c>
      <c r="B440" s="13" t="s">
        <v>225</v>
      </c>
      <c r="C440" s="3">
        <v>26</v>
      </c>
      <c r="D440" s="4" t="s">
        <v>77</v>
      </c>
      <c r="E440" s="101">
        <v>43200</v>
      </c>
      <c r="F440" s="59">
        <f>C440*E440</f>
        <v>1123200</v>
      </c>
    </row>
    <row r="441" spans="1:10" ht="18.75" customHeight="1" x14ac:dyDescent="0.25">
      <c r="B441" s="27"/>
      <c r="E441" s="107"/>
      <c r="G441" s="37"/>
      <c r="H441" s="26"/>
    </row>
    <row r="442" spans="1:10" x14ac:dyDescent="0.25">
      <c r="A442" s="4" t="s">
        <v>8</v>
      </c>
      <c r="B442" s="13" t="s">
        <v>226</v>
      </c>
      <c r="C442" s="3">
        <v>4</v>
      </c>
      <c r="D442" s="4" t="s">
        <v>77</v>
      </c>
      <c r="E442" s="101">
        <v>10080</v>
      </c>
      <c r="F442" s="59">
        <f>C442*E442</f>
        <v>40320</v>
      </c>
    </row>
    <row r="443" spans="1:10" ht="18.75" customHeight="1" x14ac:dyDescent="0.25">
      <c r="B443" s="27"/>
      <c r="E443" s="107"/>
      <c r="G443" s="37"/>
      <c r="H443" s="26"/>
    </row>
    <row r="444" spans="1:10" ht="45" x14ac:dyDescent="0.25">
      <c r="A444" s="4" t="s">
        <v>9</v>
      </c>
      <c r="B444" s="13" t="s">
        <v>227</v>
      </c>
      <c r="C444" s="3">
        <v>1</v>
      </c>
      <c r="D444" s="4" t="s">
        <v>77</v>
      </c>
      <c r="E444" s="101">
        <v>168000</v>
      </c>
      <c r="F444" s="59">
        <f>C444*E444</f>
        <v>168000</v>
      </c>
    </row>
    <row r="445" spans="1:10" ht="18.75" customHeight="1" x14ac:dyDescent="0.25">
      <c r="B445" s="27"/>
      <c r="E445" s="107"/>
      <c r="G445" s="37"/>
      <c r="H445" s="26"/>
    </row>
    <row r="446" spans="1:10" ht="18.75" customHeight="1" x14ac:dyDescent="0.25">
      <c r="B446" s="27"/>
      <c r="E446" s="107"/>
      <c r="G446" s="37"/>
      <c r="H446" s="26"/>
    </row>
    <row r="447" spans="1:10" ht="18.75" customHeight="1" x14ac:dyDescent="0.25">
      <c r="B447" s="27"/>
      <c r="E447" s="107"/>
      <c r="G447" s="37"/>
      <c r="H447" s="26"/>
    </row>
    <row r="448" spans="1:10" ht="16.5" x14ac:dyDescent="0.25">
      <c r="C448" s="16"/>
      <c r="D448" s="5"/>
      <c r="F448" s="4"/>
    </row>
    <row r="449" spans="1:10" ht="16.5" x14ac:dyDescent="0.25">
      <c r="B449" s="6" t="s">
        <v>78</v>
      </c>
    </row>
    <row r="450" spans="1:10" ht="16.5" x14ac:dyDescent="0.25">
      <c r="B450" s="16" t="s">
        <v>40</v>
      </c>
      <c r="C450" s="16"/>
      <c r="D450" s="5"/>
      <c r="E450" s="17" t="s">
        <v>21</v>
      </c>
      <c r="F450" s="50">
        <f>SUM(F423:F449)</f>
        <v>1331520</v>
      </c>
    </row>
    <row r="451" spans="1:10" ht="16.5" x14ac:dyDescent="0.25">
      <c r="B451" s="6" t="s">
        <v>76</v>
      </c>
      <c r="C451" s="38"/>
    </row>
    <row r="452" spans="1:10" ht="16.5" x14ac:dyDescent="0.25">
      <c r="B452" s="16"/>
      <c r="C452" s="38"/>
    </row>
    <row r="453" spans="1:10" ht="16.5" x14ac:dyDescent="0.25">
      <c r="B453" s="6" t="s">
        <v>228</v>
      </c>
      <c r="C453" s="38"/>
    </row>
    <row r="454" spans="1:10" ht="16.5" x14ac:dyDescent="0.25">
      <c r="B454" s="6"/>
      <c r="C454" s="38"/>
    </row>
    <row r="455" spans="1:10" ht="16.5" x14ac:dyDescent="0.25">
      <c r="A455" s="32"/>
      <c r="B455" s="7" t="s">
        <v>108</v>
      </c>
      <c r="H455" s="12"/>
    </row>
    <row r="456" spans="1:10" x14ac:dyDescent="0.25">
      <c r="A456" s="32"/>
      <c r="H456" s="12"/>
    </row>
    <row r="457" spans="1:10" ht="16.5" x14ac:dyDescent="0.25">
      <c r="B457" s="7" t="s">
        <v>109</v>
      </c>
      <c r="H457" s="12"/>
      <c r="J457" s="33"/>
    </row>
    <row r="458" spans="1:10" ht="11.25" customHeight="1" x14ac:dyDescent="0.25">
      <c r="A458" s="32"/>
      <c r="B458" s="15"/>
      <c r="H458" s="12"/>
    </row>
    <row r="459" spans="1:10" ht="90" x14ac:dyDescent="0.25">
      <c r="A459" s="4" t="s">
        <v>2</v>
      </c>
      <c r="B459" s="13" t="s">
        <v>147</v>
      </c>
      <c r="D459" s="4" t="s">
        <v>156</v>
      </c>
      <c r="E459" s="101"/>
      <c r="G459" s="11"/>
      <c r="H459" s="12"/>
    </row>
    <row r="460" spans="1:10" ht="14.25" customHeight="1" x14ac:dyDescent="0.25">
      <c r="A460" s="32"/>
      <c r="H460" s="12"/>
      <c r="J460" s="33"/>
    </row>
    <row r="461" spans="1:10" ht="14.25" customHeight="1" x14ac:dyDescent="0.25">
      <c r="A461" s="32"/>
      <c r="B461" s="16" t="s">
        <v>148</v>
      </c>
      <c r="H461" s="12"/>
      <c r="J461" s="33"/>
    </row>
    <row r="462" spans="1:10" ht="14.25" customHeight="1" x14ac:dyDescent="0.25">
      <c r="A462" s="32"/>
      <c r="H462" s="12"/>
      <c r="J462" s="33"/>
    </row>
    <row r="463" spans="1:10" ht="45" x14ac:dyDescent="0.25">
      <c r="A463" s="4" t="s">
        <v>5</v>
      </c>
      <c r="B463" s="13" t="s">
        <v>149</v>
      </c>
      <c r="D463" s="4" t="s">
        <v>156</v>
      </c>
      <c r="E463" s="101"/>
      <c r="G463" s="11"/>
      <c r="H463" s="12"/>
    </row>
    <row r="464" spans="1:10" ht="14.25" customHeight="1" x14ac:dyDescent="0.25">
      <c r="A464" s="32"/>
      <c r="H464" s="12"/>
      <c r="J464" s="33"/>
    </row>
    <row r="465" spans="1:8" ht="30" x14ac:dyDescent="0.25">
      <c r="A465" s="4" t="s">
        <v>7</v>
      </c>
      <c r="B465" s="13" t="s">
        <v>150</v>
      </c>
      <c r="D465" s="4" t="s">
        <v>156</v>
      </c>
      <c r="E465" s="101"/>
      <c r="G465" s="11"/>
      <c r="H465" s="12"/>
    </row>
    <row r="466" spans="1:8" x14ac:dyDescent="0.25">
      <c r="C466" s="38"/>
      <c r="E466" s="101"/>
      <c r="F466" s="59"/>
    </row>
    <row r="467" spans="1:8" ht="16.5" x14ac:dyDescent="0.25">
      <c r="B467" s="16" t="s">
        <v>229</v>
      </c>
      <c r="C467" s="38"/>
      <c r="E467" s="101"/>
      <c r="F467" s="59"/>
    </row>
    <row r="468" spans="1:8" ht="45" x14ac:dyDescent="0.25">
      <c r="B468" s="19" t="s">
        <v>230</v>
      </c>
      <c r="C468" s="38"/>
      <c r="E468" s="101"/>
      <c r="F468" s="59"/>
    </row>
    <row r="469" spans="1:8" x14ac:dyDescent="0.25">
      <c r="C469" s="38"/>
      <c r="E469" s="101"/>
      <c r="F469" s="59"/>
    </row>
    <row r="470" spans="1:8" x14ac:dyDescent="0.25">
      <c r="A470" s="4" t="s">
        <v>8</v>
      </c>
      <c r="B470" s="3" t="s">
        <v>231</v>
      </c>
      <c r="C470" s="3">
        <v>2</v>
      </c>
      <c r="D470" s="4" t="s">
        <v>77</v>
      </c>
      <c r="E470" s="101">
        <v>65000</v>
      </c>
      <c r="F470" s="59">
        <f>C470*E470</f>
        <v>130000</v>
      </c>
    </row>
    <row r="471" spans="1:8" ht="16.5" x14ac:dyDescent="0.25">
      <c r="B471" s="6"/>
      <c r="C471" s="38"/>
    </row>
    <row r="472" spans="1:8" ht="45" x14ac:dyDescent="0.25">
      <c r="A472" s="4" t="s">
        <v>9</v>
      </c>
      <c r="B472" s="13" t="s">
        <v>232</v>
      </c>
      <c r="C472" s="3">
        <v>12</v>
      </c>
      <c r="D472" s="4" t="s">
        <v>77</v>
      </c>
      <c r="E472" s="101">
        <v>55000</v>
      </c>
      <c r="F472" s="59">
        <f>C472*E472</f>
        <v>660000</v>
      </c>
    </row>
    <row r="473" spans="1:8" ht="16.5" x14ac:dyDescent="0.25">
      <c r="B473" s="6"/>
      <c r="C473" s="38"/>
    </row>
    <row r="474" spans="1:8" ht="16.5" x14ac:dyDescent="0.25">
      <c r="B474" s="16" t="s">
        <v>229</v>
      </c>
      <c r="C474" s="38"/>
    </row>
    <row r="475" spans="1:8" ht="16.5" x14ac:dyDescent="0.25">
      <c r="B475" s="6"/>
      <c r="C475" s="38"/>
    </row>
    <row r="476" spans="1:8" ht="60" x14ac:dyDescent="0.25">
      <c r="A476" s="4" t="s">
        <v>10</v>
      </c>
      <c r="B476" s="13" t="s">
        <v>233</v>
      </c>
      <c r="C476" s="3">
        <v>6</v>
      </c>
      <c r="D476" s="4" t="s">
        <v>77</v>
      </c>
      <c r="E476" s="101">
        <v>50000</v>
      </c>
      <c r="F476" s="59">
        <f>C476*E476</f>
        <v>300000</v>
      </c>
    </row>
    <row r="477" spans="1:8" ht="16.5" x14ac:dyDescent="0.25">
      <c r="B477" s="6"/>
      <c r="C477" s="38"/>
    </row>
    <row r="478" spans="1:8" x14ac:dyDescent="0.25">
      <c r="C478" s="38"/>
      <c r="E478" s="101"/>
      <c r="F478" s="59"/>
    </row>
    <row r="479" spans="1:8" ht="16.5" x14ac:dyDescent="0.25">
      <c r="B479" s="6"/>
      <c r="C479" s="38"/>
    </row>
    <row r="480" spans="1:8" ht="16.5" x14ac:dyDescent="0.25">
      <c r="B480" s="6" t="s">
        <v>80</v>
      </c>
      <c r="C480" s="39"/>
      <c r="D480" s="5"/>
      <c r="E480" s="41"/>
      <c r="F480" s="50"/>
    </row>
    <row r="481" spans="1:10" ht="16.5" x14ac:dyDescent="0.25">
      <c r="B481" s="16" t="s">
        <v>40</v>
      </c>
      <c r="C481" s="39"/>
      <c r="D481" s="5"/>
      <c r="E481" s="17" t="s">
        <v>21</v>
      </c>
      <c r="F481" s="57">
        <f>SUM(F460:F480)</f>
        <v>1090000</v>
      </c>
    </row>
    <row r="482" spans="1:10" ht="16.5" x14ac:dyDescent="0.25">
      <c r="B482" s="6" t="s">
        <v>79</v>
      </c>
      <c r="C482" s="38"/>
      <c r="G482" s="11"/>
    </row>
    <row r="483" spans="1:10" ht="16.5" x14ac:dyDescent="0.25">
      <c r="B483" s="6" t="s">
        <v>234</v>
      </c>
      <c r="C483" s="38"/>
      <c r="G483" s="11"/>
    </row>
    <row r="484" spans="1:10" x14ac:dyDescent="0.25">
      <c r="B484" s="15"/>
      <c r="C484" s="38"/>
    </row>
    <row r="485" spans="1:10" ht="16.5" x14ac:dyDescent="0.25">
      <c r="A485" s="32"/>
      <c r="B485" s="7" t="s">
        <v>108</v>
      </c>
      <c r="H485" s="12"/>
    </row>
    <row r="486" spans="1:10" x14ac:dyDescent="0.25">
      <c r="A486" s="32"/>
      <c r="H486" s="12"/>
    </row>
    <row r="487" spans="1:10" ht="16.5" x14ac:dyDescent="0.25">
      <c r="B487" s="7" t="s">
        <v>109</v>
      </c>
      <c r="H487" s="12"/>
      <c r="J487" s="33"/>
    </row>
    <row r="488" spans="1:10" ht="11.25" customHeight="1" x14ac:dyDescent="0.25">
      <c r="A488" s="32"/>
      <c r="B488" s="15"/>
      <c r="H488" s="12"/>
    </row>
    <row r="489" spans="1:10" ht="90" x14ac:dyDescent="0.25">
      <c r="A489" s="4" t="s">
        <v>2</v>
      </c>
      <c r="B489" s="13" t="s">
        <v>147</v>
      </c>
      <c r="D489" s="4" t="s">
        <v>156</v>
      </c>
      <c r="E489" s="101"/>
      <c r="G489" s="11"/>
      <c r="H489" s="12"/>
    </row>
    <row r="490" spans="1:10" ht="14.25" customHeight="1" x14ac:dyDescent="0.25">
      <c r="A490" s="32"/>
      <c r="H490" s="12"/>
      <c r="J490" s="33"/>
    </row>
    <row r="491" spans="1:10" ht="14.25" customHeight="1" x14ac:dyDescent="0.25">
      <c r="A491" s="32"/>
      <c r="B491" s="16" t="s">
        <v>148</v>
      </c>
      <c r="H491" s="12"/>
      <c r="J491" s="33"/>
    </row>
    <row r="492" spans="1:10" ht="14.25" customHeight="1" x14ac:dyDescent="0.25">
      <c r="A492" s="32"/>
      <c r="H492" s="12"/>
      <c r="J492" s="33"/>
    </row>
    <row r="493" spans="1:10" ht="45" x14ac:dyDescent="0.25">
      <c r="A493" s="4" t="s">
        <v>5</v>
      </c>
      <c r="B493" s="13" t="s">
        <v>149</v>
      </c>
      <c r="D493" s="4" t="s">
        <v>156</v>
      </c>
      <c r="E493" s="101"/>
      <c r="G493" s="11"/>
      <c r="H493" s="12"/>
    </row>
    <row r="494" spans="1:10" ht="14.25" customHeight="1" x14ac:dyDescent="0.25">
      <c r="A494" s="32"/>
      <c r="H494" s="12"/>
      <c r="J494" s="33"/>
    </row>
    <row r="495" spans="1:10" ht="30" x14ac:dyDescent="0.25">
      <c r="A495" s="4" t="s">
        <v>7</v>
      </c>
      <c r="B495" s="13" t="s">
        <v>150</v>
      </c>
      <c r="D495" s="4" t="s">
        <v>156</v>
      </c>
      <c r="E495" s="101"/>
      <c r="G495" s="11"/>
      <c r="H495" s="12"/>
    </row>
    <row r="497" spans="1:8" ht="16.5" x14ac:dyDescent="0.25">
      <c r="B497" s="7" t="s">
        <v>235</v>
      </c>
      <c r="C497" s="16"/>
      <c r="D497" s="5"/>
      <c r="E497" s="17"/>
      <c r="F497" s="50"/>
    </row>
    <row r="498" spans="1:8" ht="16.5" x14ac:dyDescent="0.25">
      <c r="B498" s="16"/>
      <c r="C498" s="16"/>
      <c r="D498" s="5"/>
      <c r="E498" s="17"/>
      <c r="F498" s="50"/>
    </row>
    <row r="499" spans="1:8" ht="45" x14ac:dyDescent="0.25">
      <c r="A499" s="4" t="s">
        <v>8</v>
      </c>
      <c r="B499" s="13" t="s">
        <v>236</v>
      </c>
      <c r="C499" s="3">
        <v>2</v>
      </c>
      <c r="D499" s="4" t="s">
        <v>77</v>
      </c>
      <c r="E499" s="101">
        <v>75000</v>
      </c>
      <c r="F499" s="59">
        <f>C499*E499</f>
        <v>150000</v>
      </c>
    </row>
    <row r="500" spans="1:8" ht="16.5" x14ac:dyDescent="0.25">
      <c r="B500" s="16"/>
      <c r="C500" s="16"/>
      <c r="D500" s="5"/>
      <c r="E500" s="17"/>
      <c r="F500" s="50"/>
    </row>
    <row r="501" spans="1:8" x14ac:dyDescent="0.25">
      <c r="A501" s="4" t="s">
        <v>9</v>
      </c>
      <c r="B501" s="3" t="s">
        <v>237</v>
      </c>
      <c r="C501" s="3">
        <v>2</v>
      </c>
      <c r="D501" s="4" t="s">
        <v>77</v>
      </c>
      <c r="E501" s="101">
        <v>75000</v>
      </c>
      <c r="F501" s="51">
        <f>C501*E501</f>
        <v>150000</v>
      </c>
    </row>
    <row r="502" spans="1:8" x14ac:dyDescent="0.25">
      <c r="E502" s="101"/>
    </row>
    <row r="503" spans="1:8" x14ac:dyDescent="0.25">
      <c r="A503" s="4" t="s">
        <v>10</v>
      </c>
      <c r="B503" s="3" t="s">
        <v>238</v>
      </c>
      <c r="C503" s="3">
        <v>2</v>
      </c>
      <c r="D503" s="4" t="s">
        <v>77</v>
      </c>
      <c r="E503" s="101">
        <v>12500</v>
      </c>
      <c r="F503" s="51">
        <f>C503*E503</f>
        <v>25000</v>
      </c>
    </row>
    <row r="504" spans="1:8" ht="16.5" x14ac:dyDescent="0.25">
      <c r="B504" s="16"/>
      <c r="C504" s="16"/>
      <c r="D504" s="5"/>
      <c r="E504" s="17"/>
      <c r="F504" s="50"/>
    </row>
    <row r="505" spans="1:8" ht="16.5" x14ac:dyDescent="0.25">
      <c r="B505" s="16" t="s">
        <v>239</v>
      </c>
      <c r="C505" s="16"/>
      <c r="D505" s="5"/>
      <c r="E505" s="17"/>
      <c r="F505" s="50"/>
    </row>
    <row r="506" spans="1:8" ht="45" x14ac:dyDescent="0.25">
      <c r="A506" s="4" t="s">
        <v>11</v>
      </c>
      <c r="B506" s="13" t="s">
        <v>240</v>
      </c>
      <c r="C506" s="3">
        <v>13</v>
      </c>
      <c r="D506" s="4" t="s">
        <v>32</v>
      </c>
      <c r="E506" s="101">
        <v>18750</v>
      </c>
      <c r="F506" s="59">
        <f>C506*E506</f>
        <v>243750</v>
      </c>
    </row>
    <row r="507" spans="1:8" ht="16.5" x14ac:dyDescent="0.25">
      <c r="B507" s="16"/>
      <c r="C507" s="16"/>
      <c r="D507" s="5"/>
      <c r="E507" s="17"/>
      <c r="F507" s="50"/>
    </row>
    <row r="508" spans="1:8" x14ac:dyDescent="0.25">
      <c r="A508" s="4" t="s">
        <v>13</v>
      </c>
      <c r="B508" s="13" t="s">
        <v>241</v>
      </c>
      <c r="C508" s="3">
        <v>13</v>
      </c>
      <c r="D508" s="4" t="s">
        <v>32</v>
      </c>
      <c r="E508" s="101">
        <v>16500</v>
      </c>
      <c r="F508" s="59">
        <f>C508*E508</f>
        <v>214500</v>
      </c>
    </row>
    <row r="509" spans="1:8" x14ac:dyDescent="0.25">
      <c r="B509" s="13"/>
      <c r="E509" s="101"/>
      <c r="F509" s="59"/>
    </row>
    <row r="510" spans="1:8" ht="30" x14ac:dyDescent="0.25">
      <c r="B510" s="13" t="s">
        <v>216</v>
      </c>
      <c r="C510" s="15"/>
      <c r="D510" s="4" t="s">
        <v>66</v>
      </c>
      <c r="E510" s="101"/>
      <c r="F510" s="62"/>
      <c r="H510" s="12"/>
    </row>
    <row r="511" spans="1:8" ht="16.5" x14ac:dyDescent="0.25">
      <c r="B511" s="16"/>
      <c r="C511" s="16"/>
      <c r="D511" s="5"/>
      <c r="E511" s="17"/>
      <c r="F511" s="50"/>
    </row>
    <row r="512" spans="1:8" ht="16.5" x14ac:dyDescent="0.25">
      <c r="B512" s="16"/>
      <c r="C512" s="16"/>
      <c r="D512" s="5"/>
      <c r="E512" s="17"/>
      <c r="F512" s="50"/>
    </row>
    <row r="513" spans="2:6" ht="16.5" x14ac:dyDescent="0.25">
      <c r="B513" s="16"/>
      <c r="C513" s="16"/>
      <c r="D513" s="5"/>
      <c r="E513" s="17"/>
      <c r="F513" s="50"/>
    </row>
    <row r="514" spans="2:6" ht="16.5" x14ac:dyDescent="0.25">
      <c r="B514" s="16"/>
      <c r="C514" s="16"/>
      <c r="D514" s="5"/>
      <c r="E514" s="17"/>
      <c r="F514" s="50"/>
    </row>
    <row r="515" spans="2:6" ht="16.5" x14ac:dyDescent="0.25">
      <c r="B515" s="16"/>
      <c r="C515" s="16"/>
      <c r="D515" s="5"/>
      <c r="E515" s="17"/>
      <c r="F515" s="50"/>
    </row>
    <row r="516" spans="2:6" ht="16.5" x14ac:dyDescent="0.25">
      <c r="B516" s="16"/>
      <c r="C516" s="16"/>
      <c r="D516" s="5"/>
      <c r="E516" s="17"/>
      <c r="F516" s="50"/>
    </row>
    <row r="517" spans="2:6" ht="16.5" x14ac:dyDescent="0.25">
      <c r="B517" s="16"/>
      <c r="C517" s="16"/>
      <c r="D517" s="5"/>
      <c r="E517" s="17"/>
      <c r="F517" s="50"/>
    </row>
    <row r="518" spans="2:6" ht="16.5" x14ac:dyDescent="0.25">
      <c r="B518" s="16"/>
      <c r="C518" s="16"/>
      <c r="D518" s="5"/>
      <c r="E518" s="17"/>
      <c r="F518" s="50"/>
    </row>
    <row r="519" spans="2:6" ht="16.5" x14ac:dyDescent="0.25">
      <c r="B519" s="16"/>
      <c r="C519" s="16"/>
      <c r="D519" s="5"/>
      <c r="E519" s="17"/>
      <c r="F519" s="50"/>
    </row>
    <row r="520" spans="2:6" ht="16.5" x14ac:dyDescent="0.25">
      <c r="B520" s="16"/>
      <c r="C520" s="16"/>
      <c r="D520" s="5"/>
      <c r="E520" s="17"/>
      <c r="F520" s="50"/>
    </row>
    <row r="521" spans="2:6" ht="16.5" x14ac:dyDescent="0.25">
      <c r="B521" s="16"/>
      <c r="C521" s="16"/>
      <c r="D521" s="5"/>
      <c r="E521" s="17"/>
      <c r="F521" s="50"/>
    </row>
    <row r="522" spans="2:6" ht="16.5" x14ac:dyDescent="0.25">
      <c r="B522" s="16"/>
      <c r="C522" s="16"/>
      <c r="D522" s="5"/>
      <c r="E522" s="17"/>
      <c r="F522" s="50"/>
    </row>
    <row r="523" spans="2:6" ht="16.5" x14ac:dyDescent="0.25">
      <c r="B523" s="16"/>
      <c r="C523" s="16"/>
      <c r="D523" s="5"/>
      <c r="E523" s="17"/>
      <c r="F523" s="50"/>
    </row>
    <row r="524" spans="2:6" ht="16.5" x14ac:dyDescent="0.25">
      <c r="B524" s="16"/>
      <c r="C524" s="16"/>
      <c r="D524" s="5"/>
      <c r="E524" s="17"/>
      <c r="F524" s="50"/>
    </row>
    <row r="525" spans="2:6" ht="16.5" x14ac:dyDescent="0.25">
      <c r="B525" s="16"/>
      <c r="C525" s="16"/>
      <c r="D525" s="5"/>
      <c r="E525" s="17"/>
      <c r="F525" s="50"/>
    </row>
    <row r="526" spans="2:6" ht="16.5" x14ac:dyDescent="0.25">
      <c r="B526" s="16"/>
      <c r="C526" s="16"/>
      <c r="D526" s="5"/>
      <c r="E526" s="17"/>
      <c r="F526" s="50"/>
    </row>
    <row r="527" spans="2:6" ht="16.5" x14ac:dyDescent="0.25">
      <c r="B527" s="16"/>
      <c r="C527" s="16"/>
      <c r="D527" s="5"/>
      <c r="E527" s="17"/>
      <c r="F527" s="50"/>
    </row>
    <row r="528" spans="2:6" ht="16.5" x14ac:dyDescent="0.25">
      <c r="B528" s="16"/>
      <c r="C528" s="16"/>
      <c r="D528" s="5"/>
      <c r="E528" s="17"/>
      <c r="F528" s="50"/>
    </row>
    <row r="529" spans="1:10" ht="16.5" x14ac:dyDescent="0.25">
      <c r="B529" s="16"/>
      <c r="C529" s="16"/>
      <c r="D529" s="5"/>
      <c r="E529" s="17"/>
      <c r="F529" s="50"/>
    </row>
    <row r="530" spans="1:10" ht="16.5" x14ac:dyDescent="0.25">
      <c r="B530" s="16"/>
      <c r="C530" s="16"/>
      <c r="D530" s="5"/>
      <c r="E530" s="17"/>
      <c r="F530" s="50"/>
    </row>
    <row r="531" spans="1:10" ht="16.5" x14ac:dyDescent="0.25">
      <c r="B531" s="16"/>
      <c r="C531" s="16"/>
      <c r="D531" s="5"/>
      <c r="E531" s="17"/>
      <c r="F531" s="50"/>
    </row>
    <row r="532" spans="1:10" ht="16.5" x14ac:dyDescent="0.25">
      <c r="B532" s="16"/>
      <c r="C532" s="16"/>
      <c r="D532" s="5"/>
      <c r="E532" s="17"/>
      <c r="F532" s="50"/>
    </row>
    <row r="533" spans="1:10" ht="16.5" x14ac:dyDescent="0.25">
      <c r="B533" s="16"/>
      <c r="C533" s="16"/>
      <c r="D533" s="5"/>
      <c r="E533" s="17"/>
      <c r="F533" s="50"/>
    </row>
    <row r="534" spans="1:10" ht="16.5" x14ac:dyDescent="0.25">
      <c r="B534" s="16"/>
      <c r="C534" s="16"/>
      <c r="D534" s="5"/>
      <c r="E534" s="17"/>
      <c r="F534" s="50"/>
    </row>
    <row r="535" spans="1:10" ht="16.5" x14ac:dyDescent="0.25">
      <c r="B535" s="16"/>
      <c r="C535" s="16"/>
      <c r="D535" s="5"/>
      <c r="E535" s="17"/>
      <c r="F535" s="50"/>
    </row>
    <row r="536" spans="1:10" ht="16.5" x14ac:dyDescent="0.25">
      <c r="B536" s="16"/>
      <c r="C536" s="16"/>
      <c r="D536" s="5"/>
      <c r="E536" s="17"/>
      <c r="F536" s="50"/>
    </row>
    <row r="537" spans="1:10" ht="16.5" x14ac:dyDescent="0.25">
      <c r="B537" s="16" t="s">
        <v>242</v>
      </c>
      <c r="C537" s="16"/>
      <c r="D537" s="5"/>
      <c r="E537" s="17"/>
      <c r="F537" s="50">
        <f>SUM(F483:F536)</f>
        <v>783250</v>
      </c>
    </row>
    <row r="538" spans="1:10" ht="16.5" x14ac:dyDescent="0.25">
      <c r="B538" s="6" t="s">
        <v>243</v>
      </c>
      <c r="H538" s="12"/>
    </row>
    <row r="539" spans="1:10" ht="16.5" x14ac:dyDescent="0.25">
      <c r="B539" s="6" t="s">
        <v>82</v>
      </c>
      <c r="H539" s="12"/>
    </row>
    <row r="540" spans="1:10" ht="16.5" x14ac:dyDescent="0.25">
      <c r="A540" s="32"/>
      <c r="B540" s="7" t="s">
        <v>108</v>
      </c>
      <c r="H540" s="12"/>
    </row>
    <row r="541" spans="1:10" x14ac:dyDescent="0.25">
      <c r="A541" s="32"/>
      <c r="H541" s="12"/>
    </row>
    <row r="542" spans="1:10" ht="16.5" x14ac:dyDescent="0.25">
      <c r="B542" s="7" t="s">
        <v>109</v>
      </c>
      <c r="H542" s="12"/>
      <c r="J542" s="33"/>
    </row>
    <row r="543" spans="1:10" ht="11.25" customHeight="1" x14ac:dyDescent="0.25">
      <c r="A543" s="32"/>
      <c r="B543" s="15"/>
      <c r="H543" s="12"/>
    </row>
    <row r="544" spans="1:10" ht="90" x14ac:dyDescent="0.25">
      <c r="A544" s="4" t="s">
        <v>2</v>
      </c>
      <c r="B544" s="13" t="s">
        <v>147</v>
      </c>
      <c r="D544" s="4" t="s">
        <v>156</v>
      </c>
      <c r="E544" s="101"/>
      <c r="G544" s="11"/>
      <c r="H544" s="12"/>
    </row>
    <row r="545" spans="1:10" ht="14.25" customHeight="1" x14ac:dyDescent="0.25">
      <c r="A545" s="32"/>
      <c r="H545" s="12"/>
      <c r="J545" s="33"/>
    </row>
    <row r="546" spans="1:10" ht="14.25" customHeight="1" x14ac:dyDescent="0.25">
      <c r="A546" s="32"/>
      <c r="B546" s="16" t="s">
        <v>148</v>
      </c>
      <c r="H546" s="12"/>
      <c r="J546" s="33"/>
    </row>
    <row r="547" spans="1:10" ht="14.25" customHeight="1" x14ac:dyDescent="0.25">
      <c r="A547" s="32"/>
      <c r="H547" s="12"/>
      <c r="J547" s="33"/>
    </row>
    <row r="548" spans="1:10" ht="45" x14ac:dyDescent="0.25">
      <c r="A548" s="4" t="s">
        <v>5</v>
      </c>
      <c r="B548" s="13" t="s">
        <v>149</v>
      </c>
      <c r="D548" s="4" t="s">
        <v>156</v>
      </c>
      <c r="E548" s="101"/>
      <c r="G548" s="11"/>
      <c r="H548" s="12"/>
    </row>
    <row r="549" spans="1:10" ht="14.25" customHeight="1" x14ac:dyDescent="0.25">
      <c r="A549" s="32"/>
      <c r="H549" s="12"/>
      <c r="J549" s="33"/>
    </row>
    <row r="550" spans="1:10" ht="30" x14ac:dyDescent="0.25">
      <c r="A550" s="4" t="s">
        <v>7</v>
      </c>
      <c r="B550" s="13" t="s">
        <v>150</v>
      </c>
      <c r="D550" s="4" t="s">
        <v>156</v>
      </c>
      <c r="E550" s="101"/>
      <c r="G550" s="11"/>
      <c r="H550" s="12"/>
    </row>
    <row r="552" spans="1:10" x14ac:dyDescent="0.25">
      <c r="B552" s="15" t="s">
        <v>83</v>
      </c>
      <c r="H552" s="12"/>
    </row>
    <row r="553" spans="1:10" x14ac:dyDescent="0.25">
      <c r="H553" s="12"/>
    </row>
    <row r="554" spans="1:10" ht="16.5" x14ac:dyDescent="0.25">
      <c r="B554" s="7" t="s">
        <v>84</v>
      </c>
      <c r="H554" s="12"/>
    </row>
    <row r="555" spans="1:10" ht="30" x14ac:dyDescent="0.25">
      <c r="B555" s="19" t="s">
        <v>85</v>
      </c>
      <c r="H555" s="12"/>
    </row>
    <row r="556" spans="1:10" x14ac:dyDescent="0.25">
      <c r="A556" s="4" t="s">
        <v>8</v>
      </c>
      <c r="B556" s="3" t="s">
        <v>86</v>
      </c>
      <c r="C556" s="30">
        <v>722</v>
      </c>
      <c r="D556" s="4" t="s">
        <v>49</v>
      </c>
      <c r="E556" s="100">
        <v>850</v>
      </c>
      <c r="F556" s="51">
        <f>E556*C556</f>
        <v>613700</v>
      </c>
      <c r="H556" s="12"/>
    </row>
    <row r="557" spans="1:10" ht="30" x14ac:dyDescent="0.25">
      <c r="A557" s="4" t="s">
        <v>9</v>
      </c>
      <c r="B557" s="13" t="s">
        <v>87</v>
      </c>
      <c r="C557" s="3">
        <v>318</v>
      </c>
      <c r="D557" s="4" t="s">
        <v>32</v>
      </c>
      <c r="E557" s="100">
        <f>E556*0.3</f>
        <v>255</v>
      </c>
      <c r="F557" s="51">
        <f>E557*C557</f>
        <v>81090</v>
      </c>
      <c r="H557" s="12"/>
    </row>
    <row r="558" spans="1:10" ht="33" x14ac:dyDescent="0.25">
      <c r="B558" s="29" t="s">
        <v>48</v>
      </c>
      <c r="H558" s="12"/>
    </row>
    <row r="559" spans="1:10" ht="105" x14ac:dyDescent="0.25">
      <c r="A559" s="4" t="s">
        <v>10</v>
      </c>
      <c r="B559" s="13" t="s">
        <v>244</v>
      </c>
      <c r="C559" s="3">
        <v>198</v>
      </c>
      <c r="D559" s="4" t="s">
        <v>49</v>
      </c>
      <c r="E559" s="100">
        <v>4000</v>
      </c>
      <c r="F559" s="51">
        <f>E559*C559</f>
        <v>792000</v>
      </c>
      <c r="G559" s="11"/>
      <c r="H559" s="12"/>
    </row>
    <row r="560" spans="1:10" x14ac:dyDescent="0.25">
      <c r="A560" s="4" t="s">
        <v>11</v>
      </c>
      <c r="B560" s="13" t="s">
        <v>245</v>
      </c>
      <c r="C560" s="3">
        <v>100</v>
      </c>
      <c r="D560" s="4" t="s">
        <v>32</v>
      </c>
      <c r="E560" s="100">
        <v>540</v>
      </c>
      <c r="F560" s="51">
        <f>E560*C560</f>
        <v>54000</v>
      </c>
      <c r="H560" s="12"/>
    </row>
    <row r="561" spans="1:8" x14ac:dyDescent="0.25">
      <c r="A561" s="4" t="s">
        <v>13</v>
      </c>
      <c r="B561" s="3" t="s">
        <v>246</v>
      </c>
      <c r="C561" s="3">
        <v>59</v>
      </c>
      <c r="D561" s="4" t="s">
        <v>32</v>
      </c>
      <c r="E561" s="100">
        <v>270</v>
      </c>
      <c r="F561" s="51">
        <f>E561*C561</f>
        <v>15930</v>
      </c>
      <c r="H561" s="12"/>
    </row>
    <row r="562" spans="1:8" x14ac:dyDescent="0.25">
      <c r="A562" s="4" t="s">
        <v>14</v>
      </c>
      <c r="B562" s="3" t="s">
        <v>247</v>
      </c>
      <c r="C562" s="3">
        <v>59</v>
      </c>
      <c r="D562" s="4" t="s">
        <v>32</v>
      </c>
      <c r="E562" s="100">
        <v>255</v>
      </c>
      <c r="F562" s="51">
        <f t="shared" ref="F562" si="10">E562*C562</f>
        <v>15045</v>
      </c>
      <c r="H562" s="12"/>
    </row>
    <row r="563" spans="1:8" ht="45" x14ac:dyDescent="0.25">
      <c r="B563" s="13" t="s">
        <v>89</v>
      </c>
      <c r="H563" s="12"/>
    </row>
    <row r="564" spans="1:8" ht="20.25" customHeight="1" x14ac:dyDescent="0.25">
      <c r="B564" s="3" t="s">
        <v>50</v>
      </c>
      <c r="H564" s="12"/>
    </row>
    <row r="565" spans="1:8" ht="19.5" customHeight="1" x14ac:dyDescent="0.25">
      <c r="A565" s="4" t="s">
        <v>15</v>
      </c>
      <c r="B565" s="3" t="s">
        <v>248</v>
      </c>
      <c r="C565" s="30">
        <v>213</v>
      </c>
      <c r="D565" s="4" t="s">
        <v>49</v>
      </c>
      <c r="E565" s="100">
        <v>850</v>
      </c>
      <c r="F565" s="51">
        <f>E565*C565</f>
        <v>181050</v>
      </c>
      <c r="H565" s="12"/>
    </row>
    <row r="566" spans="1:8" ht="19.5" customHeight="1" x14ac:dyDescent="0.25">
      <c r="A566" s="4" t="s">
        <v>18</v>
      </c>
      <c r="B566" s="3" t="s">
        <v>249</v>
      </c>
      <c r="C566" s="30">
        <v>59</v>
      </c>
      <c r="D566" s="4" t="s">
        <v>32</v>
      </c>
      <c r="E566" s="100">
        <v>255</v>
      </c>
      <c r="F566" s="51">
        <f>E566*C566</f>
        <v>15045</v>
      </c>
      <c r="H566" s="12"/>
    </row>
    <row r="567" spans="1:8" ht="18.75" customHeight="1" x14ac:dyDescent="0.25">
      <c r="B567" s="16" t="s">
        <v>20</v>
      </c>
      <c r="C567" s="16"/>
      <c r="D567" s="5"/>
      <c r="E567" s="17" t="s">
        <v>21</v>
      </c>
      <c r="F567" s="50">
        <f>SUM(F539:F566)</f>
        <v>1767860</v>
      </c>
      <c r="H567" s="12"/>
    </row>
    <row r="568" spans="1:8" ht="19.5" customHeight="1" x14ac:dyDescent="0.25">
      <c r="B568" s="6" t="s">
        <v>92</v>
      </c>
      <c r="C568" s="30"/>
      <c r="H568" s="12"/>
    </row>
    <row r="569" spans="1:8" ht="16.5" x14ac:dyDescent="0.25">
      <c r="B569" s="6" t="s">
        <v>61</v>
      </c>
      <c r="H569" s="12"/>
    </row>
    <row r="570" spans="1:8" ht="45" x14ac:dyDescent="0.25">
      <c r="A570" s="4" t="s">
        <v>2</v>
      </c>
      <c r="B570" s="27" t="s">
        <v>250</v>
      </c>
      <c r="C570" s="12">
        <v>524</v>
      </c>
      <c r="D570" s="4" t="s">
        <v>49</v>
      </c>
      <c r="E570" s="100">
        <v>2100</v>
      </c>
      <c r="F570" s="51">
        <f>E570*C570</f>
        <v>1100400</v>
      </c>
      <c r="H570" s="12"/>
    </row>
    <row r="571" spans="1:8" ht="30" x14ac:dyDescent="0.25">
      <c r="A571" s="4" t="s">
        <v>5</v>
      </c>
      <c r="B571" s="13" t="s">
        <v>251</v>
      </c>
      <c r="C571" s="3">
        <v>524</v>
      </c>
      <c r="D571" s="4" t="s">
        <v>49</v>
      </c>
      <c r="E571" s="100">
        <v>900</v>
      </c>
      <c r="F571" s="51">
        <f>E571*C571</f>
        <v>471600</v>
      </c>
      <c r="H571" s="12"/>
    </row>
    <row r="572" spans="1:8" x14ac:dyDescent="0.25">
      <c r="A572" s="4" t="s">
        <v>7</v>
      </c>
      <c r="B572" s="3" t="s">
        <v>88</v>
      </c>
      <c r="C572" s="3">
        <v>100</v>
      </c>
      <c r="D572" s="4" t="s">
        <v>32</v>
      </c>
      <c r="E572" s="100">
        <v>300</v>
      </c>
      <c r="F572" s="51">
        <f>E572*C572</f>
        <v>30000</v>
      </c>
      <c r="H572" s="12"/>
    </row>
    <row r="573" spans="1:8" ht="15" customHeight="1" x14ac:dyDescent="0.25">
      <c r="B573" s="6" t="s">
        <v>90</v>
      </c>
      <c r="C573" s="12"/>
      <c r="H573" s="12"/>
    </row>
    <row r="574" spans="1:8" ht="19.5" customHeight="1" x14ac:dyDescent="0.25">
      <c r="B574" s="6" t="s">
        <v>91</v>
      </c>
      <c r="C574" s="12"/>
      <c r="H574" s="12"/>
    </row>
    <row r="575" spans="1:8" ht="30" x14ac:dyDescent="0.25">
      <c r="B575" s="19" t="s">
        <v>85</v>
      </c>
      <c r="C575" s="12"/>
      <c r="H575" s="12"/>
    </row>
    <row r="576" spans="1:8" x14ac:dyDescent="0.25">
      <c r="A576" s="4" t="s">
        <v>8</v>
      </c>
      <c r="B576" s="3" t="s">
        <v>86</v>
      </c>
      <c r="C576" s="12">
        <v>213</v>
      </c>
      <c r="D576" s="4" t="s">
        <v>49</v>
      </c>
      <c r="E576" s="100">
        <v>900</v>
      </c>
      <c r="F576" s="51">
        <f>E576*C576</f>
        <v>191700</v>
      </c>
      <c r="H576" s="12"/>
    </row>
    <row r="577" spans="1:8" x14ac:dyDescent="0.25">
      <c r="A577" s="4" t="s">
        <v>9</v>
      </c>
      <c r="B577" s="3" t="s">
        <v>249</v>
      </c>
      <c r="C577" s="12">
        <v>199</v>
      </c>
      <c r="D577" s="4" t="s">
        <v>32</v>
      </c>
      <c r="E577" s="100">
        <v>300</v>
      </c>
      <c r="F577" s="51">
        <f>E577*C577</f>
        <v>59700</v>
      </c>
      <c r="H577" s="12"/>
    </row>
    <row r="578" spans="1:8" ht="16.5" x14ac:dyDescent="0.25">
      <c r="B578" s="6" t="s">
        <v>61</v>
      </c>
      <c r="H578" s="12"/>
    </row>
    <row r="579" spans="1:8" ht="30" x14ac:dyDescent="0.25">
      <c r="B579" s="31" t="s">
        <v>252</v>
      </c>
      <c r="H579" s="12"/>
    </row>
    <row r="580" spans="1:8" x14ac:dyDescent="0.25">
      <c r="A580" s="4" t="s">
        <v>10</v>
      </c>
      <c r="B580" s="23" t="s">
        <v>86</v>
      </c>
      <c r="C580" s="12">
        <v>213</v>
      </c>
      <c r="D580" s="4" t="s">
        <v>49</v>
      </c>
      <c r="E580" s="100">
        <v>900</v>
      </c>
      <c r="F580" s="51">
        <f>E580*C580</f>
        <v>191700</v>
      </c>
      <c r="H580" s="12"/>
    </row>
    <row r="581" spans="1:8" x14ac:dyDescent="0.25">
      <c r="A581" s="4" t="s">
        <v>11</v>
      </c>
      <c r="B581" s="3" t="s">
        <v>249</v>
      </c>
      <c r="C581" s="12">
        <v>199</v>
      </c>
      <c r="D581" s="4" t="s">
        <v>32</v>
      </c>
      <c r="E581" s="100">
        <v>300</v>
      </c>
      <c r="F581" s="51">
        <f>E581*C581</f>
        <v>59700</v>
      </c>
      <c r="H581" s="12"/>
    </row>
    <row r="582" spans="1:8" ht="16.5" x14ac:dyDescent="0.25">
      <c r="B582" s="16" t="s">
        <v>215</v>
      </c>
      <c r="C582" s="12"/>
      <c r="H582" s="12"/>
    </row>
    <row r="583" spans="1:8" ht="30" x14ac:dyDescent="0.25">
      <c r="A583" s="4" t="s">
        <v>13</v>
      </c>
      <c r="B583" s="13" t="s">
        <v>216</v>
      </c>
      <c r="C583" s="15"/>
      <c r="D583" s="4" t="s">
        <v>66</v>
      </c>
      <c r="E583" s="101"/>
      <c r="F583" s="62"/>
      <c r="H583" s="12"/>
    </row>
    <row r="584" spans="1:8" x14ac:dyDescent="0.25">
      <c r="H584" s="12"/>
    </row>
    <row r="585" spans="1:8" ht="16.5" x14ac:dyDescent="0.25">
      <c r="B585" s="16" t="s">
        <v>33</v>
      </c>
      <c r="C585" s="16"/>
      <c r="D585" s="5"/>
      <c r="E585" s="41" t="s">
        <v>21</v>
      </c>
      <c r="F585" s="57">
        <f>SUM(F570:F584)</f>
        <v>2104800</v>
      </c>
      <c r="H585" s="12"/>
    </row>
    <row r="586" spans="1:8" x14ac:dyDescent="0.25">
      <c r="H586" s="12"/>
    </row>
    <row r="587" spans="1:8" x14ac:dyDescent="0.25">
      <c r="H587" s="12"/>
    </row>
    <row r="588" spans="1:8" x14ac:dyDescent="0.25">
      <c r="H588" s="12"/>
    </row>
    <row r="589" spans="1:8" ht="16.5" x14ac:dyDescent="0.25">
      <c r="B589" s="16"/>
      <c r="C589" s="16"/>
      <c r="D589" s="5"/>
      <c r="E589" s="41"/>
      <c r="F589" s="57"/>
      <c r="H589" s="12"/>
    </row>
    <row r="590" spans="1:8" ht="18.75" customHeight="1" x14ac:dyDescent="0.25">
      <c r="B590" s="6" t="s">
        <v>35</v>
      </c>
      <c r="C590" s="16"/>
      <c r="D590" s="5"/>
      <c r="E590" s="41"/>
      <c r="F590" s="57"/>
      <c r="H590" s="12"/>
    </row>
    <row r="591" spans="1:8" ht="16.5" x14ac:dyDescent="0.25">
      <c r="B591" s="6"/>
      <c r="C591" s="16"/>
      <c r="D591" s="5"/>
      <c r="E591" s="41"/>
      <c r="F591" s="57"/>
      <c r="H591" s="12"/>
    </row>
    <row r="592" spans="1:8" ht="17.25" customHeight="1" x14ac:dyDescent="0.25">
      <c r="B592" s="21" t="s">
        <v>253</v>
      </c>
      <c r="C592" s="16"/>
      <c r="D592" s="5"/>
      <c r="E592" s="100">
        <f>F567</f>
        <v>1767860</v>
      </c>
      <c r="F592" s="57"/>
      <c r="H592" s="12"/>
    </row>
    <row r="593" spans="1:10" ht="16.5" x14ac:dyDescent="0.25">
      <c r="B593" s="21"/>
      <c r="C593" s="16"/>
      <c r="D593" s="5"/>
      <c r="F593" s="57"/>
      <c r="H593" s="12"/>
    </row>
    <row r="594" spans="1:10" ht="17.25" customHeight="1" x14ac:dyDescent="0.25">
      <c r="B594" s="21" t="s">
        <v>254</v>
      </c>
      <c r="C594" s="16"/>
      <c r="D594" s="5"/>
      <c r="E594" s="100">
        <f>F585</f>
        <v>2104800</v>
      </c>
      <c r="F594" s="57"/>
      <c r="H594" s="12"/>
    </row>
    <row r="595" spans="1:10" ht="16.5" x14ac:dyDescent="0.25">
      <c r="B595" s="16"/>
      <c r="C595" s="16"/>
      <c r="D595" s="5"/>
      <c r="F595" s="57"/>
      <c r="H595" s="12"/>
    </row>
    <row r="596" spans="1:10" ht="16.5" x14ac:dyDescent="0.25">
      <c r="B596" s="16"/>
      <c r="C596" s="16"/>
      <c r="D596" s="5"/>
      <c r="E596" s="41"/>
      <c r="F596" s="57"/>
      <c r="H596" s="12"/>
    </row>
    <row r="597" spans="1:10" ht="16.5" x14ac:dyDescent="0.25">
      <c r="B597" s="16"/>
      <c r="C597" s="16"/>
      <c r="D597" s="5"/>
      <c r="E597" s="41"/>
      <c r="F597" s="57"/>
      <c r="H597" s="12"/>
    </row>
    <row r="598" spans="1:10" ht="16.5" x14ac:dyDescent="0.25">
      <c r="B598" s="16"/>
      <c r="C598" s="16"/>
      <c r="D598" s="5"/>
      <c r="E598" s="41"/>
      <c r="F598" s="57"/>
      <c r="H598" s="12"/>
    </row>
    <row r="599" spans="1:10" ht="16.5" x14ac:dyDescent="0.25">
      <c r="B599" s="16"/>
      <c r="C599" s="16"/>
      <c r="D599" s="5"/>
      <c r="E599" s="41"/>
      <c r="F599" s="57"/>
      <c r="H599" s="12"/>
    </row>
    <row r="600" spans="1:10" ht="16.5" x14ac:dyDescent="0.25">
      <c r="B600" s="16"/>
      <c r="C600" s="16"/>
      <c r="D600" s="5"/>
      <c r="E600" s="41"/>
      <c r="F600" s="57"/>
      <c r="H600" s="12"/>
    </row>
    <row r="601" spans="1:10" ht="16.5" x14ac:dyDescent="0.25">
      <c r="B601" s="6"/>
      <c r="C601" s="16"/>
      <c r="D601" s="5"/>
      <c r="E601" s="41"/>
      <c r="F601" s="57"/>
      <c r="H601" s="12"/>
    </row>
    <row r="602" spans="1:10" ht="18" customHeight="1" x14ac:dyDescent="0.25">
      <c r="B602" s="16" t="s">
        <v>255</v>
      </c>
      <c r="C602" s="16"/>
      <c r="D602" s="5"/>
      <c r="E602" s="41" t="s">
        <v>21</v>
      </c>
      <c r="F602" s="57">
        <f>SUM(E590:E595)</f>
        <v>3872660</v>
      </c>
      <c r="H602" s="12"/>
    </row>
    <row r="603" spans="1:10" ht="16.5" x14ac:dyDescent="0.25">
      <c r="B603" s="6" t="s">
        <v>259</v>
      </c>
      <c r="H603" s="12"/>
    </row>
    <row r="604" spans="1:10" ht="8.25" customHeight="1" x14ac:dyDescent="0.25">
      <c r="B604" s="16"/>
      <c r="H604" s="12"/>
    </row>
    <row r="605" spans="1:10" ht="16.5" x14ac:dyDescent="0.25">
      <c r="B605" s="6" t="s">
        <v>94</v>
      </c>
      <c r="H605" s="12"/>
    </row>
    <row r="606" spans="1:10" ht="16.5" x14ac:dyDescent="0.25">
      <c r="A606" s="32"/>
      <c r="B606" s="7" t="s">
        <v>108</v>
      </c>
      <c r="H606" s="12"/>
    </row>
    <row r="607" spans="1:10" x14ac:dyDescent="0.25">
      <c r="A607" s="32"/>
      <c r="H607" s="12"/>
    </row>
    <row r="608" spans="1:10" ht="16.5" x14ac:dyDescent="0.25">
      <c r="B608" s="7" t="s">
        <v>109</v>
      </c>
      <c r="H608" s="12"/>
      <c r="J608" s="33"/>
    </row>
    <row r="609" spans="1:10" ht="11.25" customHeight="1" x14ac:dyDescent="0.25">
      <c r="A609" s="32"/>
      <c r="B609" s="15"/>
      <c r="H609" s="12"/>
    </row>
    <row r="610" spans="1:10" ht="90" x14ac:dyDescent="0.25">
      <c r="A610" s="4" t="s">
        <v>2</v>
      </c>
      <c r="B610" s="13" t="s">
        <v>147</v>
      </c>
      <c r="D610" s="4" t="s">
        <v>156</v>
      </c>
      <c r="E610" s="101"/>
      <c r="G610" s="11"/>
      <c r="H610" s="12"/>
    </row>
    <row r="611" spans="1:10" ht="14.25" customHeight="1" x14ac:dyDescent="0.25">
      <c r="A611" s="32"/>
      <c r="H611" s="12"/>
      <c r="J611" s="33"/>
    </row>
    <row r="612" spans="1:10" ht="14.25" customHeight="1" x14ac:dyDescent="0.25">
      <c r="A612" s="32"/>
      <c r="B612" s="16" t="s">
        <v>148</v>
      </c>
      <c r="H612" s="12"/>
      <c r="J612" s="33"/>
    </row>
    <row r="613" spans="1:10" ht="14.25" customHeight="1" x14ac:dyDescent="0.25">
      <c r="A613" s="32"/>
      <c r="H613" s="12"/>
      <c r="J613" s="33"/>
    </row>
    <row r="614" spans="1:10" ht="45" x14ac:dyDescent="0.25">
      <c r="A614" s="4" t="s">
        <v>5</v>
      </c>
      <c r="B614" s="13" t="s">
        <v>149</v>
      </c>
      <c r="D614" s="4" t="s">
        <v>156</v>
      </c>
      <c r="E614" s="101"/>
      <c r="G614" s="11"/>
      <c r="H614" s="12"/>
    </row>
    <row r="615" spans="1:10" ht="14.25" customHeight="1" x14ac:dyDescent="0.25">
      <c r="A615" s="32"/>
      <c r="H615" s="12"/>
      <c r="J615" s="33"/>
    </row>
    <row r="616" spans="1:10" ht="30" x14ac:dyDescent="0.25">
      <c r="A616" s="4" t="s">
        <v>7</v>
      </c>
      <c r="B616" s="13" t="s">
        <v>150</v>
      </c>
      <c r="D616" s="4" t="s">
        <v>156</v>
      </c>
      <c r="E616" s="101"/>
      <c r="G616" s="11"/>
      <c r="H616" s="12"/>
    </row>
    <row r="617" spans="1:10" x14ac:dyDescent="0.25">
      <c r="B617" s="15"/>
      <c r="H617" s="12"/>
    </row>
    <row r="618" spans="1:10" ht="16.5" customHeight="1" x14ac:dyDescent="0.25">
      <c r="B618" s="7" t="s">
        <v>95</v>
      </c>
      <c r="H618" s="12"/>
    </row>
    <row r="619" spans="1:10" ht="30" x14ac:dyDescent="0.25">
      <c r="A619" s="4" t="s">
        <v>8</v>
      </c>
      <c r="B619" s="27" t="s">
        <v>256</v>
      </c>
      <c r="C619" s="3">
        <v>208</v>
      </c>
      <c r="D619" s="4" t="s">
        <v>49</v>
      </c>
      <c r="E619" s="100">
        <v>4000</v>
      </c>
      <c r="F619" s="51">
        <f>E619*C619</f>
        <v>832000</v>
      </c>
      <c r="H619" s="12"/>
    </row>
    <row r="620" spans="1:10" ht="15.75" customHeight="1" x14ac:dyDescent="0.25">
      <c r="A620" s="4" t="s">
        <v>9</v>
      </c>
      <c r="B620" s="3" t="s">
        <v>257</v>
      </c>
      <c r="C620" s="3">
        <v>108</v>
      </c>
      <c r="D620" s="4" t="s">
        <v>32</v>
      </c>
      <c r="E620" s="100">
        <v>400</v>
      </c>
      <c r="F620" s="51">
        <f>E620*C620</f>
        <v>43200</v>
      </c>
      <c r="H620" s="12"/>
    </row>
    <row r="621" spans="1:10" ht="30" x14ac:dyDescent="0.25">
      <c r="A621" s="4" t="s">
        <v>10</v>
      </c>
      <c r="B621" s="13" t="s">
        <v>258</v>
      </c>
      <c r="C621" s="3">
        <v>48</v>
      </c>
      <c r="D621" s="4" t="s">
        <v>49</v>
      </c>
      <c r="E621" s="101">
        <v>4000</v>
      </c>
      <c r="F621" s="59">
        <f>E621*C621</f>
        <v>192000</v>
      </c>
      <c r="G621" s="11"/>
      <c r="H621" s="12"/>
    </row>
    <row r="622" spans="1:10" ht="16.5" x14ac:dyDescent="0.25">
      <c r="B622" s="16" t="s">
        <v>215</v>
      </c>
      <c r="C622" s="12"/>
      <c r="H622" s="12"/>
    </row>
    <row r="623" spans="1:10" ht="30" x14ac:dyDescent="0.25">
      <c r="A623" s="4" t="s">
        <v>11</v>
      </c>
      <c r="B623" s="13" t="s">
        <v>216</v>
      </c>
      <c r="C623" s="15"/>
      <c r="D623" s="4" t="s">
        <v>66</v>
      </c>
      <c r="E623" s="101"/>
      <c r="F623" s="62"/>
      <c r="H623" s="12"/>
    </row>
    <row r="624" spans="1:10" ht="21.75" customHeight="1" x14ac:dyDescent="0.25">
      <c r="B624" s="6"/>
      <c r="H624" s="12"/>
    </row>
    <row r="625" spans="1:10" ht="16.5" x14ac:dyDescent="0.25">
      <c r="B625" s="16" t="s">
        <v>260</v>
      </c>
      <c r="C625" s="16"/>
      <c r="D625" s="5"/>
      <c r="E625" s="41" t="s">
        <v>21</v>
      </c>
      <c r="F625" s="57">
        <f>SUM(F619:F624)</f>
        <v>1067200</v>
      </c>
      <c r="H625" s="12"/>
    </row>
    <row r="626" spans="1:10" ht="16.5" x14ac:dyDescent="0.25">
      <c r="B626" s="6" t="s">
        <v>81</v>
      </c>
      <c r="H626" s="12"/>
    </row>
    <row r="627" spans="1:10" ht="16.5" x14ac:dyDescent="0.25">
      <c r="B627" s="6"/>
      <c r="H627" s="12"/>
    </row>
    <row r="628" spans="1:10" ht="16.5" x14ac:dyDescent="0.25">
      <c r="B628" s="6" t="s">
        <v>96</v>
      </c>
      <c r="H628" s="12"/>
    </row>
    <row r="629" spans="1:10" ht="11.25" customHeight="1" x14ac:dyDescent="0.25">
      <c r="B629" s="6"/>
      <c r="H629" s="12"/>
    </row>
    <row r="630" spans="1:10" ht="16.5" x14ac:dyDescent="0.25">
      <c r="A630" s="32"/>
      <c r="B630" s="7" t="s">
        <v>108</v>
      </c>
      <c r="H630" s="12"/>
    </row>
    <row r="631" spans="1:10" x14ac:dyDescent="0.25">
      <c r="A631" s="32"/>
      <c r="H631" s="12"/>
    </row>
    <row r="632" spans="1:10" ht="16.5" x14ac:dyDescent="0.25">
      <c r="B632" s="7" t="s">
        <v>109</v>
      </c>
      <c r="H632" s="12"/>
      <c r="J632" s="33"/>
    </row>
    <row r="633" spans="1:10" ht="11.25" customHeight="1" x14ac:dyDescent="0.25">
      <c r="A633" s="32"/>
      <c r="B633" s="15"/>
      <c r="H633" s="12"/>
    </row>
    <row r="634" spans="1:10" ht="90" x14ac:dyDescent="0.25">
      <c r="A634" s="4" t="s">
        <v>2</v>
      </c>
      <c r="B634" s="13" t="s">
        <v>147</v>
      </c>
      <c r="D634" s="4" t="s">
        <v>156</v>
      </c>
      <c r="E634" s="101"/>
      <c r="G634" s="11"/>
      <c r="H634" s="12"/>
    </row>
    <row r="635" spans="1:10" ht="14.25" customHeight="1" x14ac:dyDescent="0.25">
      <c r="A635" s="32"/>
      <c r="H635" s="12"/>
      <c r="J635" s="33"/>
    </row>
    <row r="636" spans="1:10" ht="14.25" customHeight="1" x14ac:dyDescent="0.25">
      <c r="A636" s="32"/>
      <c r="B636" s="16" t="s">
        <v>148</v>
      </c>
      <c r="H636" s="12"/>
      <c r="J636" s="33"/>
    </row>
    <row r="637" spans="1:10" ht="14.25" customHeight="1" x14ac:dyDescent="0.25">
      <c r="A637" s="32"/>
      <c r="H637" s="12"/>
      <c r="J637" s="33"/>
    </row>
    <row r="638" spans="1:10" ht="45" x14ac:dyDescent="0.25">
      <c r="A638" s="4" t="s">
        <v>5</v>
      </c>
      <c r="B638" s="13" t="s">
        <v>149</v>
      </c>
      <c r="D638" s="4" t="s">
        <v>156</v>
      </c>
      <c r="E638" s="101"/>
      <c r="G638" s="11"/>
      <c r="H638" s="12"/>
    </row>
    <row r="639" spans="1:10" ht="14.25" customHeight="1" x14ac:dyDescent="0.25">
      <c r="A639" s="32"/>
      <c r="H639" s="12"/>
      <c r="J639" s="33"/>
    </row>
    <row r="640" spans="1:10" ht="30" x14ac:dyDescent="0.25">
      <c r="A640" s="4" t="s">
        <v>7</v>
      </c>
      <c r="B640" s="13" t="s">
        <v>150</v>
      </c>
      <c r="D640" s="4" t="s">
        <v>156</v>
      </c>
      <c r="E640" s="101"/>
      <c r="G640" s="11"/>
      <c r="H640" s="12"/>
    </row>
    <row r="641" spans="1:8" ht="33" x14ac:dyDescent="0.25">
      <c r="B641" s="29" t="s">
        <v>91</v>
      </c>
      <c r="E641" s="101"/>
      <c r="F641" s="59"/>
      <c r="H641" s="12"/>
    </row>
    <row r="642" spans="1:8" ht="30" x14ac:dyDescent="0.25">
      <c r="A642" s="4" t="s">
        <v>8</v>
      </c>
      <c r="B642" s="13" t="s">
        <v>261</v>
      </c>
      <c r="C642" s="3">
        <v>110</v>
      </c>
      <c r="D642" s="4" t="s">
        <v>49</v>
      </c>
      <c r="E642" s="101">
        <v>850</v>
      </c>
      <c r="F642" s="59">
        <f>E642*C642</f>
        <v>93500</v>
      </c>
      <c r="H642" s="12"/>
    </row>
    <row r="643" spans="1:8" ht="16.5" x14ac:dyDescent="0.25">
      <c r="B643" s="6" t="s">
        <v>262</v>
      </c>
      <c r="H643" s="12"/>
    </row>
    <row r="644" spans="1:8" ht="45" x14ac:dyDescent="0.25">
      <c r="A644" s="4" t="s">
        <v>9</v>
      </c>
      <c r="B644" s="13" t="s">
        <v>263</v>
      </c>
      <c r="C644" s="10">
        <v>124</v>
      </c>
      <c r="D644" s="4" t="s">
        <v>49</v>
      </c>
      <c r="E644" s="101">
        <v>1900</v>
      </c>
      <c r="F644" s="51">
        <f>E644*C644</f>
        <v>235600</v>
      </c>
      <c r="H644" s="12"/>
    </row>
    <row r="645" spans="1:8" ht="17.25" customHeight="1" x14ac:dyDescent="0.25">
      <c r="B645" s="16" t="s">
        <v>61</v>
      </c>
      <c r="C645" s="10"/>
      <c r="E645" s="101"/>
      <c r="F645" s="59"/>
      <c r="H645" s="12"/>
    </row>
    <row r="646" spans="1:8" ht="30" x14ac:dyDescent="0.25">
      <c r="A646" s="4" t="s">
        <v>10</v>
      </c>
      <c r="B646" s="27" t="s">
        <v>264</v>
      </c>
      <c r="C646" s="10">
        <v>110</v>
      </c>
      <c r="D646" s="4" t="s">
        <v>49</v>
      </c>
      <c r="E646" s="101">
        <v>2500</v>
      </c>
      <c r="F646" s="51">
        <f>E646*C646</f>
        <v>275000</v>
      </c>
      <c r="H646" s="12"/>
    </row>
    <row r="647" spans="1:8" ht="16.5" x14ac:dyDescent="0.25">
      <c r="B647" s="16" t="s">
        <v>215</v>
      </c>
      <c r="C647" s="12"/>
      <c r="H647" s="12"/>
    </row>
    <row r="648" spans="1:8" ht="30" x14ac:dyDescent="0.25">
      <c r="A648" s="4" t="s">
        <v>11</v>
      </c>
      <c r="B648" s="13" t="s">
        <v>216</v>
      </c>
      <c r="C648" s="15"/>
      <c r="D648" s="4" t="s">
        <v>66</v>
      </c>
      <c r="E648" s="101"/>
      <c r="F648" s="62"/>
      <c r="H648" s="12"/>
    </row>
    <row r="649" spans="1:8" x14ac:dyDescent="0.25">
      <c r="E649" s="101"/>
      <c r="F649" s="59"/>
      <c r="H649" s="12"/>
    </row>
    <row r="650" spans="1:8" x14ac:dyDescent="0.25">
      <c r="E650" s="101"/>
      <c r="F650" s="59"/>
      <c r="H650" s="12"/>
    </row>
    <row r="651" spans="1:8" x14ac:dyDescent="0.25">
      <c r="E651" s="101"/>
      <c r="F651" s="59"/>
      <c r="H651" s="12"/>
    </row>
    <row r="652" spans="1:8" x14ac:dyDescent="0.25">
      <c r="E652" s="101"/>
      <c r="F652" s="59"/>
      <c r="H652" s="12"/>
    </row>
    <row r="653" spans="1:8" x14ac:dyDescent="0.25">
      <c r="E653" s="101"/>
      <c r="F653" s="59"/>
      <c r="H653" s="12"/>
    </row>
    <row r="654" spans="1:8" x14ac:dyDescent="0.25">
      <c r="E654" s="101"/>
      <c r="F654" s="59"/>
      <c r="H654" s="12"/>
    </row>
    <row r="655" spans="1:8" x14ac:dyDescent="0.25">
      <c r="E655" s="101"/>
      <c r="F655" s="59"/>
      <c r="H655" s="12"/>
    </row>
    <row r="656" spans="1:8" x14ac:dyDescent="0.25">
      <c r="B656" s="15"/>
      <c r="E656" s="101"/>
      <c r="F656" s="63"/>
      <c r="H656" s="12"/>
    </row>
    <row r="657" spans="1:8" x14ac:dyDescent="0.25">
      <c r="E657" s="101"/>
      <c r="F657" s="63"/>
      <c r="H657" s="12"/>
    </row>
    <row r="658" spans="1:8" x14ac:dyDescent="0.25">
      <c r="B658" s="9"/>
      <c r="E658" s="101"/>
      <c r="F658" s="59"/>
      <c r="H658" s="12"/>
    </row>
    <row r="659" spans="1:8" x14ac:dyDescent="0.25">
      <c r="B659" s="9"/>
      <c r="E659" s="101"/>
      <c r="F659" s="59"/>
      <c r="H659" s="12"/>
    </row>
    <row r="660" spans="1:8" x14ac:dyDescent="0.25">
      <c r="B660" s="9"/>
      <c r="E660" s="101"/>
      <c r="F660" s="59"/>
      <c r="H660" s="12"/>
    </row>
    <row r="661" spans="1:8" x14ac:dyDescent="0.25">
      <c r="B661" s="9"/>
      <c r="E661" s="101"/>
      <c r="F661" s="59"/>
      <c r="H661" s="12"/>
    </row>
    <row r="662" spans="1:8" x14ac:dyDescent="0.25">
      <c r="B662" s="9"/>
      <c r="E662" s="101"/>
      <c r="F662" s="59"/>
      <c r="H662" s="12"/>
    </row>
    <row r="663" spans="1:8" x14ac:dyDescent="0.25">
      <c r="B663" s="9"/>
      <c r="E663" s="101"/>
      <c r="F663" s="59"/>
      <c r="H663" s="12"/>
    </row>
    <row r="664" spans="1:8" ht="16.5" x14ac:dyDescent="0.25">
      <c r="B664" s="6"/>
      <c r="C664" s="16"/>
      <c r="D664" s="5"/>
      <c r="E664" s="41"/>
      <c r="F664" s="50"/>
      <c r="H664" s="12"/>
    </row>
    <row r="665" spans="1:8" ht="16.5" x14ac:dyDescent="0.25">
      <c r="B665" s="16" t="s">
        <v>265</v>
      </c>
      <c r="C665" s="16"/>
      <c r="D665" s="5"/>
      <c r="E665" s="41" t="s">
        <v>21</v>
      </c>
      <c r="F665" s="57">
        <f>SUM(F641:F664)</f>
        <v>604100</v>
      </c>
      <c r="H665" s="12"/>
    </row>
    <row r="666" spans="1:8" ht="16.5" x14ac:dyDescent="0.25">
      <c r="B666" s="6" t="s">
        <v>93</v>
      </c>
      <c r="C666" s="42"/>
      <c r="D666" s="5"/>
      <c r="E666" s="108"/>
      <c r="F666" s="64"/>
    </row>
    <row r="667" spans="1:8" ht="16.5" x14ac:dyDescent="0.25">
      <c r="B667" s="6" t="s">
        <v>266</v>
      </c>
      <c r="C667" s="42"/>
      <c r="D667" s="5"/>
      <c r="E667" s="108"/>
      <c r="F667" s="64"/>
    </row>
    <row r="668" spans="1:8" s="44" customFormat="1" x14ac:dyDescent="0.3">
      <c r="A668" s="43"/>
      <c r="B668" s="44" t="s">
        <v>267</v>
      </c>
      <c r="C668" s="45"/>
      <c r="D668" s="43"/>
      <c r="E668" s="109"/>
      <c r="F668" s="43"/>
    </row>
    <row r="669" spans="1:8" s="44" customFormat="1" ht="16.5" x14ac:dyDescent="0.35">
      <c r="A669" s="43"/>
      <c r="B669" s="47" t="s">
        <v>97</v>
      </c>
      <c r="C669" s="45"/>
      <c r="D669" s="43"/>
      <c r="E669" s="109"/>
      <c r="F669" s="43"/>
    </row>
    <row r="670" spans="1:8" s="44" customFormat="1" x14ac:dyDescent="0.3">
      <c r="A670" s="43"/>
      <c r="C670" s="48"/>
      <c r="D670" s="43"/>
      <c r="E670" s="109"/>
      <c r="F670" s="51"/>
      <c r="G670" s="3"/>
    </row>
    <row r="671" spans="1:8" s="44" customFormat="1" ht="60" x14ac:dyDescent="0.3">
      <c r="A671" s="43" t="s">
        <v>2</v>
      </c>
      <c r="B671" s="77" t="s">
        <v>268</v>
      </c>
      <c r="C671" s="45"/>
      <c r="D671" s="43" t="s">
        <v>269</v>
      </c>
      <c r="E671" s="109"/>
      <c r="F671" s="78">
        <v>500000</v>
      </c>
      <c r="G671" s="37"/>
      <c r="H671" s="46"/>
    </row>
    <row r="672" spans="1:8" ht="16.5" x14ac:dyDescent="0.25">
      <c r="B672" s="6" t="s">
        <v>98</v>
      </c>
      <c r="F672" s="59"/>
      <c r="G672" s="40"/>
    </row>
    <row r="673" spans="1:26" ht="60" x14ac:dyDescent="0.25">
      <c r="B673" s="19" t="s">
        <v>99</v>
      </c>
      <c r="F673" s="59"/>
      <c r="G673" s="36"/>
    </row>
    <row r="674" spans="1:26" ht="60" x14ac:dyDescent="0.25">
      <c r="A674" s="4" t="s">
        <v>5</v>
      </c>
      <c r="B674" s="13" t="s">
        <v>270</v>
      </c>
      <c r="C674" s="3">
        <v>6</v>
      </c>
      <c r="D674" s="4" t="s">
        <v>100</v>
      </c>
      <c r="E674" s="100">
        <v>75000</v>
      </c>
      <c r="F674" s="51">
        <f t="shared" ref="F674:F675" si="11">E674*C674</f>
        <v>450000</v>
      </c>
      <c r="H674" s="12"/>
    </row>
    <row r="675" spans="1:26" ht="45" x14ac:dyDescent="0.25">
      <c r="A675" s="4" t="s">
        <v>7</v>
      </c>
      <c r="B675" s="13" t="s">
        <v>271</v>
      </c>
      <c r="C675" s="3">
        <v>2</v>
      </c>
      <c r="D675" s="4" t="s">
        <v>100</v>
      </c>
      <c r="E675" s="100">
        <v>18500</v>
      </c>
      <c r="F675" s="51">
        <f t="shared" si="11"/>
        <v>37000</v>
      </c>
      <c r="H675" s="12"/>
    </row>
    <row r="676" spans="1:26" x14ac:dyDescent="0.25">
      <c r="A676" s="4" t="s">
        <v>8</v>
      </c>
      <c r="B676" s="3" t="s">
        <v>272</v>
      </c>
      <c r="C676" s="3">
        <v>4</v>
      </c>
      <c r="D676" s="4" t="s">
        <v>100</v>
      </c>
      <c r="E676" s="100">
        <v>27000</v>
      </c>
      <c r="F676" s="59">
        <f t="shared" ref="F676:F677" si="12">C676*E676</f>
        <v>108000</v>
      </c>
      <c r="H676" s="12"/>
    </row>
    <row r="677" spans="1:26" ht="30" x14ac:dyDescent="0.25">
      <c r="A677" s="4" t="s">
        <v>9</v>
      </c>
      <c r="B677" s="13" t="s">
        <v>273</v>
      </c>
      <c r="C677" s="3">
        <v>5</v>
      </c>
      <c r="D677" s="4" t="s">
        <v>100</v>
      </c>
      <c r="E677" s="100">
        <v>12000</v>
      </c>
      <c r="F677" s="59">
        <f t="shared" si="12"/>
        <v>60000</v>
      </c>
      <c r="H677" s="12"/>
    </row>
    <row r="678" spans="1:26" s="44" customFormat="1" x14ac:dyDescent="0.3">
      <c r="A678" s="43"/>
      <c r="C678" s="49"/>
      <c r="D678" s="43"/>
      <c r="E678" s="109"/>
      <c r="F678" s="66"/>
    </row>
    <row r="679" spans="1:26" s="44" customFormat="1" ht="16.5" x14ac:dyDescent="0.35">
      <c r="A679" s="43"/>
      <c r="B679" s="16" t="s">
        <v>274</v>
      </c>
      <c r="C679" s="49"/>
      <c r="D679" s="43"/>
      <c r="E679" s="110" t="s">
        <v>21</v>
      </c>
      <c r="F679" s="65">
        <f>SUM(F671:F678)</f>
        <v>1155000</v>
      </c>
    </row>
    <row r="680" spans="1:26" ht="16.5" x14ac:dyDescent="0.25">
      <c r="B680" s="7" t="s">
        <v>277</v>
      </c>
    </row>
    <row r="681" spans="1:26" customFormat="1" ht="17.25" customHeight="1" x14ac:dyDescent="0.25">
      <c r="A681" s="79"/>
      <c r="B681" s="80" t="s">
        <v>275</v>
      </c>
      <c r="C681" s="81"/>
      <c r="D681" s="79"/>
      <c r="E681" s="90"/>
      <c r="F681" s="82"/>
      <c r="G681" s="83"/>
      <c r="H681" s="83"/>
      <c r="I681" s="83"/>
      <c r="J681" s="83"/>
      <c r="K681" s="83"/>
      <c r="L681" s="83"/>
      <c r="M681" s="83"/>
      <c r="N681" s="83"/>
      <c r="O681" s="83"/>
      <c r="P681" s="83"/>
      <c r="Q681" s="83"/>
      <c r="R681" s="83"/>
      <c r="S681" s="83"/>
      <c r="T681" s="83"/>
      <c r="U681" s="83"/>
      <c r="V681" s="83"/>
      <c r="W681" s="83"/>
      <c r="X681" s="83"/>
      <c r="Y681" s="83"/>
      <c r="Z681" s="83"/>
    </row>
    <row r="682" spans="1:26" customFormat="1" ht="120" x14ac:dyDescent="0.25">
      <c r="A682" s="79"/>
      <c r="B682" s="92" t="s">
        <v>278</v>
      </c>
      <c r="C682" s="79"/>
      <c r="D682" s="79"/>
      <c r="E682" s="94"/>
      <c r="F682" s="82"/>
      <c r="G682" s="83"/>
      <c r="H682" s="83"/>
      <c r="I682" s="83"/>
      <c r="J682" s="83"/>
      <c r="K682" s="83"/>
      <c r="L682" s="83"/>
      <c r="M682" s="83"/>
      <c r="N682" s="83"/>
      <c r="O682" s="83"/>
      <c r="P682" s="83"/>
      <c r="Q682" s="83"/>
      <c r="R682" s="83"/>
      <c r="S682" s="83"/>
      <c r="T682" s="83"/>
      <c r="U682" s="83"/>
      <c r="V682" s="83"/>
      <c r="W682" s="83"/>
      <c r="X682" s="83"/>
      <c r="Y682" s="83"/>
      <c r="Z682" s="83"/>
    </row>
    <row r="683" spans="1:26" customFormat="1" x14ac:dyDescent="0.25">
      <c r="A683" s="79"/>
      <c r="B683" s="92" t="s">
        <v>279</v>
      </c>
      <c r="C683" s="79"/>
      <c r="D683" s="79"/>
      <c r="E683" s="94"/>
      <c r="F683" s="82"/>
      <c r="G683" s="83"/>
      <c r="H683" s="83"/>
      <c r="I683" s="83"/>
      <c r="J683" s="83"/>
      <c r="K683" s="83"/>
      <c r="L683" s="83"/>
      <c r="M683" s="83"/>
      <c r="N683" s="83"/>
      <c r="O683" s="83"/>
      <c r="P683" s="83"/>
      <c r="Q683" s="83"/>
      <c r="R683" s="83"/>
      <c r="S683" s="83"/>
      <c r="T683" s="83"/>
      <c r="U683" s="83"/>
      <c r="V683" s="83"/>
      <c r="W683" s="83"/>
      <c r="X683" s="83"/>
      <c r="Y683" s="83"/>
      <c r="Z683" s="83"/>
    </row>
    <row r="684" spans="1:26" customFormat="1" ht="45" x14ac:dyDescent="0.25">
      <c r="A684" s="79" t="s">
        <v>2</v>
      </c>
      <c r="B684" s="86" t="s">
        <v>280</v>
      </c>
      <c r="C684" s="79">
        <v>1</v>
      </c>
      <c r="D684" s="79" t="s">
        <v>100</v>
      </c>
      <c r="E684" s="111">
        <v>150000</v>
      </c>
      <c r="F684" s="82">
        <f>E684*C684</f>
        <v>150000</v>
      </c>
      <c r="G684" s="83"/>
      <c r="H684" s="85"/>
      <c r="I684" s="83"/>
      <c r="J684" s="83"/>
      <c r="K684" s="83"/>
      <c r="L684" s="83"/>
      <c r="M684" s="83"/>
      <c r="N684" s="83"/>
      <c r="O684" s="83"/>
      <c r="P684" s="83"/>
      <c r="Q684" s="83"/>
      <c r="R684" s="83"/>
      <c r="S684" s="83"/>
      <c r="T684" s="83"/>
      <c r="U684" s="83"/>
      <c r="V684" s="83"/>
      <c r="W684" s="83"/>
      <c r="X684" s="83"/>
      <c r="Y684" s="83"/>
      <c r="Z684" s="83"/>
    </row>
    <row r="685" spans="1:26" customFormat="1" ht="17.25" customHeight="1" x14ac:dyDescent="0.25">
      <c r="A685" s="79"/>
      <c r="B685" s="93" t="s">
        <v>281</v>
      </c>
      <c r="C685" s="79"/>
      <c r="D685" s="79"/>
      <c r="E685" s="111"/>
      <c r="F685" s="82"/>
      <c r="G685" s="83"/>
      <c r="H685" s="85"/>
      <c r="I685" s="83"/>
      <c r="J685" s="83"/>
      <c r="K685" s="83"/>
      <c r="L685" s="83"/>
      <c r="M685" s="83"/>
      <c r="N685" s="83"/>
      <c r="O685" s="83"/>
      <c r="P685" s="83"/>
      <c r="Q685" s="83"/>
      <c r="R685" s="83"/>
      <c r="S685" s="83"/>
      <c r="T685" s="83"/>
      <c r="U685" s="83"/>
      <c r="V685" s="83"/>
      <c r="W685" s="83"/>
      <c r="X685" s="83"/>
      <c r="Y685" s="83"/>
      <c r="Z685" s="83"/>
    </row>
    <row r="686" spans="1:26" customFormat="1" ht="16.5" customHeight="1" x14ac:dyDescent="0.25">
      <c r="A686" s="79"/>
      <c r="B686" s="92" t="s">
        <v>282</v>
      </c>
      <c r="C686" s="79"/>
      <c r="D686" s="79"/>
      <c r="E686" s="111"/>
      <c r="F686" s="82"/>
      <c r="G686" s="83"/>
      <c r="H686" s="85"/>
      <c r="I686" s="87"/>
      <c r="J686" s="83"/>
      <c r="K686" s="83"/>
      <c r="L686" s="83"/>
      <c r="M686" s="83"/>
      <c r="N686" s="83"/>
      <c r="O686" s="83"/>
      <c r="P686" s="83"/>
      <c r="Q686" s="83"/>
      <c r="R686" s="83"/>
      <c r="S686" s="83"/>
      <c r="T686" s="83"/>
      <c r="U686" s="83"/>
      <c r="V686" s="83"/>
      <c r="W686" s="83"/>
      <c r="X686" s="83"/>
      <c r="Y686" s="83"/>
      <c r="Z686" s="83"/>
    </row>
    <row r="687" spans="1:26" customFormat="1" ht="16.5" customHeight="1" x14ac:dyDescent="0.25">
      <c r="A687" s="79"/>
      <c r="B687" s="88"/>
      <c r="C687" s="79"/>
      <c r="D687" s="79"/>
      <c r="E687" s="112"/>
      <c r="F687" s="82"/>
      <c r="G687" s="83"/>
      <c r="H687" s="85"/>
      <c r="I687" s="87"/>
      <c r="J687" s="83"/>
      <c r="K687" s="83"/>
      <c r="L687" s="83"/>
      <c r="M687" s="83"/>
      <c r="N687" s="83"/>
      <c r="O687" s="83"/>
      <c r="P687" s="83"/>
      <c r="Q687" s="83"/>
      <c r="R687" s="83"/>
      <c r="S687" s="83"/>
      <c r="T687" s="83"/>
      <c r="U687" s="83"/>
      <c r="V687" s="83"/>
      <c r="W687" s="83"/>
      <c r="X687" s="83"/>
      <c r="Y687" s="83"/>
      <c r="Z687" s="83"/>
    </row>
    <row r="688" spans="1:26" customFormat="1" ht="16.5" customHeight="1" x14ac:dyDescent="0.25">
      <c r="A688" s="79" t="s">
        <v>5</v>
      </c>
      <c r="B688" s="86" t="s">
        <v>283</v>
      </c>
      <c r="C688" s="79">
        <v>2</v>
      </c>
      <c r="D688" s="79" t="s">
        <v>100</v>
      </c>
      <c r="E688" s="113">
        <v>18500</v>
      </c>
      <c r="F688" s="99">
        <f>E688*C688</f>
        <v>37000</v>
      </c>
      <c r="G688" s="83"/>
      <c r="H688" s="85"/>
      <c r="I688" s="87"/>
      <c r="J688" s="83"/>
      <c r="K688" s="83"/>
      <c r="L688" s="83"/>
      <c r="M688" s="83"/>
      <c r="N688" s="83"/>
      <c r="O688" s="83"/>
      <c r="P688" s="83"/>
      <c r="Q688" s="83"/>
      <c r="R688" s="83"/>
      <c r="S688" s="83"/>
      <c r="T688" s="83"/>
      <c r="U688" s="83"/>
      <c r="V688" s="83"/>
      <c r="W688" s="83"/>
      <c r="X688" s="83"/>
      <c r="Y688" s="83"/>
      <c r="Z688" s="83"/>
    </row>
    <row r="689" spans="1:26" customFormat="1" ht="16.5" customHeight="1" x14ac:dyDescent="0.25">
      <c r="A689" s="79" t="s">
        <v>7</v>
      </c>
      <c r="B689" s="88" t="s">
        <v>284</v>
      </c>
      <c r="C689" s="79">
        <v>2</v>
      </c>
      <c r="D689" s="79" t="s">
        <v>100</v>
      </c>
      <c r="E689" s="111">
        <v>27500</v>
      </c>
      <c r="F689" s="82">
        <f t="shared" ref="F689" si="13">E689*C689</f>
        <v>55000</v>
      </c>
      <c r="G689" s="83"/>
      <c r="H689" s="85"/>
      <c r="I689" s="87"/>
      <c r="J689" s="83"/>
      <c r="K689" s="83"/>
      <c r="L689" s="83"/>
      <c r="M689" s="83"/>
      <c r="N689" s="83"/>
      <c r="O689" s="83"/>
      <c r="P689" s="83"/>
      <c r="Q689" s="83"/>
      <c r="R689" s="83"/>
      <c r="S689" s="83"/>
      <c r="T689" s="83"/>
      <c r="U689" s="83"/>
      <c r="V689" s="83"/>
      <c r="W689" s="83"/>
      <c r="X689" s="83"/>
      <c r="Y689" s="83"/>
      <c r="Z689" s="83"/>
    </row>
    <row r="690" spans="1:26" customFormat="1" ht="17.25" customHeight="1" x14ac:dyDescent="0.25">
      <c r="A690" s="79"/>
      <c r="B690" s="93" t="s">
        <v>285</v>
      </c>
      <c r="C690" s="79"/>
      <c r="D690" s="79"/>
      <c r="E690" s="111"/>
      <c r="F690" s="82"/>
      <c r="G690" s="83"/>
      <c r="H690" s="85"/>
      <c r="I690" s="87"/>
      <c r="J690" s="83"/>
      <c r="K690" s="83"/>
      <c r="L690" s="83"/>
      <c r="M690" s="83"/>
      <c r="N690" s="83"/>
      <c r="O690" s="83"/>
      <c r="P690" s="83"/>
      <c r="Q690" s="83"/>
      <c r="R690" s="83"/>
      <c r="S690" s="83"/>
      <c r="T690" s="83"/>
      <c r="U690" s="83"/>
      <c r="V690" s="83"/>
      <c r="W690" s="83"/>
      <c r="X690" s="83"/>
      <c r="Y690" s="83"/>
      <c r="Z690" s="83"/>
    </row>
    <row r="691" spans="1:26" customFormat="1" ht="17.25" customHeight="1" x14ac:dyDescent="0.25">
      <c r="A691" s="79"/>
      <c r="B691" s="88"/>
      <c r="C691" s="79"/>
      <c r="D691" s="79"/>
      <c r="E691" s="111"/>
      <c r="F691" s="82"/>
      <c r="G691" s="83"/>
      <c r="H691" s="85"/>
      <c r="I691" s="87"/>
      <c r="J691" s="83"/>
      <c r="K691" s="83"/>
      <c r="L691" s="83"/>
      <c r="M691" s="83"/>
      <c r="N691" s="83"/>
      <c r="O691" s="83"/>
      <c r="P691" s="83"/>
      <c r="Q691" s="83"/>
      <c r="R691" s="83"/>
      <c r="S691" s="83"/>
      <c r="T691" s="83"/>
      <c r="U691" s="83"/>
      <c r="V691" s="83"/>
      <c r="W691" s="83"/>
      <c r="X691" s="83"/>
      <c r="Y691" s="83"/>
      <c r="Z691" s="83"/>
    </row>
    <row r="692" spans="1:26" customFormat="1" ht="75" x14ac:dyDescent="0.25">
      <c r="A692" s="79" t="s">
        <v>8</v>
      </c>
      <c r="B692" s="86" t="s">
        <v>286</v>
      </c>
      <c r="C692" s="79">
        <v>85</v>
      </c>
      <c r="D692" s="79" t="s">
        <v>32</v>
      </c>
      <c r="E692" s="111">
        <v>1500</v>
      </c>
      <c r="F692" s="82">
        <f>E692*C692</f>
        <v>127500</v>
      </c>
      <c r="G692" s="83"/>
      <c r="H692" s="85"/>
      <c r="I692" s="87"/>
      <c r="J692" s="83"/>
      <c r="K692" s="83"/>
      <c r="L692" s="83"/>
      <c r="M692" s="83"/>
      <c r="N692" s="83"/>
      <c r="O692" s="83"/>
      <c r="P692" s="83"/>
      <c r="Q692" s="83"/>
      <c r="R692" s="83"/>
      <c r="S692" s="83"/>
      <c r="T692" s="83"/>
      <c r="U692" s="83"/>
      <c r="V692" s="83"/>
      <c r="W692" s="83"/>
      <c r="X692" s="83"/>
      <c r="Y692" s="83"/>
      <c r="Z692" s="83"/>
    </row>
    <row r="693" spans="1:26" customFormat="1" ht="17.25" customHeight="1" x14ac:dyDescent="0.25">
      <c r="A693" s="79"/>
      <c r="B693" s="88"/>
      <c r="C693" s="79"/>
      <c r="D693" s="79"/>
      <c r="E693" s="111"/>
      <c r="F693" s="82"/>
      <c r="G693" s="83"/>
      <c r="H693" s="85"/>
      <c r="I693" s="87"/>
      <c r="J693" s="83"/>
      <c r="K693" s="83"/>
      <c r="L693" s="83"/>
      <c r="M693" s="83"/>
      <c r="N693" s="83"/>
      <c r="O693" s="83"/>
      <c r="P693" s="83"/>
      <c r="Q693" s="83"/>
      <c r="R693" s="83"/>
      <c r="S693" s="83"/>
      <c r="T693" s="83"/>
      <c r="U693" s="83"/>
      <c r="V693" s="83"/>
      <c r="W693" s="83"/>
      <c r="X693" s="83"/>
      <c r="Y693" s="83"/>
      <c r="Z693" s="83"/>
    </row>
    <row r="694" spans="1:26" customFormat="1" ht="60" x14ac:dyDescent="0.25">
      <c r="A694" s="79" t="s">
        <v>9</v>
      </c>
      <c r="B694" s="86" t="s">
        <v>287</v>
      </c>
      <c r="C694" s="79">
        <v>85</v>
      </c>
      <c r="D694" s="79" t="s">
        <v>32</v>
      </c>
      <c r="E694" s="111">
        <v>5000</v>
      </c>
      <c r="F694" s="82">
        <f t="shared" ref="F694" si="14">E694*C694</f>
        <v>425000</v>
      </c>
      <c r="G694" s="83"/>
      <c r="H694" s="85"/>
      <c r="I694" s="87"/>
      <c r="J694" s="83"/>
      <c r="K694" s="83"/>
      <c r="L694" s="83"/>
      <c r="M694" s="83"/>
      <c r="N694" s="83"/>
      <c r="O694" s="83"/>
      <c r="P694" s="83"/>
      <c r="Q694" s="83"/>
      <c r="R694" s="83"/>
      <c r="S694" s="83"/>
      <c r="T694" s="83"/>
      <c r="U694" s="83"/>
      <c r="V694" s="83"/>
      <c r="W694" s="83"/>
      <c r="X694" s="83"/>
      <c r="Y694" s="83"/>
      <c r="Z694" s="83"/>
    </row>
    <row r="695" spans="1:26" customFormat="1" ht="24" customHeight="1" x14ac:dyDescent="0.25">
      <c r="A695" s="79"/>
      <c r="B695" s="84" t="s">
        <v>288</v>
      </c>
      <c r="C695" s="79"/>
      <c r="D695" s="79"/>
      <c r="E695" s="111"/>
      <c r="F695" s="82"/>
      <c r="G695" s="83"/>
      <c r="H695" s="85"/>
      <c r="I695" s="87"/>
      <c r="J695" s="83"/>
      <c r="K695" s="83"/>
      <c r="L695" s="83"/>
      <c r="M695" s="83"/>
      <c r="N695" s="83"/>
      <c r="O695" s="83"/>
      <c r="P695" s="83"/>
      <c r="Q695" s="83"/>
      <c r="R695" s="83"/>
      <c r="S695" s="83"/>
      <c r="T695" s="83"/>
      <c r="U695" s="83"/>
      <c r="V695" s="83"/>
      <c r="W695" s="83"/>
      <c r="X695" s="83"/>
      <c r="Y695" s="83"/>
      <c r="Z695" s="83"/>
    </row>
    <row r="696" spans="1:26" customFormat="1" ht="45" x14ac:dyDescent="0.25">
      <c r="A696" s="79"/>
      <c r="B696" s="92" t="s">
        <v>289</v>
      </c>
      <c r="C696" s="79"/>
      <c r="D696" s="79"/>
      <c r="E696" s="111"/>
      <c r="F696" s="82"/>
      <c r="G696" s="83"/>
      <c r="H696" s="85"/>
      <c r="I696" s="87"/>
      <c r="J696" s="83"/>
      <c r="K696" s="83"/>
      <c r="L696" s="83"/>
      <c r="M696" s="83"/>
      <c r="N696" s="83"/>
      <c r="O696" s="83"/>
      <c r="P696" s="83"/>
      <c r="Q696" s="83"/>
      <c r="R696" s="83"/>
      <c r="S696" s="83"/>
      <c r="T696" s="83"/>
      <c r="U696" s="83"/>
      <c r="V696" s="83"/>
      <c r="W696" s="83"/>
      <c r="X696" s="83"/>
      <c r="Y696" s="83"/>
      <c r="Z696" s="83"/>
    </row>
    <row r="697" spans="1:26" customFormat="1" ht="16.5" customHeight="1" x14ac:dyDescent="0.25">
      <c r="A697" s="79" t="s">
        <v>10</v>
      </c>
      <c r="B697" s="86" t="s">
        <v>290</v>
      </c>
      <c r="C697" s="79">
        <v>42</v>
      </c>
      <c r="D697" s="79" t="s">
        <v>100</v>
      </c>
      <c r="E697" s="94">
        <v>2500</v>
      </c>
      <c r="F697" s="82">
        <f t="shared" ref="F697:F699" si="15">E697*C697</f>
        <v>105000</v>
      </c>
      <c r="G697" s="83"/>
      <c r="H697" s="83"/>
      <c r="I697" s="87"/>
      <c r="J697" s="83"/>
      <c r="K697" s="83"/>
      <c r="L697" s="83"/>
      <c r="M697" s="83"/>
      <c r="N697" s="83"/>
      <c r="O697" s="83"/>
      <c r="P697" s="83"/>
      <c r="Q697" s="83"/>
      <c r="R697" s="83"/>
      <c r="S697" s="83"/>
      <c r="T697" s="83"/>
      <c r="U697" s="83"/>
      <c r="V697" s="83"/>
      <c r="W697" s="83"/>
      <c r="X697" s="83"/>
      <c r="Y697" s="83"/>
      <c r="Z697" s="83"/>
    </row>
    <row r="698" spans="1:26" customFormat="1" ht="16.5" customHeight="1" x14ac:dyDescent="0.25">
      <c r="A698" s="79" t="s">
        <v>11</v>
      </c>
      <c r="B698" s="86" t="s">
        <v>291</v>
      </c>
      <c r="C698" s="79">
        <v>28</v>
      </c>
      <c r="D698" s="79" t="s">
        <v>100</v>
      </c>
      <c r="E698" s="94">
        <v>2500</v>
      </c>
      <c r="F698" s="82">
        <f t="shared" si="15"/>
        <v>70000</v>
      </c>
      <c r="G698" s="83"/>
      <c r="H698" s="83"/>
      <c r="I698" s="87"/>
      <c r="J698" s="83"/>
      <c r="K698" s="83"/>
      <c r="L698" s="83"/>
      <c r="M698" s="83"/>
      <c r="N698" s="83"/>
      <c r="O698" s="83"/>
      <c r="P698" s="83"/>
      <c r="Q698" s="83"/>
      <c r="R698" s="83"/>
      <c r="S698" s="83"/>
      <c r="T698" s="83"/>
      <c r="U698" s="83"/>
      <c r="V698" s="83"/>
      <c r="W698" s="83"/>
      <c r="X698" s="83"/>
      <c r="Y698" s="83"/>
      <c r="Z698" s="83"/>
    </row>
    <row r="699" spans="1:26" customFormat="1" ht="16.5" customHeight="1" x14ac:dyDescent="0.25">
      <c r="A699" s="79" t="s">
        <v>13</v>
      </c>
      <c r="B699" s="86" t="s">
        <v>292</v>
      </c>
      <c r="C699" s="79">
        <v>20</v>
      </c>
      <c r="D699" s="79" t="s">
        <v>100</v>
      </c>
      <c r="E699" s="94">
        <v>2500</v>
      </c>
      <c r="F699" s="82">
        <f t="shared" si="15"/>
        <v>50000</v>
      </c>
      <c r="G699" s="83"/>
      <c r="H699" s="83"/>
      <c r="I699" s="87"/>
      <c r="J699" s="83"/>
      <c r="K699" s="83"/>
      <c r="L699" s="83"/>
      <c r="M699" s="83"/>
      <c r="N699" s="83"/>
      <c r="O699" s="83"/>
      <c r="P699" s="83"/>
      <c r="Q699" s="83"/>
      <c r="R699" s="83"/>
      <c r="S699" s="83"/>
      <c r="T699" s="83"/>
      <c r="U699" s="83"/>
      <c r="V699" s="83"/>
      <c r="W699" s="83"/>
      <c r="X699" s="83"/>
      <c r="Y699" s="83"/>
      <c r="Z699" s="83"/>
    </row>
    <row r="700" spans="1:26" customFormat="1" ht="16.5" customHeight="1" x14ac:dyDescent="0.25">
      <c r="A700" s="79"/>
      <c r="B700" s="84"/>
      <c r="C700" s="79"/>
      <c r="D700" s="79"/>
      <c r="E700" s="94"/>
      <c r="F700" s="82"/>
      <c r="G700" s="83"/>
      <c r="H700" s="83"/>
      <c r="I700" s="87"/>
      <c r="J700" s="83"/>
      <c r="K700" s="83"/>
      <c r="L700" s="83"/>
      <c r="M700" s="83"/>
      <c r="N700" s="83"/>
      <c r="O700" s="83"/>
      <c r="P700" s="83"/>
      <c r="Q700" s="83"/>
      <c r="R700" s="83"/>
      <c r="S700" s="83"/>
      <c r="T700" s="83"/>
      <c r="U700" s="83"/>
      <c r="V700" s="83"/>
      <c r="W700" s="83"/>
      <c r="X700" s="83"/>
      <c r="Y700" s="83"/>
      <c r="Z700" s="83"/>
    </row>
    <row r="701" spans="1:26" customFormat="1" ht="16.5" customHeight="1" x14ac:dyDescent="0.25">
      <c r="A701" s="79"/>
      <c r="B701" s="84"/>
      <c r="C701" s="79"/>
      <c r="D701" s="79"/>
      <c r="E701" s="94"/>
      <c r="F701" s="82"/>
      <c r="G701" s="83"/>
      <c r="H701" s="83"/>
      <c r="I701" s="87"/>
      <c r="J701" s="83"/>
      <c r="K701" s="83"/>
      <c r="L701" s="83"/>
      <c r="M701" s="83"/>
      <c r="N701" s="83"/>
      <c r="O701" s="83"/>
      <c r="P701" s="83"/>
      <c r="Q701" s="83"/>
      <c r="R701" s="83"/>
      <c r="S701" s="83"/>
      <c r="T701" s="83"/>
      <c r="U701" s="83"/>
      <c r="V701" s="83"/>
      <c r="W701" s="83"/>
      <c r="X701" s="83"/>
      <c r="Y701" s="83"/>
      <c r="Z701" s="83"/>
    </row>
    <row r="702" spans="1:26" customFormat="1" ht="16.5" customHeight="1" x14ac:dyDescent="0.25">
      <c r="A702" s="79"/>
      <c r="B702" s="89" t="s">
        <v>20</v>
      </c>
      <c r="C702" s="81"/>
      <c r="D702" s="81"/>
      <c r="E702" s="90" t="s">
        <v>21</v>
      </c>
      <c r="F702" s="91">
        <f>SUM(F684:F701)</f>
        <v>1019500</v>
      </c>
      <c r="G702" s="83"/>
      <c r="H702" s="83"/>
      <c r="I702" s="87"/>
      <c r="J702" s="83"/>
      <c r="K702" s="83"/>
      <c r="L702" s="83"/>
      <c r="M702" s="83"/>
      <c r="N702" s="83"/>
      <c r="O702" s="83"/>
      <c r="P702" s="83"/>
      <c r="Q702" s="83"/>
      <c r="R702" s="83"/>
      <c r="S702" s="83"/>
      <c r="T702" s="83"/>
      <c r="U702" s="83"/>
      <c r="V702" s="83"/>
      <c r="W702" s="83"/>
      <c r="X702" s="83"/>
      <c r="Y702" s="83"/>
      <c r="Z702" s="83"/>
    </row>
    <row r="703" spans="1:26" customFormat="1" ht="16.5" customHeight="1" x14ac:dyDescent="0.25">
      <c r="A703" s="79"/>
      <c r="B703" s="89" t="s">
        <v>276</v>
      </c>
      <c r="C703" s="81"/>
      <c r="D703" s="81"/>
      <c r="E703" s="90"/>
      <c r="F703" s="91"/>
      <c r="G703" s="83"/>
      <c r="H703" s="83"/>
      <c r="I703" s="87"/>
      <c r="J703" s="83"/>
      <c r="K703" s="83"/>
      <c r="L703" s="83"/>
      <c r="M703" s="83"/>
      <c r="N703" s="83"/>
      <c r="O703" s="83"/>
      <c r="P703" s="83"/>
      <c r="Q703" s="83"/>
      <c r="R703" s="83"/>
      <c r="S703" s="83"/>
      <c r="T703" s="83"/>
      <c r="U703" s="83"/>
      <c r="V703" s="83"/>
      <c r="W703" s="83"/>
      <c r="X703" s="83"/>
      <c r="Y703" s="83"/>
      <c r="Z703" s="83"/>
    </row>
    <row r="704" spans="1:26" customFormat="1" ht="16.5" customHeight="1" x14ac:dyDescent="0.25">
      <c r="A704" s="79" t="s">
        <v>2</v>
      </c>
      <c r="B704" s="86" t="s">
        <v>293</v>
      </c>
      <c r="C704" s="79">
        <v>4</v>
      </c>
      <c r="D704" s="79" t="s">
        <v>100</v>
      </c>
      <c r="E704" s="94">
        <v>2500</v>
      </c>
      <c r="F704" s="82">
        <f t="shared" ref="F704:F707" si="16">E704*C704</f>
        <v>10000</v>
      </c>
      <c r="G704" s="83"/>
      <c r="H704" s="83"/>
      <c r="I704" s="87"/>
      <c r="J704" s="83"/>
      <c r="K704" s="83"/>
      <c r="L704" s="83"/>
      <c r="M704" s="83"/>
      <c r="N704" s="83"/>
      <c r="O704" s="83"/>
      <c r="P704" s="83"/>
      <c r="Q704" s="83"/>
      <c r="R704" s="83"/>
      <c r="S704" s="83"/>
      <c r="T704" s="83"/>
      <c r="U704" s="83"/>
      <c r="V704" s="83"/>
      <c r="W704" s="83"/>
      <c r="X704" s="83"/>
      <c r="Y704" s="83"/>
      <c r="Z704" s="83"/>
    </row>
    <row r="705" spans="1:26" customFormat="1" ht="16.5" customHeight="1" x14ac:dyDescent="0.25">
      <c r="A705" s="79" t="s">
        <v>5</v>
      </c>
      <c r="B705" s="86" t="s">
        <v>294</v>
      </c>
      <c r="C705" s="79">
        <v>4</v>
      </c>
      <c r="D705" s="79" t="s">
        <v>100</v>
      </c>
      <c r="E705" s="94">
        <v>2500</v>
      </c>
      <c r="F705" s="82">
        <f t="shared" si="16"/>
        <v>10000</v>
      </c>
      <c r="G705" s="83"/>
      <c r="H705" s="83"/>
      <c r="I705" s="87"/>
      <c r="J705" s="83"/>
      <c r="K705" s="83"/>
      <c r="L705" s="83"/>
      <c r="M705" s="83"/>
      <c r="N705" s="83"/>
      <c r="O705" s="83"/>
      <c r="P705" s="83"/>
      <c r="Q705" s="83"/>
      <c r="R705" s="83"/>
      <c r="S705" s="83"/>
      <c r="T705" s="83"/>
      <c r="U705" s="83"/>
      <c r="V705" s="83"/>
      <c r="W705" s="83"/>
      <c r="X705" s="83"/>
      <c r="Y705" s="83"/>
      <c r="Z705" s="83"/>
    </row>
    <row r="706" spans="1:26" customFormat="1" ht="16.5" customHeight="1" x14ac:dyDescent="0.25">
      <c r="A706" s="79" t="s">
        <v>7</v>
      </c>
      <c r="B706" s="86" t="s">
        <v>295</v>
      </c>
      <c r="C706" s="79">
        <v>6</v>
      </c>
      <c r="D706" s="79" t="s">
        <v>100</v>
      </c>
      <c r="E706" s="94">
        <v>2500</v>
      </c>
      <c r="F706" s="82">
        <f t="shared" si="16"/>
        <v>15000</v>
      </c>
      <c r="G706" s="83"/>
      <c r="H706" s="83"/>
      <c r="I706" s="87"/>
      <c r="J706" s="83"/>
      <c r="K706" s="83"/>
      <c r="L706" s="83"/>
      <c r="M706" s="83"/>
      <c r="N706" s="83"/>
      <c r="O706" s="83"/>
      <c r="P706" s="83"/>
      <c r="Q706" s="83"/>
      <c r="R706" s="83"/>
      <c r="S706" s="83"/>
      <c r="T706" s="83"/>
      <c r="U706" s="83"/>
      <c r="V706" s="83"/>
      <c r="W706" s="83"/>
      <c r="X706" s="83"/>
      <c r="Y706" s="83"/>
      <c r="Z706" s="83"/>
    </row>
    <row r="707" spans="1:26" customFormat="1" ht="16.5" customHeight="1" x14ac:dyDescent="0.25">
      <c r="A707" s="79" t="s">
        <v>8</v>
      </c>
      <c r="B707" s="88" t="s">
        <v>296</v>
      </c>
      <c r="C707" s="79">
        <v>2</v>
      </c>
      <c r="D707" s="79" t="s">
        <v>100</v>
      </c>
      <c r="E707" s="94">
        <v>3500</v>
      </c>
      <c r="F707" s="82">
        <f t="shared" si="16"/>
        <v>7000</v>
      </c>
      <c r="G707" s="83"/>
      <c r="H707" s="83"/>
      <c r="I707" s="87"/>
      <c r="J707" s="83"/>
      <c r="K707" s="83"/>
      <c r="L707" s="83"/>
      <c r="M707" s="83"/>
      <c r="N707" s="83"/>
      <c r="O707" s="83"/>
      <c r="P707" s="83"/>
      <c r="Q707" s="83"/>
      <c r="R707" s="83"/>
      <c r="S707" s="83"/>
      <c r="T707" s="83"/>
      <c r="U707" s="83"/>
      <c r="V707" s="83"/>
      <c r="W707" s="83"/>
      <c r="X707" s="83"/>
      <c r="Y707" s="83"/>
      <c r="Z707" s="83"/>
    </row>
    <row r="708" spans="1:26" customFormat="1" ht="45" x14ac:dyDescent="0.25">
      <c r="A708" s="79"/>
      <c r="B708" s="92" t="s">
        <v>297</v>
      </c>
      <c r="C708" s="79"/>
      <c r="D708" s="79"/>
      <c r="E708" s="94"/>
      <c r="F708" s="82"/>
      <c r="G708" s="83"/>
      <c r="H708" s="83"/>
      <c r="I708" s="87"/>
      <c r="J708" s="83"/>
      <c r="K708" s="83"/>
      <c r="L708" s="83"/>
      <c r="M708" s="83"/>
      <c r="N708" s="83"/>
      <c r="O708" s="83"/>
      <c r="P708" s="83"/>
      <c r="Q708" s="83"/>
      <c r="R708" s="83"/>
      <c r="S708" s="83"/>
      <c r="T708" s="83"/>
      <c r="U708" s="83"/>
      <c r="V708" s="83"/>
      <c r="W708" s="83"/>
      <c r="X708" s="83"/>
      <c r="Y708" s="83"/>
      <c r="Z708" s="83"/>
    </row>
    <row r="709" spans="1:26" customFormat="1" ht="16.5" customHeight="1" x14ac:dyDescent="0.25">
      <c r="A709" s="79" t="s">
        <v>9</v>
      </c>
      <c r="B709" s="86" t="s">
        <v>298</v>
      </c>
      <c r="C709" s="79">
        <v>20</v>
      </c>
      <c r="D709" s="79" t="s">
        <v>100</v>
      </c>
      <c r="E709" s="94">
        <v>3500</v>
      </c>
      <c r="F709" s="82">
        <f t="shared" ref="F709:F710" si="17">E709*C709</f>
        <v>70000</v>
      </c>
      <c r="G709" s="83"/>
      <c r="H709" s="83"/>
      <c r="I709" s="87"/>
      <c r="J709" s="83"/>
      <c r="K709" s="83"/>
      <c r="L709" s="83"/>
      <c r="M709" s="83"/>
      <c r="N709" s="83"/>
      <c r="O709" s="83"/>
      <c r="P709" s="83"/>
      <c r="Q709" s="83"/>
      <c r="R709" s="83"/>
      <c r="S709" s="83"/>
      <c r="T709" s="83"/>
      <c r="U709" s="83"/>
      <c r="V709" s="83"/>
      <c r="W709" s="83"/>
      <c r="X709" s="83"/>
      <c r="Y709" s="83"/>
      <c r="Z709" s="83"/>
    </row>
    <row r="710" spans="1:26" customFormat="1" ht="16.5" customHeight="1" x14ac:dyDescent="0.25">
      <c r="A710" s="79" t="s">
        <v>10</v>
      </c>
      <c r="B710" s="86" t="s">
        <v>299</v>
      </c>
      <c r="C710" s="79">
        <v>12</v>
      </c>
      <c r="D710" s="79" t="s">
        <v>100</v>
      </c>
      <c r="E710" s="94">
        <v>3000</v>
      </c>
      <c r="F710" s="82">
        <f t="shared" si="17"/>
        <v>36000</v>
      </c>
      <c r="G710" s="83"/>
      <c r="H710" s="83"/>
      <c r="I710" s="87"/>
      <c r="J710" s="83"/>
      <c r="K710" s="83"/>
      <c r="L710" s="83"/>
      <c r="M710" s="83"/>
      <c r="N710" s="83"/>
      <c r="O710" s="83"/>
      <c r="P710" s="83"/>
      <c r="Q710" s="83"/>
      <c r="R710" s="83"/>
      <c r="S710" s="83"/>
      <c r="T710" s="83"/>
      <c r="U710" s="83"/>
      <c r="V710" s="83"/>
      <c r="W710" s="83"/>
      <c r="X710" s="83"/>
      <c r="Y710" s="83"/>
      <c r="Z710" s="83"/>
    </row>
    <row r="711" spans="1:26" customFormat="1" ht="3.75" customHeight="1" x14ac:dyDescent="0.25">
      <c r="A711" s="79"/>
      <c r="B711" s="86"/>
      <c r="C711" s="79"/>
      <c r="D711" s="79"/>
      <c r="E711" s="94"/>
      <c r="F711" s="82"/>
      <c r="G711" s="83"/>
      <c r="H711" s="83"/>
      <c r="I711" s="87"/>
      <c r="J711" s="83"/>
      <c r="K711" s="83"/>
      <c r="L711" s="83"/>
      <c r="M711" s="83"/>
      <c r="N711" s="83"/>
      <c r="O711" s="83"/>
      <c r="P711" s="83"/>
      <c r="Q711" s="83"/>
      <c r="R711" s="83"/>
      <c r="S711" s="83"/>
      <c r="T711" s="83"/>
      <c r="U711" s="83"/>
      <c r="V711" s="83"/>
      <c r="W711" s="83"/>
      <c r="X711" s="83"/>
      <c r="Y711" s="83"/>
      <c r="Z711" s="83"/>
    </row>
    <row r="712" spans="1:26" customFormat="1" ht="16.5" customHeight="1" x14ac:dyDescent="0.25">
      <c r="A712" s="79" t="s">
        <v>11</v>
      </c>
      <c r="B712" s="86" t="s">
        <v>300</v>
      </c>
      <c r="C712" s="79">
        <v>4</v>
      </c>
      <c r="D712" s="79" t="s">
        <v>100</v>
      </c>
      <c r="E712" s="94">
        <v>1500</v>
      </c>
      <c r="F712" s="82">
        <f t="shared" ref="F712" si="18">E712*C712</f>
        <v>6000</v>
      </c>
      <c r="G712" s="83"/>
      <c r="H712" s="83"/>
      <c r="I712" s="87"/>
      <c r="J712" s="83"/>
      <c r="K712" s="83"/>
      <c r="L712" s="83"/>
      <c r="M712" s="83"/>
      <c r="N712" s="83"/>
      <c r="O712" s="83"/>
      <c r="P712" s="83"/>
      <c r="Q712" s="83"/>
      <c r="R712" s="83"/>
      <c r="S712" s="83"/>
      <c r="T712" s="83"/>
      <c r="U712" s="83"/>
      <c r="V712" s="83"/>
      <c r="W712" s="83"/>
      <c r="X712" s="83"/>
      <c r="Y712" s="83"/>
      <c r="Z712" s="83"/>
    </row>
    <row r="713" spans="1:26" customFormat="1" ht="16.5" customHeight="1" x14ac:dyDescent="0.25">
      <c r="A713" s="79" t="s">
        <v>13</v>
      </c>
      <c r="B713" s="86" t="s">
        <v>301</v>
      </c>
      <c r="C713" s="79">
        <v>6</v>
      </c>
      <c r="D713" s="79" t="s">
        <v>100</v>
      </c>
      <c r="E713" s="94">
        <v>2500</v>
      </c>
      <c r="F713" s="82">
        <f t="shared" ref="F713" si="19">E713*C713</f>
        <v>15000</v>
      </c>
      <c r="G713" s="83"/>
      <c r="H713" s="83"/>
      <c r="I713" s="87"/>
      <c r="J713" s="83"/>
      <c r="K713" s="83"/>
      <c r="L713" s="83"/>
      <c r="M713" s="83"/>
      <c r="N713" s="83"/>
      <c r="O713" s="83"/>
      <c r="P713" s="83"/>
      <c r="Q713" s="83"/>
      <c r="R713" s="83"/>
      <c r="S713" s="83"/>
      <c r="T713" s="83"/>
      <c r="U713" s="83"/>
      <c r="V713" s="83"/>
      <c r="W713" s="83"/>
      <c r="X713" s="83"/>
      <c r="Y713" s="83"/>
      <c r="Z713" s="83"/>
    </row>
    <row r="714" spans="1:26" customFormat="1" ht="16.5" customHeight="1" x14ac:dyDescent="0.25">
      <c r="A714" s="79" t="s">
        <v>14</v>
      </c>
      <c r="B714" s="86" t="s">
        <v>302</v>
      </c>
      <c r="C714" s="79">
        <v>4</v>
      </c>
      <c r="D714" s="79" t="s">
        <v>100</v>
      </c>
      <c r="E714" s="94">
        <v>1500</v>
      </c>
      <c r="F714" s="82">
        <f t="shared" ref="F714" si="20">E714*C714</f>
        <v>6000</v>
      </c>
      <c r="G714" s="83"/>
      <c r="H714" s="83"/>
      <c r="I714" s="87"/>
      <c r="J714" s="83"/>
      <c r="K714" s="83"/>
      <c r="L714" s="83"/>
      <c r="M714" s="83"/>
      <c r="N714" s="83"/>
      <c r="O714" s="83"/>
      <c r="P714" s="83"/>
      <c r="Q714" s="83"/>
      <c r="R714" s="83"/>
      <c r="S714" s="83"/>
      <c r="T714" s="83"/>
      <c r="U714" s="83"/>
      <c r="V714" s="83"/>
      <c r="W714" s="83"/>
      <c r="X714" s="83"/>
      <c r="Y714" s="83"/>
      <c r="Z714" s="83"/>
    </row>
    <row r="715" spans="1:26" customFormat="1" ht="30" x14ac:dyDescent="0.25">
      <c r="A715" s="79" t="s">
        <v>15</v>
      </c>
      <c r="B715" s="86" t="s">
        <v>303</v>
      </c>
      <c r="C715" s="79">
        <v>12</v>
      </c>
      <c r="D715" s="79" t="s">
        <v>100</v>
      </c>
      <c r="E715" s="94">
        <v>5000</v>
      </c>
      <c r="F715" s="82">
        <f t="shared" ref="F715:F719" si="21">E715*C715</f>
        <v>60000</v>
      </c>
      <c r="G715" s="83"/>
      <c r="H715" s="83"/>
      <c r="I715" s="87"/>
      <c r="J715" s="83"/>
      <c r="K715" s="83"/>
      <c r="L715" s="83"/>
      <c r="M715" s="83"/>
      <c r="N715" s="83"/>
      <c r="O715" s="83"/>
      <c r="P715" s="83"/>
      <c r="Q715" s="83"/>
      <c r="R715" s="83"/>
      <c r="S715" s="83"/>
      <c r="T715" s="83"/>
      <c r="U715" s="83"/>
      <c r="V715" s="83"/>
      <c r="W715" s="83"/>
      <c r="X715" s="83"/>
      <c r="Y715" s="83"/>
      <c r="Z715" s="83"/>
    </row>
    <row r="716" spans="1:26" customFormat="1" ht="30" x14ac:dyDescent="0.25">
      <c r="A716" s="79" t="s">
        <v>18</v>
      </c>
      <c r="B716" s="86" t="s">
        <v>304</v>
      </c>
      <c r="C716" s="79">
        <v>2</v>
      </c>
      <c r="D716" s="79" t="s">
        <v>100</v>
      </c>
      <c r="E716" s="94">
        <v>7500</v>
      </c>
      <c r="F716" s="82">
        <f t="shared" si="21"/>
        <v>15000</v>
      </c>
      <c r="G716" s="83"/>
      <c r="H716" s="83"/>
      <c r="I716" s="87"/>
      <c r="J716" s="83"/>
      <c r="K716" s="83"/>
      <c r="L716" s="83"/>
      <c r="M716" s="83"/>
      <c r="N716" s="83"/>
      <c r="O716" s="83"/>
      <c r="P716" s="83"/>
      <c r="Q716" s="83"/>
      <c r="R716" s="83"/>
      <c r="S716" s="83"/>
      <c r="T716" s="83"/>
      <c r="U716" s="83"/>
      <c r="V716" s="83"/>
      <c r="W716" s="83"/>
      <c r="X716" s="83"/>
      <c r="Y716" s="83"/>
      <c r="Z716" s="83"/>
    </row>
    <row r="717" spans="1:26" customFormat="1" ht="16.5" customHeight="1" x14ac:dyDescent="0.25">
      <c r="A717" s="79" t="s">
        <v>26</v>
      </c>
      <c r="B717" s="86" t="s">
        <v>305</v>
      </c>
      <c r="C717" s="79">
        <v>2</v>
      </c>
      <c r="D717" s="79" t="s">
        <v>100</v>
      </c>
      <c r="E717" s="94">
        <v>7500</v>
      </c>
      <c r="F717" s="82">
        <f t="shared" si="21"/>
        <v>15000</v>
      </c>
      <c r="G717" s="83"/>
      <c r="H717" s="83"/>
      <c r="I717" s="87"/>
      <c r="J717" s="83"/>
      <c r="K717" s="83"/>
      <c r="L717" s="83"/>
      <c r="M717" s="83"/>
      <c r="N717" s="83"/>
      <c r="O717" s="83"/>
      <c r="P717" s="83"/>
      <c r="Q717" s="83"/>
      <c r="R717" s="83"/>
      <c r="S717" s="83"/>
      <c r="T717" s="83"/>
      <c r="U717" s="83"/>
      <c r="V717" s="83"/>
      <c r="W717" s="83"/>
      <c r="X717" s="83"/>
      <c r="Y717" s="83"/>
      <c r="Z717" s="83"/>
    </row>
    <row r="718" spans="1:26" customFormat="1" ht="30" x14ac:dyDescent="0.25">
      <c r="A718" s="79" t="s">
        <v>21</v>
      </c>
      <c r="B718" s="86" t="s">
        <v>306</v>
      </c>
      <c r="C718" s="79">
        <v>6</v>
      </c>
      <c r="D718" s="79" t="s">
        <v>100</v>
      </c>
      <c r="E718" s="94">
        <v>2500</v>
      </c>
      <c r="F718" s="82">
        <f t="shared" si="21"/>
        <v>15000</v>
      </c>
      <c r="G718" s="83"/>
      <c r="H718" s="83"/>
      <c r="I718" s="87"/>
      <c r="J718" s="83"/>
      <c r="K718" s="83"/>
      <c r="L718" s="83"/>
      <c r="M718" s="83"/>
      <c r="N718" s="83"/>
      <c r="O718" s="83"/>
      <c r="P718" s="83"/>
      <c r="Q718" s="83"/>
      <c r="R718" s="83"/>
      <c r="S718" s="83"/>
      <c r="T718" s="83"/>
      <c r="U718" s="83"/>
      <c r="V718" s="83"/>
      <c r="W718" s="83"/>
      <c r="X718" s="83"/>
      <c r="Y718" s="83"/>
      <c r="Z718" s="83"/>
    </row>
    <row r="719" spans="1:26" customFormat="1" ht="16.5" customHeight="1" x14ac:dyDescent="0.25">
      <c r="A719" s="79" t="s">
        <v>29</v>
      </c>
      <c r="B719" s="86" t="s">
        <v>307</v>
      </c>
      <c r="C719" s="79">
        <v>8</v>
      </c>
      <c r="D719" s="79" t="s">
        <v>100</v>
      </c>
      <c r="E719" s="94">
        <v>5000</v>
      </c>
      <c r="F719" s="82">
        <f t="shared" si="21"/>
        <v>40000</v>
      </c>
      <c r="G719" s="83"/>
      <c r="H719" s="83"/>
      <c r="I719" s="87"/>
      <c r="J719" s="83"/>
      <c r="K719" s="83"/>
      <c r="L719" s="83"/>
      <c r="M719" s="83"/>
      <c r="N719" s="83"/>
      <c r="O719" s="83"/>
      <c r="P719" s="83"/>
      <c r="Q719" s="83"/>
      <c r="R719" s="83"/>
      <c r="S719" s="83"/>
      <c r="T719" s="83"/>
      <c r="U719" s="83"/>
      <c r="V719" s="83"/>
      <c r="W719" s="83"/>
      <c r="X719" s="83"/>
      <c r="Y719" s="83"/>
      <c r="Z719" s="83"/>
    </row>
    <row r="720" spans="1:26" customFormat="1" ht="16.5" customHeight="1" x14ac:dyDescent="0.25">
      <c r="A720" s="79" t="s">
        <v>30</v>
      </c>
      <c r="B720" s="86" t="s">
        <v>308</v>
      </c>
      <c r="C720" s="79">
        <v>2</v>
      </c>
      <c r="D720" s="79" t="s">
        <v>100</v>
      </c>
      <c r="E720" s="94">
        <v>7500</v>
      </c>
      <c r="F720" s="82">
        <f t="shared" ref="F720" si="22">E720*C720</f>
        <v>15000</v>
      </c>
      <c r="G720" s="83"/>
      <c r="H720" s="83"/>
      <c r="I720" s="87"/>
      <c r="J720" s="83"/>
      <c r="K720" s="83"/>
      <c r="L720" s="83"/>
      <c r="M720" s="83"/>
      <c r="N720" s="83"/>
      <c r="O720" s="83"/>
      <c r="P720" s="83"/>
      <c r="Q720" s="83"/>
      <c r="R720" s="83"/>
      <c r="S720" s="83"/>
      <c r="T720" s="83"/>
      <c r="U720" s="83"/>
      <c r="V720" s="83"/>
      <c r="W720" s="83"/>
      <c r="X720" s="83"/>
      <c r="Y720" s="83"/>
      <c r="Z720" s="83"/>
    </row>
    <row r="721" spans="1:26" customFormat="1" ht="16.5" customHeight="1" x14ac:dyDescent="0.25">
      <c r="A721" s="79" t="s">
        <v>31</v>
      </c>
      <c r="B721" s="88" t="s">
        <v>309</v>
      </c>
      <c r="C721" s="79">
        <v>10</v>
      </c>
      <c r="D721" s="79" t="s">
        <v>100</v>
      </c>
      <c r="E721" s="94">
        <v>1500</v>
      </c>
      <c r="F721" s="82">
        <f t="shared" ref="F721" si="23">E721*C721</f>
        <v>15000</v>
      </c>
      <c r="G721" s="83"/>
      <c r="H721" s="83"/>
      <c r="I721" s="87"/>
      <c r="J721" s="83"/>
      <c r="K721" s="83"/>
      <c r="L721" s="83"/>
      <c r="M721" s="83"/>
      <c r="N721" s="83"/>
      <c r="O721" s="83"/>
      <c r="P721" s="83"/>
      <c r="Q721" s="83"/>
      <c r="R721" s="83"/>
      <c r="S721" s="83"/>
      <c r="T721" s="83"/>
      <c r="U721" s="83"/>
      <c r="V721" s="83"/>
      <c r="W721" s="83"/>
      <c r="X721" s="83"/>
      <c r="Y721" s="83"/>
      <c r="Z721" s="83"/>
    </row>
    <row r="722" spans="1:26" customFormat="1" ht="16.5" customHeight="1" x14ac:dyDescent="0.25">
      <c r="A722" s="79" t="s">
        <v>51</v>
      </c>
      <c r="B722" s="88" t="s">
        <v>310</v>
      </c>
      <c r="C722" s="79">
        <v>8</v>
      </c>
      <c r="D722" s="79" t="s">
        <v>100</v>
      </c>
      <c r="E722" s="94">
        <v>1500</v>
      </c>
      <c r="F722" s="82">
        <f t="shared" ref="F722" si="24">E722*C722</f>
        <v>12000</v>
      </c>
      <c r="G722" s="83"/>
      <c r="H722" s="83"/>
      <c r="I722" s="87"/>
      <c r="J722" s="83"/>
      <c r="K722" s="83"/>
      <c r="L722" s="83"/>
      <c r="M722" s="83"/>
      <c r="N722" s="83"/>
      <c r="O722" s="83"/>
      <c r="P722" s="83"/>
      <c r="Q722" s="83"/>
      <c r="R722" s="83"/>
      <c r="S722" s="83"/>
      <c r="T722" s="83"/>
      <c r="U722" s="83"/>
      <c r="V722" s="83"/>
      <c r="W722" s="83"/>
      <c r="X722" s="83"/>
      <c r="Y722" s="83"/>
      <c r="Z722" s="83"/>
    </row>
    <row r="723" spans="1:26" customFormat="1" ht="16.5" customHeight="1" x14ac:dyDescent="0.25">
      <c r="A723" s="79" t="s">
        <v>52</v>
      </c>
      <c r="B723" s="88" t="s">
        <v>311</v>
      </c>
      <c r="C723" s="79">
        <v>2</v>
      </c>
      <c r="D723" s="79" t="s">
        <v>100</v>
      </c>
      <c r="E723" s="94">
        <v>1500</v>
      </c>
      <c r="F723" s="82">
        <f t="shared" ref="F723" si="25">E723*C723</f>
        <v>3000</v>
      </c>
      <c r="G723" s="83"/>
      <c r="H723" s="83"/>
      <c r="I723" s="87"/>
      <c r="J723" s="83"/>
      <c r="K723" s="83"/>
      <c r="L723" s="83"/>
      <c r="M723" s="83"/>
      <c r="N723" s="83"/>
      <c r="O723" s="83"/>
      <c r="P723" s="83"/>
      <c r="Q723" s="83"/>
      <c r="R723" s="83"/>
      <c r="S723" s="83"/>
      <c r="T723" s="83"/>
      <c r="U723" s="83"/>
      <c r="V723" s="83"/>
      <c r="W723" s="83"/>
      <c r="X723" s="83"/>
      <c r="Y723" s="83"/>
      <c r="Z723" s="83"/>
    </row>
    <row r="724" spans="1:26" customFormat="1" ht="16.5" customHeight="1" x14ac:dyDescent="0.25">
      <c r="A724" s="79" t="s">
        <v>53</v>
      </c>
      <c r="B724" s="88" t="s">
        <v>312</v>
      </c>
      <c r="C724" s="79">
        <v>8</v>
      </c>
      <c r="D724" s="79" t="s">
        <v>100</v>
      </c>
      <c r="E724" s="94">
        <v>1500</v>
      </c>
      <c r="F724" s="82">
        <f t="shared" ref="F724" si="26">E724*C724</f>
        <v>12000</v>
      </c>
      <c r="G724" s="83"/>
      <c r="H724" s="83"/>
      <c r="I724" s="87"/>
      <c r="J724" s="83"/>
      <c r="K724" s="83"/>
      <c r="L724" s="83"/>
      <c r="M724" s="83"/>
      <c r="N724" s="83"/>
      <c r="O724" s="83"/>
      <c r="P724" s="83"/>
      <c r="Q724" s="83"/>
      <c r="R724" s="83"/>
      <c r="S724" s="83"/>
      <c r="T724" s="83"/>
      <c r="U724" s="83"/>
      <c r="V724" s="83"/>
      <c r="W724" s="83"/>
      <c r="X724" s="83"/>
      <c r="Y724" s="83"/>
      <c r="Z724" s="83"/>
    </row>
    <row r="725" spans="1:26" customFormat="1" x14ac:dyDescent="0.25">
      <c r="A725" s="79"/>
      <c r="B725" s="86"/>
      <c r="C725" s="79"/>
      <c r="D725" s="79"/>
      <c r="E725" s="94"/>
      <c r="F725" s="82"/>
      <c r="G725" s="83"/>
      <c r="H725" s="83"/>
      <c r="I725" s="87"/>
      <c r="J725" s="83"/>
      <c r="K725" s="83"/>
      <c r="L725" s="83"/>
      <c r="M725" s="83"/>
      <c r="N725" s="83"/>
      <c r="O725" s="83"/>
      <c r="P725" s="83"/>
      <c r="Q725" s="83"/>
      <c r="R725" s="83"/>
      <c r="S725" s="83"/>
      <c r="T725" s="83"/>
      <c r="U725" s="83"/>
      <c r="V725" s="83"/>
      <c r="W725" s="83"/>
      <c r="X725" s="83"/>
      <c r="Y725" s="83"/>
      <c r="Z725" s="83"/>
    </row>
    <row r="726" spans="1:26" customFormat="1" ht="16.5" customHeight="1" x14ac:dyDescent="0.25">
      <c r="A726" s="79"/>
      <c r="B726" s="86"/>
      <c r="C726" s="79"/>
      <c r="D726" s="79"/>
      <c r="E726" s="94"/>
      <c r="F726" s="82"/>
      <c r="G726" s="83"/>
      <c r="H726" s="83"/>
      <c r="I726" s="87"/>
      <c r="J726" s="83"/>
      <c r="K726" s="83"/>
      <c r="L726" s="83"/>
      <c r="M726" s="83"/>
      <c r="N726" s="83"/>
      <c r="O726" s="83"/>
      <c r="P726" s="83"/>
      <c r="Q726" s="83"/>
      <c r="R726" s="83"/>
      <c r="S726" s="83"/>
      <c r="T726" s="83"/>
      <c r="U726" s="83"/>
      <c r="V726" s="83"/>
      <c r="W726" s="83"/>
      <c r="X726" s="83"/>
      <c r="Y726" s="83"/>
      <c r="Z726" s="83"/>
    </row>
    <row r="727" spans="1:26" customFormat="1" ht="16.5" customHeight="1" x14ac:dyDescent="0.25">
      <c r="A727" s="79"/>
      <c r="B727" s="84"/>
      <c r="C727" s="79"/>
      <c r="D727" s="79"/>
      <c r="E727" s="94"/>
      <c r="F727" s="82"/>
      <c r="G727" s="83"/>
      <c r="H727" s="83"/>
      <c r="I727" s="87"/>
      <c r="J727" s="83"/>
      <c r="K727" s="83"/>
      <c r="L727" s="83"/>
      <c r="M727" s="83"/>
      <c r="N727" s="83"/>
      <c r="O727" s="83"/>
      <c r="P727" s="83"/>
      <c r="Q727" s="83"/>
      <c r="R727" s="83"/>
      <c r="S727" s="83"/>
      <c r="T727" s="83"/>
      <c r="U727" s="83"/>
      <c r="V727" s="83"/>
      <c r="W727" s="83"/>
      <c r="X727" s="83"/>
      <c r="Y727" s="83"/>
      <c r="Z727" s="83"/>
    </row>
    <row r="728" spans="1:26" customFormat="1" ht="16.5" customHeight="1" x14ac:dyDescent="0.25">
      <c r="A728" s="79"/>
      <c r="B728" s="84" t="s">
        <v>20</v>
      </c>
      <c r="C728" s="79"/>
      <c r="D728" s="79"/>
      <c r="E728" s="94" t="s">
        <v>21</v>
      </c>
      <c r="F728" s="91">
        <f>SUM(F704:F727)</f>
        <v>377000</v>
      </c>
      <c r="G728" s="83"/>
      <c r="H728" s="83"/>
      <c r="I728" s="87"/>
      <c r="J728" s="83"/>
      <c r="K728" s="83"/>
      <c r="L728" s="83"/>
      <c r="M728" s="83"/>
      <c r="N728" s="83"/>
      <c r="O728" s="83"/>
      <c r="P728" s="83"/>
      <c r="Q728" s="83"/>
      <c r="R728" s="83"/>
      <c r="S728" s="83"/>
      <c r="T728" s="83"/>
      <c r="U728" s="83"/>
      <c r="V728" s="83"/>
      <c r="W728" s="83"/>
      <c r="X728" s="83"/>
      <c r="Y728" s="83"/>
      <c r="Z728" s="83"/>
    </row>
    <row r="729" spans="1:26" customFormat="1" ht="16.5" customHeight="1" x14ac:dyDescent="0.25">
      <c r="A729" s="79"/>
      <c r="B729" s="93" t="s">
        <v>276</v>
      </c>
      <c r="C729" s="79"/>
      <c r="D729" s="79"/>
      <c r="E729" s="94"/>
      <c r="F729" s="82"/>
      <c r="G729" s="83"/>
      <c r="H729" s="83"/>
      <c r="I729" s="87"/>
      <c r="J729" s="83"/>
      <c r="K729" s="83"/>
      <c r="L729" s="83"/>
      <c r="M729" s="83"/>
      <c r="N729" s="83"/>
      <c r="O729" s="83"/>
      <c r="P729" s="83"/>
      <c r="Q729" s="83"/>
      <c r="R729" s="83"/>
      <c r="S729" s="83"/>
      <c r="T729" s="83"/>
      <c r="U729" s="83"/>
      <c r="V729" s="83"/>
      <c r="W729" s="83"/>
      <c r="X729" s="83"/>
      <c r="Y729" s="83"/>
      <c r="Z729" s="83"/>
    </row>
    <row r="730" spans="1:26" customFormat="1" ht="16.5" customHeight="1" x14ac:dyDescent="0.25">
      <c r="A730" s="79" t="s">
        <v>2</v>
      </c>
      <c r="B730" s="86" t="s">
        <v>313</v>
      </c>
      <c r="C730" s="79">
        <v>10</v>
      </c>
      <c r="D730" s="79" t="s">
        <v>100</v>
      </c>
      <c r="E730" s="85">
        <v>2500</v>
      </c>
      <c r="F730" s="82">
        <f t="shared" ref="F730:F734" si="27">E730*C730</f>
        <v>25000</v>
      </c>
      <c r="G730" s="83"/>
      <c r="H730" s="83"/>
      <c r="I730" s="87"/>
      <c r="J730" s="83"/>
      <c r="K730" s="83"/>
      <c r="L730" s="83"/>
      <c r="M730" s="83"/>
      <c r="N730" s="83"/>
      <c r="O730" s="83"/>
      <c r="P730" s="83"/>
      <c r="Q730" s="83"/>
      <c r="R730" s="83"/>
      <c r="S730" s="83"/>
      <c r="T730" s="83"/>
      <c r="U730" s="83"/>
      <c r="V730" s="83"/>
      <c r="W730" s="83"/>
      <c r="X730" s="83"/>
      <c r="Y730" s="83"/>
      <c r="Z730" s="83"/>
    </row>
    <row r="731" spans="1:26" customFormat="1" ht="16.5" customHeight="1" x14ac:dyDescent="0.25">
      <c r="A731" s="79" t="s">
        <v>5</v>
      </c>
      <c r="B731" s="86" t="s">
        <v>314</v>
      </c>
      <c r="C731" s="79">
        <v>8</v>
      </c>
      <c r="D731" s="79" t="s">
        <v>100</v>
      </c>
      <c r="E731" s="85">
        <v>3500</v>
      </c>
      <c r="F731" s="82">
        <f t="shared" ref="F731" si="28">E731*C731</f>
        <v>28000</v>
      </c>
      <c r="G731" s="83"/>
      <c r="H731" s="83"/>
      <c r="I731" s="87"/>
      <c r="J731" s="83"/>
      <c r="K731" s="83"/>
      <c r="L731" s="83"/>
      <c r="M731" s="83"/>
      <c r="N731" s="83"/>
      <c r="O731" s="83"/>
      <c r="P731" s="83"/>
      <c r="Q731" s="83"/>
      <c r="R731" s="83"/>
      <c r="S731" s="83"/>
      <c r="T731" s="83"/>
      <c r="U731" s="83"/>
      <c r="V731" s="83"/>
      <c r="W731" s="83"/>
      <c r="X731" s="83"/>
      <c r="Y731" s="83"/>
      <c r="Z731" s="83"/>
    </row>
    <row r="732" spans="1:26" customFormat="1" ht="16.5" customHeight="1" x14ac:dyDescent="0.25">
      <c r="A732" s="79" t="s">
        <v>7</v>
      </c>
      <c r="B732" s="86" t="s">
        <v>315</v>
      </c>
      <c r="C732" s="79">
        <v>4</v>
      </c>
      <c r="D732" s="79" t="s">
        <v>100</v>
      </c>
      <c r="E732" s="85">
        <v>5000</v>
      </c>
      <c r="F732" s="82">
        <f t="shared" si="27"/>
        <v>20000</v>
      </c>
      <c r="G732" s="83"/>
      <c r="H732" s="83"/>
      <c r="I732" s="87"/>
      <c r="J732" s="83"/>
      <c r="K732" s="83"/>
      <c r="L732" s="83"/>
      <c r="M732" s="83"/>
      <c r="N732" s="83"/>
      <c r="O732" s="83"/>
      <c r="P732" s="83"/>
      <c r="Q732" s="83"/>
      <c r="R732" s="83"/>
      <c r="S732" s="83"/>
      <c r="T732" s="83"/>
      <c r="U732" s="83"/>
      <c r="V732" s="83"/>
      <c r="W732" s="83"/>
      <c r="X732" s="83"/>
      <c r="Y732" s="83"/>
      <c r="Z732" s="83"/>
    </row>
    <row r="733" spans="1:26" customFormat="1" ht="16.5" customHeight="1" x14ac:dyDescent="0.25">
      <c r="A733" s="79" t="s">
        <v>8</v>
      </c>
      <c r="B733" s="86" t="s">
        <v>316</v>
      </c>
      <c r="C733" s="79">
        <v>4</v>
      </c>
      <c r="D733" s="79" t="s">
        <v>100</v>
      </c>
      <c r="E733" s="85">
        <v>7500</v>
      </c>
      <c r="F733" s="82">
        <f t="shared" si="27"/>
        <v>30000</v>
      </c>
      <c r="G733" s="83"/>
      <c r="H733" s="83"/>
      <c r="I733" s="87"/>
      <c r="J733" s="83"/>
      <c r="K733" s="83"/>
      <c r="L733" s="83"/>
      <c r="M733" s="83"/>
      <c r="N733" s="83"/>
      <c r="O733" s="83"/>
      <c r="P733" s="83"/>
      <c r="Q733" s="83"/>
      <c r="R733" s="83"/>
      <c r="S733" s="83"/>
      <c r="T733" s="83"/>
      <c r="U733" s="83"/>
      <c r="V733" s="83"/>
      <c r="W733" s="83"/>
      <c r="X733" s="83"/>
      <c r="Y733" s="83"/>
      <c r="Z733" s="83"/>
    </row>
    <row r="734" spans="1:26" customFormat="1" ht="16.5" customHeight="1" x14ac:dyDescent="0.25">
      <c r="A734" s="79" t="s">
        <v>9</v>
      </c>
      <c r="B734" s="88" t="s">
        <v>317</v>
      </c>
      <c r="C734" s="79">
        <v>2</v>
      </c>
      <c r="D734" s="79" t="s">
        <v>100</v>
      </c>
      <c r="E734" s="85">
        <v>7500</v>
      </c>
      <c r="F734" s="82">
        <f t="shared" si="27"/>
        <v>15000</v>
      </c>
      <c r="G734" s="83"/>
      <c r="H734" s="83"/>
      <c r="I734" s="87"/>
      <c r="J734" s="83"/>
      <c r="K734" s="83"/>
      <c r="L734" s="83"/>
      <c r="M734" s="83"/>
      <c r="N734" s="83"/>
      <c r="O734" s="83"/>
      <c r="P734" s="83"/>
      <c r="Q734" s="83"/>
      <c r="R734" s="83"/>
      <c r="S734" s="83"/>
      <c r="T734" s="83"/>
      <c r="U734" s="83"/>
      <c r="V734" s="83"/>
      <c r="W734" s="83"/>
      <c r="X734" s="83"/>
      <c r="Y734" s="83"/>
      <c r="Z734" s="83"/>
    </row>
    <row r="735" spans="1:26" customFormat="1" ht="16.5" customHeight="1" x14ac:dyDescent="0.25">
      <c r="A735" s="79" t="s">
        <v>10</v>
      </c>
      <c r="B735" s="88" t="s">
        <v>318</v>
      </c>
      <c r="C735" s="79">
        <v>6</v>
      </c>
      <c r="D735" s="79" t="s">
        <v>100</v>
      </c>
      <c r="E735" s="85">
        <v>1500</v>
      </c>
      <c r="F735" s="82">
        <f t="shared" ref="F735" si="29">E735*C735</f>
        <v>9000</v>
      </c>
      <c r="G735" s="83"/>
      <c r="H735" s="83"/>
      <c r="I735" s="87"/>
      <c r="J735" s="83"/>
      <c r="K735" s="83"/>
      <c r="L735" s="83"/>
      <c r="M735" s="83"/>
      <c r="N735" s="83"/>
      <c r="O735" s="83"/>
      <c r="P735" s="83"/>
      <c r="Q735" s="83"/>
      <c r="R735" s="83"/>
      <c r="S735" s="83"/>
      <c r="T735" s="83"/>
      <c r="U735" s="83"/>
      <c r="V735" s="83"/>
      <c r="W735" s="83"/>
      <c r="X735" s="83"/>
      <c r="Y735" s="83"/>
      <c r="Z735" s="83"/>
    </row>
    <row r="736" spans="1:26" customFormat="1" ht="16.5" customHeight="1" x14ac:dyDescent="0.25">
      <c r="A736" s="79" t="s">
        <v>11</v>
      </c>
      <c r="B736" s="88" t="s">
        <v>319</v>
      </c>
      <c r="C736" s="79">
        <v>6</v>
      </c>
      <c r="D736" s="79" t="s">
        <v>100</v>
      </c>
      <c r="E736" s="85">
        <v>1500</v>
      </c>
      <c r="F736" s="82">
        <f t="shared" ref="F736" si="30">E736*C736</f>
        <v>9000</v>
      </c>
      <c r="G736" s="83"/>
      <c r="H736" s="83"/>
      <c r="I736" s="87"/>
      <c r="J736" s="83"/>
      <c r="K736" s="83"/>
      <c r="L736" s="83"/>
      <c r="M736" s="83"/>
      <c r="N736" s="83"/>
      <c r="O736" s="83"/>
      <c r="P736" s="83"/>
      <c r="Q736" s="83"/>
      <c r="R736" s="83"/>
      <c r="S736" s="83"/>
      <c r="T736" s="83"/>
      <c r="U736" s="83"/>
      <c r="V736" s="83"/>
      <c r="W736" s="83"/>
      <c r="X736" s="83"/>
      <c r="Y736" s="83"/>
      <c r="Z736" s="83"/>
    </row>
    <row r="737" spans="1:26" customFormat="1" ht="30.75" customHeight="1" x14ac:dyDescent="0.25">
      <c r="A737" s="79"/>
      <c r="B737" s="86" t="s">
        <v>320</v>
      </c>
      <c r="C737" s="79"/>
      <c r="D737" s="79"/>
      <c r="E737" s="114"/>
      <c r="F737" s="82"/>
      <c r="G737" s="83"/>
      <c r="H737" s="83"/>
      <c r="I737" s="87"/>
      <c r="J737" s="83"/>
      <c r="K737" s="83"/>
      <c r="L737" s="83"/>
      <c r="M737" s="83"/>
      <c r="N737" s="83"/>
      <c r="O737" s="83"/>
      <c r="P737" s="83"/>
      <c r="Q737" s="83"/>
      <c r="R737" s="83"/>
      <c r="S737" s="83"/>
      <c r="T737" s="83"/>
      <c r="U737" s="83"/>
      <c r="V737" s="83"/>
      <c r="W737" s="83"/>
      <c r="X737" s="83"/>
      <c r="Y737" s="83"/>
      <c r="Z737" s="83"/>
    </row>
    <row r="738" spans="1:26" customFormat="1" ht="45" x14ac:dyDescent="0.25">
      <c r="A738" s="79"/>
      <c r="B738" s="92" t="s">
        <v>321</v>
      </c>
      <c r="C738" s="79"/>
      <c r="D738" s="79"/>
      <c r="E738" s="94"/>
      <c r="F738" s="82"/>
      <c r="G738" s="83"/>
      <c r="H738" s="83"/>
      <c r="I738" s="87"/>
      <c r="J738" s="83"/>
      <c r="K738" s="83"/>
      <c r="L738" s="83"/>
      <c r="M738" s="83"/>
      <c r="N738" s="83"/>
      <c r="O738" s="83"/>
      <c r="P738" s="83"/>
      <c r="Q738" s="83"/>
      <c r="R738" s="83"/>
      <c r="S738" s="83"/>
      <c r="T738" s="83"/>
      <c r="U738" s="83"/>
      <c r="V738" s="83"/>
      <c r="W738" s="83"/>
      <c r="X738" s="83"/>
      <c r="Y738" s="83"/>
      <c r="Z738" s="83"/>
    </row>
    <row r="739" spans="1:26" customFormat="1" ht="16.5" customHeight="1" x14ac:dyDescent="0.25">
      <c r="A739" s="79" t="s">
        <v>13</v>
      </c>
      <c r="B739" s="86" t="s">
        <v>322</v>
      </c>
      <c r="C739" s="79">
        <v>78</v>
      </c>
      <c r="D739" s="79" t="s">
        <v>100</v>
      </c>
      <c r="E739" s="94">
        <v>500</v>
      </c>
      <c r="F739" s="82">
        <f>E739*C739</f>
        <v>39000</v>
      </c>
      <c r="G739" s="83"/>
      <c r="H739" s="83"/>
      <c r="I739" s="87"/>
      <c r="J739" s="83"/>
      <c r="K739" s="83"/>
      <c r="L739" s="83"/>
      <c r="M739" s="83"/>
      <c r="N739" s="83"/>
      <c r="O739" s="83"/>
      <c r="P739" s="83"/>
      <c r="Q739" s="83"/>
      <c r="R739" s="83"/>
      <c r="S739" s="83"/>
      <c r="T739" s="83"/>
      <c r="U739" s="83"/>
      <c r="V739" s="83"/>
      <c r="W739" s="83"/>
      <c r="X739" s="83"/>
      <c r="Y739" s="83"/>
      <c r="Z739" s="83"/>
    </row>
    <row r="740" spans="1:26" customFormat="1" ht="16.5" customHeight="1" x14ac:dyDescent="0.25">
      <c r="A740" s="79" t="s">
        <v>14</v>
      </c>
      <c r="B740" s="86" t="s">
        <v>323</v>
      </c>
      <c r="C740" s="79">
        <v>22</v>
      </c>
      <c r="D740" s="79" t="s">
        <v>100</v>
      </c>
      <c r="E740" s="94">
        <v>500</v>
      </c>
      <c r="F740" s="82">
        <f>E740*C740</f>
        <v>11000</v>
      </c>
      <c r="G740" s="83"/>
      <c r="H740" s="83"/>
      <c r="I740" s="87"/>
      <c r="J740" s="83"/>
      <c r="K740" s="83"/>
      <c r="L740" s="83"/>
      <c r="M740" s="83"/>
      <c r="N740" s="83"/>
      <c r="O740" s="83"/>
      <c r="P740" s="83"/>
      <c r="Q740" s="83"/>
      <c r="R740" s="83"/>
      <c r="S740" s="83"/>
      <c r="T740" s="83"/>
      <c r="U740" s="83"/>
      <c r="V740" s="83"/>
      <c r="W740" s="83"/>
      <c r="X740" s="83"/>
      <c r="Y740" s="83"/>
      <c r="Z740" s="83"/>
    </row>
    <row r="741" spans="1:26" customFormat="1" ht="16.5" customHeight="1" x14ac:dyDescent="0.25">
      <c r="A741" s="79" t="s">
        <v>15</v>
      </c>
      <c r="B741" s="86" t="s">
        <v>324</v>
      </c>
      <c r="C741" s="79">
        <v>4</v>
      </c>
      <c r="D741" s="79" t="s">
        <v>100</v>
      </c>
      <c r="E741" s="94">
        <v>500</v>
      </c>
      <c r="F741" s="82">
        <f t="shared" ref="F741" si="31">E741*C741</f>
        <v>2000</v>
      </c>
      <c r="G741" s="83"/>
      <c r="H741" s="83"/>
      <c r="I741" s="87"/>
      <c r="J741" s="83"/>
      <c r="K741" s="83"/>
      <c r="L741" s="83"/>
      <c r="M741" s="83"/>
      <c r="N741" s="83"/>
      <c r="O741" s="83"/>
      <c r="P741" s="83"/>
      <c r="Q741" s="83"/>
      <c r="R741" s="83"/>
      <c r="S741" s="83"/>
      <c r="T741" s="83"/>
      <c r="U741" s="83"/>
      <c r="V741" s="83"/>
      <c r="W741" s="83"/>
      <c r="X741" s="83"/>
      <c r="Y741" s="83"/>
      <c r="Z741" s="83"/>
    </row>
    <row r="742" spans="1:26" customFormat="1" ht="18.75" customHeight="1" x14ac:dyDescent="0.25">
      <c r="A742" s="79"/>
      <c r="B742" s="84"/>
      <c r="C742" s="79"/>
      <c r="D742" s="79"/>
      <c r="E742" s="94"/>
      <c r="F742" s="82"/>
      <c r="G742" s="83"/>
      <c r="H742" s="83"/>
      <c r="I742" s="87"/>
      <c r="J742" s="83"/>
      <c r="K742" s="83"/>
      <c r="L742" s="83"/>
      <c r="M742" s="83"/>
      <c r="N742" s="83"/>
      <c r="O742" s="83"/>
      <c r="P742" s="83"/>
      <c r="Q742" s="83"/>
      <c r="R742" s="83"/>
      <c r="S742" s="83"/>
      <c r="T742" s="83"/>
      <c r="U742" s="83"/>
      <c r="V742" s="83"/>
      <c r="W742" s="83"/>
      <c r="X742" s="83"/>
      <c r="Y742" s="83"/>
      <c r="Z742" s="83"/>
    </row>
    <row r="743" spans="1:26" customFormat="1" ht="16.5" customHeight="1" x14ac:dyDescent="0.25">
      <c r="A743" s="79"/>
      <c r="B743" s="93" t="s">
        <v>20</v>
      </c>
      <c r="C743" s="79"/>
      <c r="D743" s="79"/>
      <c r="E743" s="94" t="s">
        <v>21</v>
      </c>
      <c r="F743" s="91">
        <f>SUM(F730:F741)</f>
        <v>188000</v>
      </c>
      <c r="G743" s="83"/>
      <c r="H743" s="83"/>
      <c r="I743" s="87"/>
      <c r="J743" s="83"/>
      <c r="K743" s="83"/>
      <c r="L743" s="83"/>
      <c r="M743" s="83"/>
      <c r="N743" s="83"/>
      <c r="O743" s="83"/>
      <c r="P743" s="83"/>
      <c r="Q743" s="83"/>
      <c r="R743" s="83"/>
      <c r="S743" s="83"/>
      <c r="T743" s="83"/>
      <c r="U743" s="83"/>
      <c r="V743" s="83"/>
      <c r="W743" s="83"/>
      <c r="X743" s="83"/>
      <c r="Y743" s="83"/>
      <c r="Z743" s="83"/>
    </row>
    <row r="744" spans="1:26" customFormat="1" ht="16.5" customHeight="1" x14ac:dyDescent="0.25">
      <c r="A744" s="79"/>
      <c r="B744" s="84"/>
      <c r="C744" s="79"/>
      <c r="D744" s="79"/>
      <c r="E744" s="94"/>
      <c r="F744" s="82"/>
      <c r="G744" s="83"/>
      <c r="H744" s="83"/>
      <c r="I744" s="87"/>
      <c r="J744" s="83"/>
      <c r="K744" s="83"/>
      <c r="L744" s="83"/>
      <c r="M744" s="83"/>
      <c r="N744" s="83"/>
      <c r="O744" s="83"/>
      <c r="P744" s="83"/>
      <c r="Q744" s="83"/>
      <c r="R744" s="83"/>
      <c r="S744" s="83"/>
      <c r="T744" s="83"/>
      <c r="U744" s="83"/>
      <c r="V744" s="83"/>
      <c r="W744" s="83"/>
      <c r="X744" s="83"/>
      <c r="Y744" s="83"/>
      <c r="Z744" s="83"/>
    </row>
    <row r="745" spans="1:26" customFormat="1" ht="16.5" customHeight="1" x14ac:dyDescent="0.25">
      <c r="A745" s="79"/>
      <c r="B745" s="95" t="s">
        <v>35</v>
      </c>
      <c r="C745" s="81"/>
      <c r="D745" s="81"/>
      <c r="E745" s="90"/>
      <c r="F745" s="91"/>
      <c r="G745" s="83"/>
      <c r="H745" s="83"/>
      <c r="I745" s="87"/>
      <c r="J745" s="83"/>
      <c r="K745" s="83"/>
      <c r="L745" s="83"/>
      <c r="M745" s="83"/>
      <c r="N745" s="83"/>
      <c r="O745" s="83"/>
      <c r="P745" s="83"/>
      <c r="Q745" s="83"/>
      <c r="R745" s="83"/>
      <c r="S745" s="83"/>
      <c r="T745" s="83"/>
      <c r="U745" s="83"/>
      <c r="V745" s="83"/>
      <c r="W745" s="83"/>
      <c r="X745" s="83"/>
      <c r="Y745" s="83"/>
      <c r="Z745" s="83"/>
    </row>
    <row r="746" spans="1:26" customFormat="1" ht="16.5" customHeight="1" x14ac:dyDescent="0.25">
      <c r="A746" s="79"/>
      <c r="B746" s="95"/>
      <c r="C746" s="81"/>
      <c r="D746" s="81"/>
      <c r="E746" s="90"/>
      <c r="F746" s="91"/>
      <c r="G746" s="83"/>
      <c r="H746" s="83"/>
      <c r="I746" s="87"/>
      <c r="J746" s="83"/>
      <c r="K746" s="83"/>
      <c r="L746" s="83"/>
      <c r="M746" s="83"/>
      <c r="N746" s="83"/>
      <c r="O746" s="83"/>
      <c r="P746" s="83"/>
      <c r="Q746" s="83"/>
      <c r="R746" s="83"/>
      <c r="S746" s="83"/>
      <c r="T746" s="83"/>
      <c r="U746" s="83"/>
      <c r="V746" s="83"/>
      <c r="W746" s="83"/>
      <c r="X746" s="83"/>
      <c r="Y746" s="83"/>
      <c r="Z746" s="83"/>
    </row>
    <row r="747" spans="1:26" customFormat="1" ht="16.5" customHeight="1" x14ac:dyDescent="0.25">
      <c r="A747" s="79"/>
      <c r="B747" s="96" t="s">
        <v>254</v>
      </c>
      <c r="C747" s="81"/>
      <c r="D747" s="81"/>
      <c r="E747" s="94">
        <f>F702</f>
        <v>1019500</v>
      </c>
      <c r="F747" s="91"/>
      <c r="G747" s="83"/>
      <c r="H747" s="83"/>
      <c r="I747" s="87"/>
      <c r="J747" s="83"/>
      <c r="K747" s="83"/>
      <c r="L747" s="83"/>
      <c r="M747" s="83"/>
      <c r="N747" s="83"/>
      <c r="O747" s="83"/>
      <c r="P747" s="83"/>
      <c r="Q747" s="83"/>
      <c r="R747" s="83"/>
      <c r="S747" s="83"/>
      <c r="T747" s="83"/>
      <c r="U747" s="83"/>
      <c r="V747" s="83"/>
      <c r="W747" s="83"/>
      <c r="X747" s="83"/>
      <c r="Y747" s="83"/>
      <c r="Z747" s="83"/>
    </row>
    <row r="748" spans="1:26" customFormat="1" ht="16.5" customHeight="1" x14ac:dyDescent="0.25">
      <c r="A748" s="79"/>
      <c r="B748" s="96"/>
      <c r="C748" s="81"/>
      <c r="D748" s="81"/>
      <c r="E748" s="94"/>
      <c r="F748" s="91"/>
      <c r="G748" s="83"/>
      <c r="H748" s="83"/>
      <c r="I748" s="87"/>
      <c r="J748" s="83"/>
      <c r="K748" s="83"/>
      <c r="L748" s="83"/>
      <c r="M748" s="83"/>
      <c r="N748" s="83"/>
      <c r="O748" s="83"/>
      <c r="P748" s="83"/>
      <c r="Q748" s="83"/>
      <c r="R748" s="83"/>
      <c r="S748" s="83"/>
      <c r="T748" s="83"/>
      <c r="U748" s="83"/>
      <c r="V748" s="83"/>
      <c r="W748" s="83"/>
      <c r="X748" s="83"/>
      <c r="Y748" s="83"/>
      <c r="Z748" s="83"/>
    </row>
    <row r="749" spans="1:26" customFormat="1" ht="16.5" customHeight="1" x14ac:dyDescent="0.25">
      <c r="A749" s="79"/>
      <c r="B749" s="96" t="s">
        <v>101</v>
      </c>
      <c r="C749" s="81"/>
      <c r="D749" s="81"/>
      <c r="E749" s="94">
        <f>F728</f>
        <v>377000</v>
      </c>
      <c r="F749" s="91"/>
      <c r="G749" s="83"/>
      <c r="H749" s="83"/>
      <c r="I749" s="87"/>
      <c r="J749" s="83"/>
      <c r="K749" s="83"/>
      <c r="L749" s="83"/>
      <c r="M749" s="83"/>
      <c r="N749" s="83"/>
      <c r="O749" s="83"/>
      <c r="P749" s="83"/>
      <c r="Q749" s="83"/>
      <c r="R749" s="83"/>
      <c r="S749" s="83"/>
      <c r="T749" s="83"/>
      <c r="U749" s="83"/>
      <c r="V749" s="83"/>
      <c r="W749" s="83"/>
      <c r="X749" s="83"/>
      <c r="Y749" s="83"/>
      <c r="Z749" s="83"/>
    </row>
    <row r="750" spans="1:26" customFormat="1" ht="16.5" customHeight="1" x14ac:dyDescent="0.25">
      <c r="A750" s="79"/>
      <c r="B750" s="97"/>
      <c r="C750" s="79"/>
      <c r="D750" s="79"/>
      <c r="E750" s="94"/>
      <c r="F750" s="82"/>
      <c r="G750" s="83"/>
      <c r="H750" s="83"/>
      <c r="I750" s="87"/>
      <c r="J750" s="83"/>
      <c r="K750" s="83"/>
      <c r="L750" s="83"/>
      <c r="M750" s="83"/>
      <c r="N750" s="83"/>
      <c r="O750" s="83"/>
      <c r="P750" s="83"/>
      <c r="Q750" s="83"/>
      <c r="R750" s="83"/>
      <c r="S750" s="83"/>
      <c r="T750" s="83"/>
      <c r="U750" s="83"/>
      <c r="V750" s="83"/>
      <c r="W750" s="83"/>
      <c r="X750" s="83"/>
      <c r="Y750" s="83"/>
      <c r="Z750" s="83"/>
    </row>
    <row r="751" spans="1:26" customFormat="1" ht="16.5" customHeight="1" x14ac:dyDescent="0.25">
      <c r="A751" s="79"/>
      <c r="B751" s="96" t="s">
        <v>102</v>
      </c>
      <c r="C751" s="81"/>
      <c r="D751" s="81"/>
      <c r="E751" s="94">
        <f>F743</f>
        <v>188000</v>
      </c>
      <c r="F751" s="91"/>
      <c r="G751" s="83"/>
      <c r="H751" s="83"/>
      <c r="I751" s="87"/>
      <c r="J751" s="83"/>
      <c r="K751" s="83"/>
      <c r="L751" s="83"/>
      <c r="M751" s="83"/>
      <c r="N751" s="83"/>
      <c r="O751" s="83"/>
      <c r="P751" s="83"/>
      <c r="Q751" s="83"/>
      <c r="R751" s="83"/>
      <c r="S751" s="83"/>
      <c r="T751" s="83"/>
      <c r="U751" s="83"/>
      <c r="V751" s="83"/>
      <c r="W751" s="83"/>
      <c r="X751" s="83"/>
      <c r="Y751" s="83"/>
      <c r="Z751" s="83"/>
    </row>
    <row r="752" spans="1:26" customFormat="1" ht="16.5" customHeight="1" x14ac:dyDescent="0.25">
      <c r="A752" s="79"/>
      <c r="B752" s="96"/>
      <c r="C752" s="81"/>
      <c r="D752" s="81"/>
      <c r="E752" s="94"/>
      <c r="F752" s="91"/>
      <c r="G752" s="83"/>
      <c r="H752" s="83"/>
      <c r="I752" s="87"/>
      <c r="J752" s="83"/>
      <c r="K752" s="83"/>
      <c r="L752" s="83"/>
      <c r="M752" s="83"/>
      <c r="N752" s="83"/>
      <c r="O752" s="83"/>
      <c r="P752" s="83"/>
      <c r="Q752" s="83"/>
      <c r="R752" s="83"/>
      <c r="S752" s="83"/>
      <c r="T752" s="83"/>
      <c r="U752" s="83"/>
      <c r="V752" s="83"/>
      <c r="W752" s="83"/>
      <c r="X752" s="83"/>
      <c r="Y752" s="83"/>
      <c r="Z752" s="83"/>
    </row>
    <row r="753" spans="1:26" customFormat="1" ht="16.5" customHeight="1" x14ac:dyDescent="0.25">
      <c r="A753" s="79"/>
      <c r="B753" s="96"/>
      <c r="C753" s="81"/>
      <c r="D753" s="81"/>
      <c r="E753" s="94"/>
      <c r="F753" s="91"/>
      <c r="G753" s="83"/>
      <c r="H753" s="83"/>
      <c r="I753" s="87"/>
      <c r="J753" s="83"/>
      <c r="K753" s="83"/>
      <c r="L753" s="83"/>
      <c r="M753" s="83"/>
      <c r="N753" s="83"/>
      <c r="O753" s="83"/>
      <c r="P753" s="83"/>
      <c r="Q753" s="83"/>
      <c r="R753" s="83"/>
      <c r="S753" s="83"/>
      <c r="T753" s="83"/>
      <c r="U753" s="83"/>
      <c r="V753" s="83"/>
      <c r="W753" s="83"/>
      <c r="X753" s="83"/>
      <c r="Y753" s="83"/>
      <c r="Z753" s="83"/>
    </row>
    <row r="754" spans="1:26" customFormat="1" ht="16.5" customHeight="1" x14ac:dyDescent="0.25">
      <c r="A754" s="79"/>
      <c r="B754" s="96"/>
      <c r="C754" s="81"/>
      <c r="D754" s="81"/>
      <c r="E754" s="94"/>
      <c r="F754" s="91"/>
      <c r="G754" s="83"/>
      <c r="H754" s="83"/>
      <c r="I754" s="87"/>
      <c r="J754" s="83"/>
      <c r="K754" s="83"/>
      <c r="L754" s="83"/>
      <c r="M754" s="83"/>
      <c r="N754" s="83"/>
      <c r="O754" s="83"/>
      <c r="P754" s="83"/>
      <c r="Q754" s="83"/>
      <c r="R754" s="83"/>
      <c r="S754" s="83"/>
      <c r="T754" s="83"/>
      <c r="U754" s="83"/>
      <c r="V754" s="83"/>
      <c r="W754" s="83"/>
      <c r="X754" s="83"/>
      <c r="Y754" s="83"/>
      <c r="Z754" s="83"/>
    </row>
    <row r="755" spans="1:26" customFormat="1" ht="16.5" customHeight="1" x14ac:dyDescent="0.25">
      <c r="A755" s="79"/>
      <c r="B755" s="95"/>
      <c r="C755" s="81"/>
      <c r="D755" s="81"/>
      <c r="E755" s="90"/>
      <c r="F755" s="91"/>
      <c r="G755" s="83"/>
      <c r="H755" s="83"/>
      <c r="I755" s="87"/>
      <c r="J755" s="83"/>
      <c r="K755" s="83"/>
      <c r="L755" s="83"/>
      <c r="M755" s="83"/>
      <c r="N755" s="83"/>
      <c r="O755" s="83"/>
      <c r="P755" s="83"/>
      <c r="Q755" s="83"/>
      <c r="R755" s="83"/>
      <c r="S755" s="83"/>
      <c r="T755" s="83"/>
      <c r="U755" s="83"/>
      <c r="V755" s="83"/>
      <c r="W755" s="83"/>
      <c r="X755" s="83"/>
      <c r="Y755" s="83"/>
      <c r="Z755" s="83"/>
    </row>
    <row r="756" spans="1:26" customFormat="1" ht="16.5" customHeight="1" x14ac:dyDescent="0.25">
      <c r="A756" s="79"/>
      <c r="B756" s="16" t="s">
        <v>325</v>
      </c>
      <c r="C756" s="81"/>
      <c r="D756" s="81"/>
      <c r="E756" s="90" t="s">
        <v>21</v>
      </c>
      <c r="F756" s="91">
        <f>SUM(E747:E751)</f>
        <v>1584500</v>
      </c>
      <c r="G756" s="83"/>
      <c r="H756" s="98"/>
      <c r="I756" s="83"/>
      <c r="J756" s="83"/>
      <c r="K756" s="83"/>
      <c r="L756" s="83"/>
      <c r="M756" s="83"/>
      <c r="N756" s="83"/>
      <c r="O756" s="83"/>
      <c r="P756" s="83"/>
      <c r="Q756" s="83"/>
      <c r="R756" s="83"/>
      <c r="S756" s="83"/>
      <c r="T756" s="83"/>
      <c r="U756" s="83"/>
      <c r="V756" s="83"/>
      <c r="W756" s="83"/>
      <c r="X756" s="83"/>
      <c r="Y756" s="83"/>
      <c r="Z756" s="83"/>
    </row>
    <row r="757" spans="1:26" ht="16.5" x14ac:dyDescent="0.25">
      <c r="B757" s="24"/>
      <c r="C757" s="24"/>
      <c r="D757" s="24"/>
      <c r="E757" s="115"/>
      <c r="F757" s="67"/>
    </row>
    <row r="758" spans="1:26" ht="16.5" x14ac:dyDescent="0.25">
      <c r="B758" s="7" t="s">
        <v>104</v>
      </c>
    </row>
    <row r="759" spans="1:26" ht="16.5" x14ac:dyDescent="0.25">
      <c r="F759" s="50"/>
    </row>
    <row r="760" spans="1:26" ht="16.5" x14ac:dyDescent="0.25">
      <c r="B760" s="3" t="s">
        <v>330</v>
      </c>
      <c r="E760" s="100">
        <v>615000</v>
      </c>
      <c r="F760" s="50"/>
    </row>
    <row r="761" spans="1:26" ht="16.5" x14ac:dyDescent="0.25">
      <c r="F761" s="50"/>
    </row>
    <row r="762" spans="1:26" x14ac:dyDescent="0.25">
      <c r="B762" s="13" t="s">
        <v>39</v>
      </c>
      <c r="E762" s="101">
        <f>F96</f>
        <v>2997745</v>
      </c>
      <c r="F762" s="4"/>
      <c r="H762" s="51"/>
    </row>
    <row r="763" spans="1:26" x14ac:dyDescent="0.25">
      <c r="F763" s="4"/>
      <c r="H763" s="51"/>
    </row>
    <row r="764" spans="1:26" x14ac:dyDescent="0.25">
      <c r="B764" s="3" t="s">
        <v>42</v>
      </c>
      <c r="E764" s="100">
        <f>F145</f>
        <v>2053500</v>
      </c>
      <c r="F764" s="4"/>
      <c r="H764" s="51"/>
    </row>
    <row r="765" spans="1:26" x14ac:dyDescent="0.25">
      <c r="F765" s="4"/>
      <c r="H765" s="51"/>
    </row>
    <row r="766" spans="1:26" x14ac:dyDescent="0.25">
      <c r="B766" s="3" t="s">
        <v>326</v>
      </c>
      <c r="E766" s="100">
        <f>F191</f>
        <v>1354585</v>
      </c>
      <c r="F766" s="4"/>
      <c r="H766" s="51"/>
    </row>
    <row r="767" spans="1:26" ht="18.75" customHeight="1" x14ac:dyDescent="0.25">
      <c r="C767" s="52"/>
      <c r="D767" s="53"/>
      <c r="F767" s="4"/>
      <c r="H767" s="51"/>
    </row>
    <row r="768" spans="1:26" x14ac:dyDescent="0.25">
      <c r="B768" s="3" t="s">
        <v>62</v>
      </c>
      <c r="E768" s="100">
        <f>F279</f>
        <v>644615</v>
      </c>
      <c r="F768" s="4"/>
      <c r="H768" s="51"/>
    </row>
    <row r="769" spans="2:8" ht="17.25" customHeight="1" x14ac:dyDescent="0.25">
      <c r="C769" s="52"/>
      <c r="D769" s="53"/>
      <c r="F769" s="4"/>
      <c r="H769" s="51"/>
    </row>
    <row r="770" spans="2:8" x14ac:dyDescent="0.25">
      <c r="B770" s="3" t="s">
        <v>64</v>
      </c>
      <c r="E770" s="100">
        <f>F368</f>
        <v>3506935</v>
      </c>
      <c r="F770" s="4"/>
      <c r="H770" s="51"/>
    </row>
    <row r="771" spans="2:8" ht="17.25" customHeight="1" x14ac:dyDescent="0.25">
      <c r="C771" s="52"/>
      <c r="D771" s="53"/>
      <c r="F771" s="4"/>
      <c r="H771" s="51"/>
    </row>
    <row r="772" spans="2:8" x14ac:dyDescent="0.25">
      <c r="B772" s="3" t="s">
        <v>327</v>
      </c>
      <c r="E772" s="100">
        <f>F420</f>
        <v>2005700</v>
      </c>
      <c r="F772" s="4"/>
      <c r="H772" s="51"/>
    </row>
    <row r="773" spans="2:8" ht="17.25" customHeight="1" x14ac:dyDescent="0.25">
      <c r="F773" s="4"/>
      <c r="H773" s="51"/>
    </row>
    <row r="774" spans="2:8" ht="17.25" customHeight="1" x14ac:dyDescent="0.25">
      <c r="B774" s="3" t="s">
        <v>222</v>
      </c>
      <c r="E774" s="100">
        <f>F450</f>
        <v>1331520</v>
      </c>
      <c r="F774" s="4"/>
      <c r="H774" s="51"/>
    </row>
    <row r="775" spans="2:8" ht="17.25" customHeight="1" x14ac:dyDescent="0.25">
      <c r="F775" s="4"/>
      <c r="H775" s="51"/>
    </row>
    <row r="776" spans="2:8" ht="17.25" customHeight="1" x14ac:dyDescent="0.25">
      <c r="B776" s="3" t="s">
        <v>328</v>
      </c>
      <c r="E776" s="100">
        <f>F481</f>
        <v>1090000</v>
      </c>
      <c r="F776" s="4"/>
      <c r="H776" s="51"/>
    </row>
    <row r="777" spans="2:8" ht="17.25" customHeight="1" x14ac:dyDescent="0.25">
      <c r="C777" s="52"/>
      <c r="D777" s="53"/>
      <c r="F777" s="4"/>
      <c r="H777" s="51"/>
    </row>
    <row r="778" spans="2:8" ht="17.25" customHeight="1" x14ac:dyDescent="0.25">
      <c r="B778" s="3" t="s">
        <v>234</v>
      </c>
      <c r="E778" s="100">
        <f>F537</f>
        <v>783250</v>
      </c>
      <c r="F778" s="4"/>
      <c r="H778" s="51"/>
    </row>
    <row r="779" spans="2:8" ht="17.25" customHeight="1" x14ac:dyDescent="0.25">
      <c r="C779" s="52"/>
      <c r="D779" s="53"/>
      <c r="F779" s="4"/>
      <c r="H779" s="51"/>
    </row>
    <row r="780" spans="2:8" ht="17.25" customHeight="1" x14ac:dyDescent="0.25">
      <c r="B780" s="3" t="s">
        <v>82</v>
      </c>
      <c r="E780" s="100">
        <f>F602</f>
        <v>3872660</v>
      </c>
      <c r="F780" s="4"/>
      <c r="H780" s="51"/>
    </row>
    <row r="781" spans="2:8" ht="17.25" customHeight="1" x14ac:dyDescent="0.25">
      <c r="C781" s="52"/>
      <c r="D781" s="53"/>
      <c r="F781" s="4"/>
      <c r="H781" s="51"/>
    </row>
    <row r="782" spans="2:8" ht="17.25" customHeight="1" x14ac:dyDescent="0.25">
      <c r="B782" s="3" t="s">
        <v>94</v>
      </c>
      <c r="E782" s="100">
        <f>F625</f>
        <v>1067200</v>
      </c>
      <c r="F782" s="4"/>
      <c r="H782" s="51"/>
    </row>
    <row r="783" spans="2:8" ht="17.25" customHeight="1" x14ac:dyDescent="0.25">
      <c r="F783" s="4"/>
      <c r="H783" s="51"/>
    </row>
    <row r="784" spans="2:8" ht="17.25" customHeight="1" x14ac:dyDescent="0.25">
      <c r="B784" s="3" t="s">
        <v>96</v>
      </c>
      <c r="E784" s="100">
        <f>F665</f>
        <v>604100</v>
      </c>
      <c r="F784" s="4"/>
      <c r="H784" s="51"/>
    </row>
    <row r="785" spans="2:8" ht="17.25" customHeight="1" x14ac:dyDescent="0.25">
      <c r="F785" s="4"/>
      <c r="H785" s="51"/>
    </row>
    <row r="786" spans="2:8" ht="17.25" customHeight="1" x14ac:dyDescent="0.25">
      <c r="B786" s="3" t="s">
        <v>103</v>
      </c>
      <c r="E786" s="101">
        <f>F679</f>
        <v>1155000</v>
      </c>
      <c r="F786" s="4"/>
      <c r="H786" s="51"/>
    </row>
    <row r="787" spans="2:8" ht="17.25" customHeight="1" x14ac:dyDescent="0.25">
      <c r="C787" s="52"/>
      <c r="D787" s="53"/>
      <c r="F787" s="4"/>
      <c r="H787" s="51"/>
    </row>
    <row r="788" spans="2:8" ht="17.25" customHeight="1" x14ac:dyDescent="0.25">
      <c r="B788" s="3" t="s">
        <v>105</v>
      </c>
      <c r="E788" s="100">
        <f>F756</f>
        <v>1584500</v>
      </c>
      <c r="F788" s="4"/>
      <c r="H788" s="51"/>
    </row>
    <row r="789" spans="2:8" ht="17.25" customHeight="1" x14ac:dyDescent="0.25">
      <c r="E789" s="21"/>
    </row>
    <row r="790" spans="2:8" ht="17.25" customHeight="1" x14ac:dyDescent="0.25">
      <c r="B790" s="3" t="s">
        <v>329</v>
      </c>
      <c r="E790" s="117">
        <v>2000000</v>
      </c>
    </row>
    <row r="791" spans="2:8" ht="17.25" customHeight="1" x14ac:dyDescent="0.25">
      <c r="E791" s="21"/>
    </row>
    <row r="792" spans="2:8" ht="17.25" customHeight="1" x14ac:dyDescent="0.25">
      <c r="E792" s="21"/>
    </row>
    <row r="793" spans="2:8" ht="16.5" x14ac:dyDescent="0.25">
      <c r="B793" s="6" t="s">
        <v>331</v>
      </c>
      <c r="C793" s="16"/>
      <c r="D793" s="5"/>
      <c r="E793" s="21"/>
      <c r="F793" s="50"/>
    </row>
    <row r="794" spans="2:8" ht="17.25" thickBot="1" x14ac:dyDescent="0.3">
      <c r="B794" s="16" t="s">
        <v>106</v>
      </c>
      <c r="C794" s="16"/>
      <c r="D794" s="17" t="s">
        <v>21</v>
      </c>
      <c r="E794" s="116">
        <f>SUM(E760:E790)</f>
        <v>26666310</v>
      </c>
      <c r="F794" s="4"/>
    </row>
    <row r="795" spans="2:8" ht="17.25" thickTop="1" x14ac:dyDescent="0.25">
      <c r="D795" s="3"/>
      <c r="E795" s="21"/>
      <c r="F795" s="57"/>
    </row>
    <row r="796" spans="2:8" ht="16.5" x14ac:dyDescent="0.25">
      <c r="D796" s="3"/>
      <c r="E796" s="21"/>
      <c r="F796" s="57"/>
    </row>
    <row r="797" spans="2:8" ht="16.5" x14ac:dyDescent="0.25">
      <c r="D797" s="3"/>
      <c r="E797" s="21"/>
      <c r="F797" s="57"/>
    </row>
    <row r="798" spans="2:8" ht="16.5" x14ac:dyDescent="0.25">
      <c r="D798" s="3"/>
      <c r="E798" s="21"/>
      <c r="F798" s="57"/>
    </row>
    <row r="799" spans="2:8" ht="16.5" x14ac:dyDescent="0.25">
      <c r="B799" s="16"/>
      <c r="C799" s="16"/>
      <c r="D799" s="5"/>
      <c r="E799" s="17"/>
      <c r="F799" s="57"/>
    </row>
    <row r="800" spans="2:8" ht="16.5" x14ac:dyDescent="0.25">
      <c r="B800" s="16"/>
      <c r="C800" s="16"/>
      <c r="D800" s="5"/>
      <c r="E800" s="17"/>
      <c r="F800" s="57"/>
    </row>
    <row r="816" spans="1:6" s="16" customFormat="1" ht="16.5" x14ac:dyDescent="0.25">
      <c r="A816" s="4"/>
      <c r="B816" s="3"/>
      <c r="C816" s="3"/>
      <c r="D816" s="4"/>
      <c r="E816" s="100"/>
      <c r="F816" s="51"/>
    </row>
    <row r="817" spans="1:6" s="16" customFormat="1" ht="16.5" x14ac:dyDescent="0.25">
      <c r="A817" s="4"/>
      <c r="B817" s="3"/>
      <c r="C817" s="3"/>
      <c r="D817" s="4"/>
      <c r="E817" s="100"/>
      <c r="F817" s="51"/>
    </row>
    <row r="818" spans="1:6" s="16" customFormat="1" ht="16.5" x14ac:dyDescent="0.25">
      <c r="A818" s="4"/>
      <c r="B818" s="3"/>
      <c r="C818" s="3"/>
      <c r="D818" s="4"/>
      <c r="E818" s="100"/>
      <c r="F818" s="51"/>
    </row>
    <row r="819" spans="1:6" s="16" customFormat="1" ht="16.5" x14ac:dyDescent="0.25">
      <c r="A819" s="4"/>
      <c r="B819" s="3"/>
      <c r="C819" s="3"/>
      <c r="D819" s="4"/>
      <c r="E819" s="100"/>
      <c r="F819" s="51"/>
    </row>
    <row r="820" spans="1:6" s="16" customFormat="1" ht="16.5" x14ac:dyDescent="0.25">
      <c r="A820" s="4"/>
      <c r="B820" s="3"/>
      <c r="C820" s="3"/>
      <c r="D820" s="4"/>
      <c r="E820" s="100"/>
      <c r="F820" s="51"/>
    </row>
    <row r="821" spans="1:6" s="16" customFormat="1" ht="16.5" x14ac:dyDescent="0.25">
      <c r="A821" s="4"/>
      <c r="B821" s="3"/>
      <c r="C821" s="3"/>
      <c r="D821" s="4"/>
      <c r="E821" s="100"/>
      <c r="F821" s="51"/>
    </row>
    <row r="845" spans="1:6" s="16" customFormat="1" ht="16.5" x14ac:dyDescent="0.25">
      <c r="A845" s="4"/>
      <c r="B845" s="3"/>
      <c r="C845" s="3"/>
      <c r="D845" s="4"/>
      <c r="E845" s="100"/>
      <c r="F845" s="51"/>
    </row>
    <row r="846" spans="1:6" ht="21" customHeight="1" x14ac:dyDescent="0.25"/>
    <row r="883" spans="1:6" s="16" customFormat="1" ht="16.5" x14ac:dyDescent="0.25">
      <c r="A883" s="4"/>
      <c r="B883" s="3"/>
      <c r="C883" s="3"/>
      <c r="D883" s="4"/>
      <c r="E883" s="100"/>
      <c r="F883" s="51"/>
    </row>
    <row r="884" spans="1:6" s="16" customFormat="1" ht="16.5" x14ac:dyDescent="0.25">
      <c r="A884" s="4"/>
      <c r="B884" s="3"/>
      <c r="C884" s="3"/>
      <c r="D884" s="4"/>
      <c r="E884" s="100"/>
      <c r="F884" s="51"/>
    </row>
    <row r="915" spans="1:6" s="16" customFormat="1" ht="16.5" x14ac:dyDescent="0.25">
      <c r="A915" s="4"/>
      <c r="B915" s="3"/>
      <c r="C915" s="3"/>
      <c r="D915" s="4"/>
      <c r="E915" s="100"/>
      <c r="F915" s="51"/>
    </row>
    <row r="916" spans="1:6" s="16" customFormat="1" ht="16.5" x14ac:dyDescent="0.25">
      <c r="A916" s="4"/>
      <c r="B916" s="3"/>
      <c r="C916" s="3"/>
      <c r="D916" s="4"/>
      <c r="E916" s="100"/>
      <c r="F916" s="51"/>
    </row>
  </sheetData>
  <conditionalFormatting sqref="J201:J203 J205 J207:J211">
    <cfRule type="dataBar" priority="17">
      <dataBar>
        <cfvo type="num" val="0"/>
        <cfvo type="num" val="1"/>
        <color rgb="FF92D050"/>
      </dataBar>
      <extLst>
        <ext xmlns:x14="http://schemas.microsoft.com/office/spreadsheetml/2009/9/main" uri="{B025F937-C7B1-47D3-B67F-A62EFF666E3E}">
          <x14:id>{E11E83A5-41C8-4531-8DF6-BC250379D31E}</x14:id>
        </ext>
      </extLst>
    </cfRule>
  </conditionalFormatting>
  <conditionalFormatting sqref="J198">
    <cfRule type="dataBar" priority="16">
      <dataBar>
        <cfvo type="num" val="0"/>
        <cfvo type="num" val="1"/>
        <color rgb="FF92D050"/>
      </dataBar>
      <extLst>
        <ext xmlns:x14="http://schemas.microsoft.com/office/spreadsheetml/2009/9/main" uri="{B025F937-C7B1-47D3-B67F-A62EFF666E3E}">
          <x14:id>{84A4913A-69F4-42B3-9E0A-EF7739459C8C}</x14:id>
        </ext>
      </extLst>
    </cfRule>
  </conditionalFormatting>
  <conditionalFormatting sqref="J290:J291 J293 J295:J299 J307:J311">
    <cfRule type="dataBar" priority="15">
      <dataBar>
        <cfvo type="num" val="0"/>
        <cfvo type="num" val="1"/>
        <color rgb="FF92D050"/>
      </dataBar>
      <extLst>
        <ext xmlns:x14="http://schemas.microsoft.com/office/spreadsheetml/2009/9/main" uri="{B025F937-C7B1-47D3-B67F-A62EFF666E3E}">
          <x14:id>{5FB43453-0FE6-4A36-B82C-F2B2A9BAD6C1}</x14:id>
        </ext>
      </extLst>
    </cfRule>
  </conditionalFormatting>
  <conditionalFormatting sqref="J375">
    <cfRule type="dataBar" priority="13">
      <dataBar>
        <cfvo type="num" val="0"/>
        <cfvo type="num" val="1"/>
        <color rgb="FF92D050"/>
      </dataBar>
      <extLst>
        <ext xmlns:x14="http://schemas.microsoft.com/office/spreadsheetml/2009/9/main" uri="{B025F937-C7B1-47D3-B67F-A62EFF666E3E}">
          <x14:id>{9F80A266-3723-486A-9145-8366CB6CC6A6}</x14:id>
        </ext>
      </extLst>
    </cfRule>
  </conditionalFormatting>
  <conditionalFormatting sqref="J378:J380 J382">
    <cfRule type="dataBar" priority="14">
      <dataBar>
        <cfvo type="num" val="0"/>
        <cfvo type="num" val="1"/>
        <color rgb="FF92D050"/>
      </dataBar>
      <extLst>
        <ext xmlns:x14="http://schemas.microsoft.com/office/spreadsheetml/2009/9/main" uri="{B025F937-C7B1-47D3-B67F-A62EFF666E3E}">
          <x14:id>{7B8F3C79-C38C-437B-BF41-81B0E2693020}</x14:id>
        </ext>
      </extLst>
    </cfRule>
  </conditionalFormatting>
  <conditionalFormatting sqref="J427">
    <cfRule type="dataBar" priority="11">
      <dataBar>
        <cfvo type="num" val="0"/>
        <cfvo type="num" val="1"/>
        <color rgb="FF92D050"/>
      </dataBar>
      <extLst>
        <ext xmlns:x14="http://schemas.microsoft.com/office/spreadsheetml/2009/9/main" uri="{B025F937-C7B1-47D3-B67F-A62EFF666E3E}">
          <x14:id>{CBBEF2F7-9C8D-4674-AA44-3E5C6BF57012}</x14:id>
        </ext>
      </extLst>
    </cfRule>
  </conditionalFormatting>
  <conditionalFormatting sqref="J430:J432 J434">
    <cfRule type="dataBar" priority="12">
      <dataBar>
        <cfvo type="num" val="0"/>
        <cfvo type="num" val="1"/>
        <color rgb="FF92D050"/>
      </dataBar>
      <extLst>
        <ext xmlns:x14="http://schemas.microsoft.com/office/spreadsheetml/2009/9/main" uri="{B025F937-C7B1-47D3-B67F-A62EFF666E3E}">
          <x14:id>{5CC1B45B-6664-4ED3-B716-787B8B13122B}</x14:id>
        </ext>
      </extLst>
    </cfRule>
  </conditionalFormatting>
  <conditionalFormatting sqref="J457">
    <cfRule type="dataBar" priority="9">
      <dataBar>
        <cfvo type="num" val="0"/>
        <cfvo type="num" val="1"/>
        <color rgb="FF92D050"/>
      </dataBar>
      <extLst>
        <ext xmlns:x14="http://schemas.microsoft.com/office/spreadsheetml/2009/9/main" uri="{B025F937-C7B1-47D3-B67F-A62EFF666E3E}">
          <x14:id>{14C87DC9-E28D-4F62-8890-BD26E1CFF5F7}</x14:id>
        </ext>
      </extLst>
    </cfRule>
  </conditionalFormatting>
  <conditionalFormatting sqref="J460:J462 J464">
    <cfRule type="dataBar" priority="10">
      <dataBar>
        <cfvo type="num" val="0"/>
        <cfvo type="num" val="1"/>
        <color rgb="FF92D050"/>
      </dataBar>
      <extLst>
        <ext xmlns:x14="http://schemas.microsoft.com/office/spreadsheetml/2009/9/main" uri="{B025F937-C7B1-47D3-B67F-A62EFF666E3E}">
          <x14:id>{929D2ABB-291F-486F-A578-163D39902DBB}</x14:id>
        </ext>
      </extLst>
    </cfRule>
  </conditionalFormatting>
  <conditionalFormatting sqref="J487">
    <cfRule type="dataBar" priority="7">
      <dataBar>
        <cfvo type="num" val="0"/>
        <cfvo type="num" val="1"/>
        <color rgb="FF92D050"/>
      </dataBar>
      <extLst>
        <ext xmlns:x14="http://schemas.microsoft.com/office/spreadsheetml/2009/9/main" uri="{B025F937-C7B1-47D3-B67F-A62EFF666E3E}">
          <x14:id>{C207EB81-1838-4D24-92BA-6B1985D5A1F3}</x14:id>
        </ext>
      </extLst>
    </cfRule>
  </conditionalFormatting>
  <conditionalFormatting sqref="J490:J492 J494">
    <cfRule type="dataBar" priority="8">
      <dataBar>
        <cfvo type="num" val="0"/>
        <cfvo type="num" val="1"/>
        <color rgb="FF92D050"/>
      </dataBar>
      <extLst>
        <ext xmlns:x14="http://schemas.microsoft.com/office/spreadsheetml/2009/9/main" uri="{B025F937-C7B1-47D3-B67F-A62EFF666E3E}">
          <x14:id>{43422A4D-0091-4250-9E0E-BD5F4BE172E4}</x14:id>
        </ext>
      </extLst>
    </cfRule>
  </conditionalFormatting>
  <conditionalFormatting sqref="J542">
    <cfRule type="dataBar" priority="5">
      <dataBar>
        <cfvo type="num" val="0"/>
        <cfvo type="num" val="1"/>
        <color rgb="FF92D050"/>
      </dataBar>
      <extLst>
        <ext xmlns:x14="http://schemas.microsoft.com/office/spreadsheetml/2009/9/main" uri="{B025F937-C7B1-47D3-B67F-A62EFF666E3E}">
          <x14:id>{C57E7A15-8C4B-4C2C-B590-88507D84F62E}</x14:id>
        </ext>
      </extLst>
    </cfRule>
  </conditionalFormatting>
  <conditionalFormatting sqref="J545:J547 J549">
    <cfRule type="dataBar" priority="6">
      <dataBar>
        <cfvo type="num" val="0"/>
        <cfvo type="num" val="1"/>
        <color rgb="FF92D050"/>
      </dataBar>
      <extLst>
        <ext xmlns:x14="http://schemas.microsoft.com/office/spreadsheetml/2009/9/main" uri="{B025F937-C7B1-47D3-B67F-A62EFF666E3E}">
          <x14:id>{16A50665-CDBB-4A8B-84F0-3E7072A6D4A9}</x14:id>
        </ext>
      </extLst>
    </cfRule>
  </conditionalFormatting>
  <conditionalFormatting sqref="J608">
    <cfRule type="dataBar" priority="3">
      <dataBar>
        <cfvo type="num" val="0"/>
        <cfvo type="num" val="1"/>
        <color rgb="FF92D050"/>
      </dataBar>
      <extLst>
        <ext xmlns:x14="http://schemas.microsoft.com/office/spreadsheetml/2009/9/main" uri="{B025F937-C7B1-47D3-B67F-A62EFF666E3E}">
          <x14:id>{9808DB0D-71C4-45B2-BE2C-A821D7291E81}</x14:id>
        </ext>
      </extLst>
    </cfRule>
  </conditionalFormatting>
  <conditionalFormatting sqref="J611:J613 J615">
    <cfRule type="dataBar" priority="4">
      <dataBar>
        <cfvo type="num" val="0"/>
        <cfvo type="num" val="1"/>
        <color rgb="FF92D050"/>
      </dataBar>
      <extLst>
        <ext xmlns:x14="http://schemas.microsoft.com/office/spreadsheetml/2009/9/main" uri="{B025F937-C7B1-47D3-B67F-A62EFF666E3E}">
          <x14:id>{84805866-E68C-4FD3-AC92-0931F724B27B}</x14:id>
        </ext>
      </extLst>
    </cfRule>
  </conditionalFormatting>
  <conditionalFormatting sqref="J632">
    <cfRule type="dataBar" priority="1">
      <dataBar>
        <cfvo type="num" val="0"/>
        <cfvo type="num" val="1"/>
        <color rgb="FF92D050"/>
      </dataBar>
      <extLst>
        <ext xmlns:x14="http://schemas.microsoft.com/office/spreadsheetml/2009/9/main" uri="{B025F937-C7B1-47D3-B67F-A62EFF666E3E}">
          <x14:id>{951F8584-6D1C-4C80-B9E3-97E262975954}</x14:id>
        </ext>
      </extLst>
    </cfRule>
  </conditionalFormatting>
  <conditionalFormatting sqref="J635:J637 J639">
    <cfRule type="dataBar" priority="2">
      <dataBar>
        <cfvo type="num" val="0"/>
        <cfvo type="num" val="1"/>
        <color rgb="FF92D050"/>
      </dataBar>
      <extLst>
        <ext xmlns:x14="http://schemas.microsoft.com/office/spreadsheetml/2009/9/main" uri="{B025F937-C7B1-47D3-B67F-A62EFF666E3E}">
          <x14:id>{936FF91B-4BDB-4B76-8381-E3CE25A3C59C}</x14:id>
        </ext>
      </extLst>
    </cfRule>
  </conditionalFormatting>
  <printOptions gridLines="1"/>
  <pageMargins left="0.74803149606299213" right="0.51181102362204722" top="0.98425196850393704" bottom="0.98425196850393704" header="0.51181102362204722" footer="0.51181102362204722"/>
  <pageSetup paperSize="9" scale="49" orientation="portrait" horizontalDpi="300" verticalDpi="300" r:id="rId1"/>
  <headerFooter alignWithMargins="0">
    <oddHeader>&amp;LProposed Mass Housing Development&amp;R* Cosset Associates*</oddHeader>
    <oddFooter>&amp;C2-BDR-S-D/1 of &amp;P</oddFooter>
  </headerFooter>
  <rowBreaks count="21" manualBreakCount="21">
    <brk id="29" max="5" man="1"/>
    <brk id="56" max="5" man="1"/>
    <brk id="96" max="5" man="1"/>
    <brk id="145" max="5" man="1"/>
    <brk id="191" max="5" man="1"/>
    <brk id="225" max="5" man="1"/>
    <brk id="279" max="5" man="1"/>
    <brk id="318" max="5" man="1"/>
    <brk id="368" max="5" man="1"/>
    <brk id="420" max="5" man="1"/>
    <brk id="450" max="5" man="1"/>
    <brk id="481" max="5" man="1"/>
    <brk id="537" max="5" man="1"/>
    <brk id="567" max="16383" man="1"/>
    <brk id="602" max="5" man="1"/>
    <brk id="625" max="5" man="1"/>
    <brk id="665" max="5" man="1"/>
    <brk id="679" max="5" man="1"/>
    <brk id="702" max="16383" man="1"/>
    <brk id="728" max="16383" man="1"/>
    <brk id="756" max="16383" man="1"/>
  </rowBreaks>
  <extLst>
    <ext xmlns:x14="http://schemas.microsoft.com/office/spreadsheetml/2009/9/main" uri="{78C0D931-6437-407d-A8EE-F0AAD7539E65}">
      <x14:conditionalFormattings>
        <x14:conditionalFormatting xmlns:xm="http://schemas.microsoft.com/office/excel/2006/main">
          <x14:cfRule type="dataBar" id="{E11E83A5-41C8-4531-8DF6-BC250379D31E}">
            <x14:dataBar minLength="0" maxLength="100" gradient="0">
              <x14:cfvo type="num">
                <xm:f>0</xm:f>
              </x14:cfvo>
              <x14:cfvo type="num">
                <xm:f>1</xm:f>
              </x14:cfvo>
              <x14:negativeFillColor rgb="FFFF0000"/>
              <x14:axisColor rgb="FF000000"/>
            </x14:dataBar>
          </x14:cfRule>
          <xm:sqref>J201:J203 J205 J207:J211</xm:sqref>
        </x14:conditionalFormatting>
        <x14:conditionalFormatting xmlns:xm="http://schemas.microsoft.com/office/excel/2006/main">
          <x14:cfRule type="dataBar" id="{84A4913A-69F4-42B3-9E0A-EF7739459C8C}">
            <x14:dataBar minLength="0" maxLength="100" gradient="0">
              <x14:cfvo type="num">
                <xm:f>0</xm:f>
              </x14:cfvo>
              <x14:cfvo type="num">
                <xm:f>1</xm:f>
              </x14:cfvo>
              <x14:negativeFillColor rgb="FFFF0000"/>
              <x14:axisColor rgb="FF000000"/>
            </x14:dataBar>
          </x14:cfRule>
          <xm:sqref>J198</xm:sqref>
        </x14:conditionalFormatting>
        <x14:conditionalFormatting xmlns:xm="http://schemas.microsoft.com/office/excel/2006/main">
          <x14:cfRule type="dataBar" id="{5FB43453-0FE6-4A36-B82C-F2B2A9BAD6C1}">
            <x14:dataBar minLength="0" maxLength="100" gradient="0">
              <x14:cfvo type="num">
                <xm:f>0</xm:f>
              </x14:cfvo>
              <x14:cfvo type="num">
                <xm:f>1</xm:f>
              </x14:cfvo>
              <x14:negativeFillColor rgb="FFFF0000"/>
              <x14:axisColor rgb="FF000000"/>
            </x14:dataBar>
          </x14:cfRule>
          <xm:sqref>J290:J291 J293 J295:J299 J307:J311</xm:sqref>
        </x14:conditionalFormatting>
        <x14:conditionalFormatting xmlns:xm="http://schemas.microsoft.com/office/excel/2006/main">
          <x14:cfRule type="dataBar" id="{9F80A266-3723-486A-9145-8366CB6CC6A6}">
            <x14:dataBar minLength="0" maxLength="100" gradient="0">
              <x14:cfvo type="num">
                <xm:f>0</xm:f>
              </x14:cfvo>
              <x14:cfvo type="num">
                <xm:f>1</xm:f>
              </x14:cfvo>
              <x14:negativeFillColor rgb="FFFF0000"/>
              <x14:axisColor rgb="FF000000"/>
            </x14:dataBar>
          </x14:cfRule>
          <xm:sqref>J375</xm:sqref>
        </x14:conditionalFormatting>
        <x14:conditionalFormatting xmlns:xm="http://schemas.microsoft.com/office/excel/2006/main">
          <x14:cfRule type="dataBar" id="{7B8F3C79-C38C-437B-BF41-81B0E2693020}">
            <x14:dataBar minLength="0" maxLength="100" gradient="0">
              <x14:cfvo type="num">
                <xm:f>0</xm:f>
              </x14:cfvo>
              <x14:cfvo type="num">
                <xm:f>1</xm:f>
              </x14:cfvo>
              <x14:negativeFillColor rgb="FFFF0000"/>
              <x14:axisColor rgb="FF000000"/>
            </x14:dataBar>
          </x14:cfRule>
          <xm:sqref>J378:J380 J382</xm:sqref>
        </x14:conditionalFormatting>
        <x14:conditionalFormatting xmlns:xm="http://schemas.microsoft.com/office/excel/2006/main">
          <x14:cfRule type="dataBar" id="{CBBEF2F7-9C8D-4674-AA44-3E5C6BF57012}">
            <x14:dataBar minLength="0" maxLength="100" gradient="0">
              <x14:cfvo type="num">
                <xm:f>0</xm:f>
              </x14:cfvo>
              <x14:cfvo type="num">
                <xm:f>1</xm:f>
              </x14:cfvo>
              <x14:negativeFillColor rgb="FFFF0000"/>
              <x14:axisColor rgb="FF000000"/>
            </x14:dataBar>
          </x14:cfRule>
          <xm:sqref>J427</xm:sqref>
        </x14:conditionalFormatting>
        <x14:conditionalFormatting xmlns:xm="http://schemas.microsoft.com/office/excel/2006/main">
          <x14:cfRule type="dataBar" id="{5CC1B45B-6664-4ED3-B716-787B8B13122B}">
            <x14:dataBar minLength="0" maxLength="100" gradient="0">
              <x14:cfvo type="num">
                <xm:f>0</xm:f>
              </x14:cfvo>
              <x14:cfvo type="num">
                <xm:f>1</xm:f>
              </x14:cfvo>
              <x14:negativeFillColor rgb="FFFF0000"/>
              <x14:axisColor rgb="FF000000"/>
            </x14:dataBar>
          </x14:cfRule>
          <xm:sqref>J430:J432 J434</xm:sqref>
        </x14:conditionalFormatting>
        <x14:conditionalFormatting xmlns:xm="http://schemas.microsoft.com/office/excel/2006/main">
          <x14:cfRule type="dataBar" id="{14C87DC9-E28D-4F62-8890-BD26E1CFF5F7}">
            <x14:dataBar minLength="0" maxLength="100" gradient="0">
              <x14:cfvo type="num">
                <xm:f>0</xm:f>
              </x14:cfvo>
              <x14:cfvo type="num">
                <xm:f>1</xm:f>
              </x14:cfvo>
              <x14:negativeFillColor rgb="FFFF0000"/>
              <x14:axisColor rgb="FF000000"/>
            </x14:dataBar>
          </x14:cfRule>
          <xm:sqref>J457</xm:sqref>
        </x14:conditionalFormatting>
        <x14:conditionalFormatting xmlns:xm="http://schemas.microsoft.com/office/excel/2006/main">
          <x14:cfRule type="dataBar" id="{929D2ABB-291F-486F-A578-163D39902DBB}">
            <x14:dataBar minLength="0" maxLength="100" gradient="0">
              <x14:cfvo type="num">
                <xm:f>0</xm:f>
              </x14:cfvo>
              <x14:cfvo type="num">
                <xm:f>1</xm:f>
              </x14:cfvo>
              <x14:negativeFillColor rgb="FFFF0000"/>
              <x14:axisColor rgb="FF000000"/>
            </x14:dataBar>
          </x14:cfRule>
          <xm:sqref>J460:J462 J464</xm:sqref>
        </x14:conditionalFormatting>
        <x14:conditionalFormatting xmlns:xm="http://schemas.microsoft.com/office/excel/2006/main">
          <x14:cfRule type="dataBar" id="{C207EB81-1838-4D24-92BA-6B1985D5A1F3}">
            <x14:dataBar minLength="0" maxLength="100" gradient="0">
              <x14:cfvo type="num">
                <xm:f>0</xm:f>
              </x14:cfvo>
              <x14:cfvo type="num">
                <xm:f>1</xm:f>
              </x14:cfvo>
              <x14:negativeFillColor rgb="FFFF0000"/>
              <x14:axisColor rgb="FF000000"/>
            </x14:dataBar>
          </x14:cfRule>
          <xm:sqref>J487</xm:sqref>
        </x14:conditionalFormatting>
        <x14:conditionalFormatting xmlns:xm="http://schemas.microsoft.com/office/excel/2006/main">
          <x14:cfRule type="dataBar" id="{43422A4D-0091-4250-9E0E-BD5F4BE172E4}">
            <x14:dataBar minLength="0" maxLength="100" gradient="0">
              <x14:cfvo type="num">
                <xm:f>0</xm:f>
              </x14:cfvo>
              <x14:cfvo type="num">
                <xm:f>1</xm:f>
              </x14:cfvo>
              <x14:negativeFillColor rgb="FFFF0000"/>
              <x14:axisColor rgb="FF000000"/>
            </x14:dataBar>
          </x14:cfRule>
          <xm:sqref>J490:J492 J494</xm:sqref>
        </x14:conditionalFormatting>
        <x14:conditionalFormatting xmlns:xm="http://schemas.microsoft.com/office/excel/2006/main">
          <x14:cfRule type="dataBar" id="{C57E7A15-8C4B-4C2C-B590-88507D84F62E}">
            <x14:dataBar minLength="0" maxLength="100" gradient="0">
              <x14:cfvo type="num">
                <xm:f>0</xm:f>
              </x14:cfvo>
              <x14:cfvo type="num">
                <xm:f>1</xm:f>
              </x14:cfvo>
              <x14:negativeFillColor rgb="FFFF0000"/>
              <x14:axisColor rgb="FF000000"/>
            </x14:dataBar>
          </x14:cfRule>
          <xm:sqref>J542</xm:sqref>
        </x14:conditionalFormatting>
        <x14:conditionalFormatting xmlns:xm="http://schemas.microsoft.com/office/excel/2006/main">
          <x14:cfRule type="dataBar" id="{16A50665-CDBB-4A8B-84F0-3E7072A6D4A9}">
            <x14:dataBar minLength="0" maxLength="100" gradient="0">
              <x14:cfvo type="num">
                <xm:f>0</xm:f>
              </x14:cfvo>
              <x14:cfvo type="num">
                <xm:f>1</xm:f>
              </x14:cfvo>
              <x14:negativeFillColor rgb="FFFF0000"/>
              <x14:axisColor rgb="FF000000"/>
            </x14:dataBar>
          </x14:cfRule>
          <xm:sqref>J545:J547 J549</xm:sqref>
        </x14:conditionalFormatting>
        <x14:conditionalFormatting xmlns:xm="http://schemas.microsoft.com/office/excel/2006/main">
          <x14:cfRule type="dataBar" id="{9808DB0D-71C4-45B2-BE2C-A821D7291E81}">
            <x14:dataBar minLength="0" maxLength="100" gradient="0">
              <x14:cfvo type="num">
                <xm:f>0</xm:f>
              </x14:cfvo>
              <x14:cfvo type="num">
                <xm:f>1</xm:f>
              </x14:cfvo>
              <x14:negativeFillColor rgb="FFFF0000"/>
              <x14:axisColor rgb="FF000000"/>
            </x14:dataBar>
          </x14:cfRule>
          <xm:sqref>J608</xm:sqref>
        </x14:conditionalFormatting>
        <x14:conditionalFormatting xmlns:xm="http://schemas.microsoft.com/office/excel/2006/main">
          <x14:cfRule type="dataBar" id="{84805866-E68C-4FD3-AC92-0931F724B27B}">
            <x14:dataBar minLength="0" maxLength="100" gradient="0">
              <x14:cfvo type="num">
                <xm:f>0</xm:f>
              </x14:cfvo>
              <x14:cfvo type="num">
                <xm:f>1</xm:f>
              </x14:cfvo>
              <x14:negativeFillColor rgb="FFFF0000"/>
              <x14:axisColor rgb="FF000000"/>
            </x14:dataBar>
          </x14:cfRule>
          <xm:sqref>J611:J613 J615</xm:sqref>
        </x14:conditionalFormatting>
        <x14:conditionalFormatting xmlns:xm="http://schemas.microsoft.com/office/excel/2006/main">
          <x14:cfRule type="dataBar" id="{951F8584-6D1C-4C80-B9E3-97E262975954}">
            <x14:dataBar minLength="0" maxLength="100" gradient="0">
              <x14:cfvo type="num">
                <xm:f>0</xm:f>
              </x14:cfvo>
              <x14:cfvo type="num">
                <xm:f>1</xm:f>
              </x14:cfvo>
              <x14:negativeFillColor rgb="FFFF0000"/>
              <x14:axisColor rgb="FF000000"/>
            </x14:dataBar>
          </x14:cfRule>
          <xm:sqref>J632</xm:sqref>
        </x14:conditionalFormatting>
        <x14:conditionalFormatting xmlns:xm="http://schemas.microsoft.com/office/excel/2006/main">
          <x14:cfRule type="dataBar" id="{936FF91B-4BDB-4B76-8381-E3CE25A3C59C}">
            <x14:dataBar minLength="0" maxLength="100" gradient="0">
              <x14:cfvo type="num">
                <xm:f>0</xm:f>
              </x14:cfvo>
              <x14:cfvo type="num">
                <xm:f>1</xm:f>
              </x14:cfvo>
              <x14:negativeFillColor rgb="FFFF0000"/>
              <x14:axisColor rgb="FF000000"/>
            </x14:dataBar>
          </x14:cfRule>
          <xm:sqref>J635:J637 J639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25652-578F-43F3-B3DA-95EAE8DE2CC5}">
  <dimension ref="A1:Z762"/>
  <sheetViews>
    <sheetView view="pageBreakPreview" topLeftCell="A626" zoomScale="96" zoomScaleNormal="139" zoomScaleSheetLayoutView="96" zoomScalePageLayoutView="139" workbookViewId="0">
      <selection activeCell="C631" sqref="C631"/>
    </sheetView>
  </sheetViews>
  <sheetFormatPr defaultColWidth="9.140625" defaultRowHeight="15" x14ac:dyDescent="0.25"/>
  <cols>
    <col min="1" max="1" width="4.140625" style="4" customWidth="1"/>
    <col min="2" max="2" width="41.42578125" style="3" customWidth="1"/>
    <col min="3" max="3" width="8.7109375" style="3" customWidth="1"/>
    <col min="4" max="4" width="7" style="4" bestFit="1" customWidth="1"/>
    <col min="5" max="5" width="18.42578125" style="100" customWidth="1"/>
    <col min="6" max="6" width="18.5703125" style="51" bestFit="1" customWidth="1"/>
    <col min="7" max="7" width="13.28515625" style="3" customWidth="1"/>
    <col min="8" max="8" width="15.28515625" style="3" bestFit="1" customWidth="1"/>
    <col min="9" max="9" width="12.28515625" style="3" customWidth="1"/>
    <col min="10" max="10" width="17.140625" style="3" bestFit="1" customWidth="1"/>
    <col min="11" max="11" width="16" style="3" bestFit="1" customWidth="1"/>
    <col min="12" max="16384" width="9.140625" style="3"/>
  </cols>
  <sheetData>
    <row r="1" spans="1:2" ht="16.5" x14ac:dyDescent="0.25">
      <c r="B1" s="16" t="s">
        <v>107</v>
      </c>
    </row>
    <row r="3" spans="1:2" ht="16.5" x14ac:dyDescent="0.25">
      <c r="A3" s="1"/>
      <c r="B3" s="2" t="s">
        <v>0</v>
      </c>
    </row>
    <row r="4" spans="1:2" ht="16.5" x14ac:dyDescent="0.25">
      <c r="B4" s="5"/>
    </row>
    <row r="5" spans="1:2" ht="16.5" x14ac:dyDescent="0.25">
      <c r="B5" s="6" t="s">
        <v>1</v>
      </c>
    </row>
    <row r="6" spans="1:2" ht="16.5" x14ac:dyDescent="0.25">
      <c r="B6" s="6"/>
    </row>
    <row r="7" spans="1:2" ht="16.5" x14ac:dyDescent="0.25">
      <c r="B7" s="6" t="s">
        <v>108</v>
      </c>
    </row>
    <row r="8" spans="1:2" ht="16.5" x14ac:dyDescent="0.25">
      <c r="B8" s="6"/>
    </row>
    <row r="9" spans="1:2" ht="16.5" x14ac:dyDescent="0.25">
      <c r="B9" s="16" t="s">
        <v>109</v>
      </c>
    </row>
    <row r="10" spans="1:2" ht="90" x14ac:dyDescent="0.25">
      <c r="B10" s="13" t="s">
        <v>110</v>
      </c>
    </row>
    <row r="11" spans="1:2" x14ac:dyDescent="0.25">
      <c r="B11" s="13"/>
    </row>
    <row r="12" spans="1:2" ht="16.5" x14ac:dyDescent="0.25">
      <c r="B12" s="29" t="s">
        <v>111</v>
      </c>
    </row>
    <row r="13" spans="1:2" ht="65.45" customHeight="1" x14ac:dyDescent="0.25">
      <c r="B13" s="13" t="s">
        <v>112</v>
      </c>
    </row>
    <row r="14" spans="1:2" ht="43.15" customHeight="1" x14ac:dyDescent="0.25">
      <c r="B14" s="13" t="s">
        <v>113</v>
      </c>
    </row>
    <row r="15" spans="1:2" x14ac:dyDescent="0.25">
      <c r="B15" s="13"/>
    </row>
    <row r="16" spans="1:2" ht="16.5" x14ac:dyDescent="0.25">
      <c r="B16" s="29" t="s">
        <v>114</v>
      </c>
    </row>
    <row r="17" spans="1:8" ht="40.5" customHeight="1" x14ac:dyDescent="0.25">
      <c r="A17" s="4" t="s">
        <v>2</v>
      </c>
      <c r="B17" s="9" t="s">
        <v>3</v>
      </c>
      <c r="C17" s="10">
        <v>158</v>
      </c>
      <c r="D17" s="4" t="s">
        <v>4</v>
      </c>
      <c r="E17" s="101">
        <v>100</v>
      </c>
      <c r="F17" s="51">
        <f>C17*E17</f>
        <v>15800</v>
      </c>
      <c r="G17" s="11"/>
      <c r="H17" s="12"/>
    </row>
    <row r="18" spans="1:8" x14ac:dyDescent="0.25">
      <c r="B18" s="9"/>
      <c r="C18" s="10"/>
      <c r="E18" s="101"/>
      <c r="G18" s="11"/>
      <c r="H18" s="12"/>
    </row>
    <row r="19" spans="1:8" s="8" customFormat="1" ht="16.5" x14ac:dyDescent="0.25">
      <c r="A19" s="4"/>
      <c r="B19" s="20" t="s">
        <v>115</v>
      </c>
      <c r="C19" s="3"/>
      <c r="D19" s="4"/>
      <c r="E19" s="102"/>
      <c r="F19" s="55"/>
      <c r="G19" s="3"/>
    </row>
    <row r="20" spans="1:8" s="8" customFormat="1" ht="16.5" x14ac:dyDescent="0.25">
      <c r="A20" s="4"/>
      <c r="B20" s="7"/>
      <c r="C20" s="3"/>
      <c r="D20" s="4"/>
      <c r="E20" s="102"/>
      <c r="F20" s="55"/>
      <c r="G20" s="3"/>
    </row>
    <row r="21" spans="1:8" ht="51.75" customHeight="1" x14ac:dyDescent="0.25">
      <c r="A21" s="4" t="s">
        <v>5</v>
      </c>
      <c r="B21" s="9" t="s">
        <v>116</v>
      </c>
      <c r="C21" s="3">
        <v>62</v>
      </c>
      <c r="D21" s="4" t="s">
        <v>6</v>
      </c>
      <c r="E21" s="101">
        <v>750</v>
      </c>
      <c r="F21" s="51">
        <f t="shared" ref="F21:F41" si="0">C21*E21</f>
        <v>46500</v>
      </c>
      <c r="G21" s="11"/>
      <c r="H21" s="12"/>
    </row>
    <row r="22" spans="1:8" ht="17.25" customHeight="1" x14ac:dyDescent="0.25">
      <c r="A22" s="4" t="s">
        <v>7</v>
      </c>
      <c r="B22" s="9" t="s">
        <v>117</v>
      </c>
      <c r="C22" s="3">
        <v>0</v>
      </c>
      <c r="D22" s="4" t="s">
        <v>6</v>
      </c>
      <c r="E22" s="101">
        <v>1200</v>
      </c>
      <c r="F22" s="51">
        <f t="shared" si="0"/>
        <v>0</v>
      </c>
      <c r="G22" s="11"/>
      <c r="H22" s="12"/>
    </row>
    <row r="23" spans="1:8" ht="45" x14ac:dyDescent="0.25">
      <c r="A23" s="4" t="s">
        <v>8</v>
      </c>
      <c r="B23" s="9" t="s">
        <v>118</v>
      </c>
      <c r="C23" s="3">
        <v>0</v>
      </c>
      <c r="D23" s="4" t="s">
        <v>6</v>
      </c>
      <c r="E23" s="101">
        <v>750</v>
      </c>
      <c r="F23" s="51">
        <f t="shared" si="0"/>
        <v>0</v>
      </c>
      <c r="H23" s="12"/>
    </row>
    <row r="24" spans="1:8" ht="45" x14ac:dyDescent="0.25">
      <c r="A24" s="4" t="s">
        <v>9</v>
      </c>
      <c r="B24" s="9" t="s">
        <v>119</v>
      </c>
      <c r="C24" s="3">
        <v>0</v>
      </c>
      <c r="D24" s="4" t="s">
        <v>6</v>
      </c>
      <c r="E24" s="101">
        <v>450</v>
      </c>
      <c r="F24" s="51">
        <f t="shared" si="0"/>
        <v>0</v>
      </c>
      <c r="G24" s="11"/>
      <c r="H24" s="12"/>
    </row>
    <row r="25" spans="1:8" ht="30.75" customHeight="1" x14ac:dyDescent="0.25">
      <c r="B25" s="20" t="s">
        <v>120</v>
      </c>
      <c r="E25" s="101"/>
      <c r="G25" s="11"/>
      <c r="H25" s="12"/>
    </row>
    <row r="26" spans="1:8" ht="45" x14ac:dyDescent="0.25">
      <c r="A26" s="4" t="s">
        <v>10</v>
      </c>
      <c r="B26" s="27" t="s">
        <v>121</v>
      </c>
      <c r="D26" s="4" t="s">
        <v>66</v>
      </c>
      <c r="E26" s="101"/>
      <c r="G26" s="11"/>
      <c r="H26" s="12"/>
    </row>
    <row r="27" spans="1:8" ht="31.5" customHeight="1" x14ac:dyDescent="0.25">
      <c r="B27" s="20" t="s">
        <v>122</v>
      </c>
      <c r="E27" s="101"/>
      <c r="G27" s="11"/>
      <c r="H27" s="12"/>
    </row>
    <row r="28" spans="1:8" ht="30" x14ac:dyDescent="0.25">
      <c r="A28" s="4" t="s">
        <v>11</v>
      </c>
      <c r="B28" s="9" t="s">
        <v>123</v>
      </c>
      <c r="C28" s="3">
        <v>31</v>
      </c>
      <c r="D28" s="4" t="s">
        <v>6</v>
      </c>
      <c r="E28" s="101">
        <v>450</v>
      </c>
      <c r="F28" s="51">
        <f t="shared" ref="F28" si="1">C28*E28</f>
        <v>13950</v>
      </c>
      <c r="G28" s="11"/>
      <c r="H28" s="12"/>
    </row>
    <row r="29" spans="1:8" x14ac:dyDescent="0.25">
      <c r="B29" s="9"/>
      <c r="E29" s="101"/>
      <c r="G29" s="11"/>
      <c r="H29" s="12"/>
    </row>
    <row r="30" spans="1:8" x14ac:dyDescent="0.25">
      <c r="B30" s="9"/>
      <c r="E30" s="101"/>
      <c r="G30" s="11"/>
      <c r="H30" s="12"/>
    </row>
    <row r="31" spans="1:8" x14ac:dyDescent="0.25">
      <c r="B31" s="9"/>
      <c r="E31" s="101"/>
      <c r="G31" s="11"/>
      <c r="H31" s="12"/>
    </row>
    <row r="32" spans="1:8" x14ac:dyDescent="0.25">
      <c r="B32" s="9"/>
      <c r="E32" s="101"/>
      <c r="G32" s="11"/>
      <c r="H32" s="12"/>
    </row>
    <row r="33" spans="1:8" ht="16.5" x14ac:dyDescent="0.25">
      <c r="B33" s="16" t="s">
        <v>20</v>
      </c>
      <c r="E33" s="101"/>
      <c r="F33" s="50">
        <f>SUM(F10:F28)</f>
        <v>76250</v>
      </c>
      <c r="G33" s="11"/>
      <c r="H33" s="12"/>
    </row>
    <row r="34" spans="1:8" ht="16.5" x14ac:dyDescent="0.25">
      <c r="B34" s="6" t="s">
        <v>22</v>
      </c>
      <c r="E34" s="101"/>
      <c r="G34" s="11"/>
      <c r="H34" s="12"/>
    </row>
    <row r="35" spans="1:8" ht="16.5" x14ac:dyDescent="0.25">
      <c r="B35" s="16" t="s">
        <v>124</v>
      </c>
      <c r="E35" s="101"/>
      <c r="G35" s="11"/>
      <c r="H35" s="12"/>
    </row>
    <row r="36" spans="1:8" ht="44.25" customHeight="1" x14ac:dyDescent="0.25">
      <c r="A36" s="4" t="s">
        <v>2</v>
      </c>
      <c r="B36" s="9" t="s">
        <v>12</v>
      </c>
      <c r="C36" s="3">
        <v>31</v>
      </c>
      <c r="D36" s="4" t="s">
        <v>6</v>
      </c>
      <c r="E36" s="101">
        <v>300</v>
      </c>
      <c r="F36" s="51">
        <f t="shared" si="0"/>
        <v>9300</v>
      </c>
      <c r="G36" s="11"/>
      <c r="H36" s="12"/>
    </row>
    <row r="37" spans="1:8" ht="44.25" customHeight="1" x14ac:dyDescent="0.25">
      <c r="A37" s="4" t="s">
        <v>5</v>
      </c>
      <c r="B37" s="13" t="s">
        <v>125</v>
      </c>
      <c r="C37" s="14">
        <v>88</v>
      </c>
      <c r="D37" s="4" t="s">
        <v>6</v>
      </c>
      <c r="E37" s="103">
        <v>2500</v>
      </c>
      <c r="F37" s="51">
        <f t="shared" si="0"/>
        <v>220000</v>
      </c>
      <c r="G37" s="11"/>
      <c r="H37" s="12"/>
    </row>
    <row r="38" spans="1:8" ht="36" customHeight="1" x14ac:dyDescent="0.25">
      <c r="A38" s="4" t="s">
        <v>7</v>
      </c>
      <c r="B38" s="9" t="s">
        <v>126</v>
      </c>
      <c r="C38" s="10">
        <v>38</v>
      </c>
      <c r="D38" s="4" t="s">
        <v>4</v>
      </c>
      <c r="E38" s="101">
        <v>4500</v>
      </c>
      <c r="F38" s="51">
        <f t="shared" si="0"/>
        <v>171000</v>
      </c>
      <c r="G38" s="11"/>
      <c r="H38" s="12"/>
    </row>
    <row r="39" spans="1:8" ht="36" customHeight="1" x14ac:dyDescent="0.25">
      <c r="B39" s="54" t="s">
        <v>127</v>
      </c>
      <c r="C39" s="10"/>
      <c r="E39" s="101"/>
      <c r="G39" s="11"/>
      <c r="H39" s="12"/>
    </row>
    <row r="40" spans="1:8" ht="36" customHeight="1" x14ac:dyDescent="0.25">
      <c r="A40" s="4" t="s">
        <v>8</v>
      </c>
      <c r="B40" s="9" t="s">
        <v>128</v>
      </c>
      <c r="C40" s="10">
        <v>72</v>
      </c>
      <c r="D40" s="4" t="s">
        <v>4</v>
      </c>
      <c r="E40" s="101">
        <v>80</v>
      </c>
      <c r="F40" s="51">
        <f t="shared" ref="F40" si="2">C40*E40</f>
        <v>5760</v>
      </c>
      <c r="G40" s="11"/>
      <c r="H40" s="12"/>
    </row>
    <row r="41" spans="1:8" ht="36" customHeight="1" x14ac:dyDescent="0.25">
      <c r="A41" s="4" t="s">
        <v>9</v>
      </c>
      <c r="B41" s="9" t="s">
        <v>16</v>
      </c>
      <c r="C41" s="10">
        <v>250</v>
      </c>
      <c r="D41" s="4" t="s">
        <v>4</v>
      </c>
      <c r="E41" s="101">
        <v>120</v>
      </c>
      <c r="F41" s="51">
        <f t="shared" si="0"/>
        <v>30000</v>
      </c>
      <c r="G41" s="11"/>
      <c r="H41" s="12"/>
    </row>
    <row r="42" spans="1:8" x14ac:dyDescent="0.25">
      <c r="B42" s="9"/>
      <c r="C42" s="10"/>
      <c r="E42" s="101"/>
      <c r="G42" s="11"/>
      <c r="H42" s="12"/>
    </row>
    <row r="43" spans="1:8" ht="16.5" x14ac:dyDescent="0.25">
      <c r="B43" s="7" t="s">
        <v>17</v>
      </c>
      <c r="E43" s="101"/>
      <c r="H43" s="12"/>
    </row>
    <row r="44" spans="1:8" ht="17.25" customHeight="1" x14ac:dyDescent="0.25">
      <c r="B44" s="15" t="s">
        <v>129</v>
      </c>
      <c r="E44" s="101"/>
      <c r="H44" s="12"/>
    </row>
    <row r="45" spans="1:8" ht="17.25" customHeight="1" x14ac:dyDescent="0.25">
      <c r="A45" s="4" t="s">
        <v>10</v>
      </c>
      <c r="B45" s="3" t="s">
        <v>19</v>
      </c>
      <c r="C45" s="3">
        <v>0</v>
      </c>
      <c r="D45" s="4" t="s">
        <v>6</v>
      </c>
      <c r="E45" s="101">
        <v>25000</v>
      </c>
      <c r="F45" s="51">
        <f>C45*E45</f>
        <v>0</v>
      </c>
      <c r="G45" s="11"/>
      <c r="H45" s="12"/>
    </row>
    <row r="46" spans="1:8" ht="17.25" customHeight="1" x14ac:dyDescent="0.25">
      <c r="B46" s="15" t="s">
        <v>130</v>
      </c>
      <c r="E46" s="101"/>
      <c r="G46" s="11"/>
      <c r="H46" s="12"/>
    </row>
    <row r="47" spans="1:8" ht="17.25" customHeight="1" x14ac:dyDescent="0.25">
      <c r="B47" s="15"/>
      <c r="E47" s="101"/>
      <c r="H47" s="12"/>
    </row>
    <row r="48" spans="1:8" ht="17.25" customHeight="1" x14ac:dyDescent="0.25">
      <c r="A48" s="4" t="s">
        <v>11</v>
      </c>
      <c r="B48" s="3" t="s">
        <v>131</v>
      </c>
      <c r="C48" s="3">
        <v>17</v>
      </c>
      <c r="D48" s="4" t="s">
        <v>6</v>
      </c>
      <c r="E48" s="101">
        <v>28000</v>
      </c>
      <c r="F48" s="51">
        <f>C48*E48</f>
        <v>476000</v>
      </c>
      <c r="G48" s="11"/>
      <c r="H48" s="12"/>
    </row>
    <row r="49" spans="1:8" ht="17.25" customHeight="1" x14ac:dyDescent="0.25">
      <c r="E49" s="101"/>
      <c r="G49" s="11"/>
      <c r="H49" s="12"/>
    </row>
    <row r="50" spans="1:8" ht="17.25" customHeight="1" x14ac:dyDescent="0.25">
      <c r="A50" s="4" t="s">
        <v>13</v>
      </c>
      <c r="B50" s="3" t="s">
        <v>132</v>
      </c>
      <c r="C50" s="3">
        <v>23</v>
      </c>
      <c r="D50" s="4" t="s">
        <v>6</v>
      </c>
      <c r="E50" s="101">
        <v>30000</v>
      </c>
      <c r="F50" s="51">
        <f>C50*E50</f>
        <v>690000</v>
      </c>
      <c r="G50" s="11"/>
      <c r="H50" s="12"/>
    </row>
    <row r="51" spans="1:8" ht="17.25" customHeight="1" x14ac:dyDescent="0.25">
      <c r="E51" s="101"/>
      <c r="G51" s="11"/>
      <c r="H51" s="12"/>
    </row>
    <row r="52" spans="1:8" ht="90" x14ac:dyDescent="0.25">
      <c r="B52" s="19" t="s">
        <v>133</v>
      </c>
      <c r="H52" s="12"/>
    </row>
    <row r="53" spans="1:8" ht="23.25" customHeight="1" x14ac:dyDescent="0.25">
      <c r="A53" s="4" t="s">
        <v>14</v>
      </c>
      <c r="B53" s="3" t="s">
        <v>134</v>
      </c>
      <c r="C53" s="3">
        <v>0</v>
      </c>
      <c r="D53" s="4" t="s">
        <v>6</v>
      </c>
      <c r="E53" s="101">
        <f>E50</f>
        <v>30000</v>
      </c>
      <c r="F53" s="51">
        <f>C53*E53</f>
        <v>0</v>
      </c>
      <c r="G53" s="11"/>
      <c r="H53" s="12"/>
    </row>
    <row r="54" spans="1:8" ht="21.75" customHeight="1" x14ac:dyDescent="0.25">
      <c r="A54" s="4" t="s">
        <v>15</v>
      </c>
      <c r="B54" s="3" t="s">
        <v>135</v>
      </c>
      <c r="C54" s="3">
        <v>0</v>
      </c>
      <c r="D54" s="4" t="s">
        <v>6</v>
      </c>
      <c r="E54" s="101">
        <f>E53</f>
        <v>30000</v>
      </c>
      <c r="F54" s="51">
        <f>C54*E54</f>
        <v>0</v>
      </c>
      <c r="G54" s="11"/>
      <c r="H54" s="12"/>
    </row>
    <row r="55" spans="1:8" ht="21.75" customHeight="1" x14ac:dyDescent="0.25">
      <c r="E55" s="101"/>
      <c r="G55" s="11"/>
      <c r="H55" s="12"/>
    </row>
    <row r="56" spans="1:8" ht="45" x14ac:dyDescent="0.25">
      <c r="B56" s="19" t="s">
        <v>136</v>
      </c>
      <c r="H56" s="12"/>
    </row>
    <row r="57" spans="1:8" x14ac:dyDescent="0.25">
      <c r="B57" s="19"/>
      <c r="H57" s="12"/>
    </row>
    <row r="58" spans="1:8" ht="19.5" customHeight="1" x14ac:dyDescent="0.25">
      <c r="A58" s="4" t="s">
        <v>18</v>
      </c>
      <c r="B58" s="3" t="s">
        <v>138</v>
      </c>
      <c r="C58" s="3">
        <v>0</v>
      </c>
      <c r="D58" s="4" t="s">
        <v>25</v>
      </c>
      <c r="E58" s="101">
        <v>285000</v>
      </c>
      <c r="F58" s="51">
        <f t="shared" ref="F58:F59" si="3">C58*E58</f>
        <v>0</v>
      </c>
      <c r="G58" s="11"/>
      <c r="H58" s="12"/>
    </row>
    <row r="59" spans="1:8" ht="30.6" customHeight="1" x14ac:dyDescent="0.25">
      <c r="A59" s="4" t="s">
        <v>26</v>
      </c>
      <c r="B59" s="13" t="s">
        <v>137</v>
      </c>
      <c r="C59" s="3">
        <v>0</v>
      </c>
      <c r="D59" s="4" t="s">
        <v>25</v>
      </c>
      <c r="E59" s="101">
        <f>E58</f>
        <v>285000</v>
      </c>
      <c r="F59" s="51">
        <f t="shared" si="3"/>
        <v>0</v>
      </c>
      <c r="G59" s="11"/>
      <c r="H59" s="12"/>
    </row>
    <row r="60" spans="1:8" ht="16.5" x14ac:dyDescent="0.25">
      <c r="B60" s="16" t="s">
        <v>20</v>
      </c>
      <c r="E60" s="101"/>
      <c r="F60" s="51">
        <f>SUM(F36:F59)</f>
        <v>1602060</v>
      </c>
      <c r="G60" s="11"/>
      <c r="H60" s="12"/>
    </row>
    <row r="61" spans="1:8" ht="16.5" x14ac:dyDescent="0.25">
      <c r="B61" s="6" t="s">
        <v>22</v>
      </c>
      <c r="E61" s="101"/>
      <c r="G61" s="11"/>
      <c r="H61" s="12"/>
    </row>
    <row r="62" spans="1:8" x14ac:dyDescent="0.25">
      <c r="B62" s="13"/>
      <c r="E62" s="101"/>
      <c r="G62" s="11"/>
      <c r="H62" s="12"/>
    </row>
    <row r="63" spans="1:8" ht="21" customHeight="1" x14ac:dyDescent="0.25">
      <c r="B63" s="7" t="s">
        <v>27</v>
      </c>
      <c r="H63" s="12"/>
    </row>
    <row r="64" spans="1:8" ht="24.75" customHeight="1" x14ac:dyDescent="0.25">
      <c r="B64" s="15" t="s">
        <v>28</v>
      </c>
      <c r="H64" s="12"/>
    </row>
    <row r="65" spans="1:8" ht="18.75" customHeight="1" x14ac:dyDescent="0.25">
      <c r="A65" s="4" t="s">
        <v>2</v>
      </c>
      <c r="B65" s="3" t="s">
        <v>139</v>
      </c>
      <c r="C65" s="3">
        <v>82</v>
      </c>
      <c r="D65" s="4" t="s">
        <v>32</v>
      </c>
      <c r="E65" s="101">
        <f>E66*0.15</f>
        <v>285</v>
      </c>
      <c r="F65" s="51">
        <f>C65*E65</f>
        <v>23370</v>
      </c>
      <c r="G65" s="11"/>
      <c r="H65" s="12"/>
    </row>
    <row r="66" spans="1:8" ht="18.75" customHeight="1" x14ac:dyDescent="0.25">
      <c r="A66" s="4" t="s">
        <v>5</v>
      </c>
      <c r="B66" s="3" t="s">
        <v>140</v>
      </c>
      <c r="C66" s="3">
        <v>0</v>
      </c>
      <c r="D66" s="4" t="s">
        <v>4</v>
      </c>
      <c r="E66" s="101">
        <v>1900</v>
      </c>
      <c r="F66" s="51">
        <f>C66*E66</f>
        <v>0</v>
      </c>
      <c r="G66" s="11"/>
      <c r="H66" s="12"/>
    </row>
    <row r="67" spans="1:8" ht="18.75" customHeight="1" x14ac:dyDescent="0.25">
      <c r="A67" s="4" t="s">
        <v>7</v>
      </c>
      <c r="B67" s="3" t="s">
        <v>141</v>
      </c>
      <c r="C67" s="3">
        <v>0</v>
      </c>
      <c r="D67" s="4" t="s">
        <v>32</v>
      </c>
      <c r="E67" s="101">
        <f>E66</f>
        <v>1900</v>
      </c>
      <c r="F67" s="51">
        <f>C67*E67</f>
        <v>0</v>
      </c>
      <c r="G67" s="11"/>
      <c r="H67" s="12"/>
    </row>
    <row r="68" spans="1:8" ht="18.75" customHeight="1" x14ac:dyDescent="0.25">
      <c r="A68" s="4" t="s">
        <v>8</v>
      </c>
      <c r="B68" s="3" t="s">
        <v>142</v>
      </c>
      <c r="C68" s="3">
        <v>259</v>
      </c>
      <c r="D68" s="4" t="s">
        <v>32</v>
      </c>
      <c r="E68" s="101">
        <f>E65</f>
        <v>285</v>
      </c>
      <c r="F68" s="51">
        <f>C68*E68</f>
        <v>73815</v>
      </c>
      <c r="G68" s="11"/>
      <c r="H68" s="12"/>
    </row>
    <row r="69" spans="1:8" x14ac:dyDescent="0.25">
      <c r="H69" s="12"/>
    </row>
    <row r="70" spans="1:8" ht="16.5" x14ac:dyDescent="0.25">
      <c r="B70" s="16" t="s">
        <v>143</v>
      </c>
      <c r="H70" s="12"/>
    </row>
    <row r="71" spans="1:8" ht="60" x14ac:dyDescent="0.25">
      <c r="A71" s="4" t="s">
        <v>9</v>
      </c>
      <c r="B71" s="13" t="s">
        <v>144</v>
      </c>
      <c r="C71" s="3">
        <v>153</v>
      </c>
      <c r="D71" s="4" t="s">
        <v>4</v>
      </c>
      <c r="E71" s="100">
        <v>4500</v>
      </c>
      <c r="F71" s="51">
        <f>C71*E71</f>
        <v>688500</v>
      </c>
      <c r="H71" s="12"/>
    </row>
    <row r="72" spans="1:8" ht="16.5" x14ac:dyDescent="0.25">
      <c r="B72" s="16" t="s">
        <v>34</v>
      </c>
      <c r="F72" s="56"/>
      <c r="G72" s="11"/>
      <c r="H72" s="12"/>
    </row>
    <row r="73" spans="1:8" x14ac:dyDescent="0.25">
      <c r="F73" s="56"/>
      <c r="G73" s="11"/>
      <c r="H73" s="12"/>
    </row>
    <row r="74" spans="1:8" ht="45" x14ac:dyDescent="0.25">
      <c r="A74" s="4" t="s">
        <v>10</v>
      </c>
      <c r="B74" s="9" t="s">
        <v>145</v>
      </c>
      <c r="C74" s="3">
        <v>156</v>
      </c>
      <c r="D74" s="4" t="s">
        <v>4</v>
      </c>
      <c r="E74" s="104">
        <v>200</v>
      </c>
      <c r="F74" s="51">
        <f>C74*E74</f>
        <v>31200</v>
      </c>
      <c r="H74" s="12"/>
    </row>
    <row r="75" spans="1:8" x14ac:dyDescent="0.25">
      <c r="H75" s="12"/>
    </row>
    <row r="76" spans="1:8" x14ac:dyDescent="0.25">
      <c r="A76" s="4" t="s">
        <v>11</v>
      </c>
      <c r="B76" s="9" t="s">
        <v>146</v>
      </c>
      <c r="E76" s="104"/>
      <c r="F76" s="51">
        <v>200000</v>
      </c>
      <c r="H76" s="12"/>
    </row>
    <row r="77" spans="1:8" x14ac:dyDescent="0.25">
      <c r="H77" s="12"/>
    </row>
    <row r="78" spans="1:8" x14ac:dyDescent="0.25">
      <c r="H78" s="12"/>
    </row>
    <row r="79" spans="1:8" x14ac:dyDescent="0.25">
      <c r="H79" s="12"/>
    </row>
    <row r="80" spans="1:8" x14ac:dyDescent="0.25">
      <c r="H80" s="12"/>
    </row>
    <row r="81" spans="2:8" x14ac:dyDescent="0.25">
      <c r="H81" s="12"/>
    </row>
    <row r="82" spans="2:8" ht="16.5" x14ac:dyDescent="0.25">
      <c r="B82" s="20" t="s">
        <v>33</v>
      </c>
      <c r="E82" s="17" t="s">
        <v>21</v>
      </c>
      <c r="F82" s="50">
        <f>SUM(F65:F81)</f>
        <v>1016885</v>
      </c>
      <c r="H82" s="12"/>
    </row>
    <row r="83" spans="2:8" ht="16.5" x14ac:dyDescent="0.25">
      <c r="B83" s="20"/>
      <c r="E83" s="17"/>
      <c r="F83" s="57"/>
      <c r="H83" s="12"/>
    </row>
    <row r="84" spans="2:8" ht="16.5" x14ac:dyDescent="0.25">
      <c r="B84" s="7" t="s">
        <v>35</v>
      </c>
      <c r="E84" s="17"/>
      <c r="F84" s="57"/>
      <c r="H84" s="12"/>
    </row>
    <row r="85" spans="2:8" x14ac:dyDescent="0.25">
      <c r="H85" s="12"/>
    </row>
    <row r="86" spans="2:8" x14ac:dyDescent="0.25">
      <c r="B86" s="21" t="s">
        <v>36</v>
      </c>
      <c r="E86" s="100">
        <f>F33</f>
        <v>76250</v>
      </c>
      <c r="H86" s="12"/>
    </row>
    <row r="87" spans="2:8" ht="16.5" x14ac:dyDescent="0.25">
      <c r="B87" s="22"/>
      <c r="H87" s="12"/>
    </row>
    <row r="88" spans="2:8" x14ac:dyDescent="0.25">
      <c r="B88" s="21" t="s">
        <v>37</v>
      </c>
      <c r="E88" s="100">
        <f>F60</f>
        <v>1602060</v>
      </c>
      <c r="H88" s="12"/>
    </row>
    <row r="89" spans="2:8" x14ac:dyDescent="0.25">
      <c r="B89" s="21"/>
      <c r="H89" s="12"/>
    </row>
    <row r="90" spans="2:8" x14ac:dyDescent="0.25">
      <c r="B90" s="21" t="s">
        <v>38</v>
      </c>
      <c r="E90" s="100">
        <f>F82</f>
        <v>1016885</v>
      </c>
      <c r="H90" s="12"/>
    </row>
    <row r="91" spans="2:8" x14ac:dyDescent="0.25">
      <c r="B91" s="23"/>
      <c r="H91" s="12"/>
    </row>
    <row r="92" spans="2:8" x14ac:dyDescent="0.25">
      <c r="B92" s="23"/>
      <c r="H92" s="12"/>
    </row>
    <row r="93" spans="2:8" x14ac:dyDescent="0.25">
      <c r="B93" s="23"/>
      <c r="H93" s="12"/>
    </row>
    <row r="94" spans="2:8" x14ac:dyDescent="0.25">
      <c r="B94" s="23"/>
      <c r="H94" s="12"/>
    </row>
    <row r="95" spans="2:8" x14ac:dyDescent="0.25">
      <c r="B95" s="23"/>
      <c r="H95" s="12"/>
    </row>
    <row r="96" spans="2:8" x14ac:dyDescent="0.25">
      <c r="B96" s="23"/>
      <c r="H96" s="12"/>
    </row>
    <row r="97" spans="1:10" x14ac:dyDescent="0.25">
      <c r="B97" s="23"/>
      <c r="H97" s="12"/>
    </row>
    <row r="98" spans="1:10" x14ac:dyDescent="0.25">
      <c r="B98" s="23"/>
      <c r="H98" s="12"/>
    </row>
    <row r="99" spans="1:10" ht="16.5" x14ac:dyDescent="0.25">
      <c r="B99" s="24" t="s">
        <v>39</v>
      </c>
      <c r="C99" s="16"/>
      <c r="D99" s="5"/>
      <c r="F99" s="50"/>
    </row>
    <row r="100" spans="1:10" ht="16.5" x14ac:dyDescent="0.25">
      <c r="B100" s="16" t="s">
        <v>40</v>
      </c>
      <c r="C100" s="16"/>
      <c r="D100" s="5"/>
      <c r="E100" s="17" t="s">
        <v>21</v>
      </c>
      <c r="F100" s="18">
        <f>SUM(E86:E90)</f>
        <v>2695195</v>
      </c>
      <c r="H100" s="25"/>
    </row>
    <row r="101" spans="1:10" ht="16.5" x14ac:dyDescent="0.25">
      <c r="B101" s="2" t="s">
        <v>41</v>
      </c>
      <c r="H101" s="12"/>
    </row>
    <row r="102" spans="1:10" x14ac:dyDescent="0.25">
      <c r="H102" s="12"/>
    </row>
    <row r="103" spans="1:10" ht="16.5" x14ac:dyDescent="0.25">
      <c r="B103" s="6" t="s">
        <v>64</v>
      </c>
      <c r="H103" s="12"/>
    </row>
    <row r="104" spans="1:10" x14ac:dyDescent="0.25">
      <c r="H104" s="12"/>
    </row>
    <row r="105" spans="1:10" ht="16.5" x14ac:dyDescent="0.25">
      <c r="B105" s="7" t="s">
        <v>108</v>
      </c>
      <c r="H105" s="12"/>
    </row>
    <row r="106" spans="1:10" x14ac:dyDescent="0.25">
      <c r="H106" s="12"/>
    </row>
    <row r="107" spans="1:10" ht="16.5" x14ac:dyDescent="0.25">
      <c r="B107" s="7" t="s">
        <v>109</v>
      </c>
      <c r="H107" s="12"/>
    </row>
    <row r="108" spans="1:10" x14ac:dyDescent="0.25">
      <c r="B108" s="15"/>
      <c r="H108" s="12"/>
    </row>
    <row r="109" spans="1:10" ht="90" x14ac:dyDescent="0.25">
      <c r="A109" s="4" t="s">
        <v>2</v>
      </c>
      <c r="B109" s="13" t="s">
        <v>147</v>
      </c>
      <c r="D109" s="4" t="s">
        <v>156</v>
      </c>
      <c r="E109" s="101"/>
      <c r="G109" s="11"/>
      <c r="H109" s="12"/>
    </row>
    <row r="110" spans="1:10" x14ac:dyDescent="0.25">
      <c r="H110" s="12"/>
    </row>
    <row r="111" spans="1:10" ht="14.25" customHeight="1" x14ac:dyDescent="0.25">
      <c r="A111" s="32"/>
      <c r="B111" s="16" t="s">
        <v>148</v>
      </c>
      <c r="H111" s="12"/>
      <c r="J111" s="33"/>
    </row>
    <row r="112" spans="1:10" ht="14.25" customHeight="1" x14ac:dyDescent="0.25">
      <c r="A112" s="32"/>
      <c r="H112" s="12"/>
      <c r="J112" s="33"/>
    </row>
    <row r="113" spans="1:10" ht="45" x14ac:dyDescent="0.25">
      <c r="A113" s="4" t="s">
        <v>5</v>
      </c>
      <c r="B113" s="13" t="s">
        <v>149</v>
      </c>
      <c r="D113" s="4" t="s">
        <v>156</v>
      </c>
      <c r="E113" s="101"/>
      <c r="G113" s="11"/>
      <c r="H113" s="12"/>
    </row>
    <row r="114" spans="1:10" ht="14.25" customHeight="1" x14ac:dyDescent="0.25">
      <c r="A114" s="32"/>
      <c r="H114" s="12"/>
      <c r="J114" s="33"/>
    </row>
    <row r="115" spans="1:10" ht="30" x14ac:dyDescent="0.25">
      <c r="A115" s="4" t="s">
        <v>7</v>
      </c>
      <c r="B115" s="13" t="s">
        <v>150</v>
      </c>
      <c r="D115" s="4" t="s">
        <v>156</v>
      </c>
      <c r="E115" s="101"/>
      <c r="G115" s="11"/>
      <c r="H115" s="12"/>
    </row>
    <row r="116" spans="1:10" ht="14.25" customHeight="1" x14ac:dyDescent="0.25">
      <c r="A116" s="32"/>
      <c r="H116" s="12"/>
      <c r="J116" s="33"/>
    </row>
    <row r="117" spans="1:10" ht="14.25" customHeight="1" x14ac:dyDescent="0.25">
      <c r="A117" s="32"/>
      <c r="B117" s="16" t="s">
        <v>195</v>
      </c>
      <c r="H117" s="12"/>
      <c r="J117" s="33"/>
    </row>
    <row r="118" spans="1:10" ht="14.25" customHeight="1" x14ac:dyDescent="0.25">
      <c r="A118" s="32"/>
      <c r="H118" s="12"/>
      <c r="J118" s="33"/>
    </row>
    <row r="119" spans="1:10" ht="105" x14ac:dyDescent="0.25">
      <c r="A119" s="32"/>
      <c r="B119" s="19" t="s">
        <v>196</v>
      </c>
      <c r="H119" s="12"/>
      <c r="J119" s="33"/>
    </row>
    <row r="120" spans="1:10" ht="14.25" customHeight="1" x14ac:dyDescent="0.25">
      <c r="A120" s="32"/>
      <c r="H120" s="12"/>
      <c r="J120" s="33"/>
    </row>
    <row r="121" spans="1:10" ht="16.5" x14ac:dyDescent="0.25">
      <c r="A121" s="4" t="s">
        <v>8</v>
      </c>
      <c r="B121" s="3" t="s">
        <v>197</v>
      </c>
      <c r="C121" s="12">
        <v>202</v>
      </c>
      <c r="D121" s="4" t="s">
        <v>6</v>
      </c>
      <c r="E121" s="101">
        <v>3335</v>
      </c>
      <c r="F121" s="59">
        <f>C121*E121</f>
        <v>673670</v>
      </c>
      <c r="G121" s="11"/>
      <c r="H121" s="12"/>
    </row>
    <row r="122" spans="1:10" x14ac:dyDescent="0.25">
      <c r="C122" s="12"/>
      <c r="E122" s="101"/>
      <c r="F122" s="59"/>
      <c r="G122" s="11"/>
      <c r="H122" s="12"/>
    </row>
    <row r="123" spans="1:10" ht="16.5" x14ac:dyDescent="0.25">
      <c r="A123" s="4" t="s">
        <v>9</v>
      </c>
      <c r="B123" s="3" t="s">
        <v>198</v>
      </c>
      <c r="C123" s="12">
        <v>68</v>
      </c>
      <c r="D123" s="4" t="s">
        <v>6</v>
      </c>
      <c r="E123" s="101">
        <v>2000</v>
      </c>
      <c r="F123" s="59">
        <f>C123*E123</f>
        <v>136000</v>
      </c>
      <c r="G123" s="11"/>
      <c r="H123" s="12"/>
    </row>
    <row r="124" spans="1:10" x14ac:dyDescent="0.25">
      <c r="C124" s="12"/>
      <c r="E124" s="101"/>
      <c r="F124" s="59"/>
      <c r="G124" s="11"/>
      <c r="H124" s="12"/>
    </row>
    <row r="125" spans="1:10" ht="16.5" x14ac:dyDescent="0.25">
      <c r="A125" s="4" t="s">
        <v>10</v>
      </c>
      <c r="B125" s="3" t="s">
        <v>199</v>
      </c>
      <c r="C125" s="12">
        <v>21</v>
      </c>
      <c r="D125" s="4" t="s">
        <v>6</v>
      </c>
      <c r="E125" s="101">
        <v>2000</v>
      </c>
      <c r="F125" s="59">
        <f>C125*E125</f>
        <v>42000</v>
      </c>
      <c r="G125" s="11"/>
      <c r="H125" s="12"/>
    </row>
    <row r="126" spans="1:10" x14ac:dyDescent="0.25">
      <c r="C126" s="12"/>
      <c r="E126" s="101"/>
      <c r="F126" s="59"/>
      <c r="G126" s="11"/>
      <c r="H126" s="12"/>
    </row>
    <row r="127" spans="1:10" ht="16.5" x14ac:dyDescent="0.25">
      <c r="A127" s="4" t="s">
        <v>11</v>
      </c>
      <c r="B127" s="3" t="s">
        <v>200</v>
      </c>
      <c r="C127" s="12">
        <v>55</v>
      </c>
      <c r="D127" s="4" t="s">
        <v>6</v>
      </c>
      <c r="E127" s="101">
        <v>600</v>
      </c>
      <c r="F127" s="59">
        <f>C127*E127</f>
        <v>33000</v>
      </c>
      <c r="G127" s="11"/>
      <c r="H127" s="12"/>
    </row>
    <row r="128" spans="1:10" ht="14.25" customHeight="1" x14ac:dyDescent="0.25">
      <c r="A128" s="32"/>
      <c r="H128" s="12"/>
      <c r="J128" s="33"/>
    </row>
    <row r="129" spans="1:10" ht="14.25" customHeight="1" x14ac:dyDescent="0.25">
      <c r="A129" s="32"/>
      <c r="B129" s="16" t="s">
        <v>151</v>
      </c>
      <c r="H129" s="12"/>
      <c r="J129" s="33"/>
    </row>
    <row r="130" spans="1:10" ht="14.25" customHeight="1" x14ac:dyDescent="0.25">
      <c r="A130" s="32"/>
      <c r="H130" s="12"/>
      <c r="J130" s="33"/>
    </row>
    <row r="131" spans="1:10" ht="75" x14ac:dyDescent="0.25">
      <c r="A131" s="32"/>
      <c r="B131" s="19" t="s">
        <v>152</v>
      </c>
      <c r="H131" s="12"/>
      <c r="J131" s="33"/>
    </row>
    <row r="132" spans="1:10" ht="14.25" customHeight="1" x14ac:dyDescent="0.25">
      <c r="A132" s="32"/>
      <c r="H132" s="12"/>
      <c r="J132" s="33"/>
    </row>
    <row r="133" spans="1:10" ht="16.5" x14ac:dyDescent="0.25">
      <c r="A133" s="4" t="s">
        <v>13</v>
      </c>
      <c r="B133" s="3" t="s">
        <v>201</v>
      </c>
      <c r="C133" s="12">
        <v>3</v>
      </c>
      <c r="D133" s="4" t="s">
        <v>6</v>
      </c>
      <c r="E133" s="101">
        <v>30000</v>
      </c>
      <c r="F133" s="59">
        <f>C133*E133</f>
        <v>90000</v>
      </c>
      <c r="G133" s="11"/>
      <c r="H133" s="12"/>
    </row>
    <row r="134" spans="1:10" ht="16.5" customHeight="1" x14ac:dyDescent="0.25">
      <c r="E134" s="101"/>
      <c r="F134" s="59"/>
      <c r="G134" s="11"/>
      <c r="H134" s="12"/>
      <c r="J134" s="33"/>
    </row>
    <row r="135" spans="1:10" ht="45" x14ac:dyDescent="0.25">
      <c r="A135" s="4" t="s">
        <v>14</v>
      </c>
      <c r="B135" s="13" t="s">
        <v>332</v>
      </c>
      <c r="C135" s="12">
        <v>63</v>
      </c>
      <c r="D135" s="4" t="s">
        <v>32</v>
      </c>
      <c r="E135" s="101">
        <v>12500</v>
      </c>
      <c r="F135" s="59">
        <f>C135*E135</f>
        <v>787500</v>
      </c>
      <c r="G135" s="11"/>
      <c r="H135" s="12"/>
    </row>
    <row r="136" spans="1:10" x14ac:dyDescent="0.25">
      <c r="H136" s="12"/>
    </row>
    <row r="137" spans="1:10" x14ac:dyDescent="0.25">
      <c r="H137" s="12"/>
    </row>
    <row r="138" spans="1:10" x14ac:dyDescent="0.25">
      <c r="H138" s="12"/>
    </row>
    <row r="139" spans="1:10" ht="16.5" x14ac:dyDescent="0.25">
      <c r="B139" s="3" t="s">
        <v>174</v>
      </c>
      <c r="E139" s="41" t="s">
        <v>21</v>
      </c>
      <c r="F139" s="75">
        <f>SUM(F109:F138)</f>
        <v>1762170</v>
      </c>
      <c r="H139" s="12"/>
    </row>
    <row r="140" spans="1:10" ht="16.5" x14ac:dyDescent="0.25">
      <c r="B140" s="16" t="s">
        <v>203</v>
      </c>
      <c r="H140" s="12"/>
    </row>
    <row r="141" spans="1:10" x14ac:dyDescent="0.25">
      <c r="H141" s="12"/>
    </row>
    <row r="142" spans="1:10" ht="12.75" customHeight="1" x14ac:dyDescent="0.25">
      <c r="A142" s="32"/>
      <c r="B142" s="16" t="s">
        <v>157</v>
      </c>
      <c r="H142" s="12"/>
    </row>
    <row r="143" spans="1:10" ht="15" customHeight="1" x14ac:dyDescent="0.25">
      <c r="H143" s="12"/>
    </row>
    <row r="144" spans="1:10" ht="45" x14ac:dyDescent="0.25">
      <c r="B144" s="19" t="s">
        <v>158</v>
      </c>
      <c r="H144" s="12"/>
    </row>
    <row r="145" spans="1:8" ht="15" customHeight="1" x14ac:dyDescent="0.25">
      <c r="B145" s="19"/>
      <c r="H145" s="12"/>
    </row>
    <row r="146" spans="1:8" ht="30" x14ac:dyDescent="0.25">
      <c r="A146" s="4" t="s">
        <v>2</v>
      </c>
      <c r="B146" s="13" t="s">
        <v>204</v>
      </c>
      <c r="C146" s="68">
        <v>0.36</v>
      </c>
      <c r="D146" s="4" t="s">
        <v>162</v>
      </c>
      <c r="E146" s="101">
        <v>285000</v>
      </c>
      <c r="F146" s="51">
        <f>C146*E146</f>
        <v>102600</v>
      </c>
      <c r="G146" s="11"/>
      <c r="H146" s="12"/>
    </row>
    <row r="147" spans="1:8" x14ac:dyDescent="0.25">
      <c r="C147" s="10"/>
      <c r="E147" s="101"/>
      <c r="G147" s="11"/>
      <c r="H147" s="12"/>
    </row>
    <row r="148" spans="1:8" x14ac:dyDescent="0.25">
      <c r="A148" s="4" t="s">
        <v>5</v>
      </c>
      <c r="B148" s="13" t="s">
        <v>205</v>
      </c>
      <c r="C148" s="68">
        <v>0</v>
      </c>
      <c r="D148" s="4" t="s">
        <v>162</v>
      </c>
      <c r="E148" s="101">
        <v>285000</v>
      </c>
      <c r="F148" s="51">
        <f>C148*E148</f>
        <v>0</v>
      </c>
      <c r="G148" s="11"/>
      <c r="H148" s="12"/>
    </row>
    <row r="149" spans="1:8" x14ac:dyDescent="0.25">
      <c r="B149" s="19"/>
      <c r="H149" s="12"/>
    </row>
    <row r="150" spans="1:8" ht="45" x14ac:dyDescent="0.25">
      <c r="A150" s="4" t="s">
        <v>7</v>
      </c>
      <c r="B150" s="13" t="s">
        <v>206</v>
      </c>
      <c r="C150" s="10">
        <v>0</v>
      </c>
      <c r="D150" s="4" t="s">
        <v>32</v>
      </c>
      <c r="E150" s="101">
        <v>12500</v>
      </c>
      <c r="F150" s="51">
        <f t="shared" ref="F150" si="4">C150*E150</f>
        <v>0</v>
      </c>
      <c r="G150" s="11"/>
      <c r="H150" s="12"/>
    </row>
    <row r="151" spans="1:8" s="13" customFormat="1" x14ac:dyDescent="0.25">
      <c r="A151" s="34"/>
      <c r="D151" s="35"/>
      <c r="E151" s="106"/>
      <c r="F151" s="60"/>
      <c r="H151" s="12"/>
    </row>
    <row r="152" spans="1:8" ht="16.5" x14ac:dyDescent="0.25">
      <c r="A152" s="32"/>
      <c r="B152" s="20" t="s">
        <v>165</v>
      </c>
      <c r="H152" s="12"/>
    </row>
    <row r="153" spans="1:8" x14ac:dyDescent="0.25">
      <c r="H153" s="12"/>
    </row>
    <row r="154" spans="1:8" x14ac:dyDescent="0.25">
      <c r="B154" s="15" t="s">
        <v>28</v>
      </c>
      <c r="H154" s="12"/>
    </row>
    <row r="155" spans="1:8" x14ac:dyDescent="0.25">
      <c r="H155" s="12"/>
    </row>
    <row r="156" spans="1:8" ht="16.5" x14ac:dyDescent="0.25">
      <c r="A156" s="4" t="s">
        <v>8</v>
      </c>
      <c r="B156" s="3" t="s">
        <v>207</v>
      </c>
      <c r="C156" s="3">
        <v>25</v>
      </c>
      <c r="D156" s="4" t="s">
        <v>4</v>
      </c>
      <c r="E156" s="101">
        <v>1900</v>
      </c>
      <c r="F156" s="51">
        <f>C156*E156</f>
        <v>47500</v>
      </c>
      <c r="G156" s="11"/>
      <c r="H156" s="12"/>
    </row>
    <row r="157" spans="1:8" x14ac:dyDescent="0.25">
      <c r="E157" s="101"/>
      <c r="H157" s="12"/>
    </row>
    <row r="158" spans="1:8" ht="15.75" customHeight="1" x14ac:dyDescent="0.25">
      <c r="A158" s="4" t="s">
        <v>9</v>
      </c>
      <c r="B158" s="3" t="s">
        <v>65</v>
      </c>
      <c r="C158" s="3">
        <v>0</v>
      </c>
      <c r="D158" s="4" t="s">
        <v>4</v>
      </c>
      <c r="E158" s="101">
        <v>1900</v>
      </c>
      <c r="F158" s="51">
        <f>C158*E158</f>
        <v>0</v>
      </c>
      <c r="G158" s="11"/>
      <c r="H158" s="12"/>
    </row>
    <row r="159" spans="1:8" hidden="1" x14ac:dyDescent="0.25">
      <c r="E159" s="101"/>
      <c r="G159" s="11"/>
      <c r="H159" s="12"/>
    </row>
    <row r="160" spans="1:8" x14ac:dyDescent="0.25">
      <c r="B160" s="9"/>
      <c r="H160" s="12"/>
    </row>
    <row r="161" spans="1:8" x14ac:dyDescent="0.25">
      <c r="A161" s="4" t="s">
        <v>10</v>
      </c>
      <c r="B161" s="3" t="s">
        <v>208</v>
      </c>
      <c r="C161" s="3">
        <v>0</v>
      </c>
      <c r="D161" s="4" t="s">
        <v>32</v>
      </c>
      <c r="E161" s="101">
        <f>E156*0.15</f>
        <v>285</v>
      </c>
      <c r="F161" s="51">
        <f>C161*E161</f>
        <v>0</v>
      </c>
      <c r="G161" s="11"/>
      <c r="H161" s="12"/>
    </row>
    <row r="162" spans="1:8" x14ac:dyDescent="0.25">
      <c r="E162" s="101"/>
      <c r="H162" s="12"/>
    </row>
    <row r="163" spans="1:8" ht="30" x14ac:dyDescent="0.25">
      <c r="B163" s="19" t="s">
        <v>209</v>
      </c>
      <c r="H163" s="12"/>
    </row>
    <row r="164" spans="1:8" x14ac:dyDescent="0.25">
      <c r="H164" s="12"/>
    </row>
    <row r="165" spans="1:8" x14ac:dyDescent="0.25">
      <c r="A165" s="4" t="s">
        <v>11</v>
      </c>
      <c r="B165" s="3" t="s">
        <v>210</v>
      </c>
      <c r="C165" s="3">
        <v>452</v>
      </c>
      <c r="D165" s="4" t="s">
        <v>32</v>
      </c>
      <c r="E165" s="101">
        <v>250</v>
      </c>
      <c r="F165" s="51">
        <f>C165*E165</f>
        <v>113000</v>
      </c>
      <c r="G165" s="11"/>
      <c r="H165" s="12"/>
    </row>
    <row r="166" spans="1:8" x14ac:dyDescent="0.25">
      <c r="B166" s="15"/>
      <c r="H166" s="12"/>
    </row>
    <row r="167" spans="1:8" x14ac:dyDescent="0.25">
      <c r="A167" s="4" t="s">
        <v>13</v>
      </c>
      <c r="B167" s="3" t="s">
        <v>211</v>
      </c>
      <c r="C167" s="3">
        <v>1081</v>
      </c>
      <c r="D167" s="4" t="s">
        <v>32</v>
      </c>
      <c r="E167" s="101">
        <v>300</v>
      </c>
      <c r="F167" s="51">
        <f>C167*E167</f>
        <v>324300</v>
      </c>
      <c r="G167" s="11"/>
      <c r="H167" s="12"/>
    </row>
    <row r="168" spans="1:8" x14ac:dyDescent="0.25">
      <c r="B168" s="13"/>
      <c r="C168" s="13"/>
      <c r="D168" s="35"/>
      <c r="E168" s="106"/>
      <c r="F168" s="60"/>
      <c r="H168" s="12"/>
    </row>
    <row r="169" spans="1:8" x14ac:dyDescent="0.25">
      <c r="A169" s="4" t="s">
        <v>14</v>
      </c>
      <c r="B169" s="3" t="s">
        <v>212</v>
      </c>
      <c r="C169" s="3">
        <v>151</v>
      </c>
      <c r="D169" s="4" t="s">
        <v>32</v>
      </c>
      <c r="E169" s="101">
        <v>385</v>
      </c>
      <c r="F169" s="51">
        <f>C169*E169</f>
        <v>58135</v>
      </c>
      <c r="G169" s="11"/>
      <c r="H169" s="12"/>
    </row>
    <row r="170" spans="1:8" x14ac:dyDescent="0.25">
      <c r="C170" s="10"/>
      <c r="E170" s="101"/>
      <c r="F170" s="59"/>
      <c r="G170" s="11"/>
      <c r="H170" s="12"/>
    </row>
    <row r="171" spans="1:8" x14ac:dyDescent="0.25">
      <c r="A171" s="4" t="s">
        <v>15</v>
      </c>
      <c r="B171" s="3" t="s">
        <v>213</v>
      </c>
      <c r="C171" s="3">
        <v>1134</v>
      </c>
      <c r="D171" s="4" t="s">
        <v>32</v>
      </c>
      <c r="E171" s="101">
        <v>385</v>
      </c>
      <c r="F171" s="51">
        <f>C171*E171</f>
        <v>436590</v>
      </c>
      <c r="G171" s="11"/>
      <c r="H171" s="12"/>
    </row>
    <row r="172" spans="1:8" x14ac:dyDescent="0.25">
      <c r="C172" s="10"/>
      <c r="E172" s="101"/>
      <c r="F172" s="59"/>
      <c r="G172" s="11"/>
      <c r="H172" s="12"/>
    </row>
    <row r="173" spans="1:8" x14ac:dyDescent="0.25">
      <c r="A173" s="4" t="s">
        <v>18</v>
      </c>
      <c r="B173" s="3" t="s">
        <v>214</v>
      </c>
      <c r="C173" s="3">
        <v>2808</v>
      </c>
      <c r="D173" s="4" t="s">
        <v>32</v>
      </c>
      <c r="E173" s="101">
        <v>385</v>
      </c>
      <c r="F173" s="51">
        <f>C173*E173</f>
        <v>1081080</v>
      </c>
      <c r="G173" s="11"/>
      <c r="H173" s="12"/>
    </row>
    <row r="174" spans="1:8" x14ac:dyDescent="0.25">
      <c r="C174" s="10"/>
      <c r="E174" s="101"/>
      <c r="F174" s="59"/>
      <c r="G174" s="11"/>
      <c r="H174" s="12"/>
    </row>
    <row r="175" spans="1:8" ht="16.5" x14ac:dyDescent="0.25">
      <c r="B175" s="7" t="s">
        <v>215</v>
      </c>
      <c r="C175" s="10"/>
      <c r="E175" s="101"/>
      <c r="F175" s="59"/>
      <c r="G175" s="11"/>
      <c r="H175" s="12"/>
    </row>
    <row r="176" spans="1:8" x14ac:dyDescent="0.25">
      <c r="A176" s="34"/>
      <c r="E176" s="101"/>
      <c r="F176" s="59"/>
      <c r="H176" s="12"/>
    </row>
    <row r="177" spans="1:8" ht="30" x14ac:dyDescent="0.25">
      <c r="A177" s="4" t="s">
        <v>26</v>
      </c>
      <c r="B177" s="13" t="s">
        <v>216</v>
      </c>
      <c r="D177" s="4" t="s">
        <v>156</v>
      </c>
      <c r="E177" s="101"/>
      <c r="G177" s="11"/>
      <c r="H177" s="12"/>
    </row>
    <row r="178" spans="1:8" x14ac:dyDescent="0.25">
      <c r="H178" s="12"/>
    </row>
    <row r="179" spans="1:8" ht="16.5" x14ac:dyDescent="0.25">
      <c r="B179" s="3" t="s">
        <v>174</v>
      </c>
      <c r="C179" s="69"/>
      <c r="D179" s="70"/>
      <c r="E179" s="71" t="s">
        <v>21</v>
      </c>
      <c r="F179" s="73">
        <f>SUM(F144:F177)</f>
        <v>2163205</v>
      </c>
      <c r="H179" s="12"/>
    </row>
    <row r="180" spans="1:8" x14ac:dyDescent="0.25">
      <c r="H180" s="12"/>
    </row>
    <row r="181" spans="1:8" ht="16.5" x14ac:dyDescent="0.25">
      <c r="B181" s="6" t="s">
        <v>35</v>
      </c>
      <c r="G181" s="11"/>
      <c r="H181" s="12"/>
    </row>
    <row r="182" spans="1:8" x14ac:dyDescent="0.25">
      <c r="F182" s="3"/>
      <c r="G182" s="11"/>
      <c r="H182" s="12"/>
    </row>
    <row r="183" spans="1:8" x14ac:dyDescent="0.25">
      <c r="B183" s="3" t="s">
        <v>217</v>
      </c>
      <c r="F183" s="51">
        <f>F139</f>
        <v>1762170</v>
      </c>
      <c r="G183" s="11"/>
      <c r="H183" s="12"/>
    </row>
    <row r="184" spans="1:8" x14ac:dyDescent="0.25">
      <c r="G184" s="11"/>
      <c r="H184" s="12"/>
    </row>
    <row r="185" spans="1:8" x14ac:dyDescent="0.25">
      <c r="B185" s="3" t="s">
        <v>218</v>
      </c>
      <c r="F185" s="51">
        <f>F179</f>
        <v>2163205</v>
      </c>
      <c r="G185" s="11"/>
      <c r="H185" s="12"/>
    </row>
    <row r="186" spans="1:8" x14ac:dyDescent="0.25">
      <c r="G186" s="11"/>
      <c r="H186" s="12"/>
    </row>
    <row r="187" spans="1:8" x14ac:dyDescent="0.25">
      <c r="G187" s="11"/>
      <c r="H187" s="12"/>
    </row>
    <row r="188" spans="1:8" ht="16.5" x14ac:dyDescent="0.25">
      <c r="B188" s="6" t="s">
        <v>64</v>
      </c>
      <c r="G188" s="11"/>
      <c r="H188" s="12"/>
    </row>
    <row r="189" spans="1:8" ht="16.5" x14ac:dyDescent="0.25">
      <c r="B189" s="16" t="s">
        <v>20</v>
      </c>
      <c r="C189" s="16"/>
      <c r="D189" s="5"/>
      <c r="E189" s="17" t="s">
        <v>21</v>
      </c>
      <c r="F189" s="76">
        <f>SUM(F183:F186)</f>
        <v>3925375</v>
      </c>
      <c r="G189" s="11"/>
      <c r="H189" s="12"/>
    </row>
    <row r="190" spans="1:8" ht="16.5" x14ac:dyDescent="0.25">
      <c r="B190" s="2" t="s">
        <v>46</v>
      </c>
      <c r="H190" s="12"/>
    </row>
    <row r="191" spans="1:8" x14ac:dyDescent="0.25">
      <c r="H191" s="12"/>
    </row>
    <row r="192" spans="1:8" ht="16.5" x14ac:dyDescent="0.25">
      <c r="B192" s="6" t="s">
        <v>219</v>
      </c>
      <c r="H192" s="12"/>
    </row>
    <row r="193" spans="1:10" ht="16.5" x14ac:dyDescent="0.25">
      <c r="B193" s="31"/>
      <c r="C193" s="16"/>
      <c r="D193" s="5"/>
      <c r="E193" s="17"/>
      <c r="F193" s="57"/>
      <c r="H193" s="12"/>
    </row>
    <row r="194" spans="1:10" ht="16.5" x14ac:dyDescent="0.25">
      <c r="A194" s="32"/>
      <c r="B194" s="7" t="s">
        <v>108</v>
      </c>
      <c r="H194" s="12"/>
    </row>
    <row r="195" spans="1:10" x14ac:dyDescent="0.25">
      <c r="A195" s="32"/>
      <c r="H195" s="12"/>
    </row>
    <row r="196" spans="1:10" ht="16.5" x14ac:dyDescent="0.25">
      <c r="B196" s="7" t="s">
        <v>109</v>
      </c>
      <c r="H196" s="12"/>
      <c r="J196" s="33"/>
    </row>
    <row r="197" spans="1:10" ht="11.25" customHeight="1" x14ac:dyDescent="0.25">
      <c r="A197" s="32"/>
      <c r="B197" s="15"/>
      <c r="H197" s="12"/>
    </row>
    <row r="198" spans="1:10" ht="90" x14ac:dyDescent="0.25">
      <c r="A198" s="4" t="s">
        <v>2</v>
      </c>
      <c r="B198" s="13" t="s">
        <v>147</v>
      </c>
      <c r="D198" s="4" t="s">
        <v>156</v>
      </c>
      <c r="E198" s="101"/>
      <c r="G198" s="11"/>
      <c r="H198" s="12"/>
    </row>
    <row r="199" spans="1:10" ht="14.25" customHeight="1" x14ac:dyDescent="0.25">
      <c r="A199" s="32"/>
      <c r="H199" s="12"/>
      <c r="J199" s="33"/>
    </row>
    <row r="200" spans="1:10" ht="14.25" customHeight="1" x14ac:dyDescent="0.25">
      <c r="A200" s="32"/>
      <c r="B200" s="16" t="s">
        <v>148</v>
      </c>
      <c r="H200" s="12"/>
      <c r="J200" s="33"/>
    </row>
    <row r="201" spans="1:10" ht="14.25" customHeight="1" x14ac:dyDescent="0.25">
      <c r="A201" s="32"/>
      <c r="H201" s="12"/>
      <c r="J201" s="33"/>
    </row>
    <row r="202" spans="1:10" ht="45" x14ac:dyDescent="0.25">
      <c r="A202" s="4" t="s">
        <v>5</v>
      </c>
      <c r="B202" s="13" t="s">
        <v>149</v>
      </c>
      <c r="D202" s="4" t="s">
        <v>156</v>
      </c>
      <c r="E202" s="101"/>
      <c r="G202" s="11"/>
      <c r="H202" s="12"/>
    </row>
    <row r="203" spans="1:10" ht="14.25" customHeight="1" x14ac:dyDescent="0.25">
      <c r="A203" s="32"/>
      <c r="H203" s="12"/>
      <c r="J203" s="33"/>
    </row>
    <row r="204" spans="1:10" ht="30" x14ac:dyDescent="0.25">
      <c r="A204" s="4" t="s">
        <v>7</v>
      </c>
      <c r="B204" s="13" t="s">
        <v>150</v>
      </c>
      <c r="D204" s="4" t="s">
        <v>156</v>
      </c>
      <c r="E204" s="101"/>
      <c r="G204" s="11"/>
      <c r="H204" s="12"/>
    </row>
    <row r="205" spans="1:10" ht="16.5" x14ac:dyDescent="0.25">
      <c r="B205" s="31"/>
      <c r="C205" s="16"/>
      <c r="D205" s="5"/>
      <c r="E205" s="17"/>
      <c r="F205" s="57"/>
      <c r="H205" s="12"/>
    </row>
    <row r="206" spans="1:10" ht="16.5" x14ac:dyDescent="0.25">
      <c r="B206" s="7" t="s">
        <v>67</v>
      </c>
      <c r="C206" s="16"/>
      <c r="D206" s="5"/>
      <c r="E206" s="17"/>
      <c r="F206" s="57"/>
      <c r="H206" s="12"/>
    </row>
    <row r="207" spans="1:10" ht="30" x14ac:dyDescent="0.25">
      <c r="B207" s="19" t="s">
        <v>70</v>
      </c>
      <c r="C207" s="16"/>
      <c r="D207" s="5"/>
      <c r="E207" s="17"/>
      <c r="F207" s="57"/>
      <c r="H207" s="12"/>
    </row>
    <row r="208" spans="1:10" ht="16.5" x14ac:dyDescent="0.25">
      <c r="B208" s="19"/>
      <c r="C208" s="16"/>
      <c r="D208" s="5"/>
      <c r="E208" s="17"/>
      <c r="F208" s="57"/>
      <c r="H208" s="12"/>
    </row>
    <row r="209" spans="1:8" ht="16.5" x14ac:dyDescent="0.25">
      <c r="A209" s="4" t="s">
        <v>8</v>
      </c>
      <c r="B209" s="3" t="s">
        <v>71</v>
      </c>
      <c r="C209" s="10">
        <v>236</v>
      </c>
      <c r="D209" s="4" t="s">
        <v>4</v>
      </c>
      <c r="E209" s="101">
        <v>3500</v>
      </c>
      <c r="F209" s="59">
        <f>C209*E209</f>
        <v>826000</v>
      </c>
      <c r="H209" s="12"/>
    </row>
    <row r="210" spans="1:8" ht="16.5" x14ac:dyDescent="0.25">
      <c r="B210" s="6"/>
      <c r="E210" s="101"/>
      <c r="F210" s="61"/>
      <c r="G210" s="11"/>
      <c r="H210" s="12"/>
    </row>
    <row r="211" spans="1:8" ht="16.5" x14ac:dyDescent="0.25">
      <c r="A211" s="4" t="s">
        <v>9</v>
      </c>
      <c r="B211" s="3" t="s">
        <v>72</v>
      </c>
      <c r="C211" s="10">
        <v>4</v>
      </c>
      <c r="D211" s="4" t="s">
        <v>4</v>
      </c>
      <c r="E211" s="101">
        <v>3000</v>
      </c>
      <c r="F211" s="59">
        <f>C211*E211</f>
        <v>12000</v>
      </c>
      <c r="H211" s="12"/>
    </row>
    <row r="212" spans="1:8" x14ac:dyDescent="0.25">
      <c r="C212" s="15"/>
      <c r="E212" s="101"/>
      <c r="F212" s="62"/>
      <c r="H212" s="12"/>
    </row>
    <row r="213" spans="1:8" ht="16.5" x14ac:dyDescent="0.25">
      <c r="B213" s="7" t="s">
        <v>17</v>
      </c>
      <c r="H213" s="12"/>
    </row>
    <row r="214" spans="1:8" ht="15.75" customHeight="1" x14ac:dyDescent="0.25">
      <c r="H214" s="12"/>
    </row>
    <row r="215" spans="1:8" ht="17.25" customHeight="1" x14ac:dyDescent="0.25">
      <c r="B215" s="15" t="s">
        <v>23</v>
      </c>
      <c r="H215" s="12"/>
    </row>
    <row r="216" spans="1:8" ht="14.25" customHeight="1" x14ac:dyDescent="0.25">
      <c r="B216" s="15"/>
      <c r="H216" s="12"/>
    </row>
    <row r="217" spans="1:8" ht="16.5" x14ac:dyDescent="0.25">
      <c r="A217" s="4" t="s">
        <v>10</v>
      </c>
      <c r="B217" s="3" t="s">
        <v>73</v>
      </c>
      <c r="C217" s="3">
        <v>2</v>
      </c>
      <c r="D217" s="4" t="s">
        <v>6</v>
      </c>
      <c r="E217" s="100">
        <v>30000</v>
      </c>
      <c r="F217" s="51">
        <f>C217*E217</f>
        <v>60000</v>
      </c>
      <c r="G217" s="11"/>
      <c r="H217" s="12"/>
    </row>
    <row r="218" spans="1:8" ht="15.75" customHeight="1" x14ac:dyDescent="0.25">
      <c r="H218" s="12"/>
    </row>
    <row r="219" spans="1:8" ht="60" x14ac:dyDescent="0.25">
      <c r="A219" s="4" t="s">
        <v>11</v>
      </c>
      <c r="B219" s="13" t="s">
        <v>221</v>
      </c>
      <c r="C219" s="3">
        <v>0</v>
      </c>
      <c r="D219" s="4" t="s">
        <v>32</v>
      </c>
      <c r="E219" s="100">
        <v>1500</v>
      </c>
      <c r="F219" s="51">
        <f>C219*E219</f>
        <v>0</v>
      </c>
      <c r="H219" s="12"/>
    </row>
    <row r="220" spans="1:8" ht="15.75" customHeight="1" x14ac:dyDescent="0.25">
      <c r="H220" s="12"/>
    </row>
    <row r="221" spans="1:8" ht="18.75" customHeight="1" x14ac:dyDescent="0.25">
      <c r="B221" s="7" t="s">
        <v>24</v>
      </c>
      <c r="H221" s="12"/>
    </row>
    <row r="222" spans="1:8" ht="12.75" customHeight="1" x14ac:dyDescent="0.25">
      <c r="B222" s="15"/>
      <c r="H222" s="12"/>
    </row>
    <row r="223" spans="1:8" ht="23.25" customHeight="1" x14ac:dyDescent="0.25">
      <c r="B223" s="15" t="s">
        <v>74</v>
      </c>
      <c r="H223" s="12"/>
    </row>
    <row r="224" spans="1:8" ht="16.5" customHeight="1" x14ac:dyDescent="0.25">
      <c r="H224" s="12"/>
    </row>
    <row r="225" spans="1:8" x14ac:dyDescent="0.25">
      <c r="A225" s="4" t="s">
        <v>13</v>
      </c>
      <c r="B225" s="3" t="s">
        <v>220</v>
      </c>
      <c r="C225" s="3">
        <v>0.25</v>
      </c>
      <c r="D225" s="4" t="s">
        <v>162</v>
      </c>
      <c r="E225" s="100">
        <v>285000</v>
      </c>
      <c r="F225" s="51">
        <f>C225*E225</f>
        <v>71250</v>
      </c>
      <c r="G225" s="11"/>
      <c r="H225" s="12"/>
    </row>
    <row r="226" spans="1:8" ht="15" customHeight="1" x14ac:dyDescent="0.25">
      <c r="H226" s="12"/>
    </row>
    <row r="227" spans="1:8" ht="16.5" x14ac:dyDescent="0.25">
      <c r="B227" s="7" t="s">
        <v>27</v>
      </c>
      <c r="H227" s="12"/>
    </row>
    <row r="228" spans="1:8" ht="15.75" customHeight="1" x14ac:dyDescent="0.25">
      <c r="H228" s="12"/>
    </row>
    <row r="229" spans="1:8" x14ac:dyDescent="0.25">
      <c r="B229" s="15" t="s">
        <v>28</v>
      </c>
      <c r="H229" s="12"/>
    </row>
    <row r="230" spans="1:8" ht="14.25" customHeight="1" x14ac:dyDescent="0.25">
      <c r="H230" s="12"/>
    </row>
    <row r="231" spans="1:8" ht="16.5" x14ac:dyDescent="0.25">
      <c r="A231" s="4" t="s">
        <v>14</v>
      </c>
      <c r="B231" s="3" t="s">
        <v>75</v>
      </c>
      <c r="C231" s="3">
        <v>29</v>
      </c>
      <c r="D231" s="4" t="s">
        <v>4</v>
      </c>
      <c r="E231" s="100">
        <v>1900</v>
      </c>
      <c r="F231" s="51">
        <f>C231*E231</f>
        <v>55100</v>
      </c>
      <c r="G231" s="11"/>
      <c r="H231" s="12"/>
    </row>
    <row r="232" spans="1:8" x14ac:dyDescent="0.25">
      <c r="B232" s="15"/>
      <c r="F232" s="56"/>
      <c r="H232" s="12"/>
    </row>
    <row r="233" spans="1:8" ht="16.5" x14ac:dyDescent="0.25">
      <c r="B233" s="7" t="s">
        <v>215</v>
      </c>
      <c r="F233" s="56"/>
      <c r="H233" s="12"/>
    </row>
    <row r="234" spans="1:8" x14ac:dyDescent="0.25">
      <c r="C234" s="15"/>
      <c r="E234" s="101"/>
      <c r="F234" s="62"/>
      <c r="H234" s="12"/>
    </row>
    <row r="235" spans="1:8" ht="30" x14ac:dyDescent="0.25">
      <c r="A235" s="4" t="s">
        <v>15</v>
      </c>
      <c r="B235" s="13" t="s">
        <v>216</v>
      </c>
      <c r="C235" s="15"/>
      <c r="D235" s="4" t="s">
        <v>66</v>
      </c>
      <c r="E235" s="101"/>
      <c r="F235" s="62"/>
      <c r="H235" s="12"/>
    </row>
    <row r="236" spans="1:8" x14ac:dyDescent="0.25">
      <c r="C236" s="15"/>
      <c r="E236" s="101"/>
      <c r="F236" s="62"/>
      <c r="H236" s="12"/>
    </row>
    <row r="237" spans="1:8" ht="15" customHeight="1" x14ac:dyDescent="0.25">
      <c r="C237" s="15"/>
      <c r="E237" s="101"/>
      <c r="F237" s="62"/>
      <c r="H237" s="12"/>
    </row>
    <row r="238" spans="1:8" x14ac:dyDescent="0.25">
      <c r="C238" s="15"/>
      <c r="E238" s="101"/>
      <c r="F238" s="62"/>
      <c r="H238" s="12"/>
    </row>
    <row r="239" spans="1:8" x14ac:dyDescent="0.25">
      <c r="C239" s="15"/>
      <c r="E239" s="101"/>
      <c r="F239" s="62"/>
      <c r="H239" s="12"/>
    </row>
    <row r="240" spans="1:8" ht="16.5" x14ac:dyDescent="0.25">
      <c r="B240" s="6" t="s">
        <v>69</v>
      </c>
      <c r="C240" s="16"/>
      <c r="D240" s="5"/>
      <c r="E240" s="41"/>
      <c r="F240" s="50"/>
      <c r="H240" s="12"/>
    </row>
    <row r="241" spans="1:10" ht="18.75" customHeight="1" x14ac:dyDescent="0.25">
      <c r="B241" s="16" t="s">
        <v>40</v>
      </c>
      <c r="C241" s="16"/>
      <c r="D241" s="5"/>
      <c r="E241" s="17" t="s">
        <v>21</v>
      </c>
      <c r="F241" s="50">
        <f>SUM(F207:F240)</f>
        <v>1024350</v>
      </c>
      <c r="H241" s="12"/>
    </row>
    <row r="242" spans="1:10" ht="16.5" x14ac:dyDescent="0.25">
      <c r="B242" s="6" t="s">
        <v>47</v>
      </c>
      <c r="H242" s="12"/>
    </row>
    <row r="243" spans="1:10" ht="16.5" x14ac:dyDescent="0.25">
      <c r="B243" s="6"/>
      <c r="H243" s="12"/>
    </row>
    <row r="244" spans="1:10" ht="16.5" x14ac:dyDescent="0.25">
      <c r="B244" s="6" t="s">
        <v>222</v>
      </c>
      <c r="H244" s="12"/>
    </row>
    <row r="245" spans="1:10" ht="16.5" x14ac:dyDescent="0.25">
      <c r="B245" s="31"/>
      <c r="C245" s="16"/>
      <c r="D245" s="5"/>
      <c r="E245" s="17"/>
      <c r="F245" s="57"/>
      <c r="H245" s="12"/>
    </row>
    <row r="246" spans="1:10" ht="16.5" x14ac:dyDescent="0.25">
      <c r="A246" s="32"/>
      <c r="B246" s="7" t="s">
        <v>108</v>
      </c>
      <c r="H246" s="12"/>
    </row>
    <row r="247" spans="1:10" x14ac:dyDescent="0.25">
      <c r="A247" s="32"/>
      <c r="H247" s="12"/>
    </row>
    <row r="248" spans="1:10" ht="16.5" x14ac:dyDescent="0.25">
      <c r="B248" s="7" t="s">
        <v>109</v>
      </c>
      <c r="H248" s="12"/>
      <c r="J248" s="33"/>
    </row>
    <row r="249" spans="1:10" ht="11.25" customHeight="1" x14ac:dyDescent="0.25">
      <c r="A249" s="32"/>
      <c r="B249" s="15"/>
      <c r="H249" s="12"/>
    </row>
    <row r="250" spans="1:10" ht="90" x14ac:dyDescent="0.25">
      <c r="A250" s="4" t="s">
        <v>2</v>
      </c>
      <c r="B250" s="13" t="s">
        <v>147</v>
      </c>
      <c r="D250" s="4" t="s">
        <v>156</v>
      </c>
      <c r="E250" s="101"/>
      <c r="G250" s="11"/>
      <c r="H250" s="12"/>
    </row>
    <row r="251" spans="1:10" ht="14.25" customHeight="1" x14ac:dyDescent="0.25">
      <c r="A251" s="32"/>
      <c r="H251" s="12"/>
      <c r="J251" s="33"/>
    </row>
    <row r="252" spans="1:10" ht="14.25" customHeight="1" x14ac:dyDescent="0.25">
      <c r="A252" s="32"/>
      <c r="B252" s="16" t="s">
        <v>148</v>
      </c>
      <c r="H252" s="12"/>
      <c r="J252" s="33"/>
    </row>
    <row r="253" spans="1:10" ht="14.25" customHeight="1" x14ac:dyDescent="0.25">
      <c r="A253" s="32"/>
      <c r="H253" s="12"/>
      <c r="J253" s="33"/>
    </row>
    <row r="254" spans="1:10" ht="45" x14ac:dyDescent="0.25">
      <c r="A254" s="4" t="s">
        <v>5</v>
      </c>
      <c r="B254" s="13" t="s">
        <v>149</v>
      </c>
      <c r="D254" s="4" t="s">
        <v>156</v>
      </c>
      <c r="E254" s="101"/>
      <c r="G254" s="11"/>
      <c r="H254" s="12"/>
    </row>
    <row r="255" spans="1:10" ht="14.25" customHeight="1" x14ac:dyDescent="0.25">
      <c r="A255" s="32"/>
      <c r="H255" s="12"/>
      <c r="J255" s="33"/>
    </row>
    <row r="256" spans="1:10" ht="30" x14ac:dyDescent="0.25">
      <c r="A256" s="4" t="s">
        <v>7</v>
      </c>
      <c r="B256" s="13" t="s">
        <v>150</v>
      </c>
      <c r="D256" s="4" t="s">
        <v>156</v>
      </c>
      <c r="E256" s="101"/>
      <c r="G256" s="11"/>
      <c r="H256" s="12"/>
    </row>
    <row r="257" spans="1:8" ht="18.75" customHeight="1" x14ac:dyDescent="0.25">
      <c r="B257" s="27"/>
      <c r="E257" s="107"/>
      <c r="G257" s="37"/>
      <c r="H257" s="26"/>
    </row>
    <row r="258" spans="1:8" ht="18.75" customHeight="1" x14ac:dyDescent="0.25">
      <c r="B258" s="16" t="s">
        <v>223</v>
      </c>
      <c r="E258" s="107"/>
      <c r="G258" s="37"/>
      <c r="H258" s="26"/>
    </row>
    <row r="259" spans="1:8" ht="105" x14ac:dyDescent="0.25">
      <c r="B259" s="27" t="s">
        <v>224</v>
      </c>
      <c r="E259" s="107"/>
      <c r="G259" s="37"/>
      <c r="H259" s="26"/>
    </row>
    <row r="260" spans="1:8" ht="18.75" customHeight="1" x14ac:dyDescent="0.25">
      <c r="B260" s="27"/>
      <c r="E260" s="107"/>
      <c r="G260" s="37"/>
      <c r="H260" s="26"/>
    </row>
    <row r="261" spans="1:8" ht="45" x14ac:dyDescent="0.25">
      <c r="A261" s="4" t="s">
        <v>7</v>
      </c>
      <c r="B261" s="13" t="s">
        <v>333</v>
      </c>
      <c r="C261" s="3">
        <v>2</v>
      </c>
      <c r="D261" s="4" t="s">
        <v>77</v>
      </c>
      <c r="E261" s="101">
        <v>50400</v>
      </c>
      <c r="F261" s="59">
        <f>C261*E261</f>
        <v>100800</v>
      </c>
    </row>
    <row r="262" spans="1:8" ht="18.75" customHeight="1" x14ac:dyDescent="0.25">
      <c r="B262" s="27"/>
      <c r="E262" s="107"/>
      <c r="G262" s="37"/>
      <c r="H262" s="26"/>
    </row>
    <row r="263" spans="1:8" x14ac:dyDescent="0.25">
      <c r="A263" s="4" t="s">
        <v>8</v>
      </c>
      <c r="B263" s="13" t="s">
        <v>334</v>
      </c>
      <c r="C263" s="3">
        <v>8</v>
      </c>
      <c r="D263" s="4" t="s">
        <v>77</v>
      </c>
      <c r="E263" s="101">
        <v>40320</v>
      </c>
      <c r="F263" s="59">
        <f>C263*E263</f>
        <v>322560</v>
      </c>
    </row>
    <row r="264" spans="1:8" ht="18.75" customHeight="1" x14ac:dyDescent="0.25">
      <c r="B264" s="27"/>
      <c r="E264" s="107"/>
      <c r="G264" s="37"/>
      <c r="H264" s="26"/>
    </row>
    <row r="265" spans="1:8" x14ac:dyDescent="0.25">
      <c r="A265" s="4" t="s">
        <v>9</v>
      </c>
      <c r="B265" s="13" t="s">
        <v>334</v>
      </c>
      <c r="C265" s="3">
        <v>5</v>
      </c>
      <c r="D265" s="4" t="s">
        <v>77</v>
      </c>
      <c r="E265" s="101">
        <v>10080</v>
      </c>
      <c r="F265" s="59">
        <f>C265*E265</f>
        <v>50400</v>
      </c>
    </row>
    <row r="266" spans="1:8" ht="18.75" customHeight="1" x14ac:dyDescent="0.25">
      <c r="B266" s="27"/>
      <c r="E266" s="107"/>
      <c r="G266" s="37"/>
      <c r="H266" s="26"/>
    </row>
    <row r="267" spans="1:8" ht="18.75" customHeight="1" x14ac:dyDescent="0.25">
      <c r="B267" s="16" t="s">
        <v>335</v>
      </c>
      <c r="E267" s="107"/>
      <c r="G267" s="37"/>
      <c r="H267" s="26"/>
    </row>
    <row r="268" spans="1:8" ht="18.75" customHeight="1" x14ac:dyDescent="0.25">
      <c r="B268" s="27"/>
      <c r="E268" s="107"/>
      <c r="G268" s="37"/>
      <c r="H268" s="26"/>
    </row>
    <row r="269" spans="1:8" ht="90" x14ac:dyDescent="0.25">
      <c r="A269" s="4" t="s">
        <v>14</v>
      </c>
      <c r="B269" s="13" t="s">
        <v>336</v>
      </c>
      <c r="C269" s="3">
        <v>17</v>
      </c>
      <c r="D269" s="4" t="s">
        <v>4</v>
      </c>
      <c r="E269" s="100">
        <v>10500</v>
      </c>
      <c r="F269" s="51">
        <f>C269*E269</f>
        <v>178500</v>
      </c>
      <c r="G269" s="11"/>
      <c r="H269" s="12"/>
    </row>
    <row r="270" spans="1:8" ht="18.75" customHeight="1" x14ac:dyDescent="0.25">
      <c r="B270" s="27"/>
      <c r="E270" s="107"/>
      <c r="G270" s="37"/>
      <c r="H270" s="26"/>
    </row>
    <row r="271" spans="1:8" ht="16.5" x14ac:dyDescent="0.25">
      <c r="B271" s="7" t="s">
        <v>215</v>
      </c>
      <c r="F271" s="56"/>
      <c r="H271" s="12"/>
    </row>
    <row r="272" spans="1:8" x14ac:dyDescent="0.25">
      <c r="C272" s="15"/>
      <c r="E272" s="101"/>
      <c r="F272" s="62"/>
      <c r="H272" s="12"/>
    </row>
    <row r="273" spans="1:10" ht="30" x14ac:dyDescent="0.25">
      <c r="A273" s="4" t="s">
        <v>15</v>
      </c>
      <c r="B273" s="13" t="s">
        <v>216</v>
      </c>
      <c r="C273" s="15"/>
      <c r="D273" s="4" t="s">
        <v>66</v>
      </c>
      <c r="E273" s="101"/>
      <c r="F273" s="62"/>
      <c r="H273" s="12"/>
    </row>
    <row r="274" spans="1:10" ht="18.75" customHeight="1" x14ac:dyDescent="0.25">
      <c r="B274" s="27"/>
      <c r="E274" s="107"/>
      <c r="G274" s="37"/>
      <c r="H274" s="26"/>
    </row>
    <row r="275" spans="1:10" ht="18.75" customHeight="1" x14ac:dyDescent="0.25">
      <c r="B275" s="27"/>
      <c r="E275" s="107"/>
      <c r="G275" s="37"/>
      <c r="H275" s="26"/>
    </row>
    <row r="276" spans="1:10" ht="16.5" x14ac:dyDescent="0.25">
      <c r="C276" s="16"/>
      <c r="D276" s="5"/>
      <c r="F276" s="4"/>
    </row>
    <row r="277" spans="1:10" ht="16.5" x14ac:dyDescent="0.25">
      <c r="B277" s="6" t="s">
        <v>78</v>
      </c>
    </row>
    <row r="278" spans="1:10" ht="16.5" x14ac:dyDescent="0.25">
      <c r="B278" s="16" t="s">
        <v>40</v>
      </c>
      <c r="C278" s="16"/>
      <c r="D278" s="5"/>
      <c r="E278" s="17" t="s">
        <v>21</v>
      </c>
      <c r="F278" s="50">
        <f>SUM(F244:F277)</f>
        <v>652260</v>
      </c>
    </row>
    <row r="279" spans="1:10" ht="16.5" x14ac:dyDescent="0.25">
      <c r="B279" s="6" t="s">
        <v>54</v>
      </c>
      <c r="C279" s="38"/>
    </row>
    <row r="280" spans="1:10" ht="16.5" x14ac:dyDescent="0.25">
      <c r="B280" s="16"/>
      <c r="C280" s="38"/>
    </row>
    <row r="281" spans="1:10" ht="16.5" x14ac:dyDescent="0.25">
      <c r="B281" s="6" t="s">
        <v>228</v>
      </c>
      <c r="C281" s="38"/>
    </row>
    <row r="282" spans="1:10" ht="16.5" x14ac:dyDescent="0.25">
      <c r="B282" s="6"/>
      <c r="C282" s="38"/>
    </row>
    <row r="283" spans="1:10" ht="16.5" x14ac:dyDescent="0.25">
      <c r="A283" s="32"/>
      <c r="B283" s="7" t="s">
        <v>108</v>
      </c>
      <c r="H283" s="12"/>
    </row>
    <row r="284" spans="1:10" x14ac:dyDescent="0.25">
      <c r="A284" s="32"/>
      <c r="H284" s="12"/>
    </row>
    <row r="285" spans="1:10" ht="16.5" x14ac:dyDescent="0.25">
      <c r="B285" s="7" t="s">
        <v>109</v>
      </c>
      <c r="H285" s="12"/>
      <c r="J285" s="33"/>
    </row>
    <row r="286" spans="1:10" ht="11.25" customHeight="1" x14ac:dyDescent="0.25">
      <c r="A286" s="32"/>
      <c r="B286" s="15"/>
      <c r="H286" s="12"/>
    </row>
    <row r="287" spans="1:10" ht="90" x14ac:dyDescent="0.25">
      <c r="A287" s="4" t="s">
        <v>2</v>
      </c>
      <c r="B287" s="13" t="s">
        <v>147</v>
      </c>
      <c r="D287" s="4" t="s">
        <v>156</v>
      </c>
      <c r="E287" s="101"/>
      <c r="G287" s="11"/>
      <c r="H287" s="12"/>
    </row>
    <row r="288" spans="1:10" ht="14.25" customHeight="1" x14ac:dyDescent="0.25">
      <c r="A288" s="32"/>
      <c r="H288" s="12"/>
      <c r="J288" s="33"/>
    </row>
    <row r="289" spans="1:10" ht="14.25" customHeight="1" x14ac:dyDescent="0.25">
      <c r="A289" s="32"/>
      <c r="B289" s="16" t="s">
        <v>148</v>
      </c>
      <c r="H289" s="12"/>
      <c r="J289" s="33"/>
    </row>
    <row r="290" spans="1:10" ht="14.25" customHeight="1" x14ac:dyDescent="0.25">
      <c r="A290" s="32"/>
      <c r="H290" s="12"/>
      <c r="J290" s="33"/>
    </row>
    <row r="291" spans="1:10" ht="45" x14ac:dyDescent="0.25">
      <c r="A291" s="4" t="s">
        <v>5</v>
      </c>
      <c r="B291" s="13" t="s">
        <v>149</v>
      </c>
      <c r="D291" s="4" t="s">
        <v>156</v>
      </c>
      <c r="E291" s="101"/>
      <c r="G291" s="11"/>
      <c r="H291" s="12"/>
    </row>
    <row r="292" spans="1:10" ht="14.25" customHeight="1" x14ac:dyDescent="0.25">
      <c r="A292" s="32"/>
      <c r="H292" s="12"/>
      <c r="J292" s="33"/>
    </row>
    <row r="293" spans="1:10" ht="30" x14ac:dyDescent="0.25">
      <c r="A293" s="4" t="s">
        <v>7</v>
      </c>
      <c r="B293" s="13" t="s">
        <v>150</v>
      </c>
      <c r="D293" s="4" t="s">
        <v>156</v>
      </c>
      <c r="E293" s="101"/>
      <c r="G293" s="11"/>
      <c r="H293" s="12"/>
    </row>
    <row r="294" spans="1:10" x14ac:dyDescent="0.25">
      <c r="C294" s="38"/>
      <c r="E294" s="101"/>
      <c r="F294" s="59"/>
    </row>
    <row r="295" spans="1:10" ht="16.5" x14ac:dyDescent="0.25">
      <c r="B295" s="16" t="s">
        <v>229</v>
      </c>
      <c r="C295" s="38"/>
      <c r="E295" s="101"/>
      <c r="F295" s="59"/>
    </row>
    <row r="296" spans="1:10" ht="45" x14ac:dyDescent="0.25">
      <c r="B296" s="19" t="s">
        <v>230</v>
      </c>
      <c r="C296" s="38"/>
      <c r="E296" s="101"/>
      <c r="F296" s="59"/>
    </row>
    <row r="297" spans="1:10" x14ac:dyDescent="0.25">
      <c r="C297" s="38"/>
      <c r="E297" s="101"/>
      <c r="F297" s="59"/>
    </row>
    <row r="298" spans="1:10" x14ac:dyDescent="0.25">
      <c r="A298" s="4" t="s">
        <v>8</v>
      </c>
      <c r="B298" s="3" t="s">
        <v>231</v>
      </c>
      <c r="C298" s="3">
        <v>1</v>
      </c>
      <c r="D298" s="4" t="s">
        <v>77</v>
      </c>
      <c r="E298" s="101">
        <v>65000</v>
      </c>
      <c r="F298" s="59">
        <f>C298*E298</f>
        <v>65000</v>
      </c>
    </row>
    <row r="299" spans="1:10" ht="16.5" x14ac:dyDescent="0.25">
      <c r="B299" s="6"/>
      <c r="C299" s="38"/>
    </row>
    <row r="300" spans="1:10" x14ac:dyDescent="0.25">
      <c r="A300" s="4" t="s">
        <v>9</v>
      </c>
      <c r="B300" s="13" t="s">
        <v>337</v>
      </c>
      <c r="C300" s="3">
        <v>1</v>
      </c>
      <c r="D300" s="4" t="s">
        <v>77</v>
      </c>
      <c r="E300" s="101">
        <v>55000</v>
      </c>
      <c r="F300" s="59">
        <f>C300*E300</f>
        <v>55000</v>
      </c>
    </row>
    <row r="301" spans="1:10" ht="16.5" x14ac:dyDescent="0.25">
      <c r="B301" s="6"/>
      <c r="C301" s="38"/>
    </row>
    <row r="302" spans="1:10" ht="16.5" x14ac:dyDescent="0.25">
      <c r="B302" s="16" t="s">
        <v>338</v>
      </c>
      <c r="C302" s="38"/>
    </row>
    <row r="303" spans="1:10" ht="16.5" x14ac:dyDescent="0.25">
      <c r="B303" s="6"/>
      <c r="C303" s="38"/>
    </row>
    <row r="304" spans="1:10" ht="60" x14ac:dyDescent="0.25">
      <c r="B304" s="13" t="s">
        <v>339</v>
      </c>
      <c r="E304" s="101"/>
      <c r="F304" s="59"/>
    </row>
    <row r="305" spans="1:8" ht="16.5" x14ac:dyDescent="0.25">
      <c r="B305" s="6"/>
      <c r="C305" s="38"/>
    </row>
    <row r="306" spans="1:8" x14ac:dyDescent="0.25">
      <c r="A306" s="4" t="s">
        <v>8</v>
      </c>
      <c r="B306" s="3" t="s">
        <v>340</v>
      </c>
      <c r="C306" s="3">
        <v>4</v>
      </c>
      <c r="D306" s="4" t="s">
        <v>77</v>
      </c>
      <c r="E306" s="101">
        <v>60000</v>
      </c>
      <c r="F306" s="59">
        <f>C306*E306</f>
        <v>240000</v>
      </c>
    </row>
    <row r="307" spans="1:8" ht="16.5" x14ac:dyDescent="0.25">
      <c r="B307" s="6"/>
      <c r="C307" s="38"/>
    </row>
    <row r="308" spans="1:8" x14ac:dyDescent="0.25">
      <c r="A308" s="4" t="s">
        <v>8</v>
      </c>
      <c r="B308" s="3" t="s">
        <v>341</v>
      </c>
      <c r="C308" s="3">
        <v>5</v>
      </c>
      <c r="D308" s="4" t="s">
        <v>77</v>
      </c>
      <c r="E308" s="101">
        <v>50000</v>
      </c>
      <c r="F308" s="59">
        <f>C308*E308</f>
        <v>250000</v>
      </c>
    </row>
    <row r="309" spans="1:8" ht="16.5" x14ac:dyDescent="0.25">
      <c r="B309" s="6"/>
      <c r="C309" s="38"/>
    </row>
    <row r="310" spans="1:8" ht="16.5" x14ac:dyDescent="0.25">
      <c r="B310" s="7" t="s">
        <v>215</v>
      </c>
      <c r="F310" s="56"/>
      <c r="H310" s="12"/>
    </row>
    <row r="311" spans="1:8" x14ac:dyDescent="0.25">
      <c r="C311" s="15"/>
      <c r="E311" s="101"/>
      <c r="F311" s="62"/>
      <c r="H311" s="12"/>
    </row>
    <row r="312" spans="1:8" ht="30" x14ac:dyDescent="0.25">
      <c r="A312" s="4" t="s">
        <v>15</v>
      </c>
      <c r="B312" s="13" t="s">
        <v>216</v>
      </c>
      <c r="C312" s="15"/>
      <c r="D312" s="4" t="s">
        <v>66</v>
      </c>
      <c r="E312" s="101"/>
      <c r="F312" s="62"/>
      <c r="H312" s="12"/>
    </row>
    <row r="313" spans="1:8" ht="16.5" x14ac:dyDescent="0.25">
      <c r="B313" s="6"/>
      <c r="C313" s="38"/>
    </row>
    <row r="314" spans="1:8" ht="16.5" x14ac:dyDescent="0.25">
      <c r="B314" s="6"/>
      <c r="C314" s="38"/>
    </row>
    <row r="315" spans="1:8" ht="16.5" x14ac:dyDescent="0.25">
      <c r="B315" s="6"/>
      <c r="C315" s="38"/>
    </row>
    <row r="316" spans="1:8" ht="16.5" x14ac:dyDescent="0.25">
      <c r="B316" s="6"/>
      <c r="C316" s="38"/>
    </row>
    <row r="317" spans="1:8" ht="16.5" x14ac:dyDescent="0.25">
      <c r="B317" s="6" t="s">
        <v>80</v>
      </c>
      <c r="C317" s="39"/>
      <c r="D317" s="5"/>
      <c r="E317" s="41"/>
      <c r="F317" s="50"/>
    </row>
    <row r="318" spans="1:8" ht="16.5" x14ac:dyDescent="0.25">
      <c r="B318" s="16" t="s">
        <v>40</v>
      </c>
      <c r="C318" s="39"/>
      <c r="D318" s="5"/>
      <c r="E318" s="17" t="s">
        <v>21</v>
      </c>
      <c r="F318" s="57">
        <f>SUM(F288:F317)</f>
        <v>610000</v>
      </c>
    </row>
    <row r="319" spans="1:8" ht="16.5" x14ac:dyDescent="0.25">
      <c r="B319" s="6" t="s">
        <v>63</v>
      </c>
      <c r="C319" s="38"/>
      <c r="G319" s="11"/>
    </row>
    <row r="320" spans="1:8" ht="16.5" x14ac:dyDescent="0.25">
      <c r="B320" s="6" t="s">
        <v>234</v>
      </c>
      <c r="C320" s="38"/>
      <c r="G320" s="11"/>
    </row>
    <row r="321" spans="1:10" x14ac:dyDescent="0.25">
      <c r="B321" s="15"/>
      <c r="C321" s="38"/>
    </row>
    <row r="322" spans="1:10" ht="16.5" x14ac:dyDescent="0.25">
      <c r="A322" s="32"/>
      <c r="B322" s="7" t="s">
        <v>108</v>
      </c>
      <c r="H322" s="12"/>
    </row>
    <row r="323" spans="1:10" x14ac:dyDescent="0.25">
      <c r="A323" s="32"/>
      <c r="H323" s="12"/>
    </row>
    <row r="324" spans="1:10" ht="16.5" x14ac:dyDescent="0.25">
      <c r="B324" s="7" t="s">
        <v>109</v>
      </c>
      <c r="H324" s="12"/>
      <c r="J324" s="33"/>
    </row>
    <row r="325" spans="1:10" ht="11.25" customHeight="1" x14ac:dyDescent="0.25">
      <c r="A325" s="32"/>
      <c r="B325" s="15"/>
      <c r="H325" s="12"/>
    </row>
    <row r="326" spans="1:10" ht="90" x14ac:dyDescent="0.25">
      <c r="A326" s="4" t="s">
        <v>2</v>
      </c>
      <c r="B326" s="13" t="s">
        <v>147</v>
      </c>
      <c r="D326" s="4" t="s">
        <v>156</v>
      </c>
      <c r="E326" s="101"/>
      <c r="G326" s="11"/>
      <c r="H326" s="12"/>
    </row>
    <row r="327" spans="1:10" ht="14.25" customHeight="1" x14ac:dyDescent="0.25">
      <c r="A327" s="32"/>
      <c r="H327" s="12"/>
      <c r="J327" s="33"/>
    </row>
    <row r="328" spans="1:10" ht="14.25" customHeight="1" x14ac:dyDescent="0.25">
      <c r="A328" s="32"/>
      <c r="B328" s="16" t="s">
        <v>148</v>
      </c>
      <c r="H328" s="12"/>
      <c r="J328" s="33"/>
    </row>
    <row r="329" spans="1:10" ht="14.25" customHeight="1" x14ac:dyDescent="0.25">
      <c r="A329" s="32"/>
      <c r="H329" s="12"/>
      <c r="J329" s="33"/>
    </row>
    <row r="330" spans="1:10" ht="45" x14ac:dyDescent="0.25">
      <c r="A330" s="4" t="s">
        <v>5</v>
      </c>
      <c r="B330" s="13" t="s">
        <v>149</v>
      </c>
      <c r="D330" s="4" t="s">
        <v>156</v>
      </c>
      <c r="E330" s="101"/>
      <c r="G330" s="11"/>
      <c r="H330" s="12"/>
    </row>
    <row r="331" spans="1:10" ht="14.25" customHeight="1" x14ac:dyDescent="0.25">
      <c r="A331" s="32"/>
      <c r="H331" s="12"/>
      <c r="J331" s="33"/>
    </row>
    <row r="332" spans="1:10" ht="30" x14ac:dyDescent="0.25">
      <c r="A332" s="4" t="s">
        <v>7</v>
      </c>
      <c r="B332" s="13" t="s">
        <v>150</v>
      </c>
      <c r="D332" s="4" t="s">
        <v>156</v>
      </c>
      <c r="E332" s="101"/>
      <c r="G332" s="11"/>
      <c r="H332" s="12"/>
    </row>
    <row r="334" spans="1:10" ht="16.5" x14ac:dyDescent="0.25">
      <c r="B334" s="7" t="s">
        <v>235</v>
      </c>
      <c r="C334" s="16"/>
      <c r="D334" s="5"/>
      <c r="E334" s="17"/>
      <c r="F334" s="50"/>
    </row>
    <row r="335" spans="1:10" ht="16.5" x14ac:dyDescent="0.25">
      <c r="B335" s="16"/>
      <c r="C335" s="16"/>
      <c r="D335" s="5"/>
      <c r="E335" s="17"/>
      <c r="F335" s="50"/>
    </row>
    <row r="336" spans="1:10" ht="45" x14ac:dyDescent="0.25">
      <c r="A336" s="4" t="s">
        <v>8</v>
      </c>
      <c r="B336" s="13" t="s">
        <v>342</v>
      </c>
      <c r="C336" s="3">
        <v>1</v>
      </c>
      <c r="D336" s="4" t="s">
        <v>77</v>
      </c>
      <c r="E336" s="101">
        <v>75000</v>
      </c>
      <c r="F336" s="59">
        <f>C336*E336</f>
        <v>75000</v>
      </c>
    </row>
    <row r="337" spans="1:8" ht="16.5" x14ac:dyDescent="0.25">
      <c r="B337" s="16"/>
      <c r="C337" s="16"/>
      <c r="D337" s="5"/>
      <c r="E337" s="17"/>
      <c r="F337" s="50"/>
    </row>
    <row r="338" spans="1:8" x14ac:dyDescent="0.25">
      <c r="A338" s="4" t="s">
        <v>9</v>
      </c>
      <c r="B338" s="3" t="s">
        <v>343</v>
      </c>
      <c r="C338" s="3">
        <v>1</v>
      </c>
      <c r="D338" s="4" t="s">
        <v>77</v>
      </c>
      <c r="E338" s="101">
        <v>33125</v>
      </c>
      <c r="F338" s="51">
        <f>C338*E338</f>
        <v>33125</v>
      </c>
    </row>
    <row r="339" spans="1:8" x14ac:dyDescent="0.25">
      <c r="E339" s="101"/>
    </row>
    <row r="340" spans="1:8" x14ac:dyDescent="0.25">
      <c r="A340" s="4" t="s">
        <v>10</v>
      </c>
      <c r="B340" s="3" t="s">
        <v>344</v>
      </c>
      <c r="C340" s="3">
        <v>1</v>
      </c>
      <c r="D340" s="4" t="s">
        <v>77</v>
      </c>
      <c r="E340" s="101">
        <v>67500</v>
      </c>
      <c r="F340" s="51">
        <f>C340*E340</f>
        <v>67500</v>
      </c>
    </row>
    <row r="341" spans="1:8" ht="16.5" x14ac:dyDescent="0.25">
      <c r="B341" s="16"/>
      <c r="C341" s="16"/>
      <c r="D341" s="5"/>
      <c r="E341" s="17"/>
      <c r="F341" s="50"/>
    </row>
    <row r="342" spans="1:8" ht="16.5" x14ac:dyDescent="0.25">
      <c r="B342" s="16" t="s">
        <v>239</v>
      </c>
      <c r="C342" s="16"/>
      <c r="D342" s="5"/>
      <c r="E342" s="17"/>
      <c r="F342" s="50"/>
    </row>
    <row r="343" spans="1:8" ht="45" x14ac:dyDescent="0.25">
      <c r="A343" s="4" t="s">
        <v>11</v>
      </c>
      <c r="B343" s="13" t="s">
        <v>345</v>
      </c>
      <c r="C343" s="3">
        <v>1</v>
      </c>
      <c r="D343" s="4" t="s">
        <v>32</v>
      </c>
      <c r="E343" s="101">
        <v>91250</v>
      </c>
      <c r="F343" s="59">
        <f>C343*E343</f>
        <v>91250</v>
      </c>
    </row>
    <row r="344" spans="1:8" ht="16.5" x14ac:dyDescent="0.25">
      <c r="B344" s="16"/>
      <c r="C344" s="16"/>
      <c r="D344" s="5"/>
      <c r="E344" s="17"/>
      <c r="F344" s="50"/>
    </row>
    <row r="345" spans="1:8" x14ac:dyDescent="0.25">
      <c r="A345" s="4" t="s">
        <v>13</v>
      </c>
      <c r="B345" s="13" t="s">
        <v>241</v>
      </c>
      <c r="C345" s="3">
        <v>6</v>
      </c>
      <c r="D345" s="4" t="s">
        <v>32</v>
      </c>
      <c r="E345" s="101">
        <v>90000</v>
      </c>
      <c r="F345" s="59">
        <f>C345*E345</f>
        <v>540000</v>
      </c>
    </row>
    <row r="346" spans="1:8" x14ac:dyDescent="0.25">
      <c r="B346" s="13"/>
      <c r="E346" s="101"/>
      <c r="F346" s="59"/>
    </row>
    <row r="347" spans="1:8" ht="16.5" x14ac:dyDescent="0.25">
      <c r="B347" s="7" t="s">
        <v>215</v>
      </c>
      <c r="E347" s="101"/>
      <c r="F347" s="59"/>
    </row>
    <row r="348" spans="1:8" x14ac:dyDescent="0.25">
      <c r="B348" s="13"/>
      <c r="E348" s="101"/>
      <c r="F348" s="59"/>
    </row>
    <row r="349" spans="1:8" ht="30" x14ac:dyDescent="0.25">
      <c r="B349" s="13" t="s">
        <v>216</v>
      </c>
      <c r="C349" s="15"/>
      <c r="D349" s="4" t="s">
        <v>66</v>
      </c>
      <c r="E349" s="101"/>
      <c r="F349" s="62"/>
      <c r="H349" s="12"/>
    </row>
    <row r="350" spans="1:8" ht="16.5" x14ac:dyDescent="0.25">
      <c r="B350" s="16"/>
      <c r="C350" s="16"/>
      <c r="D350" s="5"/>
      <c r="E350" s="17"/>
      <c r="F350" s="50"/>
    </row>
    <row r="351" spans="1:8" ht="16.5" x14ac:dyDescent="0.25">
      <c r="B351" s="16"/>
      <c r="C351" s="16"/>
      <c r="D351" s="5"/>
      <c r="E351" s="17"/>
      <c r="F351" s="50"/>
    </row>
    <row r="352" spans="1:8" ht="16.5" x14ac:dyDescent="0.25">
      <c r="B352" s="16"/>
      <c r="C352" s="16"/>
      <c r="D352" s="5"/>
      <c r="E352" s="17"/>
      <c r="F352" s="50"/>
    </row>
    <row r="353" spans="2:6" ht="16.5" x14ac:dyDescent="0.25">
      <c r="B353" s="16"/>
      <c r="C353" s="16"/>
      <c r="D353" s="5"/>
      <c r="E353" s="17"/>
      <c r="F353" s="50"/>
    </row>
    <row r="354" spans="2:6" ht="16.5" x14ac:dyDescent="0.25">
      <c r="B354" s="16"/>
      <c r="C354" s="16"/>
      <c r="D354" s="5"/>
      <c r="E354" s="17"/>
      <c r="F354" s="50"/>
    </row>
    <row r="355" spans="2:6" ht="16.5" x14ac:dyDescent="0.25">
      <c r="B355" s="16"/>
      <c r="C355" s="16"/>
      <c r="D355" s="5"/>
      <c r="E355" s="17"/>
      <c r="F355" s="50"/>
    </row>
    <row r="356" spans="2:6" ht="16.5" x14ac:dyDescent="0.25">
      <c r="B356" s="16"/>
      <c r="C356" s="16"/>
      <c r="D356" s="5"/>
      <c r="E356" s="17"/>
      <c r="F356" s="50"/>
    </row>
    <row r="357" spans="2:6" ht="16.5" x14ac:dyDescent="0.25">
      <c r="B357" s="16"/>
      <c r="C357" s="16"/>
      <c r="D357" s="5"/>
      <c r="E357" s="17"/>
      <c r="F357" s="50"/>
    </row>
    <row r="358" spans="2:6" ht="16.5" x14ac:dyDescent="0.25">
      <c r="B358" s="16"/>
      <c r="C358" s="16"/>
      <c r="D358" s="5"/>
      <c r="E358" s="17"/>
      <c r="F358" s="50"/>
    </row>
    <row r="359" spans="2:6" ht="16.5" x14ac:dyDescent="0.25">
      <c r="B359" s="16"/>
      <c r="C359" s="16"/>
      <c r="D359" s="5"/>
      <c r="E359" s="17"/>
      <c r="F359" s="50"/>
    </row>
    <row r="360" spans="2:6" ht="16.5" x14ac:dyDescent="0.25">
      <c r="B360" s="16"/>
      <c r="C360" s="16"/>
      <c r="D360" s="5"/>
      <c r="E360" s="17"/>
      <c r="F360" s="50"/>
    </row>
    <row r="361" spans="2:6" ht="16.5" x14ac:dyDescent="0.25">
      <c r="B361" s="16"/>
      <c r="C361" s="16"/>
      <c r="D361" s="5"/>
      <c r="E361" s="17"/>
      <c r="F361" s="50"/>
    </row>
    <row r="362" spans="2:6" ht="16.5" x14ac:dyDescent="0.25">
      <c r="B362" s="16"/>
      <c r="C362" s="16"/>
      <c r="D362" s="5"/>
      <c r="E362" s="17"/>
      <c r="F362" s="50"/>
    </row>
    <row r="363" spans="2:6" ht="16.5" x14ac:dyDescent="0.25">
      <c r="B363" s="16"/>
      <c r="C363" s="16"/>
      <c r="D363" s="5"/>
      <c r="E363" s="17"/>
      <c r="F363" s="50"/>
    </row>
    <row r="364" spans="2:6" ht="16.5" x14ac:dyDescent="0.25">
      <c r="B364" s="16"/>
      <c r="C364" s="16"/>
      <c r="D364" s="5"/>
      <c r="E364" s="17"/>
      <c r="F364" s="50"/>
    </row>
    <row r="365" spans="2:6" ht="16.5" x14ac:dyDescent="0.25">
      <c r="B365" s="16"/>
      <c r="C365" s="16"/>
      <c r="D365" s="5"/>
      <c r="E365" s="17"/>
      <c r="F365" s="50"/>
    </row>
    <row r="366" spans="2:6" ht="16.5" x14ac:dyDescent="0.25">
      <c r="B366" s="16"/>
      <c r="C366" s="16"/>
      <c r="D366" s="5"/>
      <c r="E366" s="17"/>
      <c r="F366" s="50"/>
    </row>
    <row r="367" spans="2:6" ht="16.5" x14ac:dyDescent="0.25">
      <c r="B367" s="16"/>
      <c r="C367" s="16"/>
      <c r="D367" s="5"/>
      <c r="E367" s="17"/>
      <c r="F367" s="50"/>
    </row>
    <row r="368" spans="2:6" ht="16.5" x14ac:dyDescent="0.25">
      <c r="B368" s="16"/>
      <c r="C368" s="16"/>
      <c r="D368" s="5"/>
      <c r="E368" s="17"/>
      <c r="F368" s="50"/>
    </row>
    <row r="369" spans="1:10" ht="16.5" x14ac:dyDescent="0.25">
      <c r="B369" s="16"/>
      <c r="C369" s="16"/>
      <c r="D369" s="5"/>
      <c r="E369" s="17"/>
      <c r="F369" s="50"/>
    </row>
    <row r="370" spans="1:10" ht="16.5" x14ac:dyDescent="0.25">
      <c r="B370" s="16"/>
      <c r="C370" s="16"/>
      <c r="D370" s="5"/>
      <c r="E370" s="17"/>
      <c r="F370" s="50"/>
    </row>
    <row r="371" spans="1:10" ht="16.5" x14ac:dyDescent="0.25">
      <c r="B371" s="16" t="s">
        <v>242</v>
      </c>
      <c r="C371" s="16"/>
      <c r="D371" s="5"/>
      <c r="E371" s="17"/>
      <c r="F371" s="50">
        <f>SUM(F320:F370)</f>
        <v>806875</v>
      </c>
    </row>
    <row r="372" spans="1:10" ht="16.5" x14ac:dyDescent="0.25">
      <c r="B372" s="6" t="s">
        <v>68</v>
      </c>
      <c r="H372" s="12"/>
    </row>
    <row r="373" spans="1:10" ht="16.5" x14ac:dyDescent="0.25">
      <c r="B373" s="6" t="s">
        <v>82</v>
      </c>
      <c r="H373" s="12"/>
    </row>
    <row r="374" spans="1:10" ht="16.5" x14ac:dyDescent="0.25">
      <c r="A374" s="32"/>
      <c r="B374" s="7" t="s">
        <v>108</v>
      </c>
      <c r="H374" s="12"/>
    </row>
    <row r="375" spans="1:10" x14ac:dyDescent="0.25">
      <c r="A375" s="32"/>
      <c r="H375" s="12"/>
    </row>
    <row r="376" spans="1:10" ht="16.5" x14ac:dyDescent="0.25">
      <c r="B376" s="7" t="s">
        <v>109</v>
      </c>
      <c r="H376" s="12"/>
      <c r="J376" s="33"/>
    </row>
    <row r="377" spans="1:10" ht="11.25" customHeight="1" x14ac:dyDescent="0.25">
      <c r="A377" s="32"/>
      <c r="B377" s="15"/>
      <c r="H377" s="12"/>
    </row>
    <row r="378" spans="1:10" ht="90" x14ac:dyDescent="0.25">
      <c r="A378" s="4" t="s">
        <v>2</v>
      </c>
      <c r="B378" s="13" t="s">
        <v>147</v>
      </c>
      <c r="D378" s="4" t="s">
        <v>156</v>
      </c>
      <c r="E378" s="101"/>
      <c r="G378" s="11"/>
      <c r="H378" s="12"/>
    </row>
    <row r="379" spans="1:10" ht="14.25" customHeight="1" x14ac:dyDescent="0.25">
      <c r="A379" s="32"/>
      <c r="H379" s="12"/>
      <c r="J379" s="33"/>
    </row>
    <row r="380" spans="1:10" ht="14.25" customHeight="1" x14ac:dyDescent="0.25">
      <c r="A380" s="32"/>
      <c r="B380" s="16" t="s">
        <v>148</v>
      </c>
      <c r="H380" s="12"/>
      <c r="J380" s="33"/>
    </row>
    <row r="381" spans="1:10" ht="14.25" customHeight="1" x14ac:dyDescent="0.25">
      <c r="A381" s="32"/>
      <c r="H381" s="12"/>
      <c r="J381" s="33"/>
    </row>
    <row r="382" spans="1:10" ht="45" x14ac:dyDescent="0.25">
      <c r="A382" s="4" t="s">
        <v>5</v>
      </c>
      <c r="B382" s="13" t="s">
        <v>149</v>
      </c>
      <c r="D382" s="4" t="s">
        <v>156</v>
      </c>
      <c r="E382" s="101"/>
      <c r="G382" s="11"/>
      <c r="H382" s="12"/>
    </row>
    <row r="383" spans="1:10" ht="14.25" customHeight="1" x14ac:dyDescent="0.25">
      <c r="A383" s="32"/>
      <c r="H383" s="12"/>
      <c r="J383" s="33"/>
    </row>
    <row r="384" spans="1:10" ht="30" x14ac:dyDescent="0.25">
      <c r="A384" s="4" t="s">
        <v>7</v>
      </c>
      <c r="B384" s="13" t="s">
        <v>150</v>
      </c>
      <c r="D384" s="4" t="s">
        <v>156</v>
      </c>
      <c r="E384" s="101"/>
      <c r="G384" s="11"/>
      <c r="H384" s="12"/>
    </row>
    <row r="386" spans="1:8" ht="16.5" x14ac:dyDescent="0.25">
      <c r="B386" s="6" t="s">
        <v>83</v>
      </c>
      <c r="H386" s="12"/>
    </row>
    <row r="387" spans="1:8" x14ac:dyDescent="0.25">
      <c r="H387" s="12"/>
    </row>
    <row r="388" spans="1:8" ht="16.5" x14ac:dyDescent="0.25">
      <c r="B388" s="7" t="s">
        <v>84</v>
      </c>
      <c r="H388" s="12"/>
    </row>
    <row r="389" spans="1:8" ht="30" x14ac:dyDescent="0.25">
      <c r="B389" s="19" t="s">
        <v>85</v>
      </c>
      <c r="H389" s="12"/>
    </row>
    <row r="390" spans="1:8" x14ac:dyDescent="0.25">
      <c r="A390" s="4" t="s">
        <v>8</v>
      </c>
      <c r="B390" s="3" t="s">
        <v>86</v>
      </c>
      <c r="C390" s="30">
        <v>826</v>
      </c>
      <c r="D390" s="4" t="s">
        <v>49</v>
      </c>
      <c r="E390" s="100">
        <v>850</v>
      </c>
      <c r="F390" s="51">
        <f>E390*C390</f>
        <v>702100</v>
      </c>
      <c r="H390" s="12"/>
    </row>
    <row r="391" spans="1:8" ht="30" x14ac:dyDescent="0.25">
      <c r="A391" s="4" t="s">
        <v>9</v>
      </c>
      <c r="B391" s="13" t="s">
        <v>87</v>
      </c>
      <c r="C391" s="3">
        <v>135</v>
      </c>
      <c r="D391" s="4" t="s">
        <v>32</v>
      </c>
      <c r="E391" s="100">
        <f>E390*0.3</f>
        <v>255</v>
      </c>
      <c r="F391" s="51">
        <f>E391*C391</f>
        <v>34425</v>
      </c>
      <c r="H391" s="12"/>
    </row>
    <row r="392" spans="1:8" ht="33" x14ac:dyDescent="0.25">
      <c r="B392" s="29" t="s">
        <v>48</v>
      </c>
      <c r="H392" s="12"/>
    </row>
    <row r="393" spans="1:8" ht="105" x14ac:dyDescent="0.25">
      <c r="A393" s="4" t="s">
        <v>10</v>
      </c>
      <c r="B393" s="13" t="s">
        <v>244</v>
      </c>
      <c r="C393" s="3">
        <v>114</v>
      </c>
      <c r="D393" s="4" t="s">
        <v>49</v>
      </c>
      <c r="E393" s="100">
        <v>4000</v>
      </c>
      <c r="F393" s="51">
        <f>E393*C393</f>
        <v>456000</v>
      </c>
      <c r="G393" s="11"/>
      <c r="H393" s="12"/>
    </row>
    <row r="394" spans="1:8" x14ac:dyDescent="0.25">
      <c r="A394" s="4" t="s">
        <v>11</v>
      </c>
      <c r="B394" s="13" t="s">
        <v>245</v>
      </c>
      <c r="C394" s="3">
        <v>29</v>
      </c>
      <c r="D394" s="4" t="s">
        <v>32</v>
      </c>
      <c r="E394" s="100">
        <v>540</v>
      </c>
      <c r="F394" s="51">
        <f>E394*C394</f>
        <v>15660</v>
      </c>
      <c r="H394" s="12"/>
    </row>
    <row r="395" spans="1:8" x14ac:dyDescent="0.25">
      <c r="A395" s="4" t="s">
        <v>13</v>
      </c>
      <c r="B395" s="3" t="s">
        <v>246</v>
      </c>
      <c r="C395" s="3">
        <v>40</v>
      </c>
      <c r="D395" s="4" t="s">
        <v>32</v>
      </c>
      <c r="E395" s="100">
        <v>270</v>
      </c>
      <c r="F395" s="51">
        <f>E395*C395</f>
        <v>10800</v>
      </c>
      <c r="H395" s="12"/>
    </row>
    <row r="396" spans="1:8" x14ac:dyDescent="0.25">
      <c r="A396" s="4" t="s">
        <v>14</v>
      </c>
      <c r="B396" s="3" t="s">
        <v>247</v>
      </c>
      <c r="C396" s="3">
        <v>40</v>
      </c>
      <c r="D396" s="4" t="s">
        <v>32</v>
      </c>
      <c r="E396" s="100">
        <v>255</v>
      </c>
      <c r="F396" s="51">
        <f t="shared" ref="F396" si="5">E396*C396</f>
        <v>10200</v>
      </c>
      <c r="H396" s="12"/>
    </row>
    <row r="397" spans="1:8" ht="45" x14ac:dyDescent="0.25">
      <c r="B397" s="13" t="s">
        <v>89</v>
      </c>
      <c r="H397" s="12"/>
    </row>
    <row r="398" spans="1:8" ht="20.25" customHeight="1" x14ac:dyDescent="0.25">
      <c r="B398" s="3" t="s">
        <v>50</v>
      </c>
      <c r="H398" s="12"/>
    </row>
    <row r="399" spans="1:8" ht="19.5" customHeight="1" x14ac:dyDescent="0.25">
      <c r="A399" s="4" t="s">
        <v>15</v>
      </c>
      <c r="B399" s="3" t="s">
        <v>248</v>
      </c>
      <c r="C399" s="30">
        <v>114</v>
      </c>
      <c r="D399" s="4" t="s">
        <v>49</v>
      </c>
      <c r="E399" s="100">
        <v>850</v>
      </c>
      <c r="F399" s="51">
        <f>E399*C399</f>
        <v>96900</v>
      </c>
      <c r="H399" s="12"/>
    </row>
    <row r="400" spans="1:8" ht="19.5" customHeight="1" x14ac:dyDescent="0.25">
      <c r="A400" s="4" t="s">
        <v>18</v>
      </c>
      <c r="B400" s="3" t="s">
        <v>249</v>
      </c>
      <c r="C400" s="30">
        <v>29</v>
      </c>
      <c r="D400" s="4" t="s">
        <v>32</v>
      </c>
      <c r="E400" s="100">
        <v>255</v>
      </c>
      <c r="F400" s="51">
        <f>E400*C400</f>
        <v>7395</v>
      </c>
      <c r="H400" s="12"/>
    </row>
    <row r="401" spans="1:8" ht="18.75" customHeight="1" x14ac:dyDescent="0.25">
      <c r="B401" s="16" t="s">
        <v>20</v>
      </c>
      <c r="C401" s="16"/>
      <c r="D401" s="5"/>
      <c r="E401" s="17" t="s">
        <v>21</v>
      </c>
      <c r="F401" s="50">
        <f>SUM(F373:F400)</f>
        <v>1333480</v>
      </c>
      <c r="H401" s="12"/>
    </row>
    <row r="402" spans="1:8" ht="19.5" customHeight="1" x14ac:dyDescent="0.25">
      <c r="B402" s="6" t="s">
        <v>92</v>
      </c>
      <c r="C402" s="30"/>
      <c r="H402" s="12"/>
    </row>
    <row r="403" spans="1:8" ht="16.5" x14ac:dyDescent="0.25">
      <c r="B403" s="6" t="s">
        <v>61</v>
      </c>
      <c r="H403" s="12"/>
    </row>
    <row r="404" spans="1:8" ht="45" x14ac:dyDescent="0.25">
      <c r="A404" s="4" t="s">
        <v>2</v>
      </c>
      <c r="B404" s="27" t="s">
        <v>250</v>
      </c>
      <c r="C404" s="12">
        <v>743</v>
      </c>
      <c r="D404" s="4" t="s">
        <v>49</v>
      </c>
      <c r="E404" s="100">
        <v>2100</v>
      </c>
      <c r="F404" s="51">
        <f>E404*C404</f>
        <v>1560300</v>
      </c>
      <c r="H404" s="12"/>
    </row>
    <row r="405" spans="1:8" ht="30" x14ac:dyDescent="0.25">
      <c r="A405" s="4" t="s">
        <v>5</v>
      </c>
      <c r="B405" s="13" t="s">
        <v>251</v>
      </c>
      <c r="C405" s="3">
        <v>743</v>
      </c>
      <c r="D405" s="4" t="s">
        <v>49</v>
      </c>
      <c r="E405" s="100">
        <v>900</v>
      </c>
      <c r="F405" s="51">
        <f>E405*C405</f>
        <v>668700</v>
      </c>
      <c r="H405" s="12"/>
    </row>
    <row r="406" spans="1:8" x14ac:dyDescent="0.25">
      <c r="A406" s="4" t="s">
        <v>7</v>
      </c>
      <c r="B406" s="3" t="s">
        <v>88</v>
      </c>
      <c r="C406" s="3">
        <v>135</v>
      </c>
      <c r="D406" s="4" t="s">
        <v>32</v>
      </c>
      <c r="E406" s="100">
        <v>300</v>
      </c>
      <c r="F406" s="51">
        <f>E406*C406</f>
        <v>40500</v>
      </c>
      <c r="H406" s="12"/>
    </row>
    <row r="407" spans="1:8" ht="15" customHeight="1" x14ac:dyDescent="0.25">
      <c r="B407" s="6" t="s">
        <v>90</v>
      </c>
      <c r="C407" s="12"/>
      <c r="H407" s="12"/>
    </row>
    <row r="408" spans="1:8" ht="19.5" customHeight="1" x14ac:dyDescent="0.25">
      <c r="B408" s="6" t="s">
        <v>91</v>
      </c>
      <c r="C408" s="12"/>
      <c r="H408" s="12"/>
    </row>
    <row r="409" spans="1:8" ht="30" x14ac:dyDescent="0.25">
      <c r="B409" s="19" t="s">
        <v>85</v>
      </c>
      <c r="C409" s="12"/>
      <c r="H409" s="12"/>
    </row>
    <row r="410" spans="1:8" x14ac:dyDescent="0.25">
      <c r="A410" s="4" t="s">
        <v>8</v>
      </c>
      <c r="B410" s="3" t="s">
        <v>86</v>
      </c>
      <c r="C410" s="12">
        <v>128</v>
      </c>
      <c r="D410" s="4" t="s">
        <v>49</v>
      </c>
      <c r="E410" s="100">
        <v>900</v>
      </c>
      <c r="F410" s="51">
        <f>E410*C410</f>
        <v>115200</v>
      </c>
      <c r="H410" s="12"/>
    </row>
    <row r="411" spans="1:8" x14ac:dyDescent="0.25">
      <c r="A411" s="4" t="s">
        <v>9</v>
      </c>
      <c r="B411" s="3" t="s">
        <v>249</v>
      </c>
      <c r="C411" s="12">
        <v>80</v>
      </c>
      <c r="D411" s="4" t="s">
        <v>32</v>
      </c>
      <c r="E411" s="100">
        <v>300</v>
      </c>
      <c r="F411" s="51">
        <f>E411*C411</f>
        <v>24000</v>
      </c>
      <c r="H411" s="12"/>
    </row>
    <row r="412" spans="1:8" ht="16.5" x14ac:dyDescent="0.25">
      <c r="B412" s="6" t="s">
        <v>61</v>
      </c>
      <c r="H412" s="12"/>
    </row>
    <row r="413" spans="1:8" ht="30" x14ac:dyDescent="0.25">
      <c r="B413" s="31" t="s">
        <v>252</v>
      </c>
      <c r="H413" s="12"/>
    </row>
    <row r="414" spans="1:8" x14ac:dyDescent="0.25">
      <c r="A414" s="4" t="s">
        <v>10</v>
      </c>
      <c r="B414" s="23" t="s">
        <v>86</v>
      </c>
      <c r="C414" s="12">
        <v>51</v>
      </c>
      <c r="D414" s="4" t="s">
        <v>49</v>
      </c>
      <c r="E414" s="100">
        <v>900</v>
      </c>
      <c r="F414" s="51">
        <f>E414*C414</f>
        <v>45900</v>
      </c>
      <c r="H414" s="12"/>
    </row>
    <row r="415" spans="1:8" x14ac:dyDescent="0.25">
      <c r="A415" s="4" t="s">
        <v>11</v>
      </c>
      <c r="B415" s="3" t="s">
        <v>249</v>
      </c>
      <c r="C415" s="12">
        <v>80</v>
      </c>
      <c r="D415" s="4" t="s">
        <v>32</v>
      </c>
      <c r="E415" s="100">
        <v>300</v>
      </c>
      <c r="F415" s="51">
        <f>E415*C415</f>
        <v>24000</v>
      </c>
      <c r="H415" s="12"/>
    </row>
    <row r="416" spans="1:8" ht="45" x14ac:dyDescent="0.25">
      <c r="A416" s="4" t="s">
        <v>13</v>
      </c>
      <c r="B416" s="27" t="s">
        <v>346</v>
      </c>
      <c r="C416" s="12">
        <v>77</v>
      </c>
      <c r="D416" s="4" t="s">
        <v>49</v>
      </c>
      <c r="E416" s="100">
        <v>4000</v>
      </c>
      <c r="F416" s="51">
        <f>E416*C416</f>
        <v>308000</v>
      </c>
      <c r="H416" s="12"/>
    </row>
    <row r="417" spans="1:8" x14ac:dyDescent="0.25">
      <c r="C417" s="12"/>
      <c r="H417" s="12"/>
    </row>
    <row r="418" spans="1:8" ht="45" x14ac:dyDescent="0.25">
      <c r="A418" s="4" t="s">
        <v>14</v>
      </c>
      <c r="B418" s="27" t="s">
        <v>347</v>
      </c>
      <c r="C418" s="12">
        <v>54</v>
      </c>
      <c r="D418" s="4" t="s">
        <v>49</v>
      </c>
      <c r="E418" s="100">
        <v>1500</v>
      </c>
      <c r="F418" s="51">
        <f>E418*C418</f>
        <v>81000</v>
      </c>
      <c r="H418" s="12"/>
    </row>
    <row r="419" spans="1:8" x14ac:dyDescent="0.25">
      <c r="C419" s="12"/>
      <c r="H419" s="12"/>
    </row>
    <row r="420" spans="1:8" ht="16.5" x14ac:dyDescent="0.25">
      <c r="B420" s="16" t="s">
        <v>215</v>
      </c>
      <c r="C420" s="12"/>
      <c r="H420" s="12"/>
    </row>
    <row r="421" spans="1:8" ht="30" x14ac:dyDescent="0.25">
      <c r="A421" s="4" t="s">
        <v>15</v>
      </c>
      <c r="B421" s="13" t="s">
        <v>216</v>
      </c>
      <c r="C421" s="15"/>
      <c r="D421" s="4" t="s">
        <v>66</v>
      </c>
      <c r="E421" s="101"/>
      <c r="F421" s="62"/>
      <c r="H421" s="12"/>
    </row>
    <row r="422" spans="1:8" x14ac:dyDescent="0.25">
      <c r="H422" s="12"/>
    </row>
    <row r="423" spans="1:8" ht="16.5" x14ac:dyDescent="0.25">
      <c r="B423" s="16" t="s">
        <v>33</v>
      </c>
      <c r="C423" s="16"/>
      <c r="D423" s="5"/>
      <c r="E423" s="41" t="s">
        <v>21</v>
      </c>
      <c r="F423" s="57">
        <f>SUM(F404:F422)</f>
        <v>2867600</v>
      </c>
      <c r="H423" s="12"/>
    </row>
    <row r="424" spans="1:8" x14ac:dyDescent="0.25">
      <c r="H424" s="12"/>
    </row>
    <row r="425" spans="1:8" x14ac:dyDescent="0.25">
      <c r="H425" s="12"/>
    </row>
    <row r="426" spans="1:8" x14ac:dyDescent="0.25">
      <c r="H426" s="12"/>
    </row>
    <row r="427" spans="1:8" ht="16.5" x14ac:dyDescent="0.25">
      <c r="B427" s="16"/>
      <c r="C427" s="16"/>
      <c r="D427" s="5"/>
      <c r="E427" s="41"/>
      <c r="F427" s="57"/>
      <c r="H427" s="12"/>
    </row>
    <row r="428" spans="1:8" ht="18.75" customHeight="1" x14ac:dyDescent="0.25">
      <c r="B428" s="6" t="s">
        <v>35</v>
      </c>
      <c r="C428" s="16"/>
      <c r="D428" s="5"/>
      <c r="E428" s="41"/>
      <c r="F428" s="57"/>
      <c r="H428" s="12"/>
    </row>
    <row r="429" spans="1:8" ht="16.5" x14ac:dyDescent="0.25">
      <c r="B429" s="6"/>
      <c r="C429" s="16"/>
      <c r="D429" s="5"/>
      <c r="E429" s="41"/>
      <c r="F429" s="57"/>
      <c r="H429" s="12"/>
    </row>
    <row r="430" spans="1:8" ht="17.25" customHeight="1" x14ac:dyDescent="0.25">
      <c r="B430" s="21" t="s">
        <v>253</v>
      </c>
      <c r="C430" s="16"/>
      <c r="D430" s="5"/>
      <c r="E430" s="100">
        <f>F401</f>
        <v>1333480</v>
      </c>
      <c r="F430" s="57"/>
      <c r="H430" s="12"/>
    </row>
    <row r="431" spans="1:8" ht="16.5" x14ac:dyDescent="0.25">
      <c r="B431" s="21"/>
      <c r="C431" s="16"/>
      <c r="D431" s="5"/>
      <c r="F431" s="57"/>
      <c r="H431" s="12"/>
    </row>
    <row r="432" spans="1:8" ht="17.25" customHeight="1" x14ac:dyDescent="0.25">
      <c r="B432" s="21" t="s">
        <v>254</v>
      </c>
      <c r="C432" s="16"/>
      <c r="D432" s="5"/>
      <c r="E432" s="100">
        <f>F423</f>
        <v>2867600</v>
      </c>
      <c r="F432" s="57"/>
      <c r="H432" s="12"/>
    </row>
    <row r="433" spans="1:10" ht="16.5" x14ac:dyDescent="0.25">
      <c r="B433" s="16"/>
      <c r="C433" s="16"/>
      <c r="D433" s="5"/>
      <c r="F433" s="57"/>
      <c r="H433" s="12"/>
    </row>
    <row r="434" spans="1:10" ht="16.5" x14ac:dyDescent="0.25">
      <c r="B434" s="16"/>
      <c r="C434" s="16"/>
      <c r="D434" s="5"/>
      <c r="E434" s="41"/>
      <c r="F434" s="57"/>
      <c r="H434" s="12"/>
    </row>
    <row r="435" spans="1:10" ht="16.5" x14ac:dyDescent="0.25">
      <c r="B435" s="16"/>
      <c r="C435" s="16"/>
      <c r="D435" s="5"/>
      <c r="E435" s="41"/>
      <c r="F435" s="57"/>
      <c r="H435" s="12"/>
    </row>
    <row r="436" spans="1:10" ht="16.5" x14ac:dyDescent="0.25">
      <c r="B436" s="16"/>
      <c r="C436" s="16"/>
      <c r="D436" s="5"/>
      <c r="E436" s="41"/>
      <c r="F436" s="57"/>
      <c r="H436" s="12"/>
    </row>
    <row r="437" spans="1:10" ht="16.5" x14ac:dyDescent="0.25">
      <c r="B437" s="16"/>
      <c r="C437" s="16"/>
      <c r="D437" s="5"/>
      <c r="E437" s="41"/>
      <c r="F437" s="57"/>
      <c r="H437" s="12"/>
    </row>
    <row r="438" spans="1:10" ht="16.5" x14ac:dyDescent="0.25">
      <c r="B438" s="16"/>
      <c r="C438" s="16"/>
      <c r="D438" s="5"/>
      <c r="E438" s="41"/>
      <c r="F438" s="57"/>
      <c r="H438" s="12"/>
    </row>
    <row r="439" spans="1:10" ht="16.5" x14ac:dyDescent="0.25">
      <c r="B439" s="6"/>
      <c r="C439" s="16"/>
      <c r="D439" s="5"/>
      <c r="E439" s="41"/>
      <c r="F439" s="57"/>
      <c r="H439" s="12"/>
    </row>
    <row r="440" spans="1:10" ht="18" customHeight="1" x14ac:dyDescent="0.25">
      <c r="B440" s="16" t="s">
        <v>255</v>
      </c>
      <c r="C440" s="16"/>
      <c r="D440" s="5"/>
      <c r="E440" s="41" t="s">
        <v>21</v>
      </c>
      <c r="F440" s="57">
        <f>SUM(E428:E433)</f>
        <v>4201080</v>
      </c>
      <c r="H440" s="12"/>
    </row>
    <row r="441" spans="1:10" ht="16.5" x14ac:dyDescent="0.25">
      <c r="B441" s="6" t="s">
        <v>76</v>
      </c>
      <c r="H441" s="12"/>
    </row>
    <row r="442" spans="1:10" ht="8.25" customHeight="1" x14ac:dyDescent="0.25">
      <c r="B442" s="16"/>
      <c r="H442" s="12"/>
    </row>
    <row r="443" spans="1:10" ht="16.5" x14ac:dyDescent="0.25">
      <c r="B443" s="6" t="s">
        <v>94</v>
      </c>
      <c r="H443" s="12"/>
    </row>
    <row r="444" spans="1:10" ht="16.5" x14ac:dyDescent="0.25">
      <c r="A444" s="32"/>
      <c r="B444" s="7" t="s">
        <v>108</v>
      </c>
      <c r="H444" s="12"/>
    </row>
    <row r="445" spans="1:10" x14ac:dyDescent="0.25">
      <c r="A445" s="32"/>
      <c r="H445" s="12"/>
    </row>
    <row r="446" spans="1:10" ht="16.5" x14ac:dyDescent="0.25">
      <c r="B446" s="7" t="s">
        <v>109</v>
      </c>
      <c r="H446" s="12"/>
      <c r="J446" s="33"/>
    </row>
    <row r="447" spans="1:10" ht="11.25" customHeight="1" x14ac:dyDescent="0.25">
      <c r="A447" s="32"/>
      <c r="B447" s="15"/>
      <c r="H447" s="12"/>
    </row>
    <row r="448" spans="1:10" ht="90" x14ac:dyDescent="0.25">
      <c r="A448" s="4" t="s">
        <v>2</v>
      </c>
      <c r="B448" s="13" t="s">
        <v>147</v>
      </c>
      <c r="D448" s="4" t="s">
        <v>156</v>
      </c>
      <c r="E448" s="101"/>
      <c r="G448" s="11"/>
      <c r="H448" s="12"/>
    </row>
    <row r="449" spans="1:10" ht="14.25" customHeight="1" x14ac:dyDescent="0.25">
      <c r="A449" s="32"/>
      <c r="H449" s="12"/>
      <c r="J449" s="33"/>
    </row>
    <row r="450" spans="1:10" ht="14.25" customHeight="1" x14ac:dyDescent="0.25">
      <c r="A450" s="32"/>
      <c r="B450" s="16" t="s">
        <v>148</v>
      </c>
      <c r="H450" s="12"/>
      <c r="J450" s="33"/>
    </row>
    <row r="451" spans="1:10" ht="14.25" customHeight="1" x14ac:dyDescent="0.25">
      <c r="A451" s="32"/>
      <c r="H451" s="12"/>
      <c r="J451" s="33"/>
    </row>
    <row r="452" spans="1:10" ht="45" x14ac:dyDescent="0.25">
      <c r="A452" s="4" t="s">
        <v>5</v>
      </c>
      <c r="B452" s="13" t="s">
        <v>149</v>
      </c>
      <c r="D452" s="4" t="s">
        <v>156</v>
      </c>
      <c r="E452" s="101"/>
      <c r="G452" s="11"/>
      <c r="H452" s="12"/>
    </row>
    <row r="453" spans="1:10" ht="14.25" customHeight="1" x14ac:dyDescent="0.25">
      <c r="A453" s="32"/>
      <c r="H453" s="12"/>
      <c r="J453" s="33"/>
    </row>
    <row r="454" spans="1:10" ht="30" x14ac:dyDescent="0.25">
      <c r="A454" s="4" t="s">
        <v>7</v>
      </c>
      <c r="B454" s="13" t="s">
        <v>150</v>
      </c>
      <c r="D454" s="4" t="s">
        <v>156</v>
      </c>
      <c r="E454" s="101"/>
      <c r="G454" s="11"/>
      <c r="H454" s="12"/>
    </row>
    <row r="455" spans="1:10" x14ac:dyDescent="0.25">
      <c r="B455" s="15"/>
      <c r="H455" s="12"/>
    </row>
    <row r="456" spans="1:10" ht="16.5" customHeight="1" x14ac:dyDescent="0.25">
      <c r="B456" s="7" t="s">
        <v>95</v>
      </c>
      <c r="H456" s="12"/>
    </row>
    <row r="457" spans="1:10" ht="30" x14ac:dyDescent="0.25">
      <c r="A457" s="4" t="s">
        <v>8</v>
      </c>
      <c r="B457" s="27" t="s">
        <v>256</v>
      </c>
      <c r="C457" s="3">
        <v>104</v>
      </c>
      <c r="D457" s="4" t="s">
        <v>49</v>
      </c>
      <c r="E457" s="100">
        <v>4000</v>
      </c>
      <c r="F457" s="51">
        <f>E457*C457</f>
        <v>416000</v>
      </c>
      <c r="H457" s="12"/>
    </row>
    <row r="458" spans="1:10" ht="15.75" customHeight="1" x14ac:dyDescent="0.25">
      <c r="A458" s="4" t="s">
        <v>9</v>
      </c>
      <c r="B458" s="3" t="s">
        <v>257</v>
      </c>
      <c r="C458" s="3">
        <v>88</v>
      </c>
      <c r="D458" s="4" t="s">
        <v>32</v>
      </c>
      <c r="E458" s="100">
        <v>600</v>
      </c>
      <c r="F458" s="51">
        <f>E458*C458</f>
        <v>52800</v>
      </c>
      <c r="H458" s="12"/>
    </row>
    <row r="459" spans="1:10" ht="30" x14ac:dyDescent="0.25">
      <c r="A459" s="4" t="s">
        <v>10</v>
      </c>
      <c r="B459" s="13" t="s">
        <v>258</v>
      </c>
      <c r="C459" s="3">
        <v>24</v>
      </c>
      <c r="D459" s="4" t="s">
        <v>49</v>
      </c>
      <c r="E459" s="101">
        <v>4000</v>
      </c>
      <c r="F459" s="59">
        <f>E459*C459</f>
        <v>96000</v>
      </c>
      <c r="G459" s="11"/>
      <c r="H459" s="12"/>
    </row>
    <row r="460" spans="1:10" x14ac:dyDescent="0.25">
      <c r="B460" s="13"/>
      <c r="E460" s="101"/>
      <c r="F460" s="59"/>
      <c r="G460" s="11"/>
      <c r="H460" s="12"/>
    </row>
    <row r="461" spans="1:10" x14ac:dyDescent="0.25">
      <c r="B461" s="19" t="s">
        <v>348</v>
      </c>
      <c r="E461" s="101"/>
      <c r="F461" s="59"/>
      <c r="G461" s="11"/>
      <c r="H461" s="12"/>
    </row>
    <row r="462" spans="1:10" x14ac:dyDescent="0.25">
      <c r="B462" s="13"/>
      <c r="E462" s="101"/>
      <c r="F462" s="59"/>
      <c r="G462" s="11"/>
      <c r="H462" s="12"/>
    </row>
    <row r="463" spans="1:10" x14ac:dyDescent="0.25">
      <c r="B463" s="19" t="s">
        <v>349</v>
      </c>
      <c r="E463" s="101"/>
      <c r="F463" s="59"/>
      <c r="G463" s="11"/>
      <c r="H463" s="12"/>
    </row>
    <row r="464" spans="1:10" x14ac:dyDescent="0.25">
      <c r="B464" s="13"/>
      <c r="E464" s="101"/>
      <c r="F464" s="59"/>
      <c r="G464" s="11"/>
      <c r="H464" s="12"/>
    </row>
    <row r="465" spans="1:8" ht="45" x14ac:dyDescent="0.25">
      <c r="A465" s="4" t="s">
        <v>11</v>
      </c>
      <c r="B465" s="13" t="s">
        <v>350</v>
      </c>
      <c r="C465" s="3">
        <v>5</v>
      </c>
      <c r="D465" s="4" t="s">
        <v>49</v>
      </c>
      <c r="E465" s="101">
        <v>4000</v>
      </c>
      <c r="F465" s="59">
        <f>E465*C465</f>
        <v>20000</v>
      </c>
      <c r="G465" s="11"/>
      <c r="H465" s="12"/>
    </row>
    <row r="466" spans="1:8" x14ac:dyDescent="0.25">
      <c r="B466" s="13"/>
      <c r="E466" s="101"/>
      <c r="F466" s="59"/>
      <c r="G466" s="11"/>
      <c r="H466" s="12"/>
    </row>
    <row r="467" spans="1:8" ht="15.75" customHeight="1" x14ac:dyDescent="0.25">
      <c r="A467" s="4" t="s">
        <v>13</v>
      </c>
      <c r="B467" s="3" t="s">
        <v>351</v>
      </c>
      <c r="C467" s="3">
        <v>19</v>
      </c>
      <c r="D467" s="4" t="s">
        <v>32</v>
      </c>
      <c r="E467" s="100">
        <v>600</v>
      </c>
      <c r="F467" s="51">
        <f>E467*C467</f>
        <v>11400</v>
      </c>
      <c r="H467" s="12"/>
    </row>
    <row r="468" spans="1:8" x14ac:dyDescent="0.25">
      <c r="B468" s="13"/>
      <c r="E468" s="101"/>
      <c r="F468" s="59"/>
      <c r="G468" s="11"/>
      <c r="H468" s="12"/>
    </row>
    <row r="469" spans="1:8" x14ac:dyDescent="0.25">
      <c r="B469" s="19" t="s">
        <v>352</v>
      </c>
      <c r="E469" s="101"/>
      <c r="F469" s="59"/>
      <c r="G469" s="11"/>
      <c r="H469" s="12"/>
    </row>
    <row r="470" spans="1:8" x14ac:dyDescent="0.25">
      <c r="B470" s="13"/>
      <c r="E470" s="101"/>
      <c r="F470" s="59"/>
      <c r="G470" s="11"/>
      <c r="H470" s="12"/>
    </row>
    <row r="471" spans="1:8" ht="30" x14ac:dyDescent="0.25">
      <c r="A471" s="4" t="s">
        <v>14</v>
      </c>
      <c r="B471" s="13" t="s">
        <v>353</v>
      </c>
      <c r="C471" s="3">
        <v>149</v>
      </c>
      <c r="D471" s="4" t="s">
        <v>32</v>
      </c>
      <c r="E471" s="100">
        <v>1200</v>
      </c>
      <c r="F471" s="51">
        <f>E471*C471</f>
        <v>178800</v>
      </c>
      <c r="H471" s="12"/>
    </row>
    <row r="472" spans="1:8" x14ac:dyDescent="0.25">
      <c r="B472" s="13"/>
      <c r="E472" s="101"/>
      <c r="F472" s="59"/>
      <c r="G472" s="11"/>
      <c r="H472" s="12"/>
    </row>
    <row r="473" spans="1:8" ht="16.5" x14ac:dyDescent="0.25">
      <c r="B473" s="16" t="s">
        <v>215</v>
      </c>
      <c r="C473" s="12"/>
      <c r="H473" s="12"/>
    </row>
    <row r="474" spans="1:8" ht="30" x14ac:dyDescent="0.25">
      <c r="A474" s="4" t="s">
        <v>15</v>
      </c>
      <c r="B474" s="13" t="s">
        <v>216</v>
      </c>
      <c r="C474" s="15"/>
      <c r="D474" s="4" t="s">
        <v>66</v>
      </c>
      <c r="E474" s="101"/>
      <c r="F474" s="62"/>
      <c r="H474" s="12"/>
    </row>
    <row r="475" spans="1:8" ht="21.75" customHeight="1" x14ac:dyDescent="0.25">
      <c r="B475" s="6"/>
      <c r="H475" s="12"/>
    </row>
    <row r="476" spans="1:8" ht="16.5" x14ac:dyDescent="0.25">
      <c r="B476" s="16" t="s">
        <v>260</v>
      </c>
      <c r="C476" s="16"/>
      <c r="D476" s="5"/>
      <c r="E476" s="41" t="s">
        <v>21</v>
      </c>
      <c r="F476" s="57">
        <f>SUM(F457:F475)</f>
        <v>775000</v>
      </c>
      <c r="H476" s="12"/>
    </row>
    <row r="477" spans="1:8" ht="16.5" x14ac:dyDescent="0.25">
      <c r="B477" s="6" t="s">
        <v>79</v>
      </c>
      <c r="H477" s="12"/>
    </row>
    <row r="478" spans="1:8" ht="16.5" x14ac:dyDescent="0.25">
      <c r="B478" s="6"/>
      <c r="H478" s="12"/>
    </row>
    <row r="479" spans="1:8" ht="16.5" x14ac:dyDescent="0.25">
      <c r="B479" s="6" t="s">
        <v>96</v>
      </c>
      <c r="H479" s="12"/>
    </row>
    <row r="480" spans="1:8" ht="11.25" customHeight="1" x14ac:dyDescent="0.25">
      <c r="B480" s="6"/>
      <c r="H480" s="12"/>
    </row>
    <row r="481" spans="1:10" ht="16.5" x14ac:dyDescent="0.25">
      <c r="A481" s="32"/>
      <c r="B481" s="7" t="s">
        <v>108</v>
      </c>
      <c r="H481" s="12"/>
    </row>
    <row r="482" spans="1:10" x14ac:dyDescent="0.25">
      <c r="A482" s="32"/>
      <c r="H482" s="12"/>
    </row>
    <row r="483" spans="1:10" ht="16.5" x14ac:dyDescent="0.25">
      <c r="B483" s="7" t="s">
        <v>109</v>
      </c>
      <c r="H483" s="12"/>
      <c r="J483" s="33"/>
    </row>
    <row r="484" spans="1:10" ht="11.25" customHeight="1" x14ac:dyDescent="0.25">
      <c r="A484" s="32"/>
      <c r="B484" s="15"/>
      <c r="H484" s="12"/>
    </row>
    <row r="485" spans="1:10" ht="90" x14ac:dyDescent="0.25">
      <c r="A485" s="4" t="s">
        <v>2</v>
      </c>
      <c r="B485" s="13" t="s">
        <v>147</v>
      </c>
      <c r="D485" s="4" t="s">
        <v>156</v>
      </c>
      <c r="E485" s="101"/>
      <c r="G485" s="11"/>
      <c r="H485" s="12"/>
    </row>
    <row r="486" spans="1:10" ht="14.25" customHeight="1" x14ac:dyDescent="0.25">
      <c r="A486" s="32"/>
      <c r="H486" s="12"/>
      <c r="J486" s="33"/>
    </row>
    <row r="487" spans="1:10" ht="14.25" customHeight="1" x14ac:dyDescent="0.25">
      <c r="A487" s="32"/>
      <c r="B487" s="16" t="s">
        <v>148</v>
      </c>
      <c r="H487" s="12"/>
      <c r="J487" s="33"/>
    </row>
    <row r="488" spans="1:10" ht="14.25" customHeight="1" x14ac:dyDescent="0.25">
      <c r="A488" s="32"/>
      <c r="H488" s="12"/>
      <c r="J488" s="33"/>
    </row>
    <row r="489" spans="1:10" ht="45" x14ac:dyDescent="0.25">
      <c r="A489" s="4" t="s">
        <v>5</v>
      </c>
      <c r="B489" s="13" t="s">
        <v>149</v>
      </c>
      <c r="D489" s="4" t="s">
        <v>156</v>
      </c>
      <c r="E489" s="101"/>
      <c r="G489" s="11"/>
      <c r="H489" s="12"/>
    </row>
    <row r="490" spans="1:10" ht="14.25" customHeight="1" x14ac:dyDescent="0.25">
      <c r="A490" s="32"/>
      <c r="H490" s="12"/>
      <c r="J490" s="33"/>
    </row>
    <row r="491" spans="1:10" ht="30" x14ac:dyDescent="0.25">
      <c r="A491" s="4" t="s">
        <v>7</v>
      </c>
      <c r="B491" s="13" t="s">
        <v>150</v>
      </c>
      <c r="D491" s="4" t="s">
        <v>156</v>
      </c>
      <c r="E491" s="101"/>
      <c r="G491" s="11"/>
      <c r="H491" s="12"/>
    </row>
    <row r="492" spans="1:10" x14ac:dyDescent="0.25">
      <c r="B492" s="13"/>
      <c r="E492" s="101"/>
      <c r="G492" s="11"/>
      <c r="H492" s="12"/>
    </row>
    <row r="493" spans="1:10" ht="33" x14ac:dyDescent="0.25">
      <c r="B493" s="29" t="s">
        <v>91</v>
      </c>
      <c r="E493" s="101"/>
      <c r="F493" s="59"/>
      <c r="H493" s="12"/>
    </row>
    <row r="494" spans="1:10" ht="30" x14ac:dyDescent="0.25">
      <c r="A494" s="4" t="s">
        <v>8</v>
      </c>
      <c r="B494" s="13" t="s">
        <v>354</v>
      </c>
      <c r="C494" s="3">
        <v>51</v>
      </c>
      <c r="D494" s="4" t="s">
        <v>49</v>
      </c>
      <c r="E494" s="101">
        <v>5000</v>
      </c>
      <c r="F494" s="59">
        <f>E494*C494</f>
        <v>255000</v>
      </c>
      <c r="H494" s="12"/>
    </row>
    <row r="495" spans="1:10" x14ac:dyDescent="0.25">
      <c r="A495" s="4" t="s">
        <v>9</v>
      </c>
      <c r="B495" s="13" t="s">
        <v>355</v>
      </c>
      <c r="C495" s="3">
        <v>53</v>
      </c>
      <c r="D495" s="4" t="s">
        <v>32</v>
      </c>
      <c r="E495" s="100">
        <v>2100</v>
      </c>
      <c r="F495" s="51">
        <f>E495*C495</f>
        <v>111300</v>
      </c>
      <c r="H495" s="12"/>
    </row>
    <row r="496" spans="1:10" x14ac:dyDescent="0.25">
      <c r="B496" s="13"/>
      <c r="E496" s="101"/>
      <c r="F496" s="59"/>
      <c r="H496" s="12"/>
    </row>
    <row r="497" spans="1:8" ht="16.5" x14ac:dyDescent="0.25">
      <c r="B497" s="6" t="s">
        <v>262</v>
      </c>
      <c r="H497" s="12"/>
    </row>
    <row r="498" spans="1:8" ht="45" x14ac:dyDescent="0.25">
      <c r="A498" s="4" t="s">
        <v>9</v>
      </c>
      <c r="B498" s="13" t="s">
        <v>263</v>
      </c>
      <c r="C498" s="10">
        <v>77</v>
      </c>
      <c r="D498" s="4" t="s">
        <v>49</v>
      </c>
      <c r="E498" s="101">
        <v>1900</v>
      </c>
      <c r="F498" s="51">
        <f>E498*C498</f>
        <v>146300</v>
      </c>
      <c r="H498" s="12"/>
    </row>
    <row r="499" spans="1:8" ht="17.25" customHeight="1" x14ac:dyDescent="0.25">
      <c r="B499" s="16" t="s">
        <v>61</v>
      </c>
      <c r="C499" s="10"/>
      <c r="E499" s="101"/>
      <c r="F499" s="59"/>
      <c r="H499" s="12"/>
    </row>
    <row r="500" spans="1:8" ht="30" x14ac:dyDescent="0.25">
      <c r="A500" s="4" t="s">
        <v>10</v>
      </c>
      <c r="B500" s="27" t="s">
        <v>264</v>
      </c>
      <c r="C500" s="10">
        <v>51</v>
      </c>
      <c r="D500" s="4" t="s">
        <v>49</v>
      </c>
      <c r="E500" s="101">
        <v>2500</v>
      </c>
      <c r="F500" s="51">
        <f>E500*C500</f>
        <v>127500</v>
      </c>
      <c r="H500" s="12"/>
    </row>
    <row r="501" spans="1:8" x14ac:dyDescent="0.25">
      <c r="B501" s="27"/>
      <c r="C501" s="10"/>
      <c r="E501" s="101"/>
      <c r="H501" s="12"/>
    </row>
    <row r="502" spans="1:8" ht="30" x14ac:dyDescent="0.25">
      <c r="A502" s="4" t="s">
        <v>11</v>
      </c>
      <c r="B502" s="27" t="s">
        <v>356</v>
      </c>
      <c r="C502" s="10">
        <v>51</v>
      </c>
      <c r="D502" s="4" t="s">
        <v>49</v>
      </c>
      <c r="E502" s="101">
        <v>2500</v>
      </c>
      <c r="F502" s="51">
        <f>E502*C502</f>
        <v>127500</v>
      </c>
      <c r="H502" s="12"/>
    </row>
    <row r="503" spans="1:8" x14ac:dyDescent="0.25">
      <c r="B503" s="27"/>
      <c r="C503" s="10"/>
      <c r="E503" s="101"/>
      <c r="H503" s="12"/>
    </row>
    <row r="504" spans="1:8" ht="16.5" x14ac:dyDescent="0.25">
      <c r="B504" s="16" t="s">
        <v>215</v>
      </c>
      <c r="C504" s="12"/>
      <c r="H504" s="12"/>
    </row>
    <row r="505" spans="1:8" ht="30" x14ac:dyDescent="0.25">
      <c r="A505" s="4" t="s">
        <v>13</v>
      </c>
      <c r="B505" s="13" t="s">
        <v>216</v>
      </c>
      <c r="C505" s="15"/>
      <c r="D505" s="4" t="s">
        <v>66</v>
      </c>
      <c r="E505" s="101"/>
      <c r="F505" s="62"/>
      <c r="H505" s="12"/>
    </row>
    <row r="506" spans="1:8" x14ac:dyDescent="0.25">
      <c r="E506" s="101"/>
      <c r="F506" s="59"/>
      <c r="H506" s="12"/>
    </row>
    <row r="507" spans="1:8" x14ac:dyDescent="0.25">
      <c r="E507" s="101"/>
      <c r="F507" s="59"/>
      <c r="H507" s="12"/>
    </row>
    <row r="508" spans="1:8" x14ac:dyDescent="0.25">
      <c r="E508" s="101"/>
      <c r="F508" s="59"/>
      <c r="H508" s="12"/>
    </row>
    <row r="509" spans="1:8" x14ac:dyDescent="0.25">
      <c r="E509" s="101"/>
      <c r="F509" s="59"/>
      <c r="H509" s="12"/>
    </row>
    <row r="510" spans="1:8" x14ac:dyDescent="0.25">
      <c r="E510" s="101"/>
      <c r="F510" s="59"/>
      <c r="H510" s="12"/>
    </row>
    <row r="511" spans="1:8" x14ac:dyDescent="0.25">
      <c r="E511" s="101"/>
      <c r="F511" s="59"/>
      <c r="H511" s="12"/>
    </row>
    <row r="512" spans="1:8" x14ac:dyDescent="0.25">
      <c r="E512" s="101"/>
      <c r="F512" s="59"/>
      <c r="H512" s="12"/>
    </row>
    <row r="513" spans="1:8" x14ac:dyDescent="0.25">
      <c r="B513" s="15"/>
      <c r="E513" s="101"/>
      <c r="F513" s="63"/>
      <c r="H513" s="12"/>
    </row>
    <row r="514" spans="1:8" x14ac:dyDescent="0.25">
      <c r="E514" s="101"/>
      <c r="F514" s="63"/>
      <c r="H514" s="12"/>
    </row>
    <row r="515" spans="1:8" x14ac:dyDescent="0.25">
      <c r="B515" s="9"/>
      <c r="E515" s="101"/>
      <c r="F515" s="59"/>
      <c r="H515" s="12"/>
    </row>
    <row r="516" spans="1:8" x14ac:dyDescent="0.25">
      <c r="B516" s="9"/>
      <c r="E516" s="101"/>
      <c r="F516" s="59"/>
      <c r="H516" s="12"/>
    </row>
    <row r="517" spans="1:8" x14ac:dyDescent="0.25">
      <c r="B517" s="9"/>
      <c r="E517" s="101"/>
      <c r="F517" s="59"/>
      <c r="H517" s="12"/>
    </row>
    <row r="518" spans="1:8" x14ac:dyDescent="0.25">
      <c r="B518" s="9"/>
      <c r="E518" s="101"/>
      <c r="F518" s="59"/>
      <c r="H518" s="12"/>
    </row>
    <row r="519" spans="1:8" x14ac:dyDescent="0.25">
      <c r="B519" s="9"/>
      <c r="E519" s="101"/>
      <c r="F519" s="59"/>
      <c r="H519" s="12"/>
    </row>
    <row r="520" spans="1:8" x14ac:dyDescent="0.25">
      <c r="B520" s="9"/>
      <c r="E520" s="101"/>
      <c r="F520" s="59"/>
      <c r="H520" s="12"/>
    </row>
    <row r="521" spans="1:8" ht="16.5" x14ac:dyDescent="0.25">
      <c r="B521" s="6"/>
      <c r="C521" s="16"/>
      <c r="D521" s="5"/>
      <c r="E521" s="41"/>
      <c r="F521" s="50"/>
      <c r="H521" s="12"/>
    </row>
    <row r="522" spans="1:8" ht="16.5" x14ac:dyDescent="0.25">
      <c r="B522" s="16" t="s">
        <v>265</v>
      </c>
      <c r="C522" s="16"/>
      <c r="D522" s="5"/>
      <c r="E522" s="41" t="s">
        <v>21</v>
      </c>
      <c r="F522" s="57">
        <f>SUM(F493:F521)</f>
        <v>767600</v>
      </c>
      <c r="H522" s="12"/>
    </row>
    <row r="523" spans="1:8" ht="16.5" x14ac:dyDescent="0.25">
      <c r="B523" s="6" t="s">
        <v>243</v>
      </c>
      <c r="C523" s="42"/>
      <c r="D523" s="5"/>
      <c r="E523" s="108"/>
      <c r="F523" s="64"/>
    </row>
    <row r="524" spans="1:8" ht="16.5" x14ac:dyDescent="0.25">
      <c r="B524" s="6" t="s">
        <v>266</v>
      </c>
      <c r="C524" s="42"/>
      <c r="D524" s="5"/>
      <c r="E524" s="108"/>
      <c r="F524" s="64"/>
    </row>
    <row r="525" spans="1:8" s="44" customFormat="1" x14ac:dyDescent="0.3">
      <c r="A525" s="43"/>
      <c r="B525" s="44" t="s">
        <v>267</v>
      </c>
      <c r="C525" s="45"/>
      <c r="D525" s="43"/>
      <c r="E525" s="109"/>
      <c r="F525" s="43"/>
    </row>
    <row r="526" spans="1:8" s="44" customFormat="1" ht="16.5" x14ac:dyDescent="0.35">
      <c r="A526" s="43"/>
      <c r="B526" s="47" t="s">
        <v>97</v>
      </c>
      <c r="C526" s="45"/>
      <c r="D526" s="43"/>
      <c r="E526" s="109"/>
      <c r="F526" s="43"/>
    </row>
    <row r="527" spans="1:8" s="44" customFormat="1" x14ac:dyDescent="0.3">
      <c r="A527" s="43"/>
      <c r="C527" s="48"/>
      <c r="D527" s="43"/>
      <c r="E527" s="109"/>
      <c r="F527" s="51"/>
      <c r="G527" s="3"/>
    </row>
    <row r="528" spans="1:8" s="44" customFormat="1" ht="60" x14ac:dyDescent="0.3">
      <c r="A528" s="43" t="s">
        <v>2</v>
      </c>
      <c r="B528" s="77" t="s">
        <v>268</v>
      </c>
      <c r="C528" s="45"/>
      <c r="D528" s="43" t="s">
        <v>269</v>
      </c>
      <c r="E528" s="109"/>
      <c r="F528" s="78">
        <v>500000</v>
      </c>
      <c r="G528" s="37"/>
      <c r="H528" s="46"/>
    </row>
    <row r="529" spans="1:26" ht="16.5" x14ac:dyDescent="0.25">
      <c r="B529" s="6" t="s">
        <v>98</v>
      </c>
      <c r="F529" s="59"/>
      <c r="G529" s="40"/>
    </row>
    <row r="530" spans="1:26" ht="60" x14ac:dyDescent="0.25">
      <c r="B530" s="19" t="s">
        <v>99</v>
      </c>
      <c r="F530" s="59"/>
      <c r="G530" s="36"/>
    </row>
    <row r="531" spans="1:26" ht="60" x14ac:dyDescent="0.25">
      <c r="A531" s="4" t="s">
        <v>5</v>
      </c>
      <c r="B531" s="13" t="s">
        <v>270</v>
      </c>
      <c r="C531" s="3">
        <v>4</v>
      </c>
      <c r="D531" s="4" t="s">
        <v>100</v>
      </c>
      <c r="E531" s="100">
        <v>75000</v>
      </c>
      <c r="F531" s="51">
        <f t="shared" ref="F531:F532" si="6">E531*C531</f>
        <v>300000</v>
      </c>
      <c r="H531" s="12"/>
    </row>
    <row r="532" spans="1:26" ht="45" x14ac:dyDescent="0.25">
      <c r="A532" s="4" t="s">
        <v>7</v>
      </c>
      <c r="B532" s="13" t="s">
        <v>271</v>
      </c>
      <c r="C532" s="3">
        <v>1</v>
      </c>
      <c r="D532" s="4" t="s">
        <v>100</v>
      </c>
      <c r="E532" s="100">
        <v>25000</v>
      </c>
      <c r="F532" s="51">
        <f t="shared" si="6"/>
        <v>25000</v>
      </c>
      <c r="H532" s="12"/>
    </row>
    <row r="533" spans="1:26" x14ac:dyDescent="0.25">
      <c r="A533" s="4" t="s">
        <v>8</v>
      </c>
      <c r="B533" s="3" t="s">
        <v>272</v>
      </c>
      <c r="C533" s="3">
        <v>3</v>
      </c>
      <c r="D533" s="4" t="s">
        <v>100</v>
      </c>
      <c r="E533" s="100">
        <v>27000</v>
      </c>
      <c r="F533" s="59">
        <f t="shared" ref="F533:F534" si="7">C533*E533</f>
        <v>81000</v>
      </c>
      <c r="H533" s="12"/>
    </row>
    <row r="534" spans="1:26" ht="30" x14ac:dyDescent="0.25">
      <c r="A534" s="4" t="s">
        <v>9</v>
      </c>
      <c r="B534" s="13" t="s">
        <v>273</v>
      </c>
      <c r="C534" s="3">
        <v>4</v>
      </c>
      <c r="D534" s="4" t="s">
        <v>100</v>
      </c>
      <c r="E534" s="100">
        <v>12000</v>
      </c>
      <c r="F534" s="59">
        <f t="shared" si="7"/>
        <v>48000</v>
      </c>
      <c r="H534" s="12"/>
    </row>
    <row r="535" spans="1:26" x14ac:dyDescent="0.25">
      <c r="B535" s="13"/>
      <c r="F535" s="59"/>
      <c r="H535" s="12"/>
    </row>
    <row r="536" spans="1:26" x14ac:dyDescent="0.25">
      <c r="B536" s="13"/>
      <c r="F536" s="59"/>
      <c r="H536" s="12"/>
    </row>
    <row r="537" spans="1:26" x14ac:dyDescent="0.25">
      <c r="B537" s="13"/>
      <c r="F537" s="59"/>
      <c r="H537" s="12"/>
    </row>
    <row r="538" spans="1:26" s="44" customFormat="1" x14ac:dyDescent="0.3">
      <c r="A538" s="43"/>
      <c r="C538" s="49"/>
      <c r="D538" s="43"/>
      <c r="E538" s="109"/>
      <c r="F538" s="66"/>
    </row>
    <row r="539" spans="1:26" s="44" customFormat="1" ht="16.5" x14ac:dyDescent="0.35">
      <c r="A539" s="43"/>
      <c r="B539" s="16" t="s">
        <v>274</v>
      </c>
      <c r="C539" s="49"/>
      <c r="D539" s="43"/>
      <c r="E539" s="110" t="s">
        <v>21</v>
      </c>
      <c r="F539" s="65">
        <f>SUM(F528:F538)</f>
        <v>954000</v>
      </c>
    </row>
    <row r="540" spans="1:26" ht="16.5" x14ac:dyDescent="0.25">
      <c r="B540" s="7" t="s">
        <v>368</v>
      </c>
    </row>
    <row r="541" spans="1:26" customFormat="1" ht="17.25" customHeight="1" x14ac:dyDescent="0.25">
      <c r="A541" s="79"/>
      <c r="B541" s="80" t="s">
        <v>275</v>
      </c>
      <c r="C541" s="81"/>
      <c r="D541" s="79"/>
      <c r="E541" s="90"/>
      <c r="F541" s="82"/>
      <c r="G541" s="83"/>
      <c r="H541" s="83"/>
      <c r="I541" s="83"/>
      <c r="J541" s="83"/>
      <c r="K541" s="83"/>
      <c r="L541" s="83"/>
      <c r="M541" s="83"/>
      <c r="N541" s="83"/>
      <c r="O541" s="83"/>
      <c r="P541" s="83"/>
      <c r="Q541" s="83"/>
      <c r="R541" s="83"/>
      <c r="S541" s="83"/>
      <c r="T541" s="83"/>
      <c r="U541" s="83"/>
      <c r="V541" s="83"/>
      <c r="W541" s="83"/>
      <c r="X541" s="83"/>
      <c r="Y541" s="83"/>
      <c r="Z541" s="83"/>
    </row>
    <row r="542" spans="1:26" customFormat="1" ht="120" x14ac:dyDescent="0.25">
      <c r="A542" s="79"/>
      <c r="B542" s="92" t="s">
        <v>278</v>
      </c>
      <c r="C542" s="79"/>
      <c r="D542" s="79"/>
      <c r="E542" s="94"/>
      <c r="F542" s="82"/>
      <c r="G542" s="83"/>
      <c r="H542" s="83"/>
      <c r="I542" s="83"/>
      <c r="J542" s="83"/>
      <c r="K542" s="83"/>
      <c r="L542" s="83"/>
      <c r="M542" s="83"/>
      <c r="N542" s="83"/>
      <c r="O542" s="83"/>
      <c r="P542" s="83"/>
      <c r="Q542" s="83"/>
      <c r="R542" s="83"/>
      <c r="S542" s="83"/>
      <c r="T542" s="83"/>
      <c r="U542" s="83"/>
      <c r="V542" s="83"/>
      <c r="W542" s="83"/>
      <c r="X542" s="83"/>
      <c r="Y542" s="83"/>
      <c r="Z542" s="83"/>
    </row>
    <row r="543" spans="1:26" customFormat="1" x14ac:dyDescent="0.25">
      <c r="A543" s="79"/>
      <c r="B543" s="92" t="s">
        <v>279</v>
      </c>
      <c r="C543" s="79"/>
      <c r="D543" s="79"/>
      <c r="E543" s="94"/>
      <c r="F543" s="82"/>
      <c r="G543" s="83"/>
      <c r="H543" s="83"/>
      <c r="I543" s="83"/>
      <c r="J543" s="83"/>
      <c r="K543" s="83"/>
      <c r="L543" s="83"/>
      <c r="M543" s="83"/>
      <c r="N543" s="83"/>
      <c r="O543" s="83"/>
      <c r="P543" s="83"/>
      <c r="Q543" s="83"/>
      <c r="R543" s="83"/>
      <c r="S543" s="83"/>
      <c r="T543" s="83"/>
      <c r="U543" s="83"/>
      <c r="V543" s="83"/>
      <c r="W543" s="83"/>
      <c r="X543" s="83"/>
      <c r="Y543" s="83"/>
      <c r="Z543" s="83"/>
    </row>
    <row r="544" spans="1:26" customFormat="1" ht="45" x14ac:dyDescent="0.25">
      <c r="A544" s="79" t="s">
        <v>2</v>
      </c>
      <c r="B544" s="86" t="s">
        <v>280</v>
      </c>
      <c r="C544" s="79">
        <v>1</v>
      </c>
      <c r="D544" s="79" t="s">
        <v>100</v>
      </c>
      <c r="E544" s="111">
        <v>150000</v>
      </c>
      <c r="F544" s="82">
        <f>E544*C544</f>
        <v>150000</v>
      </c>
      <c r="G544" s="83"/>
      <c r="H544" s="85"/>
      <c r="I544" s="83"/>
      <c r="J544" s="83"/>
      <c r="K544" s="83"/>
      <c r="L544" s="83"/>
      <c r="M544" s="83"/>
      <c r="N544" s="83"/>
      <c r="O544" s="83"/>
      <c r="P544" s="83"/>
      <c r="Q544" s="83"/>
      <c r="R544" s="83"/>
      <c r="S544" s="83"/>
      <c r="T544" s="83"/>
      <c r="U544" s="83"/>
      <c r="V544" s="83"/>
      <c r="W544" s="83"/>
      <c r="X544" s="83"/>
      <c r="Y544" s="83"/>
      <c r="Z544" s="83"/>
    </row>
    <row r="545" spans="1:26" customFormat="1" ht="17.25" customHeight="1" x14ac:dyDescent="0.25">
      <c r="A545" s="79"/>
      <c r="B545" s="93" t="s">
        <v>281</v>
      </c>
      <c r="C545" s="79"/>
      <c r="D545" s="79"/>
      <c r="E545" s="111"/>
      <c r="F545" s="82"/>
      <c r="G545" s="83"/>
      <c r="H545" s="85"/>
      <c r="I545" s="83"/>
      <c r="J545" s="83"/>
      <c r="K545" s="83"/>
      <c r="L545" s="83"/>
      <c r="M545" s="83"/>
      <c r="N545" s="83"/>
      <c r="O545" s="83"/>
      <c r="P545" s="83"/>
      <c r="Q545" s="83"/>
      <c r="R545" s="83"/>
      <c r="S545" s="83"/>
      <c r="T545" s="83"/>
      <c r="U545" s="83"/>
      <c r="V545" s="83"/>
      <c r="W545" s="83"/>
      <c r="X545" s="83"/>
      <c r="Y545" s="83"/>
      <c r="Z545" s="83"/>
    </row>
    <row r="546" spans="1:26" customFormat="1" ht="16.5" customHeight="1" x14ac:dyDescent="0.25">
      <c r="A546" s="79"/>
      <c r="B546" s="92" t="s">
        <v>282</v>
      </c>
      <c r="C546" s="79"/>
      <c r="D546" s="79"/>
      <c r="E546" s="111"/>
      <c r="F546" s="82"/>
      <c r="G546" s="83"/>
      <c r="H546" s="85"/>
      <c r="I546" s="87"/>
      <c r="J546" s="83"/>
      <c r="K546" s="83"/>
      <c r="L546" s="83"/>
      <c r="M546" s="83"/>
      <c r="N546" s="83"/>
      <c r="O546" s="83"/>
      <c r="P546" s="83"/>
      <c r="Q546" s="83"/>
      <c r="R546" s="83"/>
      <c r="S546" s="83"/>
      <c r="T546" s="83"/>
      <c r="U546" s="83"/>
      <c r="V546" s="83"/>
      <c r="W546" s="83"/>
      <c r="X546" s="83"/>
      <c r="Y546" s="83"/>
      <c r="Z546" s="83"/>
    </row>
    <row r="547" spans="1:26" customFormat="1" ht="16.5" customHeight="1" x14ac:dyDescent="0.25">
      <c r="A547" s="79"/>
      <c r="B547" s="88"/>
      <c r="C547" s="79"/>
      <c r="D547" s="79"/>
      <c r="E547" s="112"/>
      <c r="F547" s="82"/>
      <c r="G547" s="83"/>
      <c r="H547" s="85"/>
      <c r="I547" s="87"/>
      <c r="J547" s="83"/>
      <c r="K547" s="83"/>
      <c r="L547" s="83"/>
      <c r="M547" s="83"/>
      <c r="N547" s="83"/>
      <c r="O547" s="83"/>
      <c r="P547" s="83"/>
      <c r="Q547" s="83"/>
      <c r="R547" s="83"/>
      <c r="S547" s="83"/>
      <c r="T547" s="83"/>
      <c r="U547" s="83"/>
      <c r="V547" s="83"/>
      <c r="W547" s="83"/>
      <c r="X547" s="83"/>
      <c r="Y547" s="83"/>
      <c r="Z547" s="83"/>
    </row>
    <row r="548" spans="1:26" customFormat="1" ht="16.5" customHeight="1" x14ac:dyDescent="0.25">
      <c r="A548" s="79" t="s">
        <v>5</v>
      </c>
      <c r="B548" s="86" t="s">
        <v>283</v>
      </c>
      <c r="C548" s="79">
        <v>1</v>
      </c>
      <c r="D548" s="79" t="s">
        <v>100</v>
      </c>
      <c r="E548" s="113">
        <v>18500</v>
      </c>
      <c r="F548" s="99">
        <f>E548*C548</f>
        <v>18500</v>
      </c>
      <c r="G548" s="83"/>
      <c r="H548" s="85"/>
      <c r="I548" s="87"/>
      <c r="J548" s="83"/>
      <c r="K548" s="83"/>
      <c r="L548" s="83"/>
      <c r="M548" s="83"/>
      <c r="N548" s="83"/>
      <c r="O548" s="83"/>
      <c r="P548" s="83"/>
      <c r="Q548" s="83"/>
      <c r="R548" s="83"/>
      <c r="S548" s="83"/>
      <c r="T548" s="83"/>
      <c r="U548" s="83"/>
      <c r="V548" s="83"/>
      <c r="W548" s="83"/>
      <c r="X548" s="83"/>
      <c r="Y548" s="83"/>
      <c r="Z548" s="83"/>
    </row>
    <row r="549" spans="1:26" customFormat="1" ht="16.5" customHeight="1" x14ac:dyDescent="0.25">
      <c r="A549" s="79" t="s">
        <v>7</v>
      </c>
      <c r="B549" s="88" t="s">
        <v>361</v>
      </c>
      <c r="C549" s="79">
        <v>1</v>
      </c>
      <c r="D549" s="79" t="s">
        <v>100</v>
      </c>
      <c r="E549" s="111">
        <v>27500</v>
      </c>
      <c r="F549" s="82">
        <f t="shared" ref="F549" si="8">E549*C549</f>
        <v>27500</v>
      </c>
      <c r="G549" s="83"/>
      <c r="H549" s="85"/>
      <c r="I549" s="87"/>
      <c r="J549" s="83"/>
      <c r="K549" s="83"/>
      <c r="L549" s="83"/>
      <c r="M549" s="83"/>
      <c r="N549" s="83"/>
      <c r="O549" s="83"/>
      <c r="P549" s="83"/>
      <c r="Q549" s="83"/>
      <c r="R549" s="83"/>
      <c r="S549" s="83"/>
      <c r="T549" s="83"/>
      <c r="U549" s="83"/>
      <c r="V549" s="83"/>
      <c r="W549" s="83"/>
      <c r="X549" s="83"/>
      <c r="Y549" s="83"/>
      <c r="Z549" s="83"/>
    </row>
    <row r="550" spans="1:26" customFormat="1" ht="24" customHeight="1" x14ac:dyDescent="0.25">
      <c r="A550" s="79"/>
      <c r="B550" s="84" t="s">
        <v>288</v>
      </c>
      <c r="C550" s="79"/>
      <c r="D550" s="79"/>
      <c r="E550" s="111"/>
      <c r="F550" s="82"/>
      <c r="G550" s="83"/>
      <c r="H550" s="85"/>
      <c r="I550" s="87"/>
      <c r="J550" s="83"/>
      <c r="K550" s="83"/>
      <c r="L550" s="83"/>
      <c r="M550" s="83"/>
      <c r="N550" s="83"/>
      <c r="O550" s="83"/>
      <c r="P550" s="83"/>
      <c r="Q550" s="83"/>
      <c r="R550" s="83"/>
      <c r="S550" s="83"/>
      <c r="T550" s="83"/>
      <c r="U550" s="83"/>
      <c r="V550" s="83"/>
      <c r="W550" s="83"/>
      <c r="X550" s="83"/>
      <c r="Y550" s="83"/>
      <c r="Z550" s="83"/>
    </row>
    <row r="551" spans="1:26" customFormat="1" ht="45" x14ac:dyDescent="0.25">
      <c r="A551" s="79"/>
      <c r="B551" s="92" t="s">
        <v>289</v>
      </c>
      <c r="C551" s="79"/>
      <c r="D551" s="79"/>
      <c r="E551" s="111"/>
      <c r="F551" s="82"/>
      <c r="G551" s="83"/>
      <c r="H551" s="85"/>
      <c r="I551" s="87"/>
      <c r="J551" s="83"/>
      <c r="K551" s="83"/>
      <c r="L551" s="83"/>
      <c r="M551" s="83"/>
      <c r="N551" s="83"/>
      <c r="O551" s="83"/>
      <c r="P551" s="83"/>
      <c r="Q551" s="83"/>
      <c r="R551" s="83"/>
      <c r="S551" s="83"/>
      <c r="T551" s="83"/>
      <c r="U551" s="83"/>
      <c r="V551" s="83"/>
      <c r="W551" s="83"/>
      <c r="X551" s="83"/>
      <c r="Y551" s="83"/>
      <c r="Z551" s="83"/>
    </row>
    <row r="552" spans="1:26" customFormat="1" ht="16.5" customHeight="1" x14ac:dyDescent="0.25">
      <c r="A552" s="79" t="s">
        <v>8</v>
      </c>
      <c r="B552" s="86" t="s">
        <v>290</v>
      </c>
      <c r="C552" s="79">
        <v>22</v>
      </c>
      <c r="D552" s="79" t="s">
        <v>100</v>
      </c>
      <c r="E552" s="94">
        <v>2500</v>
      </c>
      <c r="F552" s="82">
        <f t="shared" ref="F552:F554" si="9">E552*C552</f>
        <v>55000</v>
      </c>
      <c r="G552" s="83"/>
      <c r="H552" s="83"/>
      <c r="I552" s="87"/>
      <c r="J552" s="83"/>
      <c r="K552" s="83"/>
      <c r="L552" s="83"/>
      <c r="M552" s="83"/>
      <c r="N552" s="83"/>
      <c r="O552" s="83"/>
      <c r="P552" s="83"/>
      <c r="Q552" s="83"/>
      <c r="R552" s="83"/>
      <c r="S552" s="83"/>
      <c r="T552" s="83"/>
      <c r="U552" s="83"/>
      <c r="V552" s="83"/>
      <c r="W552" s="83"/>
      <c r="X552" s="83"/>
      <c r="Y552" s="83"/>
      <c r="Z552" s="83"/>
    </row>
    <row r="553" spans="1:26" customFormat="1" ht="16.5" customHeight="1" x14ac:dyDescent="0.25">
      <c r="A553" s="79" t="s">
        <v>9</v>
      </c>
      <c r="B553" s="86" t="s">
        <v>291</v>
      </c>
      <c r="C553" s="79">
        <v>13</v>
      </c>
      <c r="D553" s="79" t="s">
        <v>100</v>
      </c>
      <c r="E553" s="94">
        <v>2500</v>
      </c>
      <c r="F553" s="82">
        <f t="shared" si="9"/>
        <v>32500</v>
      </c>
      <c r="G553" s="83"/>
      <c r="H553" s="83"/>
      <c r="I553" s="87"/>
      <c r="J553" s="83"/>
      <c r="K553" s="83"/>
      <c r="L553" s="83"/>
      <c r="M553" s="83"/>
      <c r="N553" s="83"/>
      <c r="O553" s="83"/>
      <c r="P553" s="83"/>
      <c r="Q553" s="83"/>
      <c r="R553" s="83"/>
      <c r="S553" s="83"/>
      <c r="T553" s="83"/>
      <c r="U553" s="83"/>
      <c r="V553" s="83"/>
      <c r="W553" s="83"/>
      <c r="X553" s="83"/>
      <c r="Y553" s="83"/>
      <c r="Z553" s="83"/>
    </row>
    <row r="554" spans="1:26" customFormat="1" ht="16.5" customHeight="1" x14ac:dyDescent="0.25">
      <c r="A554" s="79" t="s">
        <v>10</v>
      </c>
      <c r="B554" s="86" t="s">
        <v>292</v>
      </c>
      <c r="C554" s="79">
        <v>6</v>
      </c>
      <c r="D554" s="79" t="s">
        <v>100</v>
      </c>
      <c r="E554" s="94">
        <v>2500</v>
      </c>
      <c r="F554" s="82">
        <f t="shared" si="9"/>
        <v>15000</v>
      </c>
      <c r="G554" s="83"/>
      <c r="H554" s="83"/>
      <c r="I554" s="87"/>
      <c r="J554" s="83"/>
      <c r="K554" s="83"/>
      <c r="L554" s="83"/>
      <c r="M554" s="83"/>
      <c r="N554" s="83"/>
      <c r="O554" s="83"/>
      <c r="P554" s="83"/>
      <c r="Q554" s="83"/>
      <c r="R554" s="83"/>
      <c r="S554" s="83"/>
      <c r="T554" s="83"/>
      <c r="U554" s="83"/>
      <c r="V554" s="83"/>
      <c r="W554" s="83"/>
      <c r="X554" s="83"/>
      <c r="Y554" s="83"/>
      <c r="Z554" s="83"/>
    </row>
    <row r="555" spans="1:26" customFormat="1" ht="16.5" customHeight="1" x14ac:dyDescent="0.25">
      <c r="A555" s="79" t="s">
        <v>11</v>
      </c>
      <c r="B555" s="86" t="s">
        <v>357</v>
      </c>
      <c r="C555" s="79">
        <v>4</v>
      </c>
      <c r="D555" s="79" t="s">
        <v>100</v>
      </c>
      <c r="E555" s="94">
        <v>2500</v>
      </c>
      <c r="F555" s="82">
        <f t="shared" ref="F555:F558" si="10">E555*C555</f>
        <v>10000</v>
      </c>
      <c r="G555" s="83"/>
      <c r="H555" s="83"/>
      <c r="I555" s="87"/>
      <c r="J555" s="83"/>
      <c r="K555" s="83"/>
      <c r="L555" s="83"/>
      <c r="M555" s="83"/>
      <c r="N555" s="83"/>
      <c r="O555" s="83"/>
      <c r="P555" s="83"/>
      <c r="Q555" s="83"/>
      <c r="R555" s="83"/>
      <c r="S555" s="83"/>
      <c r="T555" s="83"/>
      <c r="U555" s="83"/>
      <c r="V555" s="83"/>
      <c r="W555" s="83"/>
      <c r="X555" s="83"/>
      <c r="Y555" s="83"/>
      <c r="Z555" s="83"/>
    </row>
    <row r="556" spans="1:26" customFormat="1" ht="30" x14ac:dyDescent="0.25">
      <c r="A556" s="79" t="s">
        <v>13</v>
      </c>
      <c r="B556" s="86" t="s">
        <v>358</v>
      </c>
      <c r="C556" s="79">
        <v>4</v>
      </c>
      <c r="D556" s="79" t="s">
        <v>100</v>
      </c>
      <c r="E556" s="94">
        <v>3500</v>
      </c>
      <c r="F556" s="82">
        <f t="shared" si="10"/>
        <v>14000</v>
      </c>
      <c r="G556" s="83"/>
      <c r="H556" s="83"/>
      <c r="I556" s="87"/>
      <c r="J556" s="83"/>
      <c r="K556" s="83"/>
      <c r="L556" s="83"/>
      <c r="M556" s="83"/>
      <c r="N556" s="83"/>
      <c r="O556" s="83"/>
      <c r="P556" s="83"/>
      <c r="Q556" s="83"/>
      <c r="R556" s="83"/>
      <c r="S556" s="83"/>
      <c r="T556" s="83"/>
      <c r="U556" s="83"/>
      <c r="V556" s="83"/>
      <c r="W556" s="83"/>
      <c r="X556" s="83"/>
      <c r="Y556" s="83"/>
      <c r="Z556" s="83"/>
    </row>
    <row r="557" spans="1:26" customFormat="1" ht="16.5" customHeight="1" x14ac:dyDescent="0.25">
      <c r="A557" s="79" t="s">
        <v>14</v>
      </c>
      <c r="B557" s="86" t="s">
        <v>359</v>
      </c>
      <c r="C557" s="79">
        <v>4</v>
      </c>
      <c r="D557" s="79" t="s">
        <v>100</v>
      </c>
      <c r="E557" s="94">
        <v>2500</v>
      </c>
      <c r="F557" s="82">
        <f t="shared" si="10"/>
        <v>10000</v>
      </c>
      <c r="G557" s="83"/>
      <c r="H557" s="83"/>
      <c r="I557" s="87"/>
      <c r="J557" s="83"/>
      <c r="K557" s="83"/>
      <c r="L557" s="83"/>
      <c r="M557" s="83"/>
      <c r="N557" s="83"/>
      <c r="O557" s="83"/>
      <c r="P557" s="83"/>
      <c r="Q557" s="83"/>
      <c r="R557" s="83"/>
      <c r="S557" s="83"/>
      <c r="T557" s="83"/>
      <c r="U557" s="83"/>
      <c r="V557" s="83"/>
      <c r="W557" s="83"/>
      <c r="X557" s="83"/>
      <c r="Y557" s="83"/>
      <c r="Z557" s="83"/>
    </row>
    <row r="558" spans="1:26" customFormat="1" ht="16.5" customHeight="1" x14ac:dyDescent="0.25">
      <c r="A558" s="79" t="s">
        <v>15</v>
      </c>
      <c r="B558" s="86" t="s">
        <v>360</v>
      </c>
      <c r="C558" s="79">
        <v>1</v>
      </c>
      <c r="D558" s="79" t="s">
        <v>100</v>
      </c>
      <c r="E558" s="94">
        <v>3500</v>
      </c>
      <c r="F558" s="82">
        <f t="shared" si="10"/>
        <v>3500</v>
      </c>
      <c r="G558" s="83"/>
      <c r="H558" s="83"/>
      <c r="I558" s="87"/>
      <c r="J558" s="83"/>
      <c r="K558" s="83"/>
      <c r="L558" s="83"/>
      <c r="M558" s="83"/>
      <c r="N558" s="83"/>
      <c r="O558" s="83"/>
      <c r="P558" s="83"/>
      <c r="Q558" s="83"/>
      <c r="R558" s="83"/>
      <c r="S558" s="83"/>
      <c r="T558" s="83"/>
      <c r="U558" s="83"/>
      <c r="V558" s="83"/>
      <c r="W558" s="83"/>
      <c r="X558" s="83"/>
      <c r="Y558" s="83"/>
      <c r="Z558" s="83"/>
    </row>
    <row r="559" spans="1:26" customFormat="1" ht="16.5" customHeight="1" x14ac:dyDescent="0.25">
      <c r="A559" s="79"/>
      <c r="B559" s="86"/>
      <c r="C559" s="79"/>
      <c r="D559" s="79"/>
      <c r="E559" s="94"/>
      <c r="F559" s="82"/>
      <c r="G559" s="83"/>
      <c r="H559" s="83"/>
      <c r="I559" s="87"/>
      <c r="J559" s="83"/>
      <c r="K559" s="83"/>
      <c r="L559" s="83"/>
      <c r="M559" s="83"/>
      <c r="N559" s="83"/>
      <c r="O559" s="83"/>
      <c r="P559" s="83"/>
      <c r="Q559" s="83"/>
      <c r="R559" s="83"/>
      <c r="S559" s="83"/>
      <c r="T559" s="83"/>
      <c r="U559" s="83"/>
      <c r="V559" s="83"/>
      <c r="W559" s="83"/>
      <c r="X559" s="83"/>
      <c r="Y559" s="83"/>
      <c r="Z559" s="83"/>
    </row>
    <row r="560" spans="1:26" customFormat="1" ht="16.5" customHeight="1" x14ac:dyDescent="0.25">
      <c r="A560" s="79"/>
      <c r="B560" s="84"/>
      <c r="C560" s="79"/>
      <c r="D560" s="79"/>
      <c r="E560" s="94"/>
      <c r="F560" s="82"/>
      <c r="G560" s="83"/>
      <c r="H560" s="83"/>
      <c r="I560" s="87"/>
      <c r="J560" s="83"/>
      <c r="K560" s="83"/>
      <c r="L560" s="83"/>
      <c r="M560" s="83"/>
      <c r="N560" s="83"/>
      <c r="O560" s="83"/>
      <c r="P560" s="83"/>
      <c r="Q560" s="83"/>
      <c r="R560" s="83"/>
      <c r="S560" s="83"/>
      <c r="T560" s="83"/>
      <c r="U560" s="83"/>
      <c r="V560" s="83"/>
      <c r="W560" s="83"/>
      <c r="X560" s="83"/>
      <c r="Y560" s="83"/>
      <c r="Z560" s="83"/>
    </row>
    <row r="561" spans="1:26" customFormat="1" ht="16.5" customHeight="1" x14ac:dyDescent="0.25">
      <c r="A561" s="79"/>
      <c r="B561" s="84"/>
      <c r="C561" s="79"/>
      <c r="D561" s="79"/>
      <c r="E561" s="94"/>
      <c r="F561" s="82"/>
      <c r="G561" s="83"/>
      <c r="H561" s="83"/>
      <c r="I561" s="87"/>
      <c r="J561" s="83"/>
      <c r="K561" s="83"/>
      <c r="L561" s="83"/>
      <c r="M561" s="83"/>
      <c r="N561" s="83"/>
      <c r="O561" s="83"/>
      <c r="P561" s="83"/>
      <c r="Q561" s="83"/>
      <c r="R561" s="83"/>
      <c r="S561" s="83"/>
      <c r="T561" s="83"/>
      <c r="U561" s="83"/>
      <c r="V561" s="83"/>
      <c r="W561" s="83"/>
      <c r="X561" s="83"/>
      <c r="Y561" s="83"/>
      <c r="Z561" s="83"/>
    </row>
    <row r="562" spans="1:26" customFormat="1" ht="16.5" customHeight="1" x14ac:dyDescent="0.25">
      <c r="A562" s="79"/>
      <c r="B562" s="89" t="s">
        <v>20</v>
      </c>
      <c r="C562" s="81"/>
      <c r="D562" s="81"/>
      <c r="E562" s="90" t="s">
        <v>21</v>
      </c>
      <c r="F562" s="91">
        <f>SUM(F544:F561)</f>
        <v>336000</v>
      </c>
      <c r="G562" s="83"/>
      <c r="H562" s="83"/>
      <c r="I562" s="87"/>
      <c r="J562" s="83"/>
      <c r="K562" s="83"/>
      <c r="L562" s="83"/>
      <c r="M562" s="83"/>
      <c r="N562" s="83"/>
      <c r="O562" s="83"/>
      <c r="P562" s="83"/>
      <c r="Q562" s="83"/>
      <c r="R562" s="83"/>
      <c r="S562" s="83"/>
      <c r="T562" s="83"/>
      <c r="U562" s="83"/>
      <c r="V562" s="83"/>
      <c r="W562" s="83"/>
      <c r="X562" s="83"/>
      <c r="Y562" s="83"/>
      <c r="Z562" s="83"/>
    </row>
    <row r="563" spans="1:26" customFormat="1" ht="16.5" customHeight="1" x14ac:dyDescent="0.25">
      <c r="A563" s="79"/>
      <c r="B563" s="89" t="s">
        <v>276</v>
      </c>
      <c r="C563" s="81"/>
      <c r="D563" s="81"/>
      <c r="E563" s="90"/>
      <c r="F563" s="91"/>
      <c r="G563" s="83"/>
      <c r="H563" s="83"/>
      <c r="I563" s="87"/>
      <c r="J563" s="83"/>
      <c r="K563" s="83"/>
      <c r="L563" s="83"/>
      <c r="M563" s="83"/>
      <c r="N563" s="83"/>
      <c r="O563" s="83"/>
      <c r="P563" s="83"/>
      <c r="Q563" s="83"/>
      <c r="R563" s="83"/>
      <c r="S563" s="83"/>
      <c r="T563" s="83"/>
      <c r="U563" s="83"/>
      <c r="V563" s="83"/>
      <c r="W563" s="83"/>
      <c r="X563" s="83"/>
      <c r="Y563" s="83"/>
      <c r="Z563" s="83"/>
    </row>
    <row r="564" spans="1:26" customFormat="1" ht="45" x14ac:dyDescent="0.25">
      <c r="A564" s="79"/>
      <c r="B564" s="92" t="s">
        <v>297</v>
      </c>
      <c r="C564" s="79"/>
      <c r="D564" s="79"/>
      <c r="E564" s="94"/>
      <c r="F564" s="82"/>
      <c r="G564" s="83"/>
      <c r="H564" s="83"/>
      <c r="I564" s="87"/>
      <c r="J564" s="83"/>
      <c r="K564" s="83"/>
      <c r="L564" s="83"/>
      <c r="M564" s="83"/>
      <c r="N564" s="83"/>
      <c r="O564" s="83"/>
      <c r="P564" s="83"/>
      <c r="Q564" s="83"/>
      <c r="R564" s="83"/>
      <c r="S564" s="83"/>
      <c r="T564" s="83"/>
      <c r="U564" s="83"/>
      <c r="V564" s="83"/>
      <c r="W564" s="83"/>
      <c r="X564" s="83"/>
      <c r="Y564" s="83"/>
      <c r="Z564" s="83"/>
    </row>
    <row r="565" spans="1:26" customFormat="1" ht="16.5" customHeight="1" x14ac:dyDescent="0.25">
      <c r="A565" s="79" t="s">
        <v>2</v>
      </c>
      <c r="B565" s="86" t="s">
        <v>298</v>
      </c>
      <c r="C565" s="79">
        <v>11</v>
      </c>
      <c r="D565" s="79" t="s">
        <v>100</v>
      </c>
      <c r="E565" s="94">
        <v>3500</v>
      </c>
      <c r="F565" s="82">
        <f t="shared" ref="F565:F566" si="11">E565*C565</f>
        <v>38500</v>
      </c>
      <c r="G565" s="83"/>
      <c r="H565" s="83"/>
      <c r="I565" s="87"/>
      <c r="J565" s="83"/>
      <c r="K565" s="83"/>
      <c r="L565" s="83"/>
      <c r="M565" s="83"/>
      <c r="N565" s="83"/>
      <c r="O565" s="83"/>
      <c r="P565" s="83"/>
      <c r="Q565" s="83"/>
      <c r="R565" s="83"/>
      <c r="S565" s="83"/>
      <c r="T565" s="83"/>
      <c r="U565" s="83"/>
      <c r="V565" s="83"/>
      <c r="W565" s="83"/>
      <c r="X565" s="83"/>
      <c r="Y565" s="83"/>
      <c r="Z565" s="83"/>
    </row>
    <row r="566" spans="1:26" customFormat="1" ht="16.5" customHeight="1" x14ac:dyDescent="0.25">
      <c r="A566" s="79" t="s">
        <v>5</v>
      </c>
      <c r="B566" s="86" t="s">
        <v>299</v>
      </c>
      <c r="C566" s="79">
        <v>1</v>
      </c>
      <c r="D566" s="79" t="s">
        <v>100</v>
      </c>
      <c r="E566" s="94">
        <v>3000</v>
      </c>
      <c r="F566" s="82">
        <f t="shared" si="11"/>
        <v>3000</v>
      </c>
      <c r="G566" s="83"/>
      <c r="H566" s="83"/>
      <c r="I566" s="87"/>
      <c r="J566" s="83"/>
      <c r="K566" s="83"/>
      <c r="L566" s="83"/>
      <c r="M566" s="83"/>
      <c r="N566" s="83"/>
      <c r="O566" s="83"/>
      <c r="P566" s="83"/>
      <c r="Q566" s="83"/>
      <c r="R566" s="83"/>
      <c r="S566" s="83"/>
      <c r="T566" s="83"/>
      <c r="U566" s="83"/>
      <c r="V566" s="83"/>
      <c r="W566" s="83"/>
      <c r="X566" s="83"/>
      <c r="Y566" s="83"/>
      <c r="Z566" s="83"/>
    </row>
    <row r="567" spans="1:26" customFormat="1" x14ac:dyDescent="0.25">
      <c r="A567" s="79" t="s">
        <v>7</v>
      </c>
      <c r="B567" s="86" t="s">
        <v>300</v>
      </c>
      <c r="C567" s="79">
        <v>2</v>
      </c>
      <c r="D567" s="79" t="s">
        <v>100</v>
      </c>
      <c r="E567" s="94">
        <v>1500</v>
      </c>
      <c r="F567" s="82">
        <f t="shared" ref="F567:F580" si="12">E567*C567</f>
        <v>3000</v>
      </c>
      <c r="G567" s="83"/>
      <c r="H567" s="83"/>
      <c r="I567" s="87"/>
      <c r="J567" s="83"/>
      <c r="K567" s="83"/>
      <c r="L567" s="83"/>
      <c r="M567" s="83"/>
      <c r="N567" s="83"/>
      <c r="O567" s="83"/>
      <c r="P567" s="83"/>
      <c r="Q567" s="83"/>
      <c r="R567" s="83"/>
      <c r="S567" s="83"/>
      <c r="T567" s="83"/>
      <c r="U567" s="83"/>
      <c r="V567" s="83"/>
      <c r="W567" s="83"/>
      <c r="X567" s="83"/>
      <c r="Y567" s="83"/>
      <c r="Z567" s="83"/>
    </row>
    <row r="568" spans="1:26" customFormat="1" ht="16.5" customHeight="1" x14ac:dyDescent="0.25">
      <c r="A568" s="79" t="s">
        <v>8</v>
      </c>
      <c r="B568" s="86" t="s">
        <v>301</v>
      </c>
      <c r="C568" s="79">
        <v>5</v>
      </c>
      <c r="D568" s="79" t="s">
        <v>100</v>
      </c>
      <c r="E568" s="94">
        <v>1500</v>
      </c>
      <c r="F568" s="82">
        <f t="shared" si="12"/>
        <v>7500</v>
      </c>
      <c r="G568" s="83"/>
      <c r="H568" s="83"/>
      <c r="I568" s="87"/>
      <c r="J568" s="83"/>
      <c r="K568" s="83"/>
      <c r="L568" s="83"/>
      <c r="M568" s="83"/>
      <c r="N568" s="83"/>
      <c r="O568" s="83"/>
      <c r="P568" s="83"/>
      <c r="Q568" s="83"/>
      <c r="R568" s="83"/>
      <c r="S568" s="83"/>
      <c r="T568" s="83"/>
      <c r="U568" s="83"/>
      <c r="V568" s="83"/>
      <c r="W568" s="83"/>
      <c r="X568" s="83"/>
      <c r="Y568" s="83"/>
      <c r="Z568" s="83"/>
    </row>
    <row r="569" spans="1:26" customFormat="1" x14ac:dyDescent="0.25">
      <c r="A569" s="79" t="s">
        <v>9</v>
      </c>
      <c r="B569" s="86" t="s">
        <v>302</v>
      </c>
      <c r="C569" s="79">
        <v>2</v>
      </c>
      <c r="D569" s="79" t="s">
        <v>100</v>
      </c>
      <c r="E569" s="94">
        <v>2500</v>
      </c>
      <c r="F569" s="82">
        <f t="shared" si="12"/>
        <v>5000</v>
      </c>
      <c r="G569" s="83"/>
      <c r="H569" s="83"/>
      <c r="I569" s="87"/>
      <c r="J569" s="83"/>
      <c r="K569" s="83"/>
      <c r="L569" s="83"/>
      <c r="M569" s="83"/>
      <c r="N569" s="83"/>
      <c r="O569" s="83"/>
      <c r="P569" s="83"/>
      <c r="Q569" s="83"/>
      <c r="R569" s="83"/>
      <c r="S569" s="83"/>
      <c r="T569" s="83"/>
      <c r="U569" s="83"/>
      <c r="V569" s="83"/>
      <c r="W569" s="83"/>
      <c r="X569" s="83"/>
      <c r="Y569" s="83"/>
      <c r="Z569" s="83"/>
    </row>
    <row r="570" spans="1:26" customFormat="1" ht="30" x14ac:dyDescent="0.25">
      <c r="A570" s="79" t="s">
        <v>10</v>
      </c>
      <c r="B570" s="86" t="s">
        <v>303</v>
      </c>
      <c r="C570" s="79">
        <v>5</v>
      </c>
      <c r="D570" s="79" t="s">
        <v>100</v>
      </c>
      <c r="E570" s="94">
        <v>7500</v>
      </c>
      <c r="F570" s="82">
        <f t="shared" si="12"/>
        <v>37500</v>
      </c>
      <c r="G570" s="83"/>
      <c r="H570" s="83"/>
      <c r="I570" s="87"/>
      <c r="J570" s="83"/>
      <c r="K570" s="83"/>
      <c r="L570" s="83"/>
      <c r="M570" s="83"/>
      <c r="N570" s="83"/>
      <c r="O570" s="83"/>
      <c r="P570" s="83"/>
      <c r="Q570" s="83"/>
      <c r="R570" s="83"/>
      <c r="S570" s="83"/>
      <c r="T570" s="83"/>
      <c r="U570" s="83"/>
      <c r="V570" s="83"/>
      <c r="W570" s="83"/>
      <c r="X570" s="83"/>
      <c r="Y570" s="83"/>
      <c r="Z570" s="83"/>
    </row>
    <row r="571" spans="1:26" customFormat="1" ht="30" x14ac:dyDescent="0.25">
      <c r="A571" s="79" t="s">
        <v>11</v>
      </c>
      <c r="B571" s="86" t="s">
        <v>363</v>
      </c>
      <c r="C571" s="79">
        <v>1</v>
      </c>
      <c r="D571" s="79" t="s">
        <v>100</v>
      </c>
      <c r="E571" s="94">
        <v>5000</v>
      </c>
      <c r="F571" s="82">
        <f t="shared" ref="F571" si="13">E571*C571</f>
        <v>5000</v>
      </c>
      <c r="G571" s="83"/>
      <c r="H571" s="83"/>
      <c r="I571" s="87"/>
      <c r="J571" s="83"/>
      <c r="K571" s="83"/>
      <c r="L571" s="83"/>
      <c r="M571" s="83"/>
      <c r="N571" s="83"/>
      <c r="O571" s="83"/>
      <c r="P571" s="83"/>
      <c r="Q571" s="83"/>
      <c r="R571" s="83"/>
      <c r="S571" s="83"/>
      <c r="T571" s="83"/>
      <c r="U571" s="83"/>
      <c r="V571" s="83"/>
      <c r="W571" s="83"/>
      <c r="X571" s="83"/>
      <c r="Y571" s="83"/>
      <c r="Z571" s="83"/>
    </row>
    <row r="572" spans="1:26" customFormat="1" ht="30" x14ac:dyDescent="0.25">
      <c r="A572" s="79" t="s">
        <v>13</v>
      </c>
      <c r="B572" s="86" t="s">
        <v>362</v>
      </c>
      <c r="C572" s="79">
        <v>3</v>
      </c>
      <c r="D572" s="79" t="s">
        <v>100</v>
      </c>
      <c r="E572" s="94">
        <v>5000</v>
      </c>
      <c r="F572" s="82">
        <f t="shared" si="12"/>
        <v>15000</v>
      </c>
      <c r="G572" s="83"/>
      <c r="H572" s="83"/>
      <c r="I572" s="87"/>
      <c r="J572" s="83"/>
      <c r="K572" s="83"/>
      <c r="L572" s="83"/>
      <c r="M572" s="83"/>
      <c r="N572" s="83"/>
      <c r="O572" s="83"/>
      <c r="P572" s="83"/>
      <c r="Q572" s="83"/>
      <c r="R572" s="83"/>
      <c r="S572" s="83"/>
      <c r="T572" s="83"/>
      <c r="U572" s="83"/>
      <c r="V572" s="83"/>
      <c r="W572" s="83"/>
      <c r="X572" s="83"/>
      <c r="Y572" s="83"/>
      <c r="Z572" s="83"/>
    </row>
    <row r="573" spans="1:26" customFormat="1" ht="16.5" customHeight="1" x14ac:dyDescent="0.25">
      <c r="A573" s="79" t="s">
        <v>14</v>
      </c>
      <c r="B573" s="86" t="s">
        <v>305</v>
      </c>
      <c r="C573" s="79">
        <v>1</v>
      </c>
      <c r="D573" s="79" t="s">
        <v>100</v>
      </c>
      <c r="E573" s="94">
        <v>7500</v>
      </c>
      <c r="F573" s="82">
        <f t="shared" si="12"/>
        <v>7500</v>
      </c>
      <c r="G573" s="83"/>
      <c r="H573" s="83"/>
      <c r="I573" s="87"/>
      <c r="J573" s="83"/>
      <c r="K573" s="83"/>
      <c r="L573" s="83"/>
      <c r="M573" s="83"/>
      <c r="N573" s="83"/>
      <c r="O573" s="83"/>
      <c r="P573" s="83"/>
      <c r="Q573" s="83"/>
      <c r="R573" s="83"/>
      <c r="S573" s="83"/>
      <c r="T573" s="83"/>
      <c r="U573" s="83"/>
      <c r="V573" s="83"/>
      <c r="W573" s="83"/>
      <c r="X573" s="83"/>
      <c r="Y573" s="83"/>
      <c r="Z573" s="83"/>
    </row>
    <row r="574" spans="1:26" customFormat="1" ht="30" x14ac:dyDescent="0.25">
      <c r="A574" s="79" t="s">
        <v>15</v>
      </c>
      <c r="B574" s="86" t="s">
        <v>306</v>
      </c>
      <c r="C574" s="79">
        <v>4</v>
      </c>
      <c r="D574" s="79" t="s">
        <v>100</v>
      </c>
      <c r="E574" s="94">
        <v>3500</v>
      </c>
      <c r="F574" s="82">
        <f t="shared" si="12"/>
        <v>14000</v>
      </c>
      <c r="G574" s="83"/>
      <c r="H574" s="83"/>
      <c r="I574" s="87"/>
      <c r="J574" s="83"/>
      <c r="K574" s="83"/>
      <c r="L574" s="83"/>
      <c r="M574" s="83"/>
      <c r="N574" s="83"/>
      <c r="O574" s="83"/>
      <c r="P574" s="83"/>
      <c r="Q574" s="83"/>
      <c r="R574" s="83"/>
      <c r="S574" s="83"/>
      <c r="T574" s="83"/>
      <c r="U574" s="83"/>
      <c r="V574" s="83"/>
      <c r="W574" s="83"/>
      <c r="X574" s="83"/>
      <c r="Y574" s="83"/>
      <c r="Z574" s="83"/>
    </row>
    <row r="575" spans="1:26" customFormat="1" ht="16.5" customHeight="1" x14ac:dyDescent="0.25">
      <c r="A575" s="79" t="s">
        <v>18</v>
      </c>
      <c r="B575" s="86" t="s">
        <v>307</v>
      </c>
      <c r="C575" s="79">
        <v>9</v>
      </c>
      <c r="D575" s="79" t="s">
        <v>100</v>
      </c>
      <c r="E575" s="94">
        <v>3500</v>
      </c>
      <c r="F575" s="82">
        <f t="shared" si="12"/>
        <v>31500</v>
      </c>
      <c r="G575" s="83"/>
      <c r="H575" s="83"/>
      <c r="I575" s="87"/>
      <c r="J575" s="83"/>
      <c r="K575" s="83"/>
      <c r="L575" s="83"/>
      <c r="M575" s="83"/>
      <c r="N575" s="83"/>
      <c r="O575" s="83"/>
      <c r="P575" s="83"/>
      <c r="Q575" s="83"/>
      <c r="R575" s="83"/>
      <c r="S575" s="83"/>
      <c r="T575" s="83"/>
      <c r="U575" s="83"/>
      <c r="V575" s="83"/>
      <c r="W575" s="83"/>
      <c r="X575" s="83"/>
      <c r="Y575" s="83"/>
      <c r="Z575" s="83"/>
    </row>
    <row r="576" spans="1:26" customFormat="1" ht="16.5" customHeight="1" x14ac:dyDescent="0.25">
      <c r="A576" s="79" t="s">
        <v>26</v>
      </c>
      <c r="B576" s="86" t="s">
        <v>308</v>
      </c>
      <c r="C576" s="79">
        <v>2</v>
      </c>
      <c r="D576" s="79" t="s">
        <v>100</v>
      </c>
      <c r="E576" s="94">
        <v>7500</v>
      </c>
      <c r="F576" s="82">
        <f t="shared" si="12"/>
        <v>15000</v>
      </c>
      <c r="G576" s="83"/>
      <c r="H576" s="83"/>
      <c r="I576" s="87"/>
      <c r="J576" s="83"/>
      <c r="K576" s="83"/>
      <c r="L576" s="83"/>
      <c r="M576" s="83"/>
      <c r="N576" s="83"/>
      <c r="O576" s="83"/>
      <c r="P576" s="83"/>
      <c r="Q576" s="83"/>
      <c r="R576" s="83"/>
      <c r="S576" s="83"/>
      <c r="T576" s="83"/>
      <c r="U576" s="83"/>
      <c r="V576" s="83"/>
      <c r="W576" s="83"/>
      <c r="X576" s="83"/>
      <c r="Y576" s="83"/>
      <c r="Z576" s="83"/>
    </row>
    <row r="577" spans="1:26" customFormat="1" ht="16.5" customHeight="1" x14ac:dyDescent="0.25">
      <c r="A577" s="79" t="s">
        <v>21</v>
      </c>
      <c r="B577" s="88" t="s">
        <v>309</v>
      </c>
      <c r="C577" s="79">
        <v>7</v>
      </c>
      <c r="D577" s="79" t="s">
        <v>100</v>
      </c>
      <c r="E577" s="94">
        <v>1500</v>
      </c>
      <c r="F577" s="82">
        <f t="shared" si="12"/>
        <v>10500</v>
      </c>
      <c r="G577" s="83"/>
      <c r="H577" s="83"/>
      <c r="I577" s="87"/>
      <c r="J577" s="83"/>
      <c r="K577" s="83"/>
      <c r="L577" s="83"/>
      <c r="M577" s="83"/>
      <c r="N577" s="83"/>
      <c r="O577" s="83"/>
      <c r="P577" s="83"/>
      <c r="Q577" s="83"/>
      <c r="R577" s="83"/>
      <c r="S577" s="83"/>
      <c r="T577" s="83"/>
      <c r="U577" s="83"/>
      <c r="V577" s="83"/>
      <c r="W577" s="83"/>
      <c r="X577" s="83"/>
      <c r="Y577" s="83"/>
      <c r="Z577" s="83"/>
    </row>
    <row r="578" spans="1:26" customFormat="1" ht="16.5" customHeight="1" x14ac:dyDescent="0.25">
      <c r="A578" s="79" t="s">
        <v>29</v>
      </c>
      <c r="B578" s="88" t="s">
        <v>310</v>
      </c>
      <c r="C578" s="79">
        <v>3</v>
      </c>
      <c r="D578" s="79" t="s">
        <v>100</v>
      </c>
      <c r="E578" s="94">
        <v>1500</v>
      </c>
      <c r="F578" s="82">
        <f t="shared" si="12"/>
        <v>4500</v>
      </c>
      <c r="G578" s="83"/>
      <c r="H578" s="83"/>
      <c r="I578" s="87"/>
      <c r="J578" s="83"/>
      <c r="K578" s="83"/>
      <c r="L578" s="83"/>
      <c r="M578" s="83"/>
      <c r="N578" s="83"/>
      <c r="O578" s="83"/>
      <c r="P578" s="83"/>
      <c r="Q578" s="83"/>
      <c r="R578" s="83"/>
      <c r="S578" s="83"/>
      <c r="T578" s="83"/>
      <c r="U578" s="83"/>
      <c r="V578" s="83"/>
      <c r="W578" s="83"/>
      <c r="X578" s="83"/>
      <c r="Y578" s="83"/>
      <c r="Z578" s="83"/>
    </row>
    <row r="579" spans="1:26" customFormat="1" ht="16.5" customHeight="1" x14ac:dyDescent="0.25">
      <c r="A579" s="79" t="s">
        <v>30</v>
      </c>
      <c r="B579" s="88" t="s">
        <v>364</v>
      </c>
      <c r="C579" s="79">
        <v>6</v>
      </c>
      <c r="D579" s="79" t="s">
        <v>100</v>
      </c>
      <c r="E579" s="94">
        <v>1500</v>
      </c>
      <c r="F579" s="82">
        <f t="shared" si="12"/>
        <v>9000</v>
      </c>
      <c r="G579" s="83"/>
      <c r="H579" s="83"/>
      <c r="I579" s="87"/>
      <c r="J579" s="83"/>
      <c r="K579" s="83"/>
      <c r="L579" s="83"/>
      <c r="M579" s="83"/>
      <c r="N579" s="83"/>
      <c r="O579" s="83"/>
      <c r="P579" s="83"/>
      <c r="Q579" s="83"/>
      <c r="R579" s="83"/>
      <c r="S579" s="83"/>
      <c r="T579" s="83"/>
      <c r="U579" s="83"/>
      <c r="V579" s="83"/>
      <c r="W579" s="83"/>
      <c r="X579" s="83"/>
      <c r="Y579" s="83"/>
      <c r="Z579" s="83"/>
    </row>
    <row r="580" spans="1:26" customFormat="1" ht="16.5" customHeight="1" x14ac:dyDescent="0.25">
      <c r="A580" s="79" t="s">
        <v>31</v>
      </c>
      <c r="B580" s="88" t="s">
        <v>365</v>
      </c>
      <c r="C580" s="79">
        <v>1</v>
      </c>
      <c r="D580" s="79" t="s">
        <v>100</v>
      </c>
      <c r="E580" s="94">
        <v>2500</v>
      </c>
      <c r="F580" s="82">
        <f t="shared" si="12"/>
        <v>2500</v>
      </c>
      <c r="G580" s="83"/>
      <c r="H580" s="83"/>
      <c r="I580" s="87"/>
      <c r="J580" s="83"/>
      <c r="K580" s="83"/>
      <c r="L580" s="83"/>
      <c r="M580" s="83"/>
      <c r="N580" s="83"/>
      <c r="O580" s="83"/>
      <c r="P580" s="83"/>
      <c r="Q580" s="83"/>
      <c r="R580" s="83"/>
      <c r="S580" s="83"/>
      <c r="T580" s="83"/>
      <c r="U580" s="83"/>
      <c r="V580" s="83"/>
      <c r="W580" s="83"/>
      <c r="X580" s="83"/>
      <c r="Y580" s="83"/>
      <c r="Z580" s="83"/>
    </row>
    <row r="581" spans="1:26" customFormat="1" ht="16.5" customHeight="1" x14ac:dyDescent="0.25">
      <c r="A581" s="79" t="s">
        <v>51</v>
      </c>
      <c r="B581" s="88" t="s">
        <v>366</v>
      </c>
      <c r="C581" s="79">
        <v>2</v>
      </c>
      <c r="D581" s="79" t="s">
        <v>100</v>
      </c>
      <c r="E581" s="94">
        <v>3000</v>
      </c>
      <c r="F581" s="82">
        <f t="shared" ref="F581:F582" si="14">E581*C581</f>
        <v>6000</v>
      </c>
      <c r="G581" s="83"/>
      <c r="H581" s="83"/>
      <c r="I581" s="87"/>
      <c r="J581" s="83"/>
      <c r="K581" s="83"/>
      <c r="L581" s="83"/>
      <c r="M581" s="83"/>
      <c r="N581" s="83"/>
      <c r="O581" s="83"/>
      <c r="P581" s="83"/>
      <c r="Q581" s="83"/>
      <c r="R581" s="83"/>
      <c r="S581" s="83"/>
      <c r="T581" s="83"/>
      <c r="U581" s="83"/>
      <c r="V581" s="83"/>
      <c r="W581" s="83"/>
      <c r="X581" s="83"/>
      <c r="Y581" s="83"/>
      <c r="Z581" s="83"/>
    </row>
    <row r="582" spans="1:26" customFormat="1" ht="16.5" customHeight="1" x14ac:dyDescent="0.25">
      <c r="A582" s="79" t="s">
        <v>52</v>
      </c>
      <c r="B582" s="88" t="s">
        <v>367</v>
      </c>
      <c r="C582" s="79">
        <v>3</v>
      </c>
      <c r="D582" s="79" t="s">
        <v>100</v>
      </c>
      <c r="E582" s="94">
        <v>4500</v>
      </c>
      <c r="F582" s="82">
        <f t="shared" si="14"/>
        <v>13500</v>
      </c>
      <c r="G582" s="83"/>
      <c r="H582" s="83"/>
      <c r="I582" s="87"/>
      <c r="J582" s="83"/>
      <c r="K582" s="83"/>
      <c r="L582" s="83"/>
      <c r="M582" s="83"/>
      <c r="N582" s="83"/>
      <c r="O582" s="83"/>
      <c r="P582" s="83"/>
      <c r="Q582" s="83"/>
      <c r="R582" s="83"/>
      <c r="S582" s="83"/>
      <c r="T582" s="83"/>
      <c r="U582" s="83"/>
      <c r="V582" s="83"/>
      <c r="W582" s="83"/>
      <c r="X582" s="83"/>
      <c r="Y582" s="83"/>
      <c r="Z582" s="83"/>
    </row>
    <row r="583" spans="1:26" customFormat="1" ht="16.5" customHeight="1" x14ac:dyDescent="0.25">
      <c r="A583" s="79"/>
      <c r="B583" s="84"/>
      <c r="C583" s="79"/>
      <c r="D583" s="79"/>
      <c r="E583" s="94"/>
      <c r="F583" s="82"/>
      <c r="G583" s="83"/>
      <c r="H583" s="83"/>
      <c r="I583" s="87"/>
      <c r="J583" s="83"/>
      <c r="K583" s="83"/>
      <c r="L583" s="83"/>
      <c r="M583" s="83"/>
      <c r="N583" s="83"/>
      <c r="O583" s="83"/>
      <c r="P583" s="83"/>
      <c r="Q583" s="83"/>
      <c r="R583" s="83"/>
      <c r="S583" s="83"/>
      <c r="T583" s="83"/>
      <c r="U583" s="83"/>
      <c r="V583" s="83"/>
      <c r="W583" s="83"/>
      <c r="X583" s="83"/>
      <c r="Y583" s="83"/>
      <c r="Z583" s="83"/>
    </row>
    <row r="584" spans="1:26" customFormat="1" ht="16.5" customHeight="1" x14ac:dyDescent="0.25">
      <c r="A584" s="79"/>
      <c r="B584" s="84" t="s">
        <v>20</v>
      </c>
      <c r="C584" s="79"/>
      <c r="D584" s="79"/>
      <c r="E584" s="94" t="s">
        <v>21</v>
      </c>
      <c r="F584" s="91">
        <f>SUM(F564:F583)</f>
        <v>228500</v>
      </c>
      <c r="G584" s="83"/>
      <c r="H584" s="83"/>
      <c r="I584" s="87"/>
      <c r="J584" s="83"/>
      <c r="K584" s="83"/>
      <c r="L584" s="83"/>
      <c r="M584" s="83"/>
      <c r="N584" s="83"/>
      <c r="O584" s="83"/>
      <c r="P584" s="83"/>
      <c r="Q584" s="83"/>
      <c r="R584" s="83"/>
      <c r="S584" s="83"/>
      <c r="T584" s="83"/>
      <c r="U584" s="83"/>
      <c r="V584" s="83"/>
      <c r="W584" s="83"/>
      <c r="X584" s="83"/>
      <c r="Y584" s="83"/>
      <c r="Z584" s="83"/>
    </row>
    <row r="585" spans="1:26" customFormat="1" ht="16.5" customHeight="1" x14ac:dyDescent="0.25">
      <c r="A585" s="79"/>
      <c r="B585" s="93" t="s">
        <v>276</v>
      </c>
      <c r="C585" s="79"/>
      <c r="D585" s="79"/>
      <c r="E585" s="94"/>
      <c r="F585" s="82"/>
      <c r="G585" s="83"/>
      <c r="H585" s="83"/>
      <c r="I585" s="87"/>
      <c r="J585" s="83"/>
      <c r="K585" s="83"/>
      <c r="L585" s="83"/>
      <c r="M585" s="83"/>
      <c r="N585" s="83"/>
      <c r="O585" s="83"/>
      <c r="P585" s="83"/>
      <c r="Q585" s="83"/>
      <c r="R585" s="83"/>
      <c r="S585" s="83"/>
      <c r="T585" s="83"/>
      <c r="U585" s="83"/>
      <c r="V585" s="83"/>
      <c r="W585" s="83"/>
      <c r="X585" s="83"/>
      <c r="Y585" s="83"/>
      <c r="Z585" s="83"/>
    </row>
    <row r="586" spans="1:26" customFormat="1" ht="16.5" customHeight="1" x14ac:dyDescent="0.25">
      <c r="A586" s="79" t="s">
        <v>2</v>
      </c>
      <c r="B586" s="88" t="s">
        <v>317</v>
      </c>
      <c r="C586" s="79">
        <v>1</v>
      </c>
      <c r="D586" s="79" t="s">
        <v>100</v>
      </c>
      <c r="E586" s="85">
        <v>5500</v>
      </c>
      <c r="F586" s="82">
        <f t="shared" ref="F586:F588" si="15">E586*C586</f>
        <v>5500</v>
      </c>
      <c r="G586" s="83"/>
      <c r="H586" s="83"/>
      <c r="I586" s="87"/>
      <c r="J586" s="83"/>
      <c r="K586" s="83"/>
      <c r="L586" s="83"/>
      <c r="M586" s="83"/>
      <c r="N586" s="83"/>
      <c r="O586" s="83"/>
      <c r="P586" s="83"/>
      <c r="Q586" s="83"/>
      <c r="R586" s="83"/>
      <c r="S586" s="83"/>
      <c r="T586" s="83"/>
      <c r="U586" s="83"/>
      <c r="V586" s="83"/>
      <c r="W586" s="83"/>
      <c r="X586" s="83"/>
      <c r="Y586" s="83"/>
      <c r="Z586" s="83"/>
    </row>
    <row r="587" spans="1:26" customFormat="1" ht="16.5" customHeight="1" x14ac:dyDescent="0.25">
      <c r="A587" s="79" t="s">
        <v>5</v>
      </c>
      <c r="B587" s="88" t="s">
        <v>318</v>
      </c>
      <c r="C587" s="79">
        <v>4</v>
      </c>
      <c r="D587" s="79" t="s">
        <v>100</v>
      </c>
      <c r="E587" s="85">
        <v>1500</v>
      </c>
      <c r="F587" s="82">
        <f t="shared" si="15"/>
        <v>6000</v>
      </c>
      <c r="G587" s="83"/>
      <c r="H587" s="83"/>
      <c r="I587" s="87"/>
      <c r="J587" s="83"/>
      <c r="K587" s="83"/>
      <c r="L587" s="83"/>
      <c r="M587" s="83"/>
      <c r="N587" s="83"/>
      <c r="O587" s="83"/>
      <c r="P587" s="83"/>
      <c r="Q587" s="83"/>
      <c r="R587" s="83"/>
      <c r="S587" s="83"/>
      <c r="T587" s="83"/>
      <c r="U587" s="83"/>
      <c r="V587" s="83"/>
      <c r="W587" s="83"/>
      <c r="X587" s="83"/>
      <c r="Y587" s="83"/>
      <c r="Z587" s="83"/>
    </row>
    <row r="588" spans="1:26" customFormat="1" ht="16.5" customHeight="1" x14ac:dyDescent="0.25">
      <c r="A588" s="79" t="s">
        <v>7</v>
      </c>
      <c r="B588" s="88" t="s">
        <v>319</v>
      </c>
      <c r="C588" s="79">
        <v>6</v>
      </c>
      <c r="D588" s="79" t="s">
        <v>100</v>
      </c>
      <c r="E588" s="85">
        <v>1500</v>
      </c>
      <c r="F588" s="82">
        <f t="shared" si="15"/>
        <v>9000</v>
      </c>
      <c r="G588" s="83"/>
      <c r="H588" s="83"/>
      <c r="I588" s="87"/>
      <c r="J588" s="83"/>
      <c r="K588" s="83"/>
      <c r="L588" s="83"/>
      <c r="M588" s="83"/>
      <c r="N588" s="83"/>
      <c r="O588" s="83"/>
      <c r="P588" s="83"/>
      <c r="Q588" s="83"/>
      <c r="R588" s="83"/>
      <c r="S588" s="83"/>
      <c r="T588" s="83"/>
      <c r="U588" s="83"/>
      <c r="V588" s="83"/>
      <c r="W588" s="83"/>
      <c r="X588" s="83"/>
      <c r="Y588" s="83"/>
      <c r="Z588" s="83"/>
    </row>
    <row r="589" spans="1:26" customFormat="1" ht="30.75" customHeight="1" x14ac:dyDescent="0.25">
      <c r="A589" s="79"/>
      <c r="B589" s="86" t="s">
        <v>320</v>
      </c>
      <c r="C589" s="79"/>
      <c r="D589" s="79"/>
      <c r="E589" s="114"/>
      <c r="F589" s="82"/>
      <c r="G589" s="83"/>
      <c r="H589" s="83"/>
      <c r="I589" s="87"/>
      <c r="J589" s="83"/>
      <c r="K589" s="83"/>
      <c r="L589" s="83"/>
      <c r="M589" s="83"/>
      <c r="N589" s="83"/>
      <c r="O589" s="83"/>
      <c r="P589" s="83"/>
      <c r="Q589" s="83"/>
      <c r="R589" s="83"/>
      <c r="S589" s="83"/>
      <c r="T589" s="83"/>
      <c r="U589" s="83"/>
      <c r="V589" s="83"/>
      <c r="W589" s="83"/>
      <c r="X589" s="83"/>
      <c r="Y589" s="83"/>
      <c r="Z589" s="83"/>
    </row>
    <row r="590" spans="1:26" customFormat="1" ht="45" x14ac:dyDescent="0.25">
      <c r="A590" s="79"/>
      <c r="B590" s="92" t="s">
        <v>321</v>
      </c>
      <c r="C590" s="79"/>
      <c r="D590" s="79"/>
      <c r="E590" s="94"/>
      <c r="F590" s="82"/>
      <c r="G590" s="83"/>
      <c r="H590" s="83"/>
      <c r="I590" s="87"/>
      <c r="J590" s="83"/>
      <c r="K590" s="83"/>
      <c r="L590" s="83"/>
      <c r="M590" s="83"/>
      <c r="N590" s="83"/>
      <c r="O590" s="83"/>
      <c r="P590" s="83"/>
      <c r="Q590" s="83"/>
      <c r="R590" s="83"/>
      <c r="S590" s="83"/>
      <c r="T590" s="83"/>
      <c r="U590" s="83"/>
      <c r="V590" s="83"/>
      <c r="W590" s="83"/>
      <c r="X590" s="83"/>
      <c r="Y590" s="83"/>
      <c r="Z590" s="83"/>
    </row>
    <row r="591" spans="1:26" customFormat="1" ht="16.5" customHeight="1" x14ac:dyDescent="0.25">
      <c r="A591" s="79" t="s">
        <v>8</v>
      </c>
      <c r="B591" s="86" t="s">
        <v>322</v>
      </c>
      <c r="C591" s="79">
        <v>22</v>
      </c>
      <c r="D591" s="79" t="s">
        <v>100</v>
      </c>
      <c r="E591" s="94">
        <v>500</v>
      </c>
      <c r="F591" s="82">
        <f>E591*C591</f>
        <v>11000</v>
      </c>
      <c r="G591" s="83"/>
      <c r="H591" s="83"/>
      <c r="I591" s="87"/>
      <c r="J591" s="83"/>
      <c r="K591" s="83"/>
      <c r="L591" s="83"/>
      <c r="M591" s="83"/>
      <c r="N591" s="83"/>
      <c r="O591" s="83"/>
      <c r="P591" s="83"/>
      <c r="Q591" s="83"/>
      <c r="R591" s="83"/>
      <c r="S591" s="83"/>
      <c r="T591" s="83"/>
      <c r="U591" s="83"/>
      <c r="V591" s="83"/>
      <c r="W591" s="83"/>
      <c r="X591" s="83"/>
      <c r="Y591" s="83"/>
      <c r="Z591" s="83"/>
    </row>
    <row r="592" spans="1:26" customFormat="1" ht="16.5" customHeight="1" x14ac:dyDescent="0.25">
      <c r="A592" s="79" t="s">
        <v>9</v>
      </c>
      <c r="B592" s="86" t="s">
        <v>323</v>
      </c>
      <c r="C592" s="79">
        <v>13</v>
      </c>
      <c r="D592" s="79" t="s">
        <v>100</v>
      </c>
      <c r="E592" s="94">
        <v>500</v>
      </c>
      <c r="F592" s="82">
        <f>E592*C592</f>
        <v>6500</v>
      </c>
      <c r="G592" s="83"/>
      <c r="H592" s="83"/>
      <c r="I592" s="87"/>
      <c r="J592" s="83"/>
      <c r="K592" s="83"/>
      <c r="L592" s="83"/>
      <c r="M592" s="83"/>
      <c r="N592" s="83"/>
      <c r="O592" s="83"/>
      <c r="P592" s="83"/>
      <c r="Q592" s="83"/>
      <c r="R592" s="83"/>
      <c r="S592" s="83"/>
      <c r="T592" s="83"/>
      <c r="U592" s="83"/>
      <c r="V592" s="83"/>
      <c r="W592" s="83"/>
      <c r="X592" s="83"/>
      <c r="Y592" s="83"/>
      <c r="Z592" s="83"/>
    </row>
    <row r="593" spans="1:26" customFormat="1" ht="16.5" customHeight="1" x14ac:dyDescent="0.25">
      <c r="A593" s="79" t="s">
        <v>10</v>
      </c>
      <c r="B593" s="86" t="s">
        <v>324</v>
      </c>
      <c r="C593" s="79">
        <v>3</v>
      </c>
      <c r="D593" s="79" t="s">
        <v>100</v>
      </c>
      <c r="E593" s="94">
        <v>500</v>
      </c>
      <c r="F593" s="82">
        <f t="shared" ref="F593" si="16">E593*C593</f>
        <v>1500</v>
      </c>
      <c r="G593" s="83"/>
      <c r="H593" s="83"/>
      <c r="I593" s="87"/>
      <c r="J593" s="83"/>
      <c r="K593" s="83"/>
      <c r="L593" s="83"/>
      <c r="M593" s="83"/>
      <c r="N593" s="83"/>
      <c r="O593" s="83"/>
      <c r="P593" s="83"/>
      <c r="Q593" s="83"/>
      <c r="R593" s="83"/>
      <c r="S593" s="83"/>
      <c r="T593" s="83"/>
      <c r="U593" s="83"/>
      <c r="V593" s="83"/>
      <c r="W593" s="83"/>
      <c r="X593" s="83"/>
      <c r="Y593" s="83"/>
      <c r="Z593" s="83"/>
    </row>
    <row r="594" spans="1:26" customFormat="1" ht="18.75" customHeight="1" x14ac:dyDescent="0.25">
      <c r="A594" s="79"/>
      <c r="B594" s="84"/>
      <c r="C594" s="79"/>
      <c r="D594" s="79"/>
      <c r="E594" s="94"/>
      <c r="F594" s="82"/>
      <c r="G594" s="83"/>
      <c r="H594" s="83"/>
      <c r="I594" s="87"/>
      <c r="J594" s="83"/>
      <c r="K594" s="83"/>
      <c r="L594" s="83"/>
      <c r="M594" s="83"/>
      <c r="N594" s="83"/>
      <c r="O594" s="83"/>
      <c r="P594" s="83"/>
      <c r="Q594" s="83"/>
      <c r="R594" s="83"/>
      <c r="S594" s="83"/>
      <c r="T594" s="83"/>
      <c r="U594" s="83"/>
      <c r="V594" s="83"/>
      <c r="W594" s="83"/>
      <c r="X594" s="83"/>
      <c r="Y594" s="83"/>
      <c r="Z594" s="83"/>
    </row>
    <row r="595" spans="1:26" customFormat="1" ht="16.5" customHeight="1" x14ac:dyDescent="0.25">
      <c r="A595" s="79"/>
      <c r="B595" s="93" t="s">
        <v>20</v>
      </c>
      <c r="C595" s="79"/>
      <c r="D595" s="79"/>
      <c r="E595" s="94" t="s">
        <v>21</v>
      </c>
      <c r="F595" s="91">
        <f>SUM(F586:F593)</f>
        <v>39500</v>
      </c>
      <c r="G595" s="83"/>
      <c r="H595" s="83"/>
      <c r="I595" s="87"/>
      <c r="J595" s="83"/>
      <c r="K595" s="83"/>
      <c r="L595" s="83"/>
      <c r="M595" s="83"/>
      <c r="N595" s="83"/>
      <c r="O595" s="83"/>
      <c r="P595" s="83"/>
      <c r="Q595" s="83"/>
      <c r="R595" s="83"/>
      <c r="S595" s="83"/>
      <c r="T595" s="83"/>
      <c r="U595" s="83"/>
      <c r="V595" s="83"/>
      <c r="W595" s="83"/>
      <c r="X595" s="83"/>
      <c r="Y595" s="83"/>
      <c r="Z595" s="83"/>
    </row>
    <row r="596" spans="1:26" customFormat="1" ht="16.5" customHeight="1" x14ac:dyDescent="0.25">
      <c r="A596" s="79"/>
      <c r="B596" s="84"/>
      <c r="C596" s="79"/>
      <c r="D596" s="79"/>
      <c r="E596" s="94"/>
      <c r="F596" s="82"/>
      <c r="G596" s="83"/>
      <c r="H596" s="83"/>
      <c r="I596" s="87"/>
      <c r="J596" s="83"/>
      <c r="K596" s="83"/>
      <c r="L596" s="83"/>
      <c r="M596" s="83"/>
      <c r="N596" s="83"/>
      <c r="O596" s="83"/>
      <c r="P596" s="83"/>
      <c r="Q596" s="83"/>
      <c r="R596" s="83"/>
      <c r="S596" s="83"/>
      <c r="T596" s="83"/>
      <c r="U596" s="83"/>
      <c r="V596" s="83"/>
      <c r="W596" s="83"/>
      <c r="X596" s="83"/>
      <c r="Y596" s="83"/>
      <c r="Z596" s="83"/>
    </row>
    <row r="597" spans="1:26" customFormat="1" ht="16.5" customHeight="1" x14ac:dyDescent="0.25">
      <c r="A597" s="79"/>
      <c r="B597" s="95" t="s">
        <v>35</v>
      </c>
      <c r="C597" s="81"/>
      <c r="D597" s="81"/>
      <c r="E597" s="90"/>
      <c r="F597" s="91"/>
      <c r="G597" s="83"/>
      <c r="H597" s="83"/>
      <c r="I597" s="87"/>
      <c r="J597" s="83"/>
      <c r="K597" s="83"/>
      <c r="L597" s="83"/>
      <c r="M597" s="83"/>
      <c r="N597" s="83"/>
      <c r="O597" s="83"/>
      <c r="P597" s="83"/>
      <c r="Q597" s="83"/>
      <c r="R597" s="83"/>
      <c r="S597" s="83"/>
      <c r="T597" s="83"/>
      <c r="U597" s="83"/>
      <c r="V597" s="83"/>
      <c r="W597" s="83"/>
      <c r="X597" s="83"/>
      <c r="Y597" s="83"/>
      <c r="Z597" s="83"/>
    </row>
    <row r="598" spans="1:26" customFormat="1" ht="16.5" customHeight="1" x14ac:dyDescent="0.25">
      <c r="A598" s="79"/>
      <c r="B598" s="95"/>
      <c r="C598" s="81"/>
      <c r="D598" s="81"/>
      <c r="E598" s="90"/>
      <c r="F598" s="91"/>
      <c r="G598" s="83"/>
      <c r="H598" s="83"/>
      <c r="I598" s="87"/>
      <c r="J598" s="83"/>
      <c r="K598" s="83"/>
      <c r="L598" s="83"/>
      <c r="M598" s="83"/>
      <c r="N598" s="83"/>
      <c r="O598" s="83"/>
      <c r="P598" s="83"/>
      <c r="Q598" s="83"/>
      <c r="R598" s="83"/>
      <c r="S598" s="83"/>
      <c r="T598" s="83"/>
      <c r="U598" s="83"/>
      <c r="V598" s="83"/>
      <c r="W598" s="83"/>
      <c r="X598" s="83"/>
      <c r="Y598" s="83"/>
      <c r="Z598" s="83"/>
    </row>
    <row r="599" spans="1:26" customFormat="1" ht="16.5" customHeight="1" x14ac:dyDescent="0.25">
      <c r="A599" s="79"/>
      <c r="B599" s="96" t="s">
        <v>254</v>
      </c>
      <c r="C599" s="81"/>
      <c r="D599" s="81"/>
      <c r="E599" s="94">
        <f>F562</f>
        <v>336000</v>
      </c>
      <c r="F599" s="91"/>
      <c r="G599" s="83"/>
      <c r="H599" s="83"/>
      <c r="I599" s="87"/>
      <c r="J599" s="83"/>
      <c r="K599" s="83"/>
      <c r="L599" s="83"/>
      <c r="M599" s="83"/>
      <c r="N599" s="83"/>
      <c r="O599" s="83"/>
      <c r="P599" s="83"/>
      <c r="Q599" s="83"/>
      <c r="R599" s="83"/>
      <c r="S599" s="83"/>
      <c r="T599" s="83"/>
      <c r="U599" s="83"/>
      <c r="V599" s="83"/>
      <c r="W599" s="83"/>
      <c r="X599" s="83"/>
      <c r="Y599" s="83"/>
      <c r="Z599" s="83"/>
    </row>
    <row r="600" spans="1:26" customFormat="1" ht="16.5" customHeight="1" x14ac:dyDescent="0.25">
      <c r="A600" s="79"/>
      <c r="B600" s="96"/>
      <c r="C600" s="81"/>
      <c r="D600" s="81"/>
      <c r="E600" s="94"/>
      <c r="F600" s="91"/>
      <c r="G600" s="83"/>
      <c r="H600" s="83"/>
      <c r="I600" s="87"/>
      <c r="J600" s="83"/>
      <c r="K600" s="83"/>
      <c r="L600" s="83"/>
      <c r="M600" s="83"/>
      <c r="N600" s="83"/>
      <c r="O600" s="83"/>
      <c r="P600" s="83"/>
      <c r="Q600" s="83"/>
      <c r="R600" s="83"/>
      <c r="S600" s="83"/>
      <c r="T600" s="83"/>
      <c r="U600" s="83"/>
      <c r="V600" s="83"/>
      <c r="W600" s="83"/>
      <c r="X600" s="83"/>
      <c r="Y600" s="83"/>
      <c r="Z600" s="83"/>
    </row>
    <row r="601" spans="1:26" customFormat="1" ht="16.5" customHeight="1" x14ac:dyDescent="0.25">
      <c r="A601" s="79"/>
      <c r="B601" s="96" t="s">
        <v>101</v>
      </c>
      <c r="C601" s="81"/>
      <c r="D601" s="81"/>
      <c r="E601" s="94">
        <f>F584</f>
        <v>228500</v>
      </c>
      <c r="F601" s="91"/>
      <c r="G601" s="83"/>
      <c r="H601" s="83"/>
      <c r="I601" s="87"/>
      <c r="J601" s="83"/>
      <c r="K601" s="83"/>
      <c r="L601" s="83"/>
      <c r="M601" s="83"/>
      <c r="N601" s="83"/>
      <c r="O601" s="83"/>
      <c r="P601" s="83"/>
      <c r="Q601" s="83"/>
      <c r="R601" s="83"/>
      <c r="S601" s="83"/>
      <c r="T601" s="83"/>
      <c r="U601" s="83"/>
      <c r="V601" s="83"/>
      <c r="W601" s="83"/>
      <c r="X601" s="83"/>
      <c r="Y601" s="83"/>
      <c r="Z601" s="83"/>
    </row>
    <row r="602" spans="1:26" customFormat="1" ht="16.5" customHeight="1" x14ac:dyDescent="0.25">
      <c r="A602" s="79"/>
      <c r="B602" s="97"/>
      <c r="C602" s="79"/>
      <c r="D602" s="79"/>
      <c r="E602" s="94"/>
      <c r="F602" s="82"/>
      <c r="G602" s="83"/>
      <c r="H602" s="83"/>
      <c r="I602" s="87"/>
      <c r="J602" s="83"/>
      <c r="K602" s="83"/>
      <c r="L602" s="83"/>
      <c r="M602" s="83"/>
      <c r="N602" s="83"/>
      <c r="O602" s="83"/>
      <c r="P602" s="83"/>
      <c r="Q602" s="83"/>
      <c r="R602" s="83"/>
      <c r="S602" s="83"/>
      <c r="T602" s="83"/>
      <c r="U602" s="83"/>
      <c r="V602" s="83"/>
      <c r="W602" s="83"/>
      <c r="X602" s="83"/>
      <c r="Y602" s="83"/>
      <c r="Z602" s="83"/>
    </row>
    <row r="603" spans="1:26" customFormat="1" ht="16.5" customHeight="1" x14ac:dyDescent="0.25">
      <c r="A603" s="79"/>
      <c r="B603" s="96" t="s">
        <v>102</v>
      </c>
      <c r="C603" s="81"/>
      <c r="D603" s="81"/>
      <c r="E603" s="94">
        <f>F595</f>
        <v>39500</v>
      </c>
      <c r="F603" s="91"/>
      <c r="G603" s="83"/>
      <c r="H603" s="83"/>
      <c r="I603" s="87"/>
      <c r="J603" s="83"/>
      <c r="K603" s="83"/>
      <c r="L603" s="83"/>
      <c r="M603" s="83"/>
      <c r="N603" s="83"/>
      <c r="O603" s="83"/>
      <c r="P603" s="83"/>
      <c r="Q603" s="83"/>
      <c r="R603" s="83"/>
      <c r="S603" s="83"/>
      <c r="T603" s="83"/>
      <c r="U603" s="83"/>
      <c r="V603" s="83"/>
      <c r="W603" s="83"/>
      <c r="X603" s="83"/>
      <c r="Y603" s="83"/>
      <c r="Z603" s="83"/>
    </row>
    <row r="604" spans="1:26" customFormat="1" ht="16.5" customHeight="1" x14ac:dyDescent="0.25">
      <c r="A604" s="79"/>
      <c r="B604" s="96"/>
      <c r="C604" s="81"/>
      <c r="D604" s="81"/>
      <c r="E604" s="94"/>
      <c r="F604" s="91"/>
      <c r="G604" s="83"/>
      <c r="H604" s="83"/>
      <c r="I604" s="87"/>
      <c r="J604" s="83"/>
      <c r="K604" s="83"/>
      <c r="L604" s="83"/>
      <c r="M604" s="83"/>
      <c r="N604" s="83"/>
      <c r="O604" s="83"/>
      <c r="P604" s="83"/>
      <c r="Q604" s="83"/>
      <c r="R604" s="83"/>
      <c r="S604" s="83"/>
      <c r="T604" s="83"/>
      <c r="U604" s="83"/>
      <c r="V604" s="83"/>
      <c r="W604" s="83"/>
      <c r="X604" s="83"/>
      <c r="Y604" s="83"/>
      <c r="Z604" s="83"/>
    </row>
    <row r="605" spans="1:26" customFormat="1" ht="16.5" customHeight="1" x14ac:dyDescent="0.25">
      <c r="A605" s="79"/>
      <c r="B605" s="96"/>
      <c r="C605" s="81"/>
      <c r="D605" s="81"/>
      <c r="E605" s="94"/>
      <c r="F605" s="91"/>
      <c r="G605" s="83"/>
      <c r="H605" s="83"/>
      <c r="I605" s="87"/>
      <c r="J605" s="83"/>
      <c r="K605" s="83"/>
      <c r="L605" s="83"/>
      <c r="M605" s="83"/>
      <c r="N605" s="83"/>
      <c r="O605" s="83"/>
      <c r="P605" s="83"/>
      <c r="Q605" s="83"/>
      <c r="R605" s="83"/>
      <c r="S605" s="83"/>
      <c r="T605" s="83"/>
      <c r="U605" s="83"/>
      <c r="V605" s="83"/>
      <c r="W605" s="83"/>
      <c r="X605" s="83"/>
      <c r="Y605" s="83"/>
      <c r="Z605" s="83"/>
    </row>
    <row r="606" spans="1:26" customFormat="1" ht="16.5" customHeight="1" x14ac:dyDescent="0.25">
      <c r="A606" s="79"/>
      <c r="B606" s="96"/>
      <c r="C606" s="81"/>
      <c r="D606" s="81"/>
      <c r="E606" s="94"/>
      <c r="F606" s="91"/>
      <c r="G606" s="83"/>
      <c r="H606" s="83"/>
      <c r="I606" s="87"/>
      <c r="J606" s="83"/>
      <c r="K606" s="83"/>
      <c r="L606" s="83"/>
      <c r="M606" s="83"/>
      <c r="N606" s="83"/>
      <c r="O606" s="83"/>
      <c r="P606" s="83"/>
      <c r="Q606" s="83"/>
      <c r="R606" s="83"/>
      <c r="S606" s="83"/>
      <c r="T606" s="83"/>
      <c r="U606" s="83"/>
      <c r="V606" s="83"/>
      <c r="W606" s="83"/>
      <c r="X606" s="83"/>
      <c r="Y606" s="83"/>
      <c r="Z606" s="83"/>
    </row>
    <row r="607" spans="1:26" customFormat="1" ht="16.5" customHeight="1" x14ac:dyDescent="0.25">
      <c r="A607" s="79"/>
      <c r="B607" s="95"/>
      <c r="C607" s="81"/>
      <c r="D607" s="81"/>
      <c r="E607" s="90"/>
      <c r="F607" s="91"/>
      <c r="G607" s="83"/>
      <c r="H607" s="83"/>
      <c r="I607" s="87"/>
      <c r="J607" s="83"/>
      <c r="K607" s="83"/>
      <c r="L607" s="83"/>
      <c r="M607" s="83"/>
      <c r="N607" s="83"/>
      <c r="O607" s="83"/>
      <c r="P607" s="83"/>
      <c r="Q607" s="83"/>
      <c r="R607" s="83"/>
      <c r="S607" s="83"/>
      <c r="T607" s="83"/>
      <c r="U607" s="83"/>
      <c r="V607" s="83"/>
      <c r="W607" s="83"/>
      <c r="X607" s="83"/>
      <c r="Y607" s="83"/>
      <c r="Z607" s="83"/>
    </row>
    <row r="608" spans="1:26" customFormat="1" ht="16.5" customHeight="1" x14ac:dyDescent="0.25">
      <c r="A608" s="79"/>
      <c r="B608" s="16" t="s">
        <v>325</v>
      </c>
      <c r="C608" s="81"/>
      <c r="D608" s="81"/>
      <c r="E608" s="90" t="s">
        <v>21</v>
      </c>
      <c r="F608" s="91">
        <f>SUM(E599:E603)</f>
        <v>604000</v>
      </c>
      <c r="G608" s="83"/>
      <c r="H608" s="98"/>
      <c r="I608" s="83"/>
      <c r="J608" s="83"/>
      <c r="K608" s="83"/>
      <c r="L608" s="83"/>
      <c r="M608" s="83"/>
      <c r="N608" s="83"/>
      <c r="O608" s="83"/>
      <c r="P608" s="83"/>
      <c r="Q608" s="83"/>
      <c r="R608" s="83"/>
      <c r="S608" s="83"/>
      <c r="T608" s="83"/>
      <c r="U608" s="83"/>
      <c r="V608" s="83"/>
      <c r="W608" s="83"/>
      <c r="X608" s="83"/>
      <c r="Y608" s="83"/>
      <c r="Z608" s="83"/>
    </row>
    <row r="609" spans="2:8" ht="16.5" x14ac:dyDescent="0.25">
      <c r="B609" s="24"/>
      <c r="C609" s="24"/>
      <c r="D609" s="24"/>
      <c r="E609" s="115"/>
      <c r="F609" s="67"/>
    </row>
    <row r="610" spans="2:8" ht="16.5" x14ac:dyDescent="0.25">
      <c r="B610" s="7" t="s">
        <v>104</v>
      </c>
    </row>
    <row r="611" spans="2:8" ht="16.5" x14ac:dyDescent="0.25">
      <c r="F611" s="50"/>
    </row>
    <row r="612" spans="2:8" ht="16.5" x14ac:dyDescent="0.25">
      <c r="B612" s="3" t="s">
        <v>330</v>
      </c>
      <c r="E612" s="100">
        <v>435000</v>
      </c>
      <c r="F612" s="50"/>
    </row>
    <row r="613" spans="2:8" ht="16.5" x14ac:dyDescent="0.25">
      <c r="F613" s="50"/>
    </row>
    <row r="614" spans="2:8" x14ac:dyDescent="0.25">
      <c r="B614" s="13" t="s">
        <v>39</v>
      </c>
      <c r="E614" s="101">
        <f>F100</f>
        <v>2695195</v>
      </c>
      <c r="F614" s="4"/>
      <c r="H614" s="51"/>
    </row>
    <row r="615" spans="2:8" x14ac:dyDescent="0.25">
      <c r="F615" s="4"/>
      <c r="H615" s="51"/>
    </row>
    <row r="616" spans="2:8" x14ac:dyDescent="0.25">
      <c r="B616" s="3" t="s">
        <v>64</v>
      </c>
      <c r="E616" s="100">
        <f>F189</f>
        <v>3925375</v>
      </c>
      <c r="F616" s="4"/>
      <c r="H616" s="51"/>
    </row>
    <row r="617" spans="2:8" ht="17.25" customHeight="1" x14ac:dyDescent="0.25">
      <c r="C617" s="52"/>
      <c r="D617" s="53"/>
      <c r="F617" s="4"/>
      <c r="H617" s="51"/>
    </row>
    <row r="618" spans="2:8" x14ac:dyDescent="0.25">
      <c r="B618" s="3" t="s">
        <v>327</v>
      </c>
      <c r="E618" s="100">
        <f>F241</f>
        <v>1024350</v>
      </c>
      <c r="F618" s="4"/>
      <c r="H618" s="51"/>
    </row>
    <row r="619" spans="2:8" ht="17.25" customHeight="1" x14ac:dyDescent="0.25">
      <c r="F619" s="4"/>
      <c r="H619" s="51"/>
    </row>
    <row r="620" spans="2:8" ht="17.25" customHeight="1" x14ac:dyDescent="0.25">
      <c r="B620" s="3" t="s">
        <v>222</v>
      </c>
      <c r="E620" s="100">
        <f>F278</f>
        <v>652260</v>
      </c>
      <c r="F620" s="4"/>
      <c r="H620" s="51"/>
    </row>
    <row r="621" spans="2:8" ht="17.25" customHeight="1" x14ac:dyDescent="0.25">
      <c r="F621" s="4"/>
      <c r="H621" s="51"/>
    </row>
    <row r="622" spans="2:8" ht="17.25" customHeight="1" x14ac:dyDescent="0.25">
      <c r="B622" s="3" t="s">
        <v>328</v>
      </c>
      <c r="E622" s="100">
        <f>F318</f>
        <v>610000</v>
      </c>
      <c r="F622" s="4"/>
      <c r="H622" s="51"/>
    </row>
    <row r="623" spans="2:8" ht="17.25" customHeight="1" x14ac:dyDescent="0.25">
      <c r="C623" s="52"/>
      <c r="D623" s="53"/>
      <c r="F623" s="4"/>
      <c r="H623" s="51"/>
    </row>
    <row r="624" spans="2:8" ht="17.25" customHeight="1" x14ac:dyDescent="0.25">
      <c r="B624" s="3" t="s">
        <v>234</v>
      </c>
      <c r="E624" s="100">
        <f>F371</f>
        <v>806875</v>
      </c>
      <c r="F624" s="4"/>
      <c r="H624" s="51"/>
    </row>
    <row r="625" spans="2:8" ht="17.25" customHeight="1" x14ac:dyDescent="0.25">
      <c r="C625" s="52"/>
      <c r="D625" s="53"/>
      <c r="F625" s="4"/>
      <c r="H625" s="51"/>
    </row>
    <row r="626" spans="2:8" ht="17.25" customHeight="1" x14ac:dyDescent="0.25">
      <c r="B626" s="3" t="s">
        <v>82</v>
      </c>
      <c r="E626" s="100">
        <f>F440</f>
        <v>4201080</v>
      </c>
      <c r="F626" s="4"/>
      <c r="H626" s="51"/>
    </row>
    <row r="627" spans="2:8" ht="17.25" customHeight="1" x14ac:dyDescent="0.25">
      <c r="C627" s="52"/>
      <c r="D627" s="53"/>
      <c r="F627" s="4"/>
      <c r="H627" s="51"/>
    </row>
    <row r="628" spans="2:8" ht="17.25" customHeight="1" x14ac:dyDescent="0.25">
      <c r="B628" s="3" t="s">
        <v>94</v>
      </c>
      <c r="E628" s="100">
        <f>F476</f>
        <v>775000</v>
      </c>
      <c r="F628" s="4"/>
      <c r="H628" s="51"/>
    </row>
    <row r="629" spans="2:8" ht="17.25" customHeight="1" x14ac:dyDescent="0.25">
      <c r="F629" s="4"/>
      <c r="H629" s="51"/>
    </row>
    <row r="630" spans="2:8" ht="17.25" customHeight="1" x14ac:dyDescent="0.25">
      <c r="B630" s="3" t="s">
        <v>96</v>
      </c>
      <c r="E630" s="100">
        <f>F522</f>
        <v>767600</v>
      </c>
      <c r="F630" s="4"/>
      <c r="H630" s="51"/>
    </row>
    <row r="631" spans="2:8" ht="17.25" customHeight="1" x14ac:dyDescent="0.25">
      <c r="F631" s="4"/>
      <c r="H631" s="51"/>
    </row>
    <row r="632" spans="2:8" ht="17.25" customHeight="1" x14ac:dyDescent="0.25">
      <c r="B632" s="3" t="s">
        <v>103</v>
      </c>
      <c r="E632" s="101">
        <f>F539</f>
        <v>954000</v>
      </c>
      <c r="F632" s="4"/>
      <c r="H632" s="51"/>
    </row>
    <row r="633" spans="2:8" ht="17.25" customHeight="1" x14ac:dyDescent="0.25">
      <c r="C633" s="52"/>
      <c r="D633" s="53"/>
      <c r="F633" s="4"/>
      <c r="H633" s="51"/>
    </row>
    <row r="634" spans="2:8" ht="17.25" customHeight="1" x14ac:dyDescent="0.25">
      <c r="B634" s="3" t="s">
        <v>105</v>
      </c>
      <c r="E634" s="100">
        <f>F608</f>
        <v>604000</v>
      </c>
      <c r="F634" s="4"/>
      <c r="H634" s="51"/>
    </row>
    <row r="635" spans="2:8" ht="17.25" customHeight="1" x14ac:dyDescent="0.25">
      <c r="E635" s="21"/>
    </row>
    <row r="636" spans="2:8" ht="17.25" customHeight="1" x14ac:dyDescent="0.25">
      <c r="B636" s="3" t="s">
        <v>329</v>
      </c>
      <c r="E636" s="117">
        <v>2500000</v>
      </c>
    </row>
    <row r="637" spans="2:8" ht="17.25" customHeight="1" x14ac:dyDescent="0.25">
      <c r="E637" s="21"/>
    </row>
    <row r="638" spans="2:8" ht="17.25" customHeight="1" x14ac:dyDescent="0.25">
      <c r="E638" s="21"/>
    </row>
    <row r="639" spans="2:8" ht="16.5" x14ac:dyDescent="0.25">
      <c r="B639" s="6" t="s">
        <v>331</v>
      </c>
      <c r="C639" s="16"/>
      <c r="D639" s="5"/>
      <c r="E639" s="21"/>
      <c r="F639" s="50"/>
    </row>
    <row r="640" spans="2:8" ht="17.25" thickBot="1" x14ac:dyDescent="0.3">
      <c r="B640" s="16" t="s">
        <v>106</v>
      </c>
      <c r="C640" s="16"/>
      <c r="D640" s="17" t="s">
        <v>21</v>
      </c>
      <c r="E640" s="116">
        <f>SUM(E612:E636)</f>
        <v>19950735</v>
      </c>
      <c r="F640" s="4"/>
    </row>
    <row r="641" spans="2:6" ht="17.25" thickTop="1" x14ac:dyDescent="0.25">
      <c r="D641" s="3"/>
      <c r="E641" s="21"/>
      <c r="F641" s="57"/>
    </row>
    <row r="642" spans="2:6" ht="16.5" x14ac:dyDescent="0.25">
      <c r="D642" s="3"/>
      <c r="E642" s="21"/>
      <c r="F642" s="57"/>
    </row>
    <row r="643" spans="2:6" ht="16.5" x14ac:dyDescent="0.25">
      <c r="D643" s="3"/>
      <c r="E643" s="21"/>
      <c r="F643" s="57"/>
    </row>
    <row r="644" spans="2:6" ht="16.5" x14ac:dyDescent="0.25">
      <c r="D644" s="3"/>
      <c r="E644" s="21"/>
      <c r="F644" s="57"/>
    </row>
    <row r="645" spans="2:6" ht="16.5" x14ac:dyDescent="0.25">
      <c r="B645" s="16"/>
      <c r="C645" s="16"/>
      <c r="D645" s="5"/>
      <c r="E645" s="17"/>
      <c r="F645" s="57"/>
    </row>
    <row r="646" spans="2:6" ht="16.5" x14ac:dyDescent="0.25">
      <c r="B646" s="16"/>
      <c r="C646" s="16"/>
      <c r="D646" s="5"/>
      <c r="E646" s="17"/>
      <c r="F646" s="57"/>
    </row>
    <row r="662" spans="1:6" s="16" customFormat="1" ht="16.5" x14ac:dyDescent="0.25">
      <c r="A662" s="4"/>
      <c r="B662" s="3"/>
      <c r="C662" s="3"/>
      <c r="D662" s="4"/>
      <c r="E662" s="100"/>
      <c r="F662" s="51"/>
    </row>
    <row r="663" spans="1:6" s="16" customFormat="1" ht="16.5" x14ac:dyDescent="0.25">
      <c r="A663" s="4"/>
      <c r="B663" s="3"/>
      <c r="C663" s="3"/>
      <c r="D663" s="4"/>
      <c r="E663" s="100"/>
      <c r="F663" s="51"/>
    </row>
    <row r="664" spans="1:6" s="16" customFormat="1" ht="16.5" x14ac:dyDescent="0.25">
      <c r="A664" s="4"/>
      <c r="B664" s="3"/>
      <c r="C664" s="3"/>
      <c r="D664" s="4"/>
      <c r="E664" s="100"/>
      <c r="F664" s="51"/>
    </row>
    <row r="665" spans="1:6" s="16" customFormat="1" ht="16.5" x14ac:dyDescent="0.25">
      <c r="A665" s="4"/>
      <c r="B665" s="3"/>
      <c r="C665" s="3"/>
      <c r="D665" s="4"/>
      <c r="E665" s="100"/>
      <c r="F665" s="51"/>
    </row>
    <row r="666" spans="1:6" s="16" customFormat="1" ht="16.5" x14ac:dyDescent="0.25">
      <c r="A666" s="4"/>
      <c r="B666" s="3"/>
      <c r="C666" s="3"/>
      <c r="D666" s="4"/>
      <c r="E666" s="100"/>
      <c r="F666" s="51"/>
    </row>
    <row r="667" spans="1:6" s="16" customFormat="1" ht="16.5" x14ac:dyDescent="0.25">
      <c r="A667" s="4"/>
      <c r="B667" s="3"/>
      <c r="C667" s="3"/>
      <c r="D667" s="4"/>
      <c r="E667" s="100"/>
      <c r="F667" s="51"/>
    </row>
    <row r="691" spans="1:6" s="16" customFormat="1" ht="16.5" x14ac:dyDescent="0.25">
      <c r="A691" s="4"/>
      <c r="B691" s="3"/>
      <c r="C691" s="3"/>
      <c r="D691" s="4"/>
      <c r="E691" s="100"/>
      <c r="F691" s="51"/>
    </row>
    <row r="692" spans="1:6" ht="21" customHeight="1" x14ac:dyDescent="0.25"/>
    <row r="729" spans="1:6" s="16" customFormat="1" ht="16.5" x14ac:dyDescent="0.25">
      <c r="A729" s="4"/>
      <c r="B729" s="3"/>
      <c r="C729" s="3"/>
      <c r="D729" s="4"/>
      <c r="E729" s="100"/>
      <c r="F729" s="51"/>
    </row>
    <row r="730" spans="1:6" s="16" customFormat="1" ht="16.5" x14ac:dyDescent="0.25">
      <c r="A730" s="4"/>
      <c r="B730" s="3"/>
      <c r="C730" s="3"/>
      <c r="D730" s="4"/>
      <c r="E730" s="100"/>
      <c r="F730" s="51"/>
    </row>
    <row r="761" spans="1:6" s="16" customFormat="1" ht="16.5" x14ac:dyDescent="0.25">
      <c r="A761" s="4"/>
      <c r="B761" s="3"/>
      <c r="C761" s="3"/>
      <c r="D761" s="4"/>
      <c r="E761" s="100"/>
      <c r="F761" s="51"/>
    </row>
    <row r="762" spans="1:6" s="16" customFormat="1" ht="16.5" x14ac:dyDescent="0.25">
      <c r="A762" s="4"/>
      <c r="B762" s="3"/>
      <c r="C762" s="3"/>
      <c r="D762" s="4"/>
      <c r="E762" s="100"/>
      <c r="F762" s="51"/>
    </row>
  </sheetData>
  <conditionalFormatting sqref="J111:J112 J114 J116:J120 J128:J132">
    <cfRule type="dataBar" priority="15">
      <dataBar>
        <cfvo type="num" val="0"/>
        <cfvo type="num" val="1"/>
        <color rgb="FF92D050"/>
      </dataBar>
      <extLst>
        <ext xmlns:x14="http://schemas.microsoft.com/office/spreadsheetml/2009/9/main" uri="{B025F937-C7B1-47D3-B67F-A62EFF666E3E}">
          <x14:id>{573D0CCF-F2CB-469D-B3B0-50950EF9DFC8}</x14:id>
        </ext>
      </extLst>
    </cfRule>
  </conditionalFormatting>
  <conditionalFormatting sqref="J196">
    <cfRule type="dataBar" priority="13">
      <dataBar>
        <cfvo type="num" val="0"/>
        <cfvo type="num" val="1"/>
        <color rgb="FF92D050"/>
      </dataBar>
      <extLst>
        <ext xmlns:x14="http://schemas.microsoft.com/office/spreadsheetml/2009/9/main" uri="{B025F937-C7B1-47D3-B67F-A62EFF666E3E}">
          <x14:id>{AEB9131A-64B9-4A31-B790-A78AD684C016}</x14:id>
        </ext>
      </extLst>
    </cfRule>
  </conditionalFormatting>
  <conditionalFormatting sqref="J199:J201 J203">
    <cfRule type="dataBar" priority="14">
      <dataBar>
        <cfvo type="num" val="0"/>
        <cfvo type="num" val="1"/>
        <color rgb="FF92D050"/>
      </dataBar>
      <extLst>
        <ext xmlns:x14="http://schemas.microsoft.com/office/spreadsheetml/2009/9/main" uri="{B025F937-C7B1-47D3-B67F-A62EFF666E3E}">
          <x14:id>{6874B73A-57C6-4A56-86B0-6453A165F0DF}</x14:id>
        </ext>
      </extLst>
    </cfRule>
  </conditionalFormatting>
  <conditionalFormatting sqref="J248">
    <cfRule type="dataBar" priority="11">
      <dataBar>
        <cfvo type="num" val="0"/>
        <cfvo type="num" val="1"/>
        <color rgb="FF92D050"/>
      </dataBar>
      <extLst>
        <ext xmlns:x14="http://schemas.microsoft.com/office/spreadsheetml/2009/9/main" uri="{B025F937-C7B1-47D3-B67F-A62EFF666E3E}">
          <x14:id>{0A025E29-0424-4C4B-BF1B-824158E75405}</x14:id>
        </ext>
      </extLst>
    </cfRule>
  </conditionalFormatting>
  <conditionalFormatting sqref="J251:J253 J255">
    <cfRule type="dataBar" priority="12">
      <dataBar>
        <cfvo type="num" val="0"/>
        <cfvo type="num" val="1"/>
        <color rgb="FF92D050"/>
      </dataBar>
      <extLst>
        <ext xmlns:x14="http://schemas.microsoft.com/office/spreadsheetml/2009/9/main" uri="{B025F937-C7B1-47D3-B67F-A62EFF666E3E}">
          <x14:id>{F6DCE874-7F60-47DF-B46D-A9BAEF67638E}</x14:id>
        </ext>
      </extLst>
    </cfRule>
  </conditionalFormatting>
  <conditionalFormatting sqref="J285">
    <cfRule type="dataBar" priority="9">
      <dataBar>
        <cfvo type="num" val="0"/>
        <cfvo type="num" val="1"/>
        <color rgb="FF92D050"/>
      </dataBar>
      <extLst>
        <ext xmlns:x14="http://schemas.microsoft.com/office/spreadsheetml/2009/9/main" uri="{B025F937-C7B1-47D3-B67F-A62EFF666E3E}">
          <x14:id>{8C5599AD-AD20-43D2-A00B-0CB4E0CFDB7C}</x14:id>
        </ext>
      </extLst>
    </cfRule>
  </conditionalFormatting>
  <conditionalFormatting sqref="J288:J290 J292">
    <cfRule type="dataBar" priority="10">
      <dataBar>
        <cfvo type="num" val="0"/>
        <cfvo type="num" val="1"/>
        <color rgb="FF92D050"/>
      </dataBar>
      <extLst>
        <ext xmlns:x14="http://schemas.microsoft.com/office/spreadsheetml/2009/9/main" uri="{B025F937-C7B1-47D3-B67F-A62EFF666E3E}">
          <x14:id>{21EF8917-430C-4925-80C7-EDBF78D3EA69}</x14:id>
        </ext>
      </extLst>
    </cfRule>
  </conditionalFormatting>
  <conditionalFormatting sqref="J324">
    <cfRule type="dataBar" priority="7">
      <dataBar>
        <cfvo type="num" val="0"/>
        <cfvo type="num" val="1"/>
        <color rgb="FF92D050"/>
      </dataBar>
      <extLst>
        <ext xmlns:x14="http://schemas.microsoft.com/office/spreadsheetml/2009/9/main" uri="{B025F937-C7B1-47D3-B67F-A62EFF666E3E}">
          <x14:id>{77527CC5-E616-4732-817D-132E0C77B22E}</x14:id>
        </ext>
      </extLst>
    </cfRule>
  </conditionalFormatting>
  <conditionalFormatting sqref="J327:J329 J331">
    <cfRule type="dataBar" priority="8">
      <dataBar>
        <cfvo type="num" val="0"/>
        <cfvo type="num" val="1"/>
        <color rgb="FF92D050"/>
      </dataBar>
      <extLst>
        <ext xmlns:x14="http://schemas.microsoft.com/office/spreadsheetml/2009/9/main" uri="{B025F937-C7B1-47D3-B67F-A62EFF666E3E}">
          <x14:id>{FEB68AB0-D734-4BD4-87CD-A9C67048243A}</x14:id>
        </ext>
      </extLst>
    </cfRule>
  </conditionalFormatting>
  <conditionalFormatting sqref="J376">
    <cfRule type="dataBar" priority="5">
      <dataBar>
        <cfvo type="num" val="0"/>
        <cfvo type="num" val="1"/>
        <color rgb="FF92D050"/>
      </dataBar>
      <extLst>
        <ext xmlns:x14="http://schemas.microsoft.com/office/spreadsheetml/2009/9/main" uri="{B025F937-C7B1-47D3-B67F-A62EFF666E3E}">
          <x14:id>{E51C75DD-7E8F-4445-8E77-B31E6F72A12A}</x14:id>
        </ext>
      </extLst>
    </cfRule>
  </conditionalFormatting>
  <conditionalFormatting sqref="J379:J381 J383">
    <cfRule type="dataBar" priority="6">
      <dataBar>
        <cfvo type="num" val="0"/>
        <cfvo type="num" val="1"/>
        <color rgb="FF92D050"/>
      </dataBar>
      <extLst>
        <ext xmlns:x14="http://schemas.microsoft.com/office/spreadsheetml/2009/9/main" uri="{B025F937-C7B1-47D3-B67F-A62EFF666E3E}">
          <x14:id>{1275B29D-6C4A-4A5E-9B12-3D4167213340}</x14:id>
        </ext>
      </extLst>
    </cfRule>
  </conditionalFormatting>
  <conditionalFormatting sqref="J446">
    <cfRule type="dataBar" priority="3">
      <dataBar>
        <cfvo type="num" val="0"/>
        <cfvo type="num" val="1"/>
        <color rgb="FF92D050"/>
      </dataBar>
      <extLst>
        <ext xmlns:x14="http://schemas.microsoft.com/office/spreadsheetml/2009/9/main" uri="{B025F937-C7B1-47D3-B67F-A62EFF666E3E}">
          <x14:id>{F1DAD108-E34C-467D-8737-6CC696C59662}</x14:id>
        </ext>
      </extLst>
    </cfRule>
  </conditionalFormatting>
  <conditionalFormatting sqref="J449:J451 J453">
    <cfRule type="dataBar" priority="4">
      <dataBar>
        <cfvo type="num" val="0"/>
        <cfvo type="num" val="1"/>
        <color rgb="FF92D050"/>
      </dataBar>
      <extLst>
        <ext xmlns:x14="http://schemas.microsoft.com/office/spreadsheetml/2009/9/main" uri="{B025F937-C7B1-47D3-B67F-A62EFF666E3E}">
          <x14:id>{086D1485-7595-44B9-9189-B3F9F33027E0}</x14:id>
        </ext>
      </extLst>
    </cfRule>
  </conditionalFormatting>
  <conditionalFormatting sqref="J483">
    <cfRule type="dataBar" priority="1">
      <dataBar>
        <cfvo type="num" val="0"/>
        <cfvo type="num" val="1"/>
        <color rgb="FF92D050"/>
      </dataBar>
      <extLst>
        <ext xmlns:x14="http://schemas.microsoft.com/office/spreadsheetml/2009/9/main" uri="{B025F937-C7B1-47D3-B67F-A62EFF666E3E}">
          <x14:id>{3DB96FC4-517C-41E4-8FD3-CE6F25B1FFA4}</x14:id>
        </ext>
      </extLst>
    </cfRule>
  </conditionalFormatting>
  <conditionalFormatting sqref="J486:J488 J490">
    <cfRule type="dataBar" priority="2">
      <dataBar>
        <cfvo type="num" val="0"/>
        <cfvo type="num" val="1"/>
        <color rgb="FF92D050"/>
      </dataBar>
      <extLst>
        <ext xmlns:x14="http://schemas.microsoft.com/office/spreadsheetml/2009/9/main" uri="{B025F937-C7B1-47D3-B67F-A62EFF666E3E}">
          <x14:id>{CD9C3A1C-64F8-4CC2-B65E-DBC77B1D3853}</x14:id>
        </ext>
      </extLst>
    </cfRule>
  </conditionalFormatting>
  <printOptions gridLines="1"/>
  <pageMargins left="0.74803149606299213" right="0.51181102362204722" top="0.98425196850393704" bottom="0.98425196850393704" header="0.51181102362204722" footer="0.51181102362204722"/>
  <pageSetup paperSize="9" scale="49" orientation="portrait" horizontalDpi="300" verticalDpi="300" r:id="rId1"/>
  <headerFooter alignWithMargins="0">
    <oddHeader>&amp;LProposed Mass Housing Development&amp;R* Cosset Associates*</oddHeader>
    <oddFooter>&amp;C2-BDR-S-D/1 of &amp;P</oddFooter>
  </headerFooter>
  <rowBreaks count="17" manualBreakCount="17">
    <brk id="33" max="5" man="1"/>
    <brk id="60" max="5" man="1"/>
    <brk id="100" max="5" man="1"/>
    <brk id="139" max="5" man="1"/>
    <brk id="189" max="5" man="1"/>
    <brk id="241" max="5" man="1"/>
    <brk id="278" max="5" man="1"/>
    <brk id="318" max="5" man="1"/>
    <brk id="371" max="5" man="1"/>
    <brk id="401" max="16383" man="1"/>
    <brk id="440" max="5" man="1"/>
    <brk id="476" max="5" man="1"/>
    <brk id="522" max="5" man="1"/>
    <brk id="539" max="5" man="1"/>
    <brk id="562" max="16383" man="1"/>
    <brk id="584" max="16383" man="1"/>
    <brk id="608" max="16383" man="1"/>
  </rowBreaks>
  <extLst>
    <ext xmlns:x14="http://schemas.microsoft.com/office/spreadsheetml/2009/9/main" uri="{78C0D931-6437-407d-A8EE-F0AAD7539E65}">
      <x14:conditionalFormattings>
        <x14:conditionalFormatting xmlns:xm="http://schemas.microsoft.com/office/excel/2006/main">
          <x14:cfRule type="dataBar" id="{573D0CCF-F2CB-469D-B3B0-50950EF9DFC8}">
            <x14:dataBar minLength="0" maxLength="100" gradient="0">
              <x14:cfvo type="num">
                <xm:f>0</xm:f>
              </x14:cfvo>
              <x14:cfvo type="num">
                <xm:f>1</xm:f>
              </x14:cfvo>
              <x14:negativeFillColor rgb="FFFF0000"/>
              <x14:axisColor rgb="FF000000"/>
            </x14:dataBar>
          </x14:cfRule>
          <xm:sqref>J111:J112 J114 J116:J120 J128:J132</xm:sqref>
        </x14:conditionalFormatting>
        <x14:conditionalFormatting xmlns:xm="http://schemas.microsoft.com/office/excel/2006/main">
          <x14:cfRule type="dataBar" id="{AEB9131A-64B9-4A31-B790-A78AD684C016}">
            <x14:dataBar minLength="0" maxLength="100" gradient="0">
              <x14:cfvo type="num">
                <xm:f>0</xm:f>
              </x14:cfvo>
              <x14:cfvo type="num">
                <xm:f>1</xm:f>
              </x14:cfvo>
              <x14:negativeFillColor rgb="FFFF0000"/>
              <x14:axisColor rgb="FF000000"/>
            </x14:dataBar>
          </x14:cfRule>
          <xm:sqref>J196</xm:sqref>
        </x14:conditionalFormatting>
        <x14:conditionalFormatting xmlns:xm="http://schemas.microsoft.com/office/excel/2006/main">
          <x14:cfRule type="dataBar" id="{6874B73A-57C6-4A56-86B0-6453A165F0DF}">
            <x14:dataBar minLength="0" maxLength="100" gradient="0">
              <x14:cfvo type="num">
                <xm:f>0</xm:f>
              </x14:cfvo>
              <x14:cfvo type="num">
                <xm:f>1</xm:f>
              </x14:cfvo>
              <x14:negativeFillColor rgb="FFFF0000"/>
              <x14:axisColor rgb="FF000000"/>
            </x14:dataBar>
          </x14:cfRule>
          <xm:sqref>J199:J201 J203</xm:sqref>
        </x14:conditionalFormatting>
        <x14:conditionalFormatting xmlns:xm="http://schemas.microsoft.com/office/excel/2006/main">
          <x14:cfRule type="dataBar" id="{0A025E29-0424-4C4B-BF1B-824158E75405}">
            <x14:dataBar minLength="0" maxLength="100" gradient="0">
              <x14:cfvo type="num">
                <xm:f>0</xm:f>
              </x14:cfvo>
              <x14:cfvo type="num">
                <xm:f>1</xm:f>
              </x14:cfvo>
              <x14:negativeFillColor rgb="FFFF0000"/>
              <x14:axisColor rgb="FF000000"/>
            </x14:dataBar>
          </x14:cfRule>
          <xm:sqref>J248</xm:sqref>
        </x14:conditionalFormatting>
        <x14:conditionalFormatting xmlns:xm="http://schemas.microsoft.com/office/excel/2006/main">
          <x14:cfRule type="dataBar" id="{F6DCE874-7F60-47DF-B46D-A9BAEF67638E}">
            <x14:dataBar minLength="0" maxLength="100" gradient="0">
              <x14:cfvo type="num">
                <xm:f>0</xm:f>
              </x14:cfvo>
              <x14:cfvo type="num">
                <xm:f>1</xm:f>
              </x14:cfvo>
              <x14:negativeFillColor rgb="FFFF0000"/>
              <x14:axisColor rgb="FF000000"/>
            </x14:dataBar>
          </x14:cfRule>
          <xm:sqref>J251:J253 J255</xm:sqref>
        </x14:conditionalFormatting>
        <x14:conditionalFormatting xmlns:xm="http://schemas.microsoft.com/office/excel/2006/main">
          <x14:cfRule type="dataBar" id="{8C5599AD-AD20-43D2-A00B-0CB4E0CFDB7C}">
            <x14:dataBar minLength="0" maxLength="100" gradient="0">
              <x14:cfvo type="num">
                <xm:f>0</xm:f>
              </x14:cfvo>
              <x14:cfvo type="num">
                <xm:f>1</xm:f>
              </x14:cfvo>
              <x14:negativeFillColor rgb="FFFF0000"/>
              <x14:axisColor rgb="FF000000"/>
            </x14:dataBar>
          </x14:cfRule>
          <xm:sqref>J285</xm:sqref>
        </x14:conditionalFormatting>
        <x14:conditionalFormatting xmlns:xm="http://schemas.microsoft.com/office/excel/2006/main">
          <x14:cfRule type="dataBar" id="{21EF8917-430C-4925-80C7-EDBF78D3EA69}">
            <x14:dataBar minLength="0" maxLength="100" gradient="0">
              <x14:cfvo type="num">
                <xm:f>0</xm:f>
              </x14:cfvo>
              <x14:cfvo type="num">
                <xm:f>1</xm:f>
              </x14:cfvo>
              <x14:negativeFillColor rgb="FFFF0000"/>
              <x14:axisColor rgb="FF000000"/>
            </x14:dataBar>
          </x14:cfRule>
          <xm:sqref>J288:J290 J292</xm:sqref>
        </x14:conditionalFormatting>
        <x14:conditionalFormatting xmlns:xm="http://schemas.microsoft.com/office/excel/2006/main">
          <x14:cfRule type="dataBar" id="{77527CC5-E616-4732-817D-132E0C77B22E}">
            <x14:dataBar minLength="0" maxLength="100" gradient="0">
              <x14:cfvo type="num">
                <xm:f>0</xm:f>
              </x14:cfvo>
              <x14:cfvo type="num">
                <xm:f>1</xm:f>
              </x14:cfvo>
              <x14:negativeFillColor rgb="FFFF0000"/>
              <x14:axisColor rgb="FF000000"/>
            </x14:dataBar>
          </x14:cfRule>
          <xm:sqref>J324</xm:sqref>
        </x14:conditionalFormatting>
        <x14:conditionalFormatting xmlns:xm="http://schemas.microsoft.com/office/excel/2006/main">
          <x14:cfRule type="dataBar" id="{FEB68AB0-D734-4BD4-87CD-A9C67048243A}">
            <x14:dataBar minLength="0" maxLength="100" gradient="0">
              <x14:cfvo type="num">
                <xm:f>0</xm:f>
              </x14:cfvo>
              <x14:cfvo type="num">
                <xm:f>1</xm:f>
              </x14:cfvo>
              <x14:negativeFillColor rgb="FFFF0000"/>
              <x14:axisColor rgb="FF000000"/>
            </x14:dataBar>
          </x14:cfRule>
          <xm:sqref>J327:J329 J331</xm:sqref>
        </x14:conditionalFormatting>
        <x14:conditionalFormatting xmlns:xm="http://schemas.microsoft.com/office/excel/2006/main">
          <x14:cfRule type="dataBar" id="{E51C75DD-7E8F-4445-8E77-B31E6F72A12A}">
            <x14:dataBar minLength="0" maxLength="100" gradient="0">
              <x14:cfvo type="num">
                <xm:f>0</xm:f>
              </x14:cfvo>
              <x14:cfvo type="num">
                <xm:f>1</xm:f>
              </x14:cfvo>
              <x14:negativeFillColor rgb="FFFF0000"/>
              <x14:axisColor rgb="FF000000"/>
            </x14:dataBar>
          </x14:cfRule>
          <xm:sqref>J376</xm:sqref>
        </x14:conditionalFormatting>
        <x14:conditionalFormatting xmlns:xm="http://schemas.microsoft.com/office/excel/2006/main">
          <x14:cfRule type="dataBar" id="{1275B29D-6C4A-4A5E-9B12-3D4167213340}">
            <x14:dataBar minLength="0" maxLength="100" gradient="0">
              <x14:cfvo type="num">
                <xm:f>0</xm:f>
              </x14:cfvo>
              <x14:cfvo type="num">
                <xm:f>1</xm:f>
              </x14:cfvo>
              <x14:negativeFillColor rgb="FFFF0000"/>
              <x14:axisColor rgb="FF000000"/>
            </x14:dataBar>
          </x14:cfRule>
          <xm:sqref>J379:J381 J383</xm:sqref>
        </x14:conditionalFormatting>
        <x14:conditionalFormatting xmlns:xm="http://schemas.microsoft.com/office/excel/2006/main">
          <x14:cfRule type="dataBar" id="{F1DAD108-E34C-467D-8737-6CC696C59662}">
            <x14:dataBar minLength="0" maxLength="100" gradient="0">
              <x14:cfvo type="num">
                <xm:f>0</xm:f>
              </x14:cfvo>
              <x14:cfvo type="num">
                <xm:f>1</xm:f>
              </x14:cfvo>
              <x14:negativeFillColor rgb="FFFF0000"/>
              <x14:axisColor rgb="FF000000"/>
            </x14:dataBar>
          </x14:cfRule>
          <xm:sqref>J446</xm:sqref>
        </x14:conditionalFormatting>
        <x14:conditionalFormatting xmlns:xm="http://schemas.microsoft.com/office/excel/2006/main">
          <x14:cfRule type="dataBar" id="{086D1485-7595-44B9-9189-B3F9F33027E0}">
            <x14:dataBar minLength="0" maxLength="100" gradient="0">
              <x14:cfvo type="num">
                <xm:f>0</xm:f>
              </x14:cfvo>
              <x14:cfvo type="num">
                <xm:f>1</xm:f>
              </x14:cfvo>
              <x14:negativeFillColor rgb="FFFF0000"/>
              <x14:axisColor rgb="FF000000"/>
            </x14:dataBar>
          </x14:cfRule>
          <xm:sqref>J449:J451 J453</xm:sqref>
        </x14:conditionalFormatting>
        <x14:conditionalFormatting xmlns:xm="http://schemas.microsoft.com/office/excel/2006/main">
          <x14:cfRule type="dataBar" id="{3DB96FC4-517C-41E4-8FD3-CE6F25B1FFA4}">
            <x14:dataBar minLength="0" maxLength="100" gradient="0">
              <x14:cfvo type="num">
                <xm:f>0</xm:f>
              </x14:cfvo>
              <x14:cfvo type="num">
                <xm:f>1</xm:f>
              </x14:cfvo>
              <x14:negativeFillColor rgb="FFFF0000"/>
              <x14:axisColor rgb="FF000000"/>
            </x14:dataBar>
          </x14:cfRule>
          <xm:sqref>J483</xm:sqref>
        </x14:conditionalFormatting>
        <x14:conditionalFormatting xmlns:xm="http://schemas.microsoft.com/office/excel/2006/main">
          <x14:cfRule type="dataBar" id="{CD9C3A1C-64F8-4CC2-B65E-DBC77B1D3853}">
            <x14:dataBar minLength="0" maxLength="100" gradient="0">
              <x14:cfvo type="num">
                <xm:f>0</xm:f>
              </x14:cfvo>
              <x14:cfvo type="num">
                <xm:f>1</xm:f>
              </x14:cfvo>
              <x14:negativeFillColor rgb="FFFF0000"/>
              <x14:axisColor rgb="FF000000"/>
            </x14:dataBar>
          </x14:cfRule>
          <xm:sqref>J486:J488 J490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D1C02-0F93-4592-88F7-FA2002A636D5}">
  <dimension ref="A1:Z773"/>
  <sheetViews>
    <sheetView view="pageBreakPreview" topLeftCell="A639" zoomScale="96" zoomScaleNormal="139" zoomScaleSheetLayoutView="96" zoomScalePageLayoutView="139" workbookViewId="0">
      <selection activeCell="E23" sqref="E23"/>
    </sheetView>
  </sheetViews>
  <sheetFormatPr defaultColWidth="9.140625" defaultRowHeight="15" x14ac:dyDescent="0.25"/>
  <cols>
    <col min="1" max="1" width="4.140625" style="4" customWidth="1"/>
    <col min="2" max="2" width="41.42578125" style="3" customWidth="1"/>
    <col min="3" max="3" width="8.7109375" style="3" customWidth="1"/>
    <col min="4" max="4" width="7" style="4" bestFit="1" customWidth="1"/>
    <col min="5" max="5" width="18.42578125" style="100" customWidth="1"/>
    <col min="6" max="6" width="18.5703125" style="51" bestFit="1" customWidth="1"/>
    <col min="7" max="7" width="13.28515625" style="3" customWidth="1"/>
    <col min="8" max="8" width="15.28515625" style="3" bestFit="1" customWidth="1"/>
    <col min="9" max="9" width="12.28515625" style="3" customWidth="1"/>
    <col min="10" max="10" width="17.140625" style="3" bestFit="1" customWidth="1"/>
    <col min="11" max="11" width="16" style="3" bestFit="1" customWidth="1"/>
    <col min="12" max="16384" width="9.140625" style="3"/>
  </cols>
  <sheetData>
    <row r="1" spans="1:2" ht="16.5" x14ac:dyDescent="0.25">
      <c r="B1" s="16" t="s">
        <v>107</v>
      </c>
    </row>
    <row r="3" spans="1:2" ht="16.5" x14ac:dyDescent="0.25">
      <c r="A3" s="1"/>
      <c r="B3" s="2" t="s">
        <v>0</v>
      </c>
    </row>
    <row r="4" spans="1:2" ht="16.5" x14ac:dyDescent="0.25">
      <c r="B4" s="5"/>
    </row>
    <row r="5" spans="1:2" ht="16.5" x14ac:dyDescent="0.25">
      <c r="B5" s="6" t="s">
        <v>1</v>
      </c>
    </row>
    <row r="6" spans="1:2" ht="16.5" x14ac:dyDescent="0.25">
      <c r="B6" s="6"/>
    </row>
    <row r="7" spans="1:2" ht="16.5" x14ac:dyDescent="0.25">
      <c r="B7" s="6" t="s">
        <v>108</v>
      </c>
    </row>
    <row r="8" spans="1:2" ht="16.5" x14ac:dyDescent="0.25">
      <c r="B8" s="6"/>
    </row>
    <row r="9" spans="1:2" ht="16.5" x14ac:dyDescent="0.25">
      <c r="B9" s="16" t="s">
        <v>109</v>
      </c>
    </row>
    <row r="10" spans="1:2" ht="90" x14ac:dyDescent="0.25">
      <c r="B10" s="13" t="s">
        <v>110</v>
      </c>
    </row>
    <row r="11" spans="1:2" x14ac:dyDescent="0.25">
      <c r="B11" s="13"/>
    </row>
    <row r="12" spans="1:2" ht="16.5" x14ac:dyDescent="0.25">
      <c r="B12" s="29" t="s">
        <v>111</v>
      </c>
    </row>
    <row r="13" spans="1:2" ht="65.45" customHeight="1" x14ac:dyDescent="0.25">
      <c r="B13" s="13" t="s">
        <v>112</v>
      </c>
    </row>
    <row r="14" spans="1:2" ht="43.15" customHeight="1" x14ac:dyDescent="0.25">
      <c r="B14" s="13" t="s">
        <v>113</v>
      </c>
    </row>
    <row r="15" spans="1:2" x14ac:dyDescent="0.25">
      <c r="B15" s="13"/>
    </row>
    <row r="16" spans="1:2" ht="16.5" x14ac:dyDescent="0.25">
      <c r="B16" s="29" t="s">
        <v>114</v>
      </c>
    </row>
    <row r="17" spans="1:8" ht="40.5" customHeight="1" x14ac:dyDescent="0.25">
      <c r="A17" s="4" t="s">
        <v>2</v>
      </c>
      <c r="B17" s="9" t="s">
        <v>3</v>
      </c>
      <c r="C17" s="10">
        <v>268</v>
      </c>
      <c r="D17" s="4" t="s">
        <v>4</v>
      </c>
      <c r="E17" s="101">
        <v>100</v>
      </c>
      <c r="F17" s="51">
        <f>C17*E17</f>
        <v>26800</v>
      </c>
      <c r="G17" s="11"/>
      <c r="H17" s="12"/>
    </row>
    <row r="18" spans="1:8" x14ac:dyDescent="0.25">
      <c r="B18" s="9"/>
      <c r="C18" s="10"/>
      <c r="E18" s="101"/>
      <c r="G18" s="11"/>
      <c r="H18" s="12"/>
    </row>
    <row r="19" spans="1:8" s="8" customFormat="1" ht="16.5" x14ac:dyDescent="0.25">
      <c r="A19" s="4"/>
      <c r="B19" s="20" t="s">
        <v>115</v>
      </c>
      <c r="C19" s="3"/>
      <c r="D19" s="4"/>
      <c r="E19" s="102"/>
      <c r="F19" s="55"/>
      <c r="G19" s="3"/>
    </row>
    <row r="20" spans="1:8" s="8" customFormat="1" ht="16.5" x14ac:dyDescent="0.25">
      <c r="A20" s="4"/>
      <c r="B20" s="7"/>
      <c r="C20" s="3"/>
      <c r="D20" s="4"/>
      <c r="E20" s="102"/>
      <c r="F20" s="55"/>
      <c r="G20" s="3"/>
    </row>
    <row r="21" spans="1:8" ht="51.75" customHeight="1" x14ac:dyDescent="0.25">
      <c r="A21" s="4" t="s">
        <v>5</v>
      </c>
      <c r="B21" s="9" t="s">
        <v>116</v>
      </c>
      <c r="C21" s="3">
        <v>100</v>
      </c>
      <c r="D21" s="4" t="s">
        <v>6</v>
      </c>
      <c r="E21" s="101">
        <v>750</v>
      </c>
      <c r="F21" s="51">
        <f t="shared" ref="F21:F41" si="0">C21*E21</f>
        <v>75000</v>
      </c>
      <c r="G21" s="11"/>
      <c r="H21" s="12"/>
    </row>
    <row r="22" spans="1:8" ht="17.25" customHeight="1" x14ac:dyDescent="0.25">
      <c r="A22" s="4" t="s">
        <v>7</v>
      </c>
      <c r="B22" s="9" t="s">
        <v>117</v>
      </c>
      <c r="C22" s="3">
        <v>0</v>
      </c>
      <c r="D22" s="4" t="s">
        <v>6</v>
      </c>
      <c r="E22" s="101">
        <v>1200</v>
      </c>
      <c r="F22" s="51">
        <f t="shared" si="0"/>
        <v>0</v>
      </c>
      <c r="G22" s="11"/>
      <c r="H22" s="12"/>
    </row>
    <row r="23" spans="1:8" ht="45" x14ac:dyDescent="0.25">
      <c r="A23" s="4" t="s">
        <v>8</v>
      </c>
      <c r="B23" s="9" t="s">
        <v>118</v>
      </c>
      <c r="C23" s="3">
        <v>0</v>
      </c>
      <c r="D23" s="4" t="s">
        <v>6</v>
      </c>
      <c r="E23" s="101">
        <v>750</v>
      </c>
      <c r="F23" s="51">
        <f t="shared" si="0"/>
        <v>0</v>
      </c>
      <c r="H23" s="12"/>
    </row>
    <row r="24" spans="1:8" ht="45" x14ac:dyDescent="0.25">
      <c r="A24" s="4" t="s">
        <v>9</v>
      </c>
      <c r="B24" s="9" t="s">
        <v>119</v>
      </c>
      <c r="C24" s="3">
        <v>0</v>
      </c>
      <c r="D24" s="4" t="s">
        <v>6</v>
      </c>
      <c r="E24" s="101">
        <v>450</v>
      </c>
      <c r="F24" s="51">
        <f t="shared" si="0"/>
        <v>0</v>
      </c>
      <c r="G24" s="11"/>
      <c r="H24" s="12"/>
    </row>
    <row r="25" spans="1:8" ht="30.75" customHeight="1" x14ac:dyDescent="0.25">
      <c r="B25" s="20" t="s">
        <v>120</v>
      </c>
      <c r="E25" s="101"/>
      <c r="G25" s="11"/>
      <c r="H25" s="12"/>
    </row>
    <row r="26" spans="1:8" ht="30" x14ac:dyDescent="0.25">
      <c r="A26" s="4" t="s">
        <v>10</v>
      </c>
      <c r="B26" s="27" t="s">
        <v>121</v>
      </c>
      <c r="D26" s="4" t="s">
        <v>66</v>
      </c>
      <c r="E26" s="101"/>
      <c r="G26" s="11"/>
      <c r="H26" s="12"/>
    </row>
    <row r="27" spans="1:8" ht="31.5" customHeight="1" x14ac:dyDescent="0.25">
      <c r="B27" s="20" t="s">
        <v>122</v>
      </c>
      <c r="E27" s="101"/>
      <c r="G27" s="11"/>
      <c r="H27" s="12"/>
    </row>
    <row r="28" spans="1:8" ht="30" x14ac:dyDescent="0.25">
      <c r="A28" s="4" t="s">
        <v>11</v>
      </c>
      <c r="B28" s="9" t="s">
        <v>123</v>
      </c>
      <c r="C28" s="3">
        <v>52</v>
      </c>
      <c r="D28" s="4" t="s">
        <v>6</v>
      </c>
      <c r="E28" s="101">
        <v>450</v>
      </c>
      <c r="F28" s="51">
        <f t="shared" ref="F28" si="1">C28*E28</f>
        <v>23400</v>
      </c>
      <c r="G28" s="11"/>
      <c r="H28" s="12"/>
    </row>
    <row r="29" spans="1:8" x14ac:dyDescent="0.25">
      <c r="B29" s="9"/>
      <c r="E29" s="101"/>
      <c r="G29" s="11"/>
      <c r="H29" s="12"/>
    </row>
    <row r="30" spans="1:8" x14ac:dyDescent="0.25">
      <c r="B30" s="9"/>
      <c r="E30" s="101"/>
      <c r="G30" s="11"/>
      <c r="H30" s="12"/>
    </row>
    <row r="31" spans="1:8" x14ac:dyDescent="0.25">
      <c r="B31" s="9"/>
      <c r="E31" s="101"/>
      <c r="G31" s="11"/>
      <c r="H31" s="12"/>
    </row>
    <row r="32" spans="1:8" x14ac:dyDescent="0.25">
      <c r="B32" s="9"/>
      <c r="E32" s="101"/>
      <c r="G32" s="11"/>
      <c r="H32" s="12"/>
    </row>
    <row r="33" spans="1:8" ht="16.5" x14ac:dyDescent="0.25">
      <c r="B33" s="16" t="s">
        <v>20</v>
      </c>
      <c r="E33" s="101"/>
      <c r="F33" s="50">
        <f>SUM(F10:F28)</f>
        <v>125200</v>
      </c>
      <c r="G33" s="11"/>
      <c r="H33" s="12"/>
    </row>
    <row r="34" spans="1:8" ht="16.5" x14ac:dyDescent="0.25">
      <c r="B34" s="6" t="s">
        <v>22</v>
      </c>
      <c r="E34" s="101"/>
      <c r="G34" s="11"/>
      <c r="H34" s="12"/>
    </row>
    <row r="35" spans="1:8" ht="16.5" x14ac:dyDescent="0.25">
      <c r="B35" s="16" t="s">
        <v>124</v>
      </c>
      <c r="E35" s="101"/>
      <c r="G35" s="11"/>
      <c r="H35" s="12"/>
    </row>
    <row r="36" spans="1:8" ht="44.25" customHeight="1" x14ac:dyDescent="0.25">
      <c r="A36" s="4" t="s">
        <v>2</v>
      </c>
      <c r="B36" s="9" t="s">
        <v>12</v>
      </c>
      <c r="C36" s="3">
        <v>48</v>
      </c>
      <c r="D36" s="4" t="s">
        <v>6</v>
      </c>
      <c r="E36" s="101">
        <v>300</v>
      </c>
      <c r="F36" s="51">
        <f t="shared" si="0"/>
        <v>14400</v>
      </c>
      <c r="G36" s="11"/>
      <c r="H36" s="12"/>
    </row>
    <row r="37" spans="1:8" ht="44.25" customHeight="1" x14ac:dyDescent="0.25">
      <c r="A37" s="4" t="s">
        <v>5</v>
      </c>
      <c r="B37" s="13" t="s">
        <v>125</v>
      </c>
      <c r="C37" s="14">
        <v>99</v>
      </c>
      <c r="D37" s="4" t="s">
        <v>6</v>
      </c>
      <c r="E37" s="103">
        <v>2500</v>
      </c>
      <c r="F37" s="51">
        <f t="shared" si="0"/>
        <v>247500</v>
      </c>
      <c r="G37" s="11"/>
      <c r="H37" s="12"/>
    </row>
    <row r="38" spans="1:8" ht="36" customHeight="1" x14ac:dyDescent="0.25">
      <c r="A38" s="4" t="s">
        <v>7</v>
      </c>
      <c r="B38" s="9" t="s">
        <v>126</v>
      </c>
      <c r="C38" s="10">
        <v>66</v>
      </c>
      <c r="D38" s="4" t="s">
        <v>4</v>
      </c>
      <c r="E38" s="101">
        <v>4500</v>
      </c>
      <c r="F38" s="51">
        <f t="shared" si="0"/>
        <v>297000</v>
      </c>
      <c r="G38" s="11"/>
      <c r="H38" s="12"/>
    </row>
    <row r="39" spans="1:8" ht="36" customHeight="1" x14ac:dyDescent="0.25">
      <c r="B39" s="54" t="s">
        <v>127</v>
      </c>
      <c r="C39" s="10"/>
      <c r="E39" s="101"/>
      <c r="G39" s="11"/>
      <c r="H39" s="12"/>
    </row>
    <row r="40" spans="1:8" ht="36" customHeight="1" x14ac:dyDescent="0.25">
      <c r="A40" s="4" t="s">
        <v>8</v>
      </c>
      <c r="B40" s="9" t="s">
        <v>128</v>
      </c>
      <c r="C40" s="10">
        <v>118</v>
      </c>
      <c r="D40" s="4" t="s">
        <v>4</v>
      </c>
      <c r="E40" s="101">
        <v>80</v>
      </c>
      <c r="F40" s="51">
        <f t="shared" ref="F40" si="2">C40*E40</f>
        <v>9440</v>
      </c>
      <c r="G40" s="11"/>
      <c r="H40" s="12"/>
    </row>
    <row r="41" spans="1:8" ht="36" customHeight="1" x14ac:dyDescent="0.25">
      <c r="A41" s="4" t="s">
        <v>9</v>
      </c>
      <c r="B41" s="9" t="s">
        <v>16</v>
      </c>
      <c r="C41" s="10">
        <v>409</v>
      </c>
      <c r="D41" s="4" t="s">
        <v>4</v>
      </c>
      <c r="E41" s="101">
        <v>120</v>
      </c>
      <c r="F41" s="51">
        <f t="shared" si="0"/>
        <v>49080</v>
      </c>
      <c r="G41" s="11"/>
      <c r="H41" s="12"/>
    </row>
    <row r="42" spans="1:8" x14ac:dyDescent="0.25">
      <c r="B42" s="9"/>
      <c r="C42" s="10"/>
      <c r="E42" s="101"/>
      <c r="G42" s="11"/>
      <c r="H42" s="12"/>
    </row>
    <row r="43" spans="1:8" ht="16.5" x14ac:dyDescent="0.25">
      <c r="B43" s="7" t="s">
        <v>17</v>
      </c>
      <c r="E43" s="101"/>
      <c r="H43" s="12"/>
    </row>
    <row r="44" spans="1:8" ht="17.25" customHeight="1" x14ac:dyDescent="0.25">
      <c r="B44" s="15" t="s">
        <v>129</v>
      </c>
      <c r="E44" s="101"/>
      <c r="H44" s="12"/>
    </row>
    <row r="45" spans="1:8" ht="17.25" customHeight="1" x14ac:dyDescent="0.25">
      <c r="A45" s="4" t="s">
        <v>10</v>
      </c>
      <c r="B45" s="3" t="s">
        <v>19</v>
      </c>
      <c r="C45" s="3">
        <v>0</v>
      </c>
      <c r="D45" s="4" t="s">
        <v>6</v>
      </c>
      <c r="E45" s="101">
        <v>25000</v>
      </c>
      <c r="F45" s="51">
        <f>C45*E45</f>
        <v>0</v>
      </c>
      <c r="G45" s="11"/>
      <c r="H45" s="12"/>
    </row>
    <row r="46" spans="1:8" ht="17.25" customHeight="1" x14ac:dyDescent="0.25">
      <c r="B46" s="15" t="s">
        <v>130</v>
      </c>
      <c r="E46" s="101"/>
      <c r="G46" s="11"/>
      <c r="H46" s="12"/>
    </row>
    <row r="47" spans="1:8" ht="17.25" customHeight="1" x14ac:dyDescent="0.25">
      <c r="B47" s="15"/>
      <c r="E47" s="101"/>
      <c r="H47" s="12"/>
    </row>
    <row r="48" spans="1:8" ht="17.25" customHeight="1" x14ac:dyDescent="0.25">
      <c r="A48" s="4" t="s">
        <v>11</v>
      </c>
      <c r="B48" s="3" t="s">
        <v>131</v>
      </c>
      <c r="C48" s="3">
        <v>27</v>
      </c>
      <c r="D48" s="4" t="s">
        <v>6</v>
      </c>
      <c r="E48" s="101">
        <v>25000</v>
      </c>
      <c r="F48" s="51">
        <f>C48*E48</f>
        <v>675000</v>
      </c>
      <c r="G48" s="11"/>
      <c r="H48" s="12"/>
    </row>
    <row r="49" spans="1:8" ht="17.25" customHeight="1" x14ac:dyDescent="0.25">
      <c r="E49" s="101"/>
      <c r="G49" s="11"/>
      <c r="H49" s="12"/>
    </row>
    <row r="50" spans="1:8" ht="17.25" customHeight="1" x14ac:dyDescent="0.25">
      <c r="A50" s="4" t="s">
        <v>13</v>
      </c>
      <c r="B50" s="3" t="s">
        <v>132</v>
      </c>
      <c r="C50" s="3">
        <v>41</v>
      </c>
      <c r="D50" s="4" t="s">
        <v>6</v>
      </c>
      <c r="E50" s="101">
        <v>28000</v>
      </c>
      <c r="F50" s="51">
        <f>C50*E50</f>
        <v>1148000</v>
      </c>
      <c r="G50" s="11"/>
      <c r="H50" s="12"/>
    </row>
    <row r="51" spans="1:8" ht="17.25" customHeight="1" x14ac:dyDescent="0.25">
      <c r="E51" s="101"/>
      <c r="G51" s="11"/>
      <c r="H51" s="12"/>
    </row>
    <row r="52" spans="1:8" ht="75" x14ac:dyDescent="0.25">
      <c r="B52" s="19" t="s">
        <v>133</v>
      </c>
      <c r="H52" s="12"/>
    </row>
    <row r="53" spans="1:8" ht="23.25" customHeight="1" x14ac:dyDescent="0.25">
      <c r="A53" s="4" t="s">
        <v>14</v>
      </c>
      <c r="B53" s="3" t="s">
        <v>134</v>
      </c>
      <c r="C53" s="3">
        <v>0</v>
      </c>
      <c r="D53" s="4" t="s">
        <v>6</v>
      </c>
      <c r="E53" s="101">
        <f>E50</f>
        <v>28000</v>
      </c>
      <c r="F53" s="51">
        <f>C53*E53</f>
        <v>0</v>
      </c>
      <c r="G53" s="11"/>
      <c r="H53" s="12"/>
    </row>
    <row r="54" spans="1:8" ht="21.75" customHeight="1" x14ac:dyDescent="0.25">
      <c r="A54" s="4" t="s">
        <v>15</v>
      </c>
      <c r="B54" s="3" t="s">
        <v>135</v>
      </c>
      <c r="C54" s="3">
        <v>0</v>
      </c>
      <c r="D54" s="4" t="s">
        <v>6</v>
      </c>
      <c r="E54" s="101">
        <f>E53</f>
        <v>28000</v>
      </c>
      <c r="F54" s="51">
        <f>C54*E54</f>
        <v>0</v>
      </c>
      <c r="G54" s="11"/>
      <c r="H54" s="12"/>
    </row>
    <row r="55" spans="1:8" ht="21.75" customHeight="1" x14ac:dyDescent="0.25">
      <c r="E55" s="101"/>
      <c r="G55" s="11"/>
      <c r="H55" s="12"/>
    </row>
    <row r="56" spans="1:8" ht="45" x14ac:dyDescent="0.25">
      <c r="B56" s="19" t="s">
        <v>136</v>
      </c>
      <c r="H56" s="12"/>
    </row>
    <row r="57" spans="1:8" x14ac:dyDescent="0.25">
      <c r="B57" s="19"/>
      <c r="H57" s="12"/>
    </row>
    <row r="58" spans="1:8" ht="19.5" customHeight="1" x14ac:dyDescent="0.25">
      <c r="A58" s="4" t="s">
        <v>18</v>
      </c>
      <c r="B58" s="3" t="s">
        <v>138</v>
      </c>
      <c r="C58" s="3">
        <v>0</v>
      </c>
      <c r="D58" s="4" t="s">
        <v>25</v>
      </c>
      <c r="E58" s="101">
        <v>285000</v>
      </c>
      <c r="F58" s="51">
        <f t="shared" ref="F58:F59" si="3">C58*E58</f>
        <v>0</v>
      </c>
      <c r="G58" s="11"/>
      <c r="H58" s="12"/>
    </row>
    <row r="59" spans="1:8" ht="30.6" customHeight="1" x14ac:dyDescent="0.25">
      <c r="A59" s="4" t="s">
        <v>26</v>
      </c>
      <c r="B59" s="13" t="s">
        <v>137</v>
      </c>
      <c r="C59" s="3">
        <v>0</v>
      </c>
      <c r="D59" s="4" t="s">
        <v>25</v>
      </c>
      <c r="E59" s="101">
        <f>E58</f>
        <v>285000</v>
      </c>
      <c r="F59" s="51">
        <f t="shared" si="3"/>
        <v>0</v>
      </c>
      <c r="G59" s="11"/>
      <c r="H59" s="12"/>
    </row>
    <row r="60" spans="1:8" ht="16.5" x14ac:dyDescent="0.25">
      <c r="B60" s="16" t="s">
        <v>20</v>
      </c>
      <c r="E60" s="101"/>
      <c r="F60" s="50">
        <f>SUM(F36:F59)</f>
        <v>2440420</v>
      </c>
      <c r="G60" s="11"/>
      <c r="H60" s="12"/>
    </row>
    <row r="61" spans="1:8" ht="16.5" x14ac:dyDescent="0.25">
      <c r="B61" s="6" t="s">
        <v>22</v>
      </c>
      <c r="E61" s="101"/>
      <c r="G61" s="11"/>
      <c r="H61" s="12"/>
    </row>
    <row r="62" spans="1:8" x14ac:dyDescent="0.25">
      <c r="B62" s="13"/>
      <c r="E62" s="101"/>
      <c r="G62" s="11"/>
      <c r="H62" s="12"/>
    </row>
    <row r="63" spans="1:8" ht="21" customHeight="1" x14ac:dyDescent="0.25">
      <c r="B63" s="7" t="s">
        <v>27</v>
      </c>
      <c r="H63" s="12"/>
    </row>
    <row r="64" spans="1:8" ht="24.75" customHeight="1" x14ac:dyDescent="0.25">
      <c r="B64" s="15" t="s">
        <v>28</v>
      </c>
      <c r="H64" s="12"/>
    </row>
    <row r="65" spans="1:8" ht="18.75" customHeight="1" x14ac:dyDescent="0.25">
      <c r="A65" s="4" t="s">
        <v>2</v>
      </c>
      <c r="B65" s="3" t="s">
        <v>139</v>
      </c>
      <c r="C65" s="3">
        <v>74</v>
      </c>
      <c r="D65" s="4" t="s">
        <v>32</v>
      </c>
      <c r="E65" s="101">
        <f>E66*0.15</f>
        <v>285</v>
      </c>
      <c r="F65" s="51">
        <f>C65*E65</f>
        <v>21090</v>
      </c>
      <c r="G65" s="11"/>
      <c r="H65" s="12"/>
    </row>
    <row r="66" spans="1:8" ht="18.75" customHeight="1" x14ac:dyDescent="0.25">
      <c r="A66" s="4" t="s">
        <v>5</v>
      </c>
      <c r="B66" s="3" t="s">
        <v>140</v>
      </c>
      <c r="C66" s="3">
        <v>0</v>
      </c>
      <c r="D66" s="4" t="s">
        <v>4</v>
      </c>
      <c r="E66" s="101">
        <v>1900</v>
      </c>
      <c r="F66" s="51">
        <f>C66*E66</f>
        <v>0</v>
      </c>
      <c r="G66" s="11"/>
      <c r="H66" s="12"/>
    </row>
    <row r="67" spans="1:8" ht="18.75" customHeight="1" x14ac:dyDescent="0.25">
      <c r="A67" s="4" t="s">
        <v>7</v>
      </c>
      <c r="B67" s="3" t="s">
        <v>141</v>
      </c>
      <c r="C67" s="3">
        <v>0</v>
      </c>
      <c r="D67" s="4" t="s">
        <v>32</v>
      </c>
      <c r="E67" s="101">
        <f>E66</f>
        <v>1900</v>
      </c>
      <c r="F67" s="51">
        <f>C67*E67</f>
        <v>0</v>
      </c>
      <c r="G67" s="11"/>
      <c r="H67" s="12"/>
    </row>
    <row r="68" spans="1:8" ht="18.75" customHeight="1" x14ac:dyDescent="0.25">
      <c r="A68" s="4" t="s">
        <v>8</v>
      </c>
      <c r="B68" s="3" t="s">
        <v>142</v>
      </c>
      <c r="C68" s="3">
        <v>4</v>
      </c>
      <c r="D68" s="4" t="s">
        <v>32</v>
      </c>
      <c r="E68" s="101">
        <f>E65</f>
        <v>285</v>
      </c>
      <c r="F68" s="51">
        <f>C68*E68</f>
        <v>1140</v>
      </c>
      <c r="G68" s="11"/>
      <c r="H68" s="12"/>
    </row>
    <row r="69" spans="1:8" x14ac:dyDescent="0.25">
      <c r="H69" s="12"/>
    </row>
    <row r="70" spans="1:8" ht="16.5" x14ac:dyDescent="0.25">
      <c r="B70" s="16" t="s">
        <v>143</v>
      </c>
      <c r="H70" s="12"/>
    </row>
    <row r="71" spans="1:8" ht="45" x14ac:dyDescent="0.25">
      <c r="A71" s="4" t="s">
        <v>9</v>
      </c>
      <c r="B71" s="13" t="s">
        <v>144</v>
      </c>
      <c r="C71" s="3">
        <v>185</v>
      </c>
      <c r="D71" s="4" t="s">
        <v>4</v>
      </c>
      <c r="E71" s="100">
        <v>4500</v>
      </c>
      <c r="F71" s="51">
        <f>C71*E71</f>
        <v>832500</v>
      </c>
      <c r="H71" s="12"/>
    </row>
    <row r="72" spans="1:8" ht="16.5" x14ac:dyDescent="0.25">
      <c r="B72" s="16" t="s">
        <v>34</v>
      </c>
      <c r="F72" s="56"/>
      <c r="G72" s="11"/>
      <c r="H72" s="12"/>
    </row>
    <row r="73" spans="1:8" x14ac:dyDescent="0.25">
      <c r="F73" s="56"/>
      <c r="G73" s="11"/>
      <c r="H73" s="12"/>
    </row>
    <row r="74" spans="1:8" ht="45" x14ac:dyDescent="0.25">
      <c r="A74" s="4" t="s">
        <v>10</v>
      </c>
      <c r="B74" s="9" t="s">
        <v>145</v>
      </c>
      <c r="C74" s="3">
        <v>271</v>
      </c>
      <c r="D74" s="4" t="s">
        <v>4</v>
      </c>
      <c r="E74" s="104">
        <v>200</v>
      </c>
      <c r="F74" s="51">
        <f>C74*E74</f>
        <v>54200</v>
      </c>
      <c r="H74" s="12"/>
    </row>
    <row r="75" spans="1:8" x14ac:dyDescent="0.25">
      <c r="H75" s="12"/>
    </row>
    <row r="76" spans="1:8" x14ac:dyDescent="0.25">
      <c r="A76" s="4" t="s">
        <v>11</v>
      </c>
      <c r="B76" s="9" t="s">
        <v>146</v>
      </c>
      <c r="E76" s="104"/>
      <c r="F76" s="51">
        <v>200000</v>
      </c>
      <c r="H76" s="12"/>
    </row>
    <row r="77" spans="1:8" x14ac:dyDescent="0.25">
      <c r="H77" s="12"/>
    </row>
    <row r="78" spans="1:8" x14ac:dyDescent="0.25">
      <c r="H78" s="12"/>
    </row>
    <row r="79" spans="1:8" x14ac:dyDescent="0.25">
      <c r="H79" s="12"/>
    </row>
    <row r="80" spans="1:8" x14ac:dyDescent="0.25">
      <c r="H80" s="12"/>
    </row>
    <row r="81" spans="2:8" x14ac:dyDescent="0.25">
      <c r="H81" s="12"/>
    </row>
    <row r="82" spans="2:8" ht="16.5" x14ac:dyDescent="0.25">
      <c r="B82" s="20" t="s">
        <v>33</v>
      </c>
      <c r="E82" s="17" t="s">
        <v>21</v>
      </c>
      <c r="F82" s="50">
        <f>SUM(F65:F81)</f>
        <v>1108930</v>
      </c>
      <c r="H82" s="12"/>
    </row>
    <row r="83" spans="2:8" ht="16.5" x14ac:dyDescent="0.25">
      <c r="B83" s="20"/>
      <c r="E83" s="17"/>
      <c r="F83" s="57"/>
      <c r="H83" s="12"/>
    </row>
    <row r="84" spans="2:8" ht="16.5" x14ac:dyDescent="0.25">
      <c r="B84" s="7" t="s">
        <v>35</v>
      </c>
      <c r="E84" s="17"/>
      <c r="F84" s="57"/>
      <c r="H84" s="12"/>
    </row>
    <row r="85" spans="2:8" x14ac:dyDescent="0.25">
      <c r="H85" s="12"/>
    </row>
    <row r="86" spans="2:8" x14ac:dyDescent="0.25">
      <c r="B86" s="21" t="s">
        <v>36</v>
      </c>
      <c r="E86" s="100">
        <f>F33</f>
        <v>125200</v>
      </c>
      <c r="H86" s="12"/>
    </row>
    <row r="87" spans="2:8" ht="16.5" x14ac:dyDescent="0.25">
      <c r="B87" s="22"/>
      <c r="H87" s="12"/>
    </row>
    <row r="88" spans="2:8" x14ac:dyDescent="0.25">
      <c r="B88" s="21" t="s">
        <v>37</v>
      </c>
      <c r="E88" s="100">
        <f>F60</f>
        <v>2440420</v>
      </c>
      <c r="H88" s="12"/>
    </row>
    <row r="89" spans="2:8" x14ac:dyDescent="0.25">
      <c r="B89" s="21"/>
      <c r="H89" s="12"/>
    </row>
    <row r="90" spans="2:8" x14ac:dyDescent="0.25">
      <c r="B90" s="21" t="s">
        <v>38</v>
      </c>
      <c r="E90" s="100">
        <f>F82</f>
        <v>1108930</v>
      </c>
      <c r="H90" s="12"/>
    </row>
    <row r="91" spans="2:8" x14ac:dyDescent="0.25">
      <c r="B91" s="23"/>
      <c r="H91" s="12"/>
    </row>
    <row r="92" spans="2:8" x14ac:dyDescent="0.25">
      <c r="B92" s="23"/>
      <c r="H92" s="12"/>
    </row>
    <row r="93" spans="2:8" x14ac:dyDescent="0.25">
      <c r="B93" s="23"/>
      <c r="H93" s="12"/>
    </row>
    <row r="94" spans="2:8" x14ac:dyDescent="0.25">
      <c r="B94" s="23"/>
      <c r="H94" s="12"/>
    </row>
    <row r="95" spans="2:8" x14ac:dyDescent="0.25">
      <c r="B95" s="23"/>
      <c r="H95" s="12"/>
    </row>
    <row r="96" spans="2:8" x14ac:dyDescent="0.25">
      <c r="B96" s="23"/>
      <c r="H96" s="12"/>
    </row>
    <row r="97" spans="1:10" x14ac:dyDescent="0.25">
      <c r="B97" s="23"/>
      <c r="H97" s="12"/>
    </row>
    <row r="98" spans="1:10" x14ac:dyDescent="0.25">
      <c r="B98" s="23"/>
      <c r="H98" s="12"/>
    </row>
    <row r="99" spans="1:10" ht="16.5" x14ac:dyDescent="0.25">
      <c r="B99" s="24" t="s">
        <v>39</v>
      </c>
      <c r="C99" s="16"/>
      <c r="D99" s="5"/>
      <c r="F99" s="50"/>
    </row>
    <row r="100" spans="1:10" ht="16.5" x14ac:dyDescent="0.25">
      <c r="B100" s="16" t="s">
        <v>40</v>
      </c>
      <c r="C100" s="16"/>
      <c r="D100" s="5"/>
      <c r="E100" s="17" t="s">
        <v>21</v>
      </c>
      <c r="F100" s="18">
        <f>SUM(E86:E90)</f>
        <v>3674550</v>
      </c>
      <c r="H100" s="25"/>
    </row>
    <row r="101" spans="1:10" ht="16.5" x14ac:dyDescent="0.25">
      <c r="B101" s="2" t="s">
        <v>41</v>
      </c>
      <c r="H101" s="12"/>
    </row>
    <row r="102" spans="1:10" x14ac:dyDescent="0.25">
      <c r="H102" s="12"/>
    </row>
    <row r="103" spans="1:10" ht="16.5" x14ac:dyDescent="0.25">
      <c r="B103" s="6" t="s">
        <v>64</v>
      </c>
      <c r="H103" s="12"/>
    </row>
    <row r="104" spans="1:10" x14ac:dyDescent="0.25">
      <c r="H104" s="12"/>
    </row>
    <row r="105" spans="1:10" ht="16.5" x14ac:dyDescent="0.25">
      <c r="B105" s="7" t="s">
        <v>108</v>
      </c>
      <c r="H105" s="12"/>
    </row>
    <row r="106" spans="1:10" x14ac:dyDescent="0.25">
      <c r="H106" s="12"/>
    </row>
    <row r="107" spans="1:10" ht="16.5" x14ac:dyDescent="0.25">
      <c r="B107" s="7" t="s">
        <v>109</v>
      </c>
      <c r="H107" s="12"/>
    </row>
    <row r="108" spans="1:10" x14ac:dyDescent="0.25">
      <c r="B108" s="15"/>
      <c r="H108" s="12"/>
    </row>
    <row r="109" spans="1:10" ht="90" x14ac:dyDescent="0.25">
      <c r="A109" s="4" t="s">
        <v>2</v>
      </c>
      <c r="B109" s="13" t="s">
        <v>147</v>
      </c>
      <c r="D109" s="4" t="s">
        <v>156</v>
      </c>
      <c r="E109" s="101"/>
      <c r="G109" s="11"/>
      <c r="H109" s="12"/>
    </row>
    <row r="110" spans="1:10" x14ac:dyDescent="0.25">
      <c r="H110" s="12"/>
    </row>
    <row r="111" spans="1:10" ht="14.25" customHeight="1" x14ac:dyDescent="0.25">
      <c r="A111" s="32"/>
      <c r="B111" s="16" t="s">
        <v>148</v>
      </c>
      <c r="H111" s="12"/>
      <c r="J111" s="33"/>
    </row>
    <row r="112" spans="1:10" ht="14.25" customHeight="1" x14ac:dyDescent="0.25">
      <c r="A112" s="32"/>
      <c r="H112" s="12"/>
      <c r="J112" s="33"/>
    </row>
    <row r="113" spans="1:10" ht="30" x14ac:dyDescent="0.25">
      <c r="A113" s="4" t="s">
        <v>5</v>
      </c>
      <c r="B113" s="13" t="s">
        <v>149</v>
      </c>
      <c r="D113" s="4" t="s">
        <v>156</v>
      </c>
      <c r="E113" s="101"/>
      <c r="G113" s="11"/>
      <c r="H113" s="12"/>
    </row>
    <row r="114" spans="1:10" ht="14.25" customHeight="1" x14ac:dyDescent="0.25">
      <c r="A114" s="32"/>
      <c r="H114" s="12"/>
      <c r="J114" s="33"/>
    </row>
    <row r="115" spans="1:10" ht="30" x14ac:dyDescent="0.25">
      <c r="A115" s="4" t="s">
        <v>7</v>
      </c>
      <c r="B115" s="13" t="s">
        <v>150</v>
      </c>
      <c r="D115" s="4" t="s">
        <v>156</v>
      </c>
      <c r="E115" s="101"/>
      <c r="G115" s="11"/>
      <c r="H115" s="12"/>
    </row>
    <row r="116" spans="1:10" ht="14.25" customHeight="1" x14ac:dyDescent="0.25">
      <c r="A116" s="32"/>
      <c r="H116" s="12"/>
      <c r="J116" s="33"/>
    </row>
    <row r="117" spans="1:10" ht="14.25" customHeight="1" x14ac:dyDescent="0.25">
      <c r="A117" s="32"/>
      <c r="B117" s="16" t="s">
        <v>195</v>
      </c>
      <c r="H117" s="12"/>
      <c r="J117" s="33"/>
    </row>
    <row r="118" spans="1:10" ht="14.25" customHeight="1" x14ac:dyDescent="0.25">
      <c r="A118" s="32"/>
      <c r="H118" s="12"/>
      <c r="J118" s="33"/>
    </row>
    <row r="119" spans="1:10" ht="105" x14ac:dyDescent="0.25">
      <c r="A119" s="32"/>
      <c r="B119" s="19" t="s">
        <v>196</v>
      </c>
      <c r="H119" s="12"/>
      <c r="J119" s="33"/>
    </row>
    <row r="120" spans="1:10" ht="14.25" customHeight="1" x14ac:dyDescent="0.25">
      <c r="A120" s="32"/>
      <c r="H120" s="12"/>
      <c r="J120" s="33"/>
    </row>
    <row r="121" spans="1:10" ht="16.5" x14ac:dyDescent="0.25">
      <c r="A121" s="4" t="s">
        <v>8</v>
      </c>
      <c r="B121" s="3" t="s">
        <v>197</v>
      </c>
      <c r="C121" s="12">
        <v>318</v>
      </c>
      <c r="D121" s="4" t="s">
        <v>6</v>
      </c>
      <c r="E121" s="101">
        <v>3335</v>
      </c>
      <c r="F121" s="59">
        <f>C121*E121</f>
        <v>1060530</v>
      </c>
      <c r="G121" s="11"/>
      <c r="H121" s="12"/>
    </row>
    <row r="122" spans="1:10" x14ac:dyDescent="0.25">
      <c r="C122" s="12"/>
      <c r="E122" s="101"/>
      <c r="F122" s="59"/>
      <c r="G122" s="11"/>
      <c r="H122" s="12"/>
    </row>
    <row r="123" spans="1:10" ht="16.5" x14ac:dyDescent="0.25">
      <c r="A123" s="4" t="s">
        <v>9</v>
      </c>
      <c r="B123" s="3" t="s">
        <v>198</v>
      </c>
      <c r="C123" s="12">
        <v>58</v>
      </c>
      <c r="D123" s="4" t="s">
        <v>6</v>
      </c>
      <c r="E123" s="101">
        <v>2000</v>
      </c>
      <c r="F123" s="59">
        <f>C123*E123</f>
        <v>116000</v>
      </c>
      <c r="G123" s="11"/>
      <c r="H123" s="12"/>
    </row>
    <row r="124" spans="1:10" x14ac:dyDescent="0.25">
      <c r="C124" s="12"/>
      <c r="E124" s="101"/>
      <c r="F124" s="59"/>
      <c r="G124" s="11"/>
      <c r="H124" s="12"/>
    </row>
    <row r="125" spans="1:10" ht="16.5" x14ac:dyDescent="0.25">
      <c r="A125" s="4" t="s">
        <v>10</v>
      </c>
      <c r="B125" s="3" t="s">
        <v>199</v>
      </c>
      <c r="C125" s="12">
        <v>18</v>
      </c>
      <c r="D125" s="4" t="s">
        <v>6</v>
      </c>
      <c r="E125" s="101">
        <v>2000</v>
      </c>
      <c r="F125" s="59">
        <f>C125*E125</f>
        <v>36000</v>
      </c>
      <c r="G125" s="11"/>
      <c r="H125" s="12"/>
    </row>
    <row r="126" spans="1:10" x14ac:dyDescent="0.25">
      <c r="C126" s="12"/>
      <c r="E126" s="101"/>
      <c r="F126" s="59"/>
      <c r="G126" s="11"/>
      <c r="H126" s="12"/>
    </row>
    <row r="127" spans="1:10" ht="16.5" x14ac:dyDescent="0.25">
      <c r="A127" s="4" t="s">
        <v>11</v>
      </c>
      <c r="B127" s="3" t="s">
        <v>200</v>
      </c>
      <c r="C127" s="12">
        <v>69</v>
      </c>
      <c r="D127" s="4" t="s">
        <v>6</v>
      </c>
      <c r="E127" s="101">
        <v>600</v>
      </c>
      <c r="F127" s="59">
        <f>C127*E127</f>
        <v>41400</v>
      </c>
      <c r="G127" s="11"/>
      <c r="H127" s="12"/>
    </row>
    <row r="128" spans="1:10" ht="14.25" customHeight="1" x14ac:dyDescent="0.25">
      <c r="A128" s="32"/>
      <c r="H128" s="12"/>
      <c r="J128" s="33"/>
    </row>
    <row r="129" spans="1:10" ht="14.25" customHeight="1" x14ac:dyDescent="0.25">
      <c r="A129" s="32"/>
      <c r="B129" s="16" t="s">
        <v>151</v>
      </c>
      <c r="H129" s="12"/>
      <c r="J129" s="33"/>
    </row>
    <row r="130" spans="1:10" ht="14.25" customHeight="1" x14ac:dyDescent="0.25">
      <c r="A130" s="32"/>
      <c r="H130" s="12"/>
      <c r="J130" s="33"/>
    </row>
    <row r="131" spans="1:10" ht="75" x14ac:dyDescent="0.25">
      <c r="A131" s="32"/>
      <c r="B131" s="19" t="s">
        <v>152</v>
      </c>
      <c r="H131" s="12"/>
      <c r="J131" s="33"/>
    </row>
    <row r="132" spans="1:10" ht="14.25" customHeight="1" x14ac:dyDescent="0.25">
      <c r="A132" s="32"/>
      <c r="H132" s="12"/>
      <c r="J132" s="33"/>
    </row>
    <row r="133" spans="1:10" ht="16.5" x14ac:dyDescent="0.25">
      <c r="A133" s="4" t="s">
        <v>13</v>
      </c>
      <c r="B133" s="3" t="s">
        <v>201</v>
      </c>
      <c r="C133" s="12">
        <v>8</v>
      </c>
      <c r="D133" s="4" t="s">
        <v>6</v>
      </c>
      <c r="E133" s="101">
        <v>30000</v>
      </c>
      <c r="F133" s="59">
        <f>C133*E133</f>
        <v>240000</v>
      </c>
      <c r="G133" s="11"/>
      <c r="H133" s="12"/>
    </row>
    <row r="134" spans="1:10" ht="16.5" customHeight="1" x14ac:dyDescent="0.25">
      <c r="E134" s="101"/>
      <c r="F134" s="59"/>
      <c r="G134" s="11"/>
      <c r="H134" s="12"/>
      <c r="J134" s="33"/>
    </row>
    <row r="135" spans="1:10" ht="45" x14ac:dyDescent="0.25">
      <c r="A135" s="4" t="s">
        <v>14</v>
      </c>
      <c r="B135" s="13" t="s">
        <v>332</v>
      </c>
      <c r="C135" s="12">
        <v>69</v>
      </c>
      <c r="D135" s="4" t="s">
        <v>32</v>
      </c>
      <c r="E135" s="101">
        <v>12500</v>
      </c>
      <c r="F135" s="59">
        <f>C135*E135</f>
        <v>862500</v>
      </c>
      <c r="G135" s="11"/>
      <c r="H135" s="12"/>
    </row>
    <row r="136" spans="1:10" x14ac:dyDescent="0.25">
      <c r="H136" s="12"/>
    </row>
    <row r="137" spans="1:10" x14ac:dyDescent="0.25">
      <c r="H137" s="12"/>
    </row>
    <row r="138" spans="1:10" x14ac:dyDescent="0.25">
      <c r="H138" s="12"/>
    </row>
    <row r="139" spans="1:10" ht="16.5" x14ac:dyDescent="0.25">
      <c r="B139" s="3" t="s">
        <v>174</v>
      </c>
      <c r="E139" s="41" t="s">
        <v>21</v>
      </c>
      <c r="F139" s="75">
        <f>SUM(F109:F138)</f>
        <v>2356430</v>
      </c>
      <c r="H139" s="12"/>
    </row>
    <row r="140" spans="1:10" ht="16.5" x14ac:dyDescent="0.25">
      <c r="B140" s="16" t="s">
        <v>203</v>
      </c>
      <c r="H140" s="12"/>
    </row>
    <row r="141" spans="1:10" x14ac:dyDescent="0.25">
      <c r="H141" s="12"/>
    </row>
    <row r="142" spans="1:10" ht="12.75" customHeight="1" x14ac:dyDescent="0.25">
      <c r="A142" s="32"/>
      <c r="B142" s="16" t="s">
        <v>157</v>
      </c>
      <c r="H142" s="12"/>
    </row>
    <row r="143" spans="1:10" ht="15" customHeight="1" x14ac:dyDescent="0.25">
      <c r="H143" s="12"/>
    </row>
    <row r="144" spans="1:10" ht="45" x14ac:dyDescent="0.25">
      <c r="B144" s="19" t="s">
        <v>158</v>
      </c>
      <c r="H144" s="12"/>
    </row>
    <row r="145" spans="1:8" ht="15" customHeight="1" x14ac:dyDescent="0.25">
      <c r="B145" s="19"/>
      <c r="H145" s="12"/>
    </row>
    <row r="146" spans="1:8" ht="30" x14ac:dyDescent="0.25">
      <c r="A146" s="4" t="s">
        <v>2</v>
      </c>
      <c r="B146" s="13" t="s">
        <v>204</v>
      </c>
      <c r="C146" s="68">
        <v>0.48</v>
      </c>
      <c r="D146" s="4" t="s">
        <v>162</v>
      </c>
      <c r="E146" s="101">
        <v>285000</v>
      </c>
      <c r="F146" s="51">
        <f>C146*E146</f>
        <v>136800</v>
      </c>
      <c r="G146" s="11"/>
      <c r="H146" s="12"/>
    </row>
    <row r="147" spans="1:8" x14ac:dyDescent="0.25">
      <c r="C147" s="10"/>
      <c r="E147" s="101"/>
      <c r="G147" s="11"/>
      <c r="H147" s="12"/>
    </row>
    <row r="148" spans="1:8" x14ac:dyDescent="0.25">
      <c r="A148" s="4" t="s">
        <v>5</v>
      </c>
      <c r="B148" s="13" t="s">
        <v>205</v>
      </c>
      <c r="C148" s="68">
        <v>0</v>
      </c>
      <c r="D148" s="4" t="s">
        <v>162</v>
      </c>
      <c r="E148" s="101">
        <v>285000</v>
      </c>
      <c r="F148" s="51">
        <f>C148*E148</f>
        <v>0</v>
      </c>
      <c r="G148" s="11"/>
      <c r="H148" s="12"/>
    </row>
    <row r="149" spans="1:8" x14ac:dyDescent="0.25">
      <c r="B149" s="19"/>
      <c r="H149" s="12"/>
    </row>
    <row r="150" spans="1:8" ht="45" x14ac:dyDescent="0.25">
      <c r="A150" s="4" t="s">
        <v>7</v>
      </c>
      <c r="B150" s="13" t="s">
        <v>206</v>
      </c>
      <c r="C150" s="10">
        <v>0</v>
      </c>
      <c r="D150" s="4" t="s">
        <v>32</v>
      </c>
      <c r="E150" s="101">
        <v>12500</v>
      </c>
      <c r="F150" s="51">
        <f t="shared" ref="F150" si="4">C150*E150</f>
        <v>0</v>
      </c>
      <c r="G150" s="11"/>
      <c r="H150" s="12"/>
    </row>
    <row r="151" spans="1:8" s="13" customFormat="1" x14ac:dyDescent="0.25">
      <c r="A151" s="34"/>
      <c r="D151" s="35"/>
      <c r="E151" s="106"/>
      <c r="F151" s="60"/>
      <c r="H151" s="12"/>
    </row>
    <row r="152" spans="1:8" ht="16.5" x14ac:dyDescent="0.25">
      <c r="A152" s="32"/>
      <c r="B152" s="20" t="s">
        <v>165</v>
      </c>
      <c r="H152" s="12"/>
    </row>
    <row r="153" spans="1:8" x14ac:dyDescent="0.25">
      <c r="H153" s="12"/>
    </row>
    <row r="154" spans="1:8" x14ac:dyDescent="0.25">
      <c r="B154" s="15" t="s">
        <v>28</v>
      </c>
      <c r="H154" s="12"/>
    </row>
    <row r="155" spans="1:8" x14ac:dyDescent="0.25">
      <c r="H155" s="12"/>
    </row>
    <row r="156" spans="1:8" ht="16.5" x14ac:dyDescent="0.25">
      <c r="A156" s="4" t="s">
        <v>8</v>
      </c>
      <c r="B156" s="3" t="s">
        <v>207</v>
      </c>
      <c r="C156" s="3">
        <v>98</v>
      </c>
      <c r="D156" s="4" t="s">
        <v>4</v>
      </c>
      <c r="E156" s="101">
        <v>1900</v>
      </c>
      <c r="F156" s="51">
        <f>C156*E156</f>
        <v>186200</v>
      </c>
      <c r="G156" s="11"/>
      <c r="H156" s="12"/>
    </row>
    <row r="157" spans="1:8" x14ac:dyDescent="0.25">
      <c r="E157" s="101"/>
      <c r="H157" s="12"/>
    </row>
    <row r="158" spans="1:8" ht="15.75" customHeight="1" x14ac:dyDescent="0.25">
      <c r="A158" s="4" t="s">
        <v>9</v>
      </c>
      <c r="B158" s="3" t="s">
        <v>65</v>
      </c>
      <c r="C158" s="3">
        <v>0</v>
      </c>
      <c r="D158" s="4" t="s">
        <v>4</v>
      </c>
      <c r="E158" s="101">
        <v>1900</v>
      </c>
      <c r="F158" s="51">
        <f>C158*E158</f>
        <v>0</v>
      </c>
      <c r="G158" s="11"/>
      <c r="H158" s="12"/>
    </row>
    <row r="159" spans="1:8" hidden="1" x14ac:dyDescent="0.25">
      <c r="E159" s="101"/>
      <c r="G159" s="11"/>
      <c r="H159" s="12"/>
    </row>
    <row r="160" spans="1:8" x14ac:dyDescent="0.25">
      <c r="B160" s="9"/>
      <c r="H160" s="12"/>
    </row>
    <row r="161" spans="1:8" x14ac:dyDescent="0.25">
      <c r="A161" s="4" t="s">
        <v>10</v>
      </c>
      <c r="B161" s="3" t="s">
        <v>208</v>
      </c>
      <c r="C161" s="3">
        <v>0</v>
      </c>
      <c r="D161" s="4" t="s">
        <v>32</v>
      </c>
      <c r="E161" s="101">
        <f>E156*0.15</f>
        <v>285</v>
      </c>
      <c r="F161" s="51">
        <f>C161*E161</f>
        <v>0</v>
      </c>
      <c r="G161" s="11"/>
      <c r="H161" s="12"/>
    </row>
    <row r="162" spans="1:8" x14ac:dyDescent="0.25">
      <c r="E162" s="101"/>
      <c r="H162" s="12"/>
    </row>
    <row r="163" spans="1:8" ht="30" x14ac:dyDescent="0.25">
      <c r="B163" s="19" t="s">
        <v>209</v>
      </c>
      <c r="H163" s="12"/>
    </row>
    <row r="164" spans="1:8" x14ac:dyDescent="0.25">
      <c r="H164" s="12"/>
    </row>
    <row r="165" spans="1:8" x14ac:dyDescent="0.25">
      <c r="A165" s="4" t="s">
        <v>11</v>
      </c>
      <c r="B165" s="3" t="s">
        <v>210</v>
      </c>
      <c r="C165" s="3">
        <v>736</v>
      </c>
      <c r="D165" s="4" t="s">
        <v>32</v>
      </c>
      <c r="E165" s="101">
        <v>250</v>
      </c>
      <c r="F165" s="51">
        <f>C165*E165</f>
        <v>184000</v>
      </c>
      <c r="G165" s="11"/>
      <c r="H165" s="12"/>
    </row>
    <row r="166" spans="1:8" x14ac:dyDescent="0.25">
      <c r="B166" s="15"/>
      <c r="H166" s="12"/>
    </row>
    <row r="167" spans="1:8" x14ac:dyDescent="0.25">
      <c r="A167" s="4" t="s">
        <v>13</v>
      </c>
      <c r="B167" s="3" t="s">
        <v>211</v>
      </c>
      <c r="C167" s="3">
        <v>334</v>
      </c>
      <c r="D167" s="4" t="s">
        <v>32</v>
      </c>
      <c r="E167" s="101">
        <v>300</v>
      </c>
      <c r="F167" s="51">
        <f>C167*E167</f>
        <v>100200</v>
      </c>
      <c r="G167" s="11"/>
      <c r="H167" s="12"/>
    </row>
    <row r="168" spans="1:8" x14ac:dyDescent="0.25">
      <c r="B168" s="13"/>
      <c r="C168" s="13"/>
      <c r="D168" s="35"/>
      <c r="E168" s="106"/>
      <c r="F168" s="60"/>
      <c r="H168" s="12"/>
    </row>
    <row r="169" spans="1:8" x14ac:dyDescent="0.25">
      <c r="A169" s="4" t="s">
        <v>14</v>
      </c>
      <c r="B169" s="3" t="s">
        <v>212</v>
      </c>
      <c r="C169" s="3">
        <v>218</v>
      </c>
      <c r="D169" s="4" t="s">
        <v>32</v>
      </c>
      <c r="E169" s="101">
        <v>385</v>
      </c>
      <c r="F169" s="51">
        <f>C169*E169</f>
        <v>83930</v>
      </c>
      <c r="G169" s="11"/>
      <c r="H169" s="12"/>
    </row>
    <row r="170" spans="1:8" x14ac:dyDescent="0.25">
      <c r="C170" s="10"/>
      <c r="E170" s="101"/>
      <c r="F170" s="59"/>
      <c r="G170" s="11"/>
      <c r="H170" s="12"/>
    </row>
    <row r="171" spans="1:8" x14ac:dyDescent="0.25">
      <c r="A171" s="4" t="s">
        <v>15</v>
      </c>
      <c r="B171" s="3" t="s">
        <v>213</v>
      </c>
      <c r="C171" s="3">
        <v>443</v>
      </c>
      <c r="D171" s="4" t="s">
        <v>32</v>
      </c>
      <c r="E171" s="101">
        <v>385</v>
      </c>
      <c r="F171" s="51">
        <f>C171*E171</f>
        <v>170555</v>
      </c>
      <c r="G171" s="11"/>
      <c r="H171" s="12"/>
    </row>
    <row r="172" spans="1:8" x14ac:dyDescent="0.25">
      <c r="C172" s="10"/>
      <c r="E172" s="101"/>
      <c r="F172" s="59"/>
      <c r="G172" s="11"/>
      <c r="H172" s="12"/>
    </row>
    <row r="173" spans="1:8" x14ac:dyDescent="0.25">
      <c r="A173" s="4" t="s">
        <v>18</v>
      </c>
      <c r="B173" s="3" t="s">
        <v>214</v>
      </c>
      <c r="C173" s="3">
        <v>842</v>
      </c>
      <c r="D173" s="4" t="s">
        <v>32</v>
      </c>
      <c r="E173" s="101">
        <v>385</v>
      </c>
      <c r="F173" s="51">
        <f>C173*E173</f>
        <v>324170</v>
      </c>
      <c r="G173" s="11"/>
      <c r="H173" s="12"/>
    </row>
    <row r="174" spans="1:8" x14ac:dyDescent="0.25">
      <c r="C174" s="10"/>
      <c r="E174" s="101"/>
      <c r="F174" s="59"/>
      <c r="G174" s="11"/>
      <c r="H174" s="12"/>
    </row>
    <row r="175" spans="1:8" ht="16.5" x14ac:dyDescent="0.25">
      <c r="B175" s="7" t="s">
        <v>215</v>
      </c>
      <c r="C175" s="10"/>
      <c r="E175" s="101"/>
      <c r="F175" s="59"/>
      <c r="G175" s="11"/>
      <c r="H175" s="12"/>
    </row>
    <row r="176" spans="1:8" x14ac:dyDescent="0.25">
      <c r="A176" s="34"/>
      <c r="E176" s="101"/>
      <c r="F176" s="59"/>
      <c r="H176" s="12"/>
    </row>
    <row r="177" spans="1:8" ht="30" x14ac:dyDescent="0.25">
      <c r="A177" s="4" t="s">
        <v>26</v>
      </c>
      <c r="B177" s="13" t="s">
        <v>216</v>
      </c>
      <c r="D177" s="4" t="s">
        <v>156</v>
      </c>
      <c r="E177" s="101"/>
      <c r="G177" s="11"/>
      <c r="H177" s="12"/>
    </row>
    <row r="178" spans="1:8" x14ac:dyDescent="0.25">
      <c r="H178" s="12"/>
    </row>
    <row r="179" spans="1:8" ht="16.5" x14ac:dyDescent="0.25">
      <c r="B179" s="3" t="s">
        <v>174</v>
      </c>
      <c r="C179" s="69"/>
      <c r="D179" s="70"/>
      <c r="E179" s="71" t="s">
        <v>21</v>
      </c>
      <c r="F179" s="73">
        <f>SUM(F144:F177)</f>
        <v>1185855</v>
      </c>
      <c r="H179" s="12"/>
    </row>
    <row r="180" spans="1:8" x14ac:dyDescent="0.25">
      <c r="H180" s="12"/>
    </row>
    <row r="181" spans="1:8" ht="16.5" x14ac:dyDescent="0.25">
      <c r="B181" s="6" t="s">
        <v>35</v>
      </c>
      <c r="G181" s="11"/>
      <c r="H181" s="12"/>
    </row>
    <row r="182" spans="1:8" x14ac:dyDescent="0.25">
      <c r="F182" s="3"/>
      <c r="G182" s="11"/>
      <c r="H182" s="12"/>
    </row>
    <row r="183" spans="1:8" x14ac:dyDescent="0.25">
      <c r="B183" s="3" t="s">
        <v>217</v>
      </c>
      <c r="F183" s="51">
        <f>F139</f>
        <v>2356430</v>
      </c>
      <c r="G183" s="11"/>
      <c r="H183" s="12"/>
    </row>
    <row r="184" spans="1:8" x14ac:dyDescent="0.25">
      <c r="G184" s="11"/>
      <c r="H184" s="12"/>
    </row>
    <row r="185" spans="1:8" x14ac:dyDescent="0.25">
      <c r="B185" s="3" t="s">
        <v>218</v>
      </c>
      <c r="F185" s="51">
        <f>F179</f>
        <v>1185855</v>
      </c>
      <c r="G185" s="11"/>
      <c r="H185" s="12"/>
    </row>
    <row r="186" spans="1:8" x14ac:dyDescent="0.25">
      <c r="G186" s="11"/>
      <c r="H186" s="12"/>
    </row>
    <row r="187" spans="1:8" x14ac:dyDescent="0.25">
      <c r="G187" s="11"/>
      <c r="H187" s="12"/>
    </row>
    <row r="188" spans="1:8" ht="16.5" x14ac:dyDescent="0.25">
      <c r="B188" s="6" t="s">
        <v>64</v>
      </c>
      <c r="G188" s="11"/>
      <c r="H188" s="12"/>
    </row>
    <row r="189" spans="1:8" ht="16.5" x14ac:dyDescent="0.25">
      <c r="B189" s="16" t="s">
        <v>20</v>
      </c>
      <c r="C189" s="16"/>
      <c r="D189" s="5"/>
      <c r="E189" s="17" t="s">
        <v>21</v>
      </c>
      <c r="F189" s="76">
        <f>SUM(F183:F186)</f>
        <v>3542285</v>
      </c>
      <c r="G189" s="11"/>
      <c r="H189" s="12"/>
    </row>
    <row r="190" spans="1:8" ht="16.5" x14ac:dyDescent="0.25">
      <c r="B190" s="2" t="s">
        <v>46</v>
      </c>
      <c r="H190" s="12"/>
    </row>
    <row r="191" spans="1:8" x14ac:dyDescent="0.25">
      <c r="H191" s="12"/>
    </row>
    <row r="192" spans="1:8" ht="16.5" x14ac:dyDescent="0.25">
      <c r="B192" s="6" t="s">
        <v>219</v>
      </c>
      <c r="H192" s="12"/>
    </row>
    <row r="193" spans="1:10" ht="16.5" x14ac:dyDescent="0.25">
      <c r="B193" s="31"/>
      <c r="C193" s="16"/>
      <c r="D193" s="5"/>
      <c r="E193" s="17"/>
      <c r="F193" s="57"/>
      <c r="H193" s="12"/>
    </row>
    <row r="194" spans="1:10" ht="16.5" x14ac:dyDescent="0.25">
      <c r="A194" s="32"/>
      <c r="B194" s="7" t="s">
        <v>108</v>
      </c>
      <c r="H194" s="12"/>
    </row>
    <row r="195" spans="1:10" x14ac:dyDescent="0.25">
      <c r="A195" s="32"/>
      <c r="H195" s="12"/>
    </row>
    <row r="196" spans="1:10" ht="16.5" x14ac:dyDescent="0.25">
      <c r="B196" s="7" t="s">
        <v>109</v>
      </c>
      <c r="H196" s="12"/>
      <c r="J196" s="33"/>
    </row>
    <row r="197" spans="1:10" ht="11.25" customHeight="1" x14ac:dyDescent="0.25">
      <c r="A197" s="32"/>
      <c r="B197" s="15"/>
      <c r="H197" s="12"/>
    </row>
    <row r="198" spans="1:10" ht="90" x14ac:dyDescent="0.25">
      <c r="A198" s="4" t="s">
        <v>2</v>
      </c>
      <c r="B198" s="13" t="s">
        <v>147</v>
      </c>
      <c r="D198" s="4" t="s">
        <v>156</v>
      </c>
      <c r="E198" s="101"/>
      <c r="G198" s="11"/>
      <c r="H198" s="12"/>
    </row>
    <row r="199" spans="1:10" ht="14.25" customHeight="1" x14ac:dyDescent="0.25">
      <c r="A199" s="32"/>
      <c r="H199" s="12"/>
      <c r="J199" s="33"/>
    </row>
    <row r="200" spans="1:10" ht="14.25" customHeight="1" x14ac:dyDescent="0.25">
      <c r="A200" s="32"/>
      <c r="B200" s="16" t="s">
        <v>148</v>
      </c>
      <c r="H200" s="12"/>
      <c r="J200" s="33"/>
    </row>
    <row r="201" spans="1:10" ht="14.25" customHeight="1" x14ac:dyDescent="0.25">
      <c r="A201" s="32"/>
      <c r="H201" s="12"/>
      <c r="J201" s="33"/>
    </row>
    <row r="202" spans="1:10" ht="30" x14ac:dyDescent="0.25">
      <c r="A202" s="4" t="s">
        <v>5</v>
      </c>
      <c r="B202" s="13" t="s">
        <v>149</v>
      </c>
      <c r="D202" s="4" t="s">
        <v>156</v>
      </c>
      <c r="E202" s="101"/>
      <c r="G202" s="11"/>
      <c r="H202" s="12"/>
    </row>
    <row r="203" spans="1:10" ht="14.25" customHeight="1" x14ac:dyDescent="0.25">
      <c r="A203" s="32"/>
      <c r="H203" s="12"/>
      <c r="J203" s="33"/>
    </row>
    <row r="204" spans="1:10" ht="30" x14ac:dyDescent="0.25">
      <c r="A204" s="4" t="s">
        <v>7</v>
      </c>
      <c r="B204" s="13" t="s">
        <v>150</v>
      </c>
      <c r="D204" s="4" t="s">
        <v>156</v>
      </c>
      <c r="E204" s="101"/>
      <c r="G204" s="11"/>
      <c r="H204" s="12"/>
    </row>
    <row r="205" spans="1:10" ht="16.5" x14ac:dyDescent="0.25">
      <c r="B205" s="31"/>
      <c r="C205" s="16"/>
      <c r="D205" s="5"/>
      <c r="E205" s="17"/>
      <c r="F205" s="57"/>
      <c r="H205" s="12"/>
    </row>
    <row r="206" spans="1:10" ht="16.5" x14ac:dyDescent="0.25">
      <c r="B206" s="7" t="s">
        <v>67</v>
      </c>
      <c r="C206" s="16"/>
      <c r="D206" s="5"/>
      <c r="E206" s="17"/>
      <c r="F206" s="57"/>
      <c r="H206" s="12"/>
    </row>
    <row r="207" spans="1:10" ht="30" x14ac:dyDescent="0.25">
      <c r="B207" s="19" t="s">
        <v>70</v>
      </c>
      <c r="C207" s="16"/>
      <c r="D207" s="5"/>
      <c r="E207" s="17"/>
      <c r="F207" s="57"/>
      <c r="H207" s="12"/>
    </row>
    <row r="208" spans="1:10" ht="16.5" x14ac:dyDescent="0.25">
      <c r="B208" s="19"/>
      <c r="C208" s="16"/>
      <c r="D208" s="5"/>
      <c r="E208" s="17"/>
      <c r="F208" s="57"/>
      <c r="H208" s="12"/>
    </row>
    <row r="209" spans="1:8" ht="16.5" x14ac:dyDescent="0.25">
      <c r="A209" s="4" t="s">
        <v>8</v>
      </c>
      <c r="B209" s="3" t="s">
        <v>71</v>
      </c>
      <c r="C209" s="10">
        <v>435</v>
      </c>
      <c r="D209" s="4" t="s">
        <v>4</v>
      </c>
      <c r="E209" s="101">
        <v>3500</v>
      </c>
      <c r="F209" s="59">
        <f>C209*E209</f>
        <v>1522500</v>
      </c>
      <c r="H209" s="12"/>
    </row>
    <row r="210" spans="1:8" ht="16.5" x14ac:dyDescent="0.25">
      <c r="B210" s="6"/>
      <c r="E210" s="101"/>
      <c r="F210" s="61"/>
      <c r="G210" s="11"/>
      <c r="H210" s="12"/>
    </row>
    <row r="211" spans="1:8" ht="16.5" x14ac:dyDescent="0.25">
      <c r="A211" s="4" t="s">
        <v>9</v>
      </c>
      <c r="B211" s="3" t="s">
        <v>72</v>
      </c>
      <c r="C211" s="10">
        <v>7</v>
      </c>
      <c r="D211" s="4" t="s">
        <v>4</v>
      </c>
      <c r="E211" s="101">
        <v>3000</v>
      </c>
      <c r="F211" s="59">
        <f>C211*E211</f>
        <v>21000</v>
      </c>
      <c r="H211" s="12"/>
    </row>
    <row r="212" spans="1:8" x14ac:dyDescent="0.25">
      <c r="C212" s="15"/>
      <c r="E212" s="101"/>
      <c r="F212" s="62"/>
      <c r="H212" s="12"/>
    </row>
    <row r="213" spans="1:8" ht="16.5" x14ac:dyDescent="0.25">
      <c r="B213" s="7" t="s">
        <v>17</v>
      </c>
      <c r="H213" s="12"/>
    </row>
    <row r="214" spans="1:8" ht="15.75" customHeight="1" x14ac:dyDescent="0.25">
      <c r="H214" s="12"/>
    </row>
    <row r="215" spans="1:8" ht="17.25" customHeight="1" x14ac:dyDescent="0.25">
      <c r="B215" s="15" t="s">
        <v>23</v>
      </c>
      <c r="H215" s="12"/>
    </row>
    <row r="216" spans="1:8" ht="14.25" customHeight="1" x14ac:dyDescent="0.25">
      <c r="B216" s="15"/>
      <c r="H216" s="12"/>
    </row>
    <row r="217" spans="1:8" ht="16.5" x14ac:dyDescent="0.25">
      <c r="A217" s="4" t="s">
        <v>10</v>
      </c>
      <c r="B217" s="3" t="s">
        <v>369</v>
      </c>
      <c r="C217" s="3">
        <v>4</v>
      </c>
      <c r="D217" s="4" t="s">
        <v>6</v>
      </c>
      <c r="E217" s="100">
        <v>30000</v>
      </c>
      <c r="F217" s="51">
        <f>C217*E217</f>
        <v>120000</v>
      </c>
      <c r="G217" s="11"/>
      <c r="H217" s="12"/>
    </row>
    <row r="218" spans="1:8" ht="15.75" customHeight="1" x14ac:dyDescent="0.25">
      <c r="H218" s="12"/>
    </row>
    <row r="219" spans="1:8" ht="16.5" x14ac:dyDescent="0.25">
      <c r="A219" s="4" t="s">
        <v>10</v>
      </c>
      <c r="B219" s="3" t="s">
        <v>370</v>
      </c>
      <c r="C219" s="3">
        <v>1</v>
      </c>
      <c r="D219" s="4" t="s">
        <v>6</v>
      </c>
      <c r="E219" s="100">
        <v>30000</v>
      </c>
      <c r="F219" s="51">
        <f>C219*E219</f>
        <v>30000</v>
      </c>
      <c r="G219" s="11"/>
      <c r="H219" s="12"/>
    </row>
    <row r="220" spans="1:8" ht="15.75" customHeight="1" x14ac:dyDescent="0.25">
      <c r="H220" s="12"/>
    </row>
    <row r="221" spans="1:8" ht="16.5" x14ac:dyDescent="0.25">
      <c r="A221" s="4" t="s">
        <v>10</v>
      </c>
      <c r="B221" s="3" t="s">
        <v>371</v>
      </c>
      <c r="C221" s="3">
        <v>1</v>
      </c>
      <c r="D221" s="4" t="s">
        <v>6</v>
      </c>
      <c r="E221" s="100">
        <v>30000</v>
      </c>
      <c r="F221" s="51">
        <f>C221*E221</f>
        <v>30000</v>
      </c>
      <c r="G221" s="11"/>
      <c r="H221" s="12"/>
    </row>
    <row r="222" spans="1:8" ht="15.75" customHeight="1" x14ac:dyDescent="0.25">
      <c r="H222" s="12"/>
    </row>
    <row r="223" spans="1:8" ht="30" x14ac:dyDescent="0.25">
      <c r="A223" s="4" t="s">
        <v>10</v>
      </c>
      <c r="B223" s="13" t="s">
        <v>372</v>
      </c>
      <c r="C223" s="3">
        <v>1</v>
      </c>
      <c r="D223" s="4" t="s">
        <v>6</v>
      </c>
      <c r="E223" s="100">
        <v>30000</v>
      </c>
      <c r="F223" s="51">
        <f>C223*E223</f>
        <v>30000</v>
      </c>
      <c r="G223" s="11"/>
      <c r="H223" s="12"/>
    </row>
    <row r="224" spans="1:8" ht="16.5" x14ac:dyDescent="0.25">
      <c r="B224" s="7" t="s">
        <v>376</v>
      </c>
      <c r="G224" s="11"/>
      <c r="H224" s="12"/>
    </row>
    <row r="225" spans="1:8" ht="16.5" x14ac:dyDescent="0.25">
      <c r="B225" s="7"/>
      <c r="G225" s="11"/>
      <c r="H225" s="12"/>
    </row>
    <row r="226" spans="1:8" ht="30" x14ac:dyDescent="0.25">
      <c r="A226" s="4" t="s">
        <v>18</v>
      </c>
      <c r="B226" s="13" t="s">
        <v>377</v>
      </c>
      <c r="C226" s="3">
        <v>9</v>
      </c>
      <c r="D226" s="4">
        <v>9</v>
      </c>
      <c r="E226" s="101">
        <v>9500</v>
      </c>
      <c r="F226" s="51">
        <f>C226*E226</f>
        <v>85500</v>
      </c>
      <c r="G226" s="11"/>
      <c r="H226" s="12"/>
    </row>
    <row r="227" spans="1:8" x14ac:dyDescent="0.25">
      <c r="G227" s="11"/>
      <c r="H227" s="12"/>
    </row>
    <row r="228" spans="1:8" ht="18.75" customHeight="1" x14ac:dyDescent="0.25">
      <c r="B228" s="7" t="s">
        <v>24</v>
      </c>
      <c r="H228" s="12"/>
    </row>
    <row r="229" spans="1:8" ht="12.75" customHeight="1" x14ac:dyDescent="0.25">
      <c r="B229" s="15"/>
      <c r="H229" s="12"/>
    </row>
    <row r="230" spans="1:8" ht="23.25" customHeight="1" x14ac:dyDescent="0.25">
      <c r="B230" s="15" t="s">
        <v>74</v>
      </c>
      <c r="H230" s="12"/>
    </row>
    <row r="231" spans="1:8" ht="16.5" customHeight="1" x14ac:dyDescent="0.25">
      <c r="H231" s="12"/>
    </row>
    <row r="232" spans="1:8" ht="30" x14ac:dyDescent="0.25">
      <c r="A232" s="4" t="s">
        <v>13</v>
      </c>
      <c r="B232" s="13" t="s">
        <v>373</v>
      </c>
      <c r="C232" s="3">
        <v>4.4999999999999998E-2</v>
      </c>
      <c r="D232" s="4" t="s">
        <v>162</v>
      </c>
      <c r="E232" s="100">
        <v>285000</v>
      </c>
      <c r="F232" s="51">
        <f>C232*E232</f>
        <v>12825</v>
      </c>
      <c r="G232" s="11"/>
      <c r="H232" s="12"/>
    </row>
    <row r="233" spans="1:8" ht="15" customHeight="1" x14ac:dyDescent="0.25">
      <c r="H233" s="12"/>
    </row>
    <row r="234" spans="1:8" x14ac:dyDescent="0.25">
      <c r="A234" s="4" t="s">
        <v>13</v>
      </c>
      <c r="B234" s="13" t="s">
        <v>374</v>
      </c>
      <c r="C234" s="3">
        <v>0.38</v>
      </c>
      <c r="D234" s="4" t="s">
        <v>162</v>
      </c>
      <c r="E234" s="100">
        <v>285000</v>
      </c>
      <c r="F234" s="51">
        <f>C234*E234</f>
        <v>108300</v>
      </c>
      <c r="G234" s="11"/>
      <c r="H234" s="12"/>
    </row>
    <row r="235" spans="1:8" ht="15" customHeight="1" x14ac:dyDescent="0.25">
      <c r="H235" s="12"/>
    </row>
    <row r="236" spans="1:8" x14ac:dyDescent="0.25">
      <c r="A236" s="4" t="s">
        <v>13</v>
      </c>
      <c r="B236" s="13" t="s">
        <v>375</v>
      </c>
      <c r="C236" s="3">
        <v>0.24</v>
      </c>
      <c r="D236" s="4" t="s">
        <v>162</v>
      </c>
      <c r="E236" s="100">
        <v>285000</v>
      </c>
      <c r="F236" s="51">
        <f>C236*E236</f>
        <v>68400</v>
      </c>
      <c r="G236" s="11"/>
      <c r="H236" s="12"/>
    </row>
    <row r="237" spans="1:8" ht="15" customHeight="1" x14ac:dyDescent="0.25">
      <c r="H237" s="12"/>
    </row>
    <row r="238" spans="1:8" ht="15" customHeight="1" x14ac:dyDescent="0.25">
      <c r="H238" s="12"/>
    </row>
    <row r="239" spans="1:8" ht="16.5" x14ac:dyDescent="0.25">
      <c r="B239" s="7" t="s">
        <v>27</v>
      </c>
      <c r="H239" s="12"/>
    </row>
    <row r="240" spans="1:8" ht="15.75" customHeight="1" x14ac:dyDescent="0.25">
      <c r="H240" s="12"/>
    </row>
    <row r="241" spans="1:8" x14ac:dyDescent="0.25">
      <c r="B241" s="15" t="s">
        <v>28</v>
      </c>
      <c r="H241" s="12"/>
    </row>
    <row r="242" spans="1:8" ht="14.25" customHeight="1" x14ac:dyDescent="0.25">
      <c r="H242" s="12"/>
    </row>
    <row r="243" spans="1:8" ht="16.5" x14ac:dyDescent="0.25">
      <c r="A243" s="4" t="s">
        <v>14</v>
      </c>
      <c r="B243" s="3" t="s">
        <v>75</v>
      </c>
      <c r="C243" s="3">
        <v>50</v>
      </c>
      <c r="D243" s="4" t="s">
        <v>4</v>
      </c>
      <c r="E243" s="100">
        <v>1900</v>
      </c>
      <c r="F243" s="51">
        <f>C243*E243</f>
        <v>95000</v>
      </c>
      <c r="G243" s="11"/>
      <c r="H243" s="12"/>
    </row>
    <row r="244" spans="1:8" x14ac:dyDescent="0.25">
      <c r="G244" s="11"/>
      <c r="H244" s="12"/>
    </row>
    <row r="245" spans="1:8" ht="16.5" x14ac:dyDescent="0.25">
      <c r="A245" s="4" t="s">
        <v>14</v>
      </c>
      <c r="B245" s="3" t="s">
        <v>378</v>
      </c>
      <c r="C245" s="3">
        <v>4</v>
      </c>
      <c r="D245" s="4" t="s">
        <v>4</v>
      </c>
      <c r="E245" s="100">
        <v>1900</v>
      </c>
      <c r="F245" s="51">
        <f>C245*E245</f>
        <v>7600</v>
      </c>
      <c r="G245" s="11"/>
      <c r="H245" s="12"/>
    </row>
    <row r="246" spans="1:8" x14ac:dyDescent="0.25">
      <c r="G246" s="11"/>
      <c r="H246" s="12"/>
    </row>
    <row r="247" spans="1:8" ht="16.5" x14ac:dyDescent="0.25">
      <c r="A247" s="4" t="s">
        <v>14</v>
      </c>
      <c r="B247" s="3" t="s">
        <v>379</v>
      </c>
      <c r="C247" s="3">
        <v>10</v>
      </c>
      <c r="D247" s="4" t="s">
        <v>4</v>
      </c>
      <c r="E247" s="100">
        <v>1900</v>
      </c>
      <c r="F247" s="51">
        <f>C247*E247</f>
        <v>19000</v>
      </c>
      <c r="G247" s="11"/>
      <c r="H247" s="12"/>
    </row>
    <row r="248" spans="1:8" x14ac:dyDescent="0.25">
      <c r="G248" s="11"/>
      <c r="H248" s="12"/>
    </row>
    <row r="249" spans="1:8" ht="16.5" x14ac:dyDescent="0.25">
      <c r="A249" s="4" t="s">
        <v>14</v>
      </c>
      <c r="B249" s="3" t="s">
        <v>380</v>
      </c>
      <c r="C249" s="3">
        <v>10</v>
      </c>
      <c r="D249" s="4" t="s">
        <v>4</v>
      </c>
      <c r="E249" s="100">
        <v>1900</v>
      </c>
      <c r="F249" s="51">
        <f>C249*E249</f>
        <v>19000</v>
      </c>
      <c r="G249" s="11"/>
      <c r="H249" s="12"/>
    </row>
    <row r="250" spans="1:8" x14ac:dyDescent="0.25">
      <c r="G250" s="11"/>
      <c r="H250" s="12"/>
    </row>
    <row r="251" spans="1:8" x14ac:dyDescent="0.25">
      <c r="B251" s="15"/>
      <c r="F251" s="56"/>
      <c r="H251" s="12"/>
    </row>
    <row r="252" spans="1:8" ht="16.5" x14ac:dyDescent="0.25">
      <c r="B252" s="7" t="s">
        <v>215</v>
      </c>
      <c r="F252" s="56"/>
      <c r="H252" s="12"/>
    </row>
    <row r="253" spans="1:8" x14ac:dyDescent="0.25">
      <c r="C253" s="15"/>
      <c r="E253" s="101"/>
      <c r="F253" s="62"/>
      <c r="H253" s="12"/>
    </row>
    <row r="254" spans="1:8" ht="30" x14ac:dyDescent="0.25">
      <c r="A254" s="4" t="s">
        <v>15</v>
      </c>
      <c r="B254" s="13" t="s">
        <v>216</v>
      </c>
      <c r="C254" s="15"/>
      <c r="D254" s="4" t="s">
        <v>66</v>
      </c>
      <c r="E254" s="101"/>
      <c r="F254" s="62"/>
      <c r="H254" s="12"/>
    </row>
    <row r="255" spans="1:8" x14ac:dyDescent="0.25">
      <c r="C255" s="15"/>
      <c r="E255" s="101"/>
      <c r="F255" s="62"/>
      <c r="H255" s="12"/>
    </row>
    <row r="256" spans="1:8" ht="15" customHeight="1" x14ac:dyDescent="0.25">
      <c r="C256" s="15"/>
      <c r="E256" s="101"/>
      <c r="F256" s="62"/>
      <c r="H256" s="12"/>
    </row>
    <row r="257" spans="1:10" x14ac:dyDescent="0.25">
      <c r="C257" s="15"/>
      <c r="E257" s="101"/>
      <c r="F257" s="62"/>
      <c r="H257" s="12"/>
    </row>
    <row r="258" spans="1:10" x14ac:dyDescent="0.25">
      <c r="C258" s="15"/>
      <c r="E258" s="101"/>
      <c r="F258" s="62"/>
      <c r="H258" s="12"/>
    </row>
    <row r="259" spans="1:10" ht="16.5" x14ac:dyDescent="0.25">
      <c r="B259" s="6" t="s">
        <v>69</v>
      </c>
      <c r="C259" s="16"/>
      <c r="D259" s="5"/>
      <c r="E259" s="41"/>
      <c r="F259" s="50"/>
      <c r="H259" s="12"/>
    </row>
    <row r="260" spans="1:10" ht="18.75" customHeight="1" x14ac:dyDescent="0.25">
      <c r="B260" s="16" t="s">
        <v>40</v>
      </c>
      <c r="C260" s="16"/>
      <c r="D260" s="5"/>
      <c r="E260" s="17" t="s">
        <v>21</v>
      </c>
      <c r="F260" s="50">
        <f>SUM(F207:F259)</f>
        <v>2169125</v>
      </c>
      <c r="H260" s="12"/>
    </row>
    <row r="261" spans="1:10" ht="16.5" x14ac:dyDescent="0.25">
      <c r="B261" s="6" t="s">
        <v>47</v>
      </c>
      <c r="H261" s="12"/>
    </row>
    <row r="262" spans="1:10" ht="16.5" x14ac:dyDescent="0.25">
      <c r="B262" s="6"/>
      <c r="H262" s="12"/>
    </row>
    <row r="263" spans="1:10" ht="16.5" x14ac:dyDescent="0.25">
      <c r="B263" s="6" t="s">
        <v>222</v>
      </c>
      <c r="H263" s="12"/>
    </row>
    <row r="264" spans="1:10" ht="16.5" x14ac:dyDescent="0.25">
      <c r="B264" s="31"/>
      <c r="C264" s="16"/>
      <c r="D264" s="5"/>
      <c r="E264" s="17"/>
      <c r="F264" s="57"/>
      <c r="H264" s="12"/>
    </row>
    <row r="265" spans="1:10" ht="16.5" x14ac:dyDescent="0.25">
      <c r="A265" s="32"/>
      <c r="B265" s="7" t="s">
        <v>108</v>
      </c>
      <c r="H265" s="12"/>
    </row>
    <row r="266" spans="1:10" x14ac:dyDescent="0.25">
      <c r="A266" s="32"/>
      <c r="H266" s="12"/>
    </row>
    <row r="267" spans="1:10" ht="16.5" x14ac:dyDescent="0.25">
      <c r="B267" s="7" t="s">
        <v>109</v>
      </c>
      <c r="H267" s="12"/>
      <c r="J267" s="33"/>
    </row>
    <row r="268" spans="1:10" ht="11.25" customHeight="1" x14ac:dyDescent="0.25">
      <c r="A268" s="32"/>
      <c r="B268" s="15"/>
      <c r="H268" s="12"/>
    </row>
    <row r="269" spans="1:10" ht="90" x14ac:dyDescent="0.25">
      <c r="A269" s="4" t="s">
        <v>2</v>
      </c>
      <c r="B269" s="13" t="s">
        <v>147</v>
      </c>
      <c r="D269" s="4" t="s">
        <v>156</v>
      </c>
      <c r="E269" s="101"/>
      <c r="G269" s="11"/>
      <c r="H269" s="12"/>
    </row>
    <row r="270" spans="1:10" ht="14.25" customHeight="1" x14ac:dyDescent="0.25">
      <c r="A270" s="32"/>
      <c r="H270" s="12"/>
      <c r="J270" s="33"/>
    </row>
    <row r="271" spans="1:10" ht="14.25" customHeight="1" x14ac:dyDescent="0.25">
      <c r="A271" s="32"/>
      <c r="B271" s="16" t="s">
        <v>148</v>
      </c>
      <c r="H271" s="12"/>
      <c r="J271" s="33"/>
    </row>
    <row r="272" spans="1:10" ht="14.25" customHeight="1" x14ac:dyDescent="0.25">
      <c r="A272" s="32"/>
      <c r="H272" s="12"/>
      <c r="J272" s="33"/>
    </row>
    <row r="273" spans="1:10" ht="30" x14ac:dyDescent="0.25">
      <c r="A273" s="4" t="s">
        <v>5</v>
      </c>
      <c r="B273" s="13" t="s">
        <v>149</v>
      </c>
      <c r="D273" s="4" t="s">
        <v>156</v>
      </c>
      <c r="E273" s="101"/>
      <c r="G273" s="11"/>
      <c r="H273" s="12"/>
    </row>
    <row r="274" spans="1:10" ht="14.25" customHeight="1" x14ac:dyDescent="0.25">
      <c r="A274" s="32"/>
      <c r="H274" s="12"/>
      <c r="J274" s="33"/>
    </row>
    <row r="275" spans="1:10" ht="30" x14ac:dyDescent="0.25">
      <c r="A275" s="4" t="s">
        <v>7</v>
      </c>
      <c r="B275" s="13" t="s">
        <v>150</v>
      </c>
      <c r="D275" s="4" t="s">
        <v>156</v>
      </c>
      <c r="E275" s="101"/>
      <c r="G275" s="11"/>
      <c r="H275" s="12"/>
    </row>
    <row r="276" spans="1:10" ht="18.75" customHeight="1" x14ac:dyDescent="0.25">
      <c r="B276" s="27"/>
      <c r="E276" s="107"/>
      <c r="G276" s="37"/>
      <c r="H276" s="26"/>
    </row>
    <row r="277" spans="1:10" ht="18.75" customHeight="1" x14ac:dyDescent="0.25">
      <c r="B277" s="16" t="s">
        <v>223</v>
      </c>
      <c r="E277" s="107"/>
      <c r="G277" s="37"/>
      <c r="H277" s="26"/>
    </row>
    <row r="278" spans="1:10" ht="105" x14ac:dyDescent="0.25">
      <c r="B278" s="27" t="s">
        <v>224</v>
      </c>
      <c r="E278" s="107"/>
      <c r="G278" s="37"/>
      <c r="H278" s="26"/>
    </row>
    <row r="279" spans="1:10" ht="18.75" customHeight="1" x14ac:dyDescent="0.25">
      <c r="B279" s="27"/>
      <c r="E279" s="107"/>
      <c r="G279" s="37"/>
      <c r="H279" s="26"/>
    </row>
    <row r="280" spans="1:10" ht="30" x14ac:dyDescent="0.25">
      <c r="A280" s="4" t="s">
        <v>7</v>
      </c>
      <c r="B280" s="13" t="s">
        <v>381</v>
      </c>
      <c r="C280" s="3">
        <v>1</v>
      </c>
      <c r="D280" s="4" t="s">
        <v>77</v>
      </c>
      <c r="E280" s="101">
        <v>60480</v>
      </c>
      <c r="F280" s="59">
        <f>C280*E280</f>
        <v>60480</v>
      </c>
    </row>
    <row r="281" spans="1:10" ht="18.75" customHeight="1" x14ac:dyDescent="0.25">
      <c r="B281" s="27"/>
      <c r="E281" s="107"/>
      <c r="G281" s="37"/>
      <c r="H281" s="26"/>
    </row>
    <row r="282" spans="1:10" x14ac:dyDescent="0.25">
      <c r="A282" s="4" t="s">
        <v>8</v>
      </c>
      <c r="B282" s="13" t="s">
        <v>382</v>
      </c>
      <c r="C282" s="3">
        <v>2</v>
      </c>
      <c r="D282" s="4" t="s">
        <v>77</v>
      </c>
      <c r="E282" s="101">
        <v>100800</v>
      </c>
      <c r="F282" s="59">
        <f>C282*E282</f>
        <v>201600</v>
      </c>
    </row>
    <row r="283" spans="1:10" x14ac:dyDescent="0.25">
      <c r="B283" s="13"/>
      <c r="E283" s="101"/>
      <c r="F283" s="59"/>
    </row>
    <row r="284" spans="1:10" x14ac:dyDescent="0.25">
      <c r="A284" s="4" t="s">
        <v>8</v>
      </c>
      <c r="B284" s="13" t="s">
        <v>334</v>
      </c>
      <c r="C284" s="3">
        <v>13</v>
      </c>
      <c r="D284" s="4" t="s">
        <v>77</v>
      </c>
      <c r="E284" s="101">
        <v>40320</v>
      </c>
      <c r="F284" s="59">
        <f>C284*E284</f>
        <v>524160</v>
      </c>
    </row>
    <row r="285" spans="1:10" ht="18.75" customHeight="1" x14ac:dyDescent="0.25">
      <c r="B285" s="27"/>
      <c r="E285" s="107"/>
      <c r="G285" s="37"/>
      <c r="H285" s="26"/>
    </row>
    <row r="286" spans="1:10" x14ac:dyDescent="0.25">
      <c r="A286" s="4" t="s">
        <v>9</v>
      </c>
      <c r="B286" s="13" t="s">
        <v>334</v>
      </c>
      <c r="C286" s="3">
        <v>5</v>
      </c>
      <c r="D286" s="4" t="s">
        <v>77</v>
      </c>
      <c r="E286" s="101">
        <v>10080</v>
      </c>
      <c r="F286" s="59">
        <f>C286*E286</f>
        <v>50400</v>
      </c>
    </row>
    <row r="287" spans="1:10" ht="18.75" customHeight="1" x14ac:dyDescent="0.25">
      <c r="B287" s="27"/>
      <c r="E287" s="107"/>
      <c r="G287" s="37"/>
      <c r="H287" s="26"/>
    </row>
    <row r="288" spans="1:10" ht="18.75" customHeight="1" x14ac:dyDescent="0.25">
      <c r="B288" s="16" t="s">
        <v>335</v>
      </c>
      <c r="E288" s="107"/>
      <c r="G288" s="37"/>
      <c r="H288" s="26"/>
    </row>
    <row r="289" spans="1:8" ht="18.75" customHeight="1" x14ac:dyDescent="0.25">
      <c r="B289" s="27"/>
      <c r="E289" s="107"/>
      <c r="G289" s="37"/>
      <c r="H289" s="26"/>
    </row>
    <row r="290" spans="1:8" ht="90" x14ac:dyDescent="0.25">
      <c r="A290" s="4" t="s">
        <v>14</v>
      </c>
      <c r="B290" s="13" t="s">
        <v>336</v>
      </c>
      <c r="C290" s="3">
        <v>26</v>
      </c>
      <c r="D290" s="4" t="s">
        <v>4</v>
      </c>
      <c r="E290" s="100">
        <v>10500</v>
      </c>
      <c r="F290" s="51">
        <f>C290*E290</f>
        <v>273000</v>
      </c>
      <c r="G290" s="11"/>
      <c r="H290" s="12"/>
    </row>
    <row r="291" spans="1:8" ht="18.75" customHeight="1" x14ac:dyDescent="0.25">
      <c r="B291" s="27"/>
      <c r="E291" s="107"/>
      <c r="G291" s="37"/>
      <c r="H291" s="26"/>
    </row>
    <row r="292" spans="1:8" ht="16.5" x14ac:dyDescent="0.25">
      <c r="B292" s="7" t="s">
        <v>215</v>
      </c>
      <c r="F292" s="56"/>
      <c r="H292" s="12"/>
    </row>
    <row r="293" spans="1:8" x14ac:dyDescent="0.25">
      <c r="C293" s="15"/>
      <c r="E293" s="101"/>
      <c r="F293" s="62"/>
      <c r="H293" s="12"/>
    </row>
    <row r="294" spans="1:8" ht="30" x14ac:dyDescent="0.25">
      <c r="A294" s="4" t="s">
        <v>15</v>
      </c>
      <c r="B294" s="13" t="s">
        <v>216</v>
      </c>
      <c r="C294" s="15"/>
      <c r="D294" s="4" t="s">
        <v>66</v>
      </c>
      <c r="E294" s="101"/>
      <c r="F294" s="62"/>
      <c r="H294" s="12"/>
    </row>
    <row r="295" spans="1:8" ht="18.75" customHeight="1" x14ac:dyDescent="0.25">
      <c r="B295" s="27"/>
      <c r="E295" s="107"/>
      <c r="G295" s="37"/>
      <c r="H295" s="26"/>
    </row>
    <row r="296" spans="1:8" ht="18.75" customHeight="1" x14ac:dyDescent="0.25">
      <c r="B296" s="27"/>
      <c r="E296" s="107"/>
      <c r="G296" s="37"/>
      <c r="H296" s="26"/>
    </row>
    <row r="297" spans="1:8" ht="16.5" x14ac:dyDescent="0.25">
      <c r="C297" s="16"/>
      <c r="D297" s="5"/>
      <c r="F297" s="4"/>
    </row>
    <row r="298" spans="1:8" ht="16.5" x14ac:dyDescent="0.25">
      <c r="B298" s="6" t="s">
        <v>78</v>
      </c>
    </row>
    <row r="299" spans="1:8" ht="16.5" x14ac:dyDescent="0.25">
      <c r="B299" s="16" t="s">
        <v>40</v>
      </c>
      <c r="C299" s="16"/>
      <c r="D299" s="5"/>
      <c r="E299" s="17" t="s">
        <v>21</v>
      </c>
      <c r="F299" s="50">
        <f>SUM(F263:F298)</f>
        <v>1109640</v>
      </c>
    </row>
    <row r="300" spans="1:8" ht="16.5" x14ac:dyDescent="0.25">
      <c r="B300" s="6" t="s">
        <v>54</v>
      </c>
      <c r="C300" s="38"/>
    </row>
    <row r="301" spans="1:8" ht="16.5" x14ac:dyDescent="0.25">
      <c r="B301" s="16"/>
      <c r="C301" s="38"/>
    </row>
    <row r="302" spans="1:8" ht="16.5" x14ac:dyDescent="0.25">
      <c r="B302" s="6" t="s">
        <v>228</v>
      </c>
      <c r="C302" s="38"/>
    </row>
    <row r="303" spans="1:8" ht="16.5" x14ac:dyDescent="0.25">
      <c r="B303" s="6"/>
      <c r="C303" s="38"/>
    </row>
    <row r="304" spans="1:8" ht="16.5" x14ac:dyDescent="0.25">
      <c r="A304" s="32"/>
      <c r="B304" s="7" t="s">
        <v>108</v>
      </c>
      <c r="H304" s="12"/>
    </row>
    <row r="305" spans="1:10" x14ac:dyDescent="0.25">
      <c r="A305" s="32"/>
      <c r="H305" s="12"/>
    </row>
    <row r="306" spans="1:10" ht="16.5" x14ac:dyDescent="0.25">
      <c r="B306" s="7" t="s">
        <v>109</v>
      </c>
      <c r="H306" s="12"/>
      <c r="J306" s="33"/>
    </row>
    <row r="307" spans="1:10" ht="11.25" customHeight="1" x14ac:dyDescent="0.25">
      <c r="A307" s="32"/>
      <c r="B307" s="15"/>
      <c r="H307" s="12"/>
    </row>
    <row r="308" spans="1:10" ht="90" x14ac:dyDescent="0.25">
      <c r="A308" s="4" t="s">
        <v>2</v>
      </c>
      <c r="B308" s="13" t="s">
        <v>147</v>
      </c>
      <c r="D308" s="4" t="s">
        <v>156</v>
      </c>
      <c r="E308" s="101"/>
      <c r="G308" s="11"/>
      <c r="H308" s="12"/>
    </row>
    <row r="309" spans="1:10" ht="14.25" customHeight="1" x14ac:dyDescent="0.25">
      <c r="A309" s="32"/>
      <c r="H309" s="12"/>
      <c r="J309" s="33"/>
    </row>
    <row r="310" spans="1:10" ht="14.25" customHeight="1" x14ac:dyDescent="0.25">
      <c r="A310" s="32"/>
      <c r="B310" s="16" t="s">
        <v>148</v>
      </c>
      <c r="H310" s="12"/>
      <c r="J310" s="33"/>
    </row>
    <row r="311" spans="1:10" ht="14.25" customHeight="1" x14ac:dyDescent="0.25">
      <c r="A311" s="32"/>
      <c r="H311" s="12"/>
      <c r="J311" s="33"/>
    </row>
    <row r="312" spans="1:10" ht="30" x14ac:dyDescent="0.25">
      <c r="A312" s="4" t="s">
        <v>5</v>
      </c>
      <c r="B312" s="13" t="s">
        <v>149</v>
      </c>
      <c r="D312" s="4" t="s">
        <v>156</v>
      </c>
      <c r="E312" s="101"/>
      <c r="G312" s="11"/>
      <c r="H312" s="12"/>
    </row>
    <row r="313" spans="1:10" ht="14.25" customHeight="1" x14ac:dyDescent="0.25">
      <c r="A313" s="32"/>
      <c r="H313" s="12"/>
      <c r="J313" s="33"/>
    </row>
    <row r="314" spans="1:10" ht="30" x14ac:dyDescent="0.25">
      <c r="A314" s="4" t="s">
        <v>7</v>
      </c>
      <c r="B314" s="13" t="s">
        <v>150</v>
      </c>
      <c r="D314" s="4" t="s">
        <v>156</v>
      </c>
      <c r="E314" s="101"/>
      <c r="G314" s="11"/>
      <c r="H314" s="12"/>
    </row>
    <row r="315" spans="1:10" x14ac:dyDescent="0.25">
      <c r="C315" s="38"/>
      <c r="E315" s="101"/>
      <c r="F315" s="59"/>
    </row>
    <row r="316" spans="1:10" ht="16.5" x14ac:dyDescent="0.25">
      <c r="B316" s="16" t="s">
        <v>229</v>
      </c>
      <c r="C316" s="38"/>
      <c r="E316" s="101"/>
      <c r="F316" s="59"/>
    </row>
    <row r="317" spans="1:10" ht="45" x14ac:dyDescent="0.25">
      <c r="B317" s="19" t="s">
        <v>230</v>
      </c>
      <c r="C317" s="38"/>
      <c r="E317" s="101"/>
      <c r="F317" s="59"/>
    </row>
    <row r="318" spans="1:10" x14ac:dyDescent="0.25">
      <c r="C318" s="38"/>
      <c r="E318" s="101"/>
      <c r="F318" s="59"/>
    </row>
    <row r="319" spans="1:10" x14ac:dyDescent="0.25">
      <c r="A319" s="4" t="s">
        <v>8</v>
      </c>
      <c r="B319" s="3" t="s">
        <v>231</v>
      </c>
      <c r="C319" s="3">
        <v>1</v>
      </c>
      <c r="D319" s="4" t="s">
        <v>77</v>
      </c>
      <c r="E319" s="101">
        <v>65000</v>
      </c>
      <c r="F319" s="59">
        <f>C319*E319</f>
        <v>65000</v>
      </c>
    </row>
    <row r="320" spans="1:10" ht="16.5" x14ac:dyDescent="0.25">
      <c r="B320" s="6"/>
      <c r="C320" s="38"/>
    </row>
    <row r="321" spans="1:8" x14ac:dyDescent="0.25">
      <c r="A321" s="4" t="s">
        <v>9</v>
      </c>
      <c r="B321" s="13" t="s">
        <v>337</v>
      </c>
      <c r="C321" s="3">
        <v>9</v>
      </c>
      <c r="D321" s="4" t="s">
        <v>77</v>
      </c>
      <c r="E321" s="101">
        <v>55000</v>
      </c>
      <c r="F321" s="59">
        <f>C321*E321</f>
        <v>495000</v>
      </c>
    </row>
    <row r="322" spans="1:8" ht="16.5" x14ac:dyDescent="0.25">
      <c r="B322" s="6"/>
      <c r="C322" s="38"/>
    </row>
    <row r="323" spans="1:8" ht="16.5" x14ac:dyDescent="0.25">
      <c r="B323" s="16" t="s">
        <v>383</v>
      </c>
      <c r="C323" s="38"/>
    </row>
    <row r="324" spans="1:8" ht="16.5" x14ac:dyDescent="0.25">
      <c r="B324" s="6"/>
      <c r="C324" s="38"/>
    </row>
    <row r="325" spans="1:8" x14ac:dyDescent="0.25">
      <c r="A325" s="4" t="s">
        <v>9</v>
      </c>
      <c r="B325" s="13" t="s">
        <v>384</v>
      </c>
      <c r="C325" s="3">
        <v>1</v>
      </c>
      <c r="D325" s="4" t="s">
        <v>77</v>
      </c>
      <c r="E325" s="101">
        <v>50400</v>
      </c>
      <c r="F325" s="59">
        <f>C325*E325</f>
        <v>50400</v>
      </c>
    </row>
    <row r="326" spans="1:8" ht="16.5" x14ac:dyDescent="0.25">
      <c r="B326" s="6"/>
      <c r="C326" s="38"/>
    </row>
    <row r="327" spans="1:8" ht="16.5" x14ac:dyDescent="0.25">
      <c r="B327" s="16" t="s">
        <v>338</v>
      </c>
      <c r="C327" s="38"/>
    </row>
    <row r="328" spans="1:8" ht="16.5" x14ac:dyDescent="0.25">
      <c r="B328" s="6"/>
      <c r="C328" s="38"/>
    </row>
    <row r="329" spans="1:8" ht="60" x14ac:dyDescent="0.25">
      <c r="B329" s="13" t="s">
        <v>339</v>
      </c>
      <c r="E329" s="101"/>
      <c r="F329" s="59"/>
    </row>
    <row r="330" spans="1:8" ht="16.5" x14ac:dyDescent="0.25">
      <c r="B330" s="6"/>
      <c r="C330" s="38"/>
    </row>
    <row r="331" spans="1:8" x14ac:dyDescent="0.25">
      <c r="A331" s="4" t="s">
        <v>8</v>
      </c>
      <c r="B331" s="3" t="s">
        <v>341</v>
      </c>
      <c r="C331" s="3">
        <v>5</v>
      </c>
      <c r="D331" s="4" t="s">
        <v>77</v>
      </c>
      <c r="E331" s="101">
        <v>50000</v>
      </c>
      <c r="F331" s="59">
        <f>C331*E331</f>
        <v>250000</v>
      </c>
    </row>
    <row r="332" spans="1:8" ht="16.5" x14ac:dyDescent="0.25">
      <c r="B332" s="6"/>
      <c r="C332" s="38"/>
    </row>
    <row r="333" spans="1:8" ht="16.5" x14ac:dyDescent="0.25">
      <c r="B333" s="7" t="s">
        <v>215</v>
      </c>
      <c r="F333" s="56"/>
      <c r="H333" s="12"/>
    </row>
    <row r="334" spans="1:8" x14ac:dyDescent="0.25">
      <c r="C334" s="15"/>
      <c r="E334" s="101"/>
      <c r="F334" s="62"/>
      <c r="H334" s="12"/>
    </row>
    <row r="335" spans="1:8" ht="30" x14ac:dyDescent="0.25">
      <c r="A335" s="4" t="s">
        <v>15</v>
      </c>
      <c r="B335" s="13" t="s">
        <v>216</v>
      </c>
      <c r="C335" s="15"/>
      <c r="D335" s="4" t="s">
        <v>66</v>
      </c>
      <c r="E335" s="101"/>
      <c r="F335" s="62"/>
      <c r="H335" s="12"/>
    </row>
    <row r="336" spans="1:8" ht="16.5" x14ac:dyDescent="0.25">
      <c r="B336" s="6"/>
      <c r="C336" s="38"/>
    </row>
    <row r="337" spans="1:10" ht="16.5" x14ac:dyDescent="0.25">
      <c r="B337" s="6"/>
      <c r="C337" s="38"/>
    </row>
    <row r="338" spans="1:10" ht="16.5" x14ac:dyDescent="0.25">
      <c r="B338" s="6"/>
      <c r="C338" s="38"/>
    </row>
    <row r="339" spans="1:10" ht="16.5" x14ac:dyDescent="0.25">
      <c r="B339" s="6"/>
      <c r="C339" s="38"/>
    </row>
    <row r="340" spans="1:10" ht="16.5" x14ac:dyDescent="0.25">
      <c r="B340" s="6" t="s">
        <v>80</v>
      </c>
      <c r="C340" s="39"/>
      <c r="D340" s="5"/>
      <c r="E340" s="41"/>
      <c r="F340" s="50"/>
    </row>
    <row r="341" spans="1:10" ht="16.5" x14ac:dyDescent="0.25">
      <c r="B341" s="16" t="s">
        <v>40</v>
      </c>
      <c r="C341" s="39"/>
      <c r="D341" s="5"/>
      <c r="E341" s="17" t="s">
        <v>21</v>
      </c>
      <c r="F341" s="57">
        <f>SUM(F309:F340)</f>
        <v>860400</v>
      </c>
    </row>
    <row r="342" spans="1:10" ht="16.5" x14ac:dyDescent="0.25">
      <c r="B342" s="6" t="s">
        <v>63</v>
      </c>
      <c r="C342" s="38"/>
      <c r="G342" s="11"/>
    </row>
    <row r="343" spans="1:10" ht="16.5" x14ac:dyDescent="0.25">
      <c r="B343" s="6" t="s">
        <v>234</v>
      </c>
      <c r="C343" s="38"/>
      <c r="G343" s="11"/>
    </row>
    <row r="344" spans="1:10" x14ac:dyDescent="0.25">
      <c r="B344" s="15"/>
      <c r="C344" s="38"/>
    </row>
    <row r="345" spans="1:10" ht="16.5" x14ac:dyDescent="0.25">
      <c r="A345" s="32"/>
      <c r="B345" s="7" t="s">
        <v>108</v>
      </c>
      <c r="H345" s="12"/>
    </row>
    <row r="346" spans="1:10" x14ac:dyDescent="0.25">
      <c r="A346" s="32"/>
      <c r="H346" s="12"/>
    </row>
    <row r="347" spans="1:10" ht="16.5" x14ac:dyDescent="0.25">
      <c r="B347" s="7" t="s">
        <v>109</v>
      </c>
      <c r="H347" s="12"/>
      <c r="J347" s="33"/>
    </row>
    <row r="348" spans="1:10" ht="11.25" customHeight="1" x14ac:dyDescent="0.25">
      <c r="A348" s="32"/>
      <c r="B348" s="15"/>
      <c r="H348" s="12"/>
    </row>
    <row r="349" spans="1:10" ht="90" x14ac:dyDescent="0.25">
      <c r="A349" s="4" t="s">
        <v>2</v>
      </c>
      <c r="B349" s="13" t="s">
        <v>147</v>
      </c>
      <c r="D349" s="4" t="s">
        <v>156</v>
      </c>
      <c r="E349" s="101"/>
      <c r="G349" s="11"/>
      <c r="H349" s="12"/>
    </row>
    <row r="350" spans="1:10" ht="14.25" customHeight="1" x14ac:dyDescent="0.25">
      <c r="A350" s="32"/>
      <c r="H350" s="12"/>
      <c r="J350" s="33"/>
    </row>
    <row r="351" spans="1:10" ht="14.25" customHeight="1" x14ac:dyDescent="0.25">
      <c r="A351" s="32"/>
      <c r="B351" s="16" t="s">
        <v>148</v>
      </c>
      <c r="H351" s="12"/>
      <c r="J351" s="33"/>
    </row>
    <row r="352" spans="1:10" ht="14.25" customHeight="1" x14ac:dyDescent="0.25">
      <c r="A352" s="32"/>
      <c r="H352" s="12"/>
      <c r="J352" s="33"/>
    </row>
    <row r="353" spans="1:10" ht="30" x14ac:dyDescent="0.25">
      <c r="A353" s="4" t="s">
        <v>5</v>
      </c>
      <c r="B353" s="13" t="s">
        <v>149</v>
      </c>
      <c r="D353" s="4" t="s">
        <v>156</v>
      </c>
      <c r="E353" s="101"/>
      <c r="G353" s="11"/>
      <c r="H353" s="12"/>
    </row>
    <row r="354" spans="1:10" ht="14.25" customHeight="1" x14ac:dyDescent="0.25">
      <c r="A354" s="32"/>
      <c r="H354" s="12"/>
      <c r="J354" s="33"/>
    </row>
    <row r="355" spans="1:10" ht="30" x14ac:dyDescent="0.25">
      <c r="A355" s="4" t="s">
        <v>7</v>
      </c>
      <c r="B355" s="13" t="s">
        <v>150</v>
      </c>
      <c r="D355" s="4" t="s">
        <v>156</v>
      </c>
      <c r="E355" s="101"/>
      <c r="G355" s="11"/>
      <c r="H355" s="12"/>
    </row>
    <row r="357" spans="1:10" ht="16.5" x14ac:dyDescent="0.25">
      <c r="B357" s="7" t="s">
        <v>235</v>
      </c>
      <c r="C357" s="16"/>
      <c r="D357" s="5"/>
      <c r="E357" s="17"/>
      <c r="F357" s="50"/>
    </row>
    <row r="358" spans="1:10" ht="16.5" x14ac:dyDescent="0.25">
      <c r="B358" s="16"/>
      <c r="C358" s="16"/>
      <c r="D358" s="5"/>
      <c r="E358" s="17"/>
      <c r="F358" s="50"/>
    </row>
    <row r="359" spans="1:10" ht="45" x14ac:dyDescent="0.25">
      <c r="A359" s="4" t="s">
        <v>8</v>
      </c>
      <c r="B359" s="13" t="s">
        <v>385</v>
      </c>
      <c r="C359" s="3">
        <v>4</v>
      </c>
      <c r="D359" s="4" t="s">
        <v>77</v>
      </c>
      <c r="E359" s="101">
        <v>75000</v>
      </c>
      <c r="F359" s="59">
        <f>C359*E359</f>
        <v>300000</v>
      </c>
    </row>
    <row r="360" spans="1:10" ht="16.5" x14ac:dyDescent="0.25">
      <c r="B360" s="16"/>
      <c r="C360" s="16"/>
      <c r="D360" s="5"/>
      <c r="E360" s="17"/>
      <c r="F360" s="50"/>
    </row>
    <row r="361" spans="1:10" ht="16.5" x14ac:dyDescent="0.25">
      <c r="B361" s="16" t="s">
        <v>239</v>
      </c>
      <c r="C361" s="16"/>
      <c r="D361" s="5"/>
      <c r="E361" s="17"/>
      <c r="F361" s="50"/>
    </row>
    <row r="362" spans="1:10" ht="45" x14ac:dyDescent="0.25">
      <c r="A362" s="4" t="s">
        <v>11</v>
      </c>
      <c r="B362" s="13" t="s">
        <v>345</v>
      </c>
      <c r="C362" s="3">
        <v>1</v>
      </c>
      <c r="D362" s="4" t="s">
        <v>32</v>
      </c>
      <c r="E362" s="101">
        <v>91250</v>
      </c>
      <c r="F362" s="59">
        <f>C362*E362</f>
        <v>91250</v>
      </c>
    </row>
    <row r="363" spans="1:10" ht="16.5" x14ac:dyDescent="0.25">
      <c r="B363" s="16"/>
      <c r="C363" s="16"/>
      <c r="D363" s="5"/>
      <c r="E363" s="17"/>
      <c r="F363" s="50"/>
    </row>
    <row r="364" spans="1:10" x14ac:dyDescent="0.25">
      <c r="A364" s="4" t="s">
        <v>13</v>
      </c>
      <c r="B364" s="13" t="s">
        <v>241</v>
      </c>
      <c r="C364" s="3">
        <v>6</v>
      </c>
      <c r="D364" s="4" t="s">
        <v>32</v>
      </c>
      <c r="E364" s="101">
        <v>90000</v>
      </c>
      <c r="F364" s="59">
        <f>C364*E364</f>
        <v>540000</v>
      </c>
    </row>
    <row r="365" spans="1:10" x14ac:dyDescent="0.25">
      <c r="B365" s="13"/>
      <c r="E365" s="101"/>
      <c r="F365" s="59"/>
    </row>
    <row r="366" spans="1:10" ht="16.5" x14ac:dyDescent="0.25">
      <c r="B366" s="7" t="s">
        <v>215</v>
      </c>
      <c r="E366" s="101"/>
      <c r="F366" s="59"/>
    </row>
    <row r="367" spans="1:10" x14ac:dyDescent="0.25">
      <c r="B367" s="13"/>
      <c r="E367" s="101"/>
      <c r="F367" s="59"/>
    </row>
    <row r="368" spans="1:10" ht="30" x14ac:dyDescent="0.25">
      <c r="B368" s="13" t="s">
        <v>216</v>
      </c>
      <c r="C368" s="15"/>
      <c r="D368" s="4" t="s">
        <v>66</v>
      </c>
      <c r="E368" s="101"/>
      <c r="F368" s="62"/>
      <c r="H368" s="12"/>
    </row>
    <row r="369" spans="2:6" ht="16.5" x14ac:dyDescent="0.25">
      <c r="B369" s="16"/>
      <c r="C369" s="16"/>
      <c r="D369" s="5"/>
      <c r="E369" s="17"/>
      <c r="F369" s="50"/>
    </row>
    <row r="370" spans="2:6" ht="16.5" x14ac:dyDescent="0.25">
      <c r="B370" s="16"/>
      <c r="C370" s="16"/>
      <c r="D370" s="5"/>
      <c r="E370" s="17"/>
      <c r="F370" s="50"/>
    </row>
    <row r="371" spans="2:6" ht="16.5" x14ac:dyDescent="0.25">
      <c r="B371" s="16"/>
      <c r="C371" s="16"/>
      <c r="D371" s="5"/>
      <c r="E371" s="17"/>
      <c r="F371" s="50"/>
    </row>
    <row r="372" spans="2:6" ht="16.5" x14ac:dyDescent="0.25">
      <c r="B372" s="16"/>
      <c r="C372" s="16"/>
      <c r="D372" s="5"/>
      <c r="E372" s="17"/>
      <c r="F372" s="50"/>
    </row>
    <row r="373" spans="2:6" ht="16.5" x14ac:dyDescent="0.25">
      <c r="B373" s="16"/>
      <c r="C373" s="16"/>
      <c r="D373" s="5"/>
      <c r="E373" s="17"/>
      <c r="F373" s="50"/>
    </row>
    <row r="374" spans="2:6" ht="16.5" x14ac:dyDescent="0.25">
      <c r="B374" s="16"/>
      <c r="C374" s="16"/>
      <c r="D374" s="5"/>
      <c r="E374" s="17"/>
      <c r="F374" s="50"/>
    </row>
    <row r="375" spans="2:6" ht="16.5" x14ac:dyDescent="0.25">
      <c r="B375" s="16"/>
      <c r="C375" s="16"/>
      <c r="D375" s="5"/>
      <c r="E375" s="17"/>
      <c r="F375" s="50"/>
    </row>
    <row r="376" spans="2:6" ht="16.5" x14ac:dyDescent="0.25">
      <c r="B376" s="16"/>
      <c r="C376" s="16"/>
      <c r="D376" s="5"/>
      <c r="E376" s="17"/>
      <c r="F376" s="50"/>
    </row>
    <row r="377" spans="2:6" ht="16.5" x14ac:dyDescent="0.25">
      <c r="B377" s="16"/>
      <c r="C377" s="16"/>
      <c r="D377" s="5"/>
      <c r="E377" s="17"/>
      <c r="F377" s="50"/>
    </row>
    <row r="378" spans="2:6" ht="16.5" x14ac:dyDescent="0.25">
      <c r="B378" s="16"/>
      <c r="C378" s="16"/>
      <c r="D378" s="5"/>
      <c r="E378" s="17"/>
      <c r="F378" s="50"/>
    </row>
    <row r="379" spans="2:6" ht="16.5" x14ac:dyDescent="0.25">
      <c r="B379" s="16"/>
      <c r="C379" s="16"/>
      <c r="D379" s="5"/>
      <c r="E379" s="17"/>
      <c r="F379" s="50"/>
    </row>
    <row r="380" spans="2:6" ht="16.5" x14ac:dyDescent="0.25">
      <c r="B380" s="16"/>
      <c r="C380" s="16"/>
      <c r="D380" s="5"/>
      <c r="E380" s="17"/>
      <c r="F380" s="50"/>
    </row>
    <row r="381" spans="2:6" ht="16.5" x14ac:dyDescent="0.25">
      <c r="B381" s="16"/>
      <c r="C381" s="16"/>
      <c r="D381" s="5"/>
      <c r="E381" s="17"/>
      <c r="F381" s="50"/>
    </row>
    <row r="382" spans="2:6" ht="16.5" x14ac:dyDescent="0.25">
      <c r="B382" s="16"/>
      <c r="C382" s="16"/>
      <c r="D382" s="5"/>
      <c r="E382" s="17"/>
      <c r="F382" s="50"/>
    </row>
    <row r="383" spans="2:6" ht="16.5" x14ac:dyDescent="0.25">
      <c r="B383" s="16"/>
      <c r="C383" s="16"/>
      <c r="D383" s="5"/>
      <c r="E383" s="17"/>
      <c r="F383" s="50"/>
    </row>
    <row r="384" spans="2:6" ht="16.5" x14ac:dyDescent="0.25">
      <c r="B384" s="16"/>
      <c r="C384" s="16"/>
      <c r="D384" s="5"/>
      <c r="E384" s="17"/>
      <c r="F384" s="50"/>
    </row>
    <row r="385" spans="1:10" ht="16.5" x14ac:dyDescent="0.25">
      <c r="B385" s="16"/>
      <c r="C385" s="16"/>
      <c r="D385" s="5"/>
      <c r="E385" s="17"/>
      <c r="F385" s="50"/>
    </row>
    <row r="386" spans="1:10" ht="16.5" x14ac:dyDescent="0.25">
      <c r="B386" s="16"/>
      <c r="C386" s="16"/>
      <c r="D386" s="5"/>
      <c r="E386" s="17"/>
      <c r="F386" s="50"/>
    </row>
    <row r="387" spans="1:10" ht="16.5" x14ac:dyDescent="0.25">
      <c r="B387" s="16"/>
      <c r="C387" s="16"/>
      <c r="D387" s="5"/>
      <c r="E387" s="17"/>
      <c r="F387" s="50"/>
    </row>
    <row r="388" spans="1:10" ht="16.5" x14ac:dyDescent="0.25">
      <c r="B388" s="16"/>
      <c r="C388" s="16"/>
      <c r="D388" s="5"/>
      <c r="E388" s="17"/>
      <c r="F388" s="50"/>
    </row>
    <row r="389" spans="1:10" ht="16.5" x14ac:dyDescent="0.25">
      <c r="B389" s="16"/>
      <c r="C389" s="16"/>
      <c r="D389" s="5"/>
      <c r="E389" s="17"/>
      <c r="F389" s="50"/>
    </row>
    <row r="390" spans="1:10" ht="16.5" x14ac:dyDescent="0.25">
      <c r="B390" s="16" t="s">
        <v>242</v>
      </c>
      <c r="C390" s="16"/>
      <c r="D390" s="5"/>
      <c r="E390" s="17"/>
      <c r="F390" s="50">
        <f>SUM(F343:F389)</f>
        <v>931250</v>
      </c>
    </row>
    <row r="391" spans="1:10" ht="16.5" x14ac:dyDescent="0.25">
      <c r="B391" s="6" t="s">
        <v>68</v>
      </c>
      <c r="H391" s="12"/>
    </row>
    <row r="392" spans="1:10" ht="16.5" x14ac:dyDescent="0.25">
      <c r="B392" s="6" t="s">
        <v>82</v>
      </c>
      <c r="H392" s="12"/>
    </row>
    <row r="393" spans="1:10" ht="16.5" x14ac:dyDescent="0.25">
      <c r="A393" s="32"/>
      <c r="B393" s="7" t="s">
        <v>108</v>
      </c>
      <c r="H393" s="12"/>
    </row>
    <row r="394" spans="1:10" x14ac:dyDescent="0.25">
      <c r="A394" s="32"/>
      <c r="H394" s="12"/>
    </row>
    <row r="395" spans="1:10" ht="16.5" x14ac:dyDescent="0.25">
      <c r="B395" s="7" t="s">
        <v>109</v>
      </c>
      <c r="H395" s="12"/>
      <c r="J395" s="33"/>
    </row>
    <row r="396" spans="1:10" ht="11.25" customHeight="1" x14ac:dyDescent="0.25">
      <c r="A396" s="32"/>
      <c r="B396" s="15"/>
      <c r="H396" s="12"/>
    </row>
    <row r="397" spans="1:10" ht="90" x14ac:dyDescent="0.25">
      <c r="A397" s="4" t="s">
        <v>2</v>
      </c>
      <c r="B397" s="13" t="s">
        <v>147</v>
      </c>
      <c r="D397" s="4" t="s">
        <v>156</v>
      </c>
      <c r="E397" s="101"/>
      <c r="G397" s="11"/>
      <c r="H397" s="12"/>
    </row>
    <row r="398" spans="1:10" ht="14.25" customHeight="1" x14ac:dyDescent="0.25">
      <c r="A398" s="32"/>
      <c r="H398" s="12"/>
      <c r="J398" s="33"/>
    </row>
    <row r="399" spans="1:10" ht="14.25" customHeight="1" x14ac:dyDescent="0.25">
      <c r="A399" s="32"/>
      <c r="B399" s="16" t="s">
        <v>148</v>
      </c>
      <c r="H399" s="12"/>
      <c r="J399" s="33"/>
    </row>
    <row r="400" spans="1:10" ht="14.25" customHeight="1" x14ac:dyDescent="0.25">
      <c r="A400" s="32"/>
      <c r="H400" s="12"/>
      <c r="J400" s="33"/>
    </row>
    <row r="401" spans="1:10" ht="30" x14ac:dyDescent="0.25">
      <c r="A401" s="4" t="s">
        <v>5</v>
      </c>
      <c r="B401" s="13" t="s">
        <v>149</v>
      </c>
      <c r="D401" s="4" t="s">
        <v>156</v>
      </c>
      <c r="E401" s="101"/>
      <c r="G401" s="11"/>
      <c r="H401" s="12"/>
    </row>
    <row r="402" spans="1:10" ht="14.25" customHeight="1" x14ac:dyDescent="0.25">
      <c r="A402" s="32"/>
      <c r="H402" s="12"/>
      <c r="J402" s="33"/>
    </row>
    <row r="403" spans="1:10" ht="30" x14ac:dyDescent="0.25">
      <c r="A403" s="4" t="s">
        <v>7</v>
      </c>
      <c r="B403" s="13" t="s">
        <v>150</v>
      </c>
      <c r="D403" s="4" t="s">
        <v>156</v>
      </c>
      <c r="E403" s="101"/>
      <c r="G403" s="11"/>
      <c r="H403" s="12"/>
    </row>
    <row r="405" spans="1:10" ht="16.5" x14ac:dyDescent="0.25">
      <c r="B405" s="6" t="s">
        <v>83</v>
      </c>
      <c r="H405" s="12"/>
    </row>
    <row r="406" spans="1:10" x14ac:dyDescent="0.25">
      <c r="H406" s="12"/>
    </row>
    <row r="407" spans="1:10" ht="16.5" x14ac:dyDescent="0.25">
      <c r="B407" s="7" t="s">
        <v>84</v>
      </c>
      <c r="H407" s="12"/>
    </row>
    <row r="408" spans="1:10" ht="30" x14ac:dyDescent="0.25">
      <c r="B408" s="19" t="s">
        <v>85</v>
      </c>
      <c r="H408" s="12"/>
    </row>
    <row r="409" spans="1:10" x14ac:dyDescent="0.25">
      <c r="A409" s="4" t="s">
        <v>8</v>
      </c>
      <c r="B409" s="3" t="s">
        <v>86</v>
      </c>
      <c r="C409" s="30">
        <v>631</v>
      </c>
      <c r="D409" s="4" t="s">
        <v>49</v>
      </c>
      <c r="E409" s="100">
        <v>850</v>
      </c>
      <c r="F409" s="51">
        <f>E409*C409</f>
        <v>536350</v>
      </c>
      <c r="H409" s="12"/>
    </row>
    <row r="410" spans="1:10" ht="30" x14ac:dyDescent="0.25">
      <c r="A410" s="4" t="s">
        <v>9</v>
      </c>
      <c r="B410" s="13" t="s">
        <v>87</v>
      </c>
      <c r="C410" s="3">
        <v>160</v>
      </c>
      <c r="D410" s="4" t="s">
        <v>32</v>
      </c>
      <c r="E410" s="100">
        <f>E409*0.3</f>
        <v>255</v>
      </c>
      <c r="F410" s="51">
        <f>E410*C410</f>
        <v>40800</v>
      </c>
      <c r="H410" s="12"/>
    </row>
    <row r="411" spans="1:10" ht="27.75" customHeight="1" x14ac:dyDescent="0.25">
      <c r="B411" s="29" t="s">
        <v>48</v>
      </c>
      <c r="H411" s="12"/>
    </row>
    <row r="412" spans="1:10" ht="118.5" customHeight="1" x14ac:dyDescent="0.25">
      <c r="A412" s="4" t="s">
        <v>10</v>
      </c>
      <c r="B412" s="13" t="s">
        <v>244</v>
      </c>
      <c r="C412" s="3">
        <v>141</v>
      </c>
      <c r="D412" s="4" t="s">
        <v>49</v>
      </c>
      <c r="E412" s="100">
        <v>4000</v>
      </c>
      <c r="F412" s="51">
        <f>E412*C412</f>
        <v>564000</v>
      </c>
      <c r="G412" s="11"/>
      <c r="H412" s="12"/>
    </row>
    <row r="413" spans="1:10" x14ac:dyDescent="0.25">
      <c r="A413" s="4" t="s">
        <v>11</v>
      </c>
      <c r="B413" s="13" t="s">
        <v>245</v>
      </c>
      <c r="C413" s="3">
        <v>63</v>
      </c>
      <c r="D413" s="4" t="s">
        <v>32</v>
      </c>
      <c r="E413" s="100">
        <v>3000</v>
      </c>
      <c r="F413" s="51">
        <f>E413*C413</f>
        <v>189000</v>
      </c>
      <c r="H413" s="12"/>
    </row>
    <row r="414" spans="1:10" x14ac:dyDescent="0.25">
      <c r="A414" s="4" t="s">
        <v>13</v>
      </c>
      <c r="B414" s="3" t="s">
        <v>246</v>
      </c>
      <c r="C414" s="3">
        <v>50</v>
      </c>
      <c r="D414" s="4" t="s">
        <v>32</v>
      </c>
      <c r="E414" s="100">
        <v>270</v>
      </c>
      <c r="F414" s="51">
        <f>E414*C414</f>
        <v>13500</v>
      </c>
      <c r="H414" s="12"/>
    </row>
    <row r="415" spans="1:10" x14ac:dyDescent="0.25">
      <c r="A415" s="4" t="s">
        <v>14</v>
      </c>
      <c r="B415" s="3" t="s">
        <v>247</v>
      </c>
      <c r="C415" s="3">
        <v>50</v>
      </c>
      <c r="D415" s="4" t="s">
        <v>32</v>
      </c>
      <c r="E415" s="100">
        <v>255</v>
      </c>
      <c r="F415" s="51">
        <f t="shared" ref="F415" si="5">E415*C415</f>
        <v>12750</v>
      </c>
      <c r="H415" s="12"/>
    </row>
    <row r="416" spans="1:10" ht="30" x14ac:dyDescent="0.25">
      <c r="B416" s="13" t="s">
        <v>89</v>
      </c>
      <c r="H416" s="12"/>
    </row>
    <row r="417" spans="1:8" ht="20.25" customHeight="1" x14ac:dyDescent="0.25">
      <c r="B417" s="3" t="s">
        <v>50</v>
      </c>
      <c r="H417" s="12"/>
    </row>
    <row r="418" spans="1:8" ht="19.5" customHeight="1" x14ac:dyDescent="0.25">
      <c r="A418" s="4" t="s">
        <v>15</v>
      </c>
      <c r="B418" s="3" t="s">
        <v>248</v>
      </c>
      <c r="C418" s="30">
        <v>166</v>
      </c>
      <c r="D418" s="4" t="s">
        <v>49</v>
      </c>
      <c r="E418" s="100">
        <v>850</v>
      </c>
      <c r="F418" s="51">
        <f>E418*C418</f>
        <v>141100</v>
      </c>
      <c r="H418" s="12"/>
    </row>
    <row r="419" spans="1:8" ht="19.5" customHeight="1" x14ac:dyDescent="0.25">
      <c r="A419" s="4" t="s">
        <v>18</v>
      </c>
      <c r="B419" s="3" t="s">
        <v>249</v>
      </c>
      <c r="C419" s="30">
        <v>70</v>
      </c>
      <c r="D419" s="4" t="s">
        <v>32</v>
      </c>
      <c r="E419" s="100">
        <v>255</v>
      </c>
      <c r="F419" s="51">
        <f>E419*C419</f>
        <v>17850</v>
      </c>
      <c r="H419" s="12"/>
    </row>
    <row r="420" spans="1:8" ht="18.75" customHeight="1" x14ac:dyDescent="0.25">
      <c r="B420" s="16" t="s">
        <v>20</v>
      </c>
      <c r="C420" s="16"/>
      <c r="D420" s="5"/>
      <c r="E420" s="17" t="s">
        <v>21</v>
      </c>
      <c r="F420" s="50">
        <f>SUM(F392:F419)</f>
        <v>1515350</v>
      </c>
      <c r="H420" s="12"/>
    </row>
    <row r="421" spans="1:8" ht="19.5" customHeight="1" x14ac:dyDescent="0.25">
      <c r="B421" s="6" t="s">
        <v>92</v>
      </c>
      <c r="C421" s="30"/>
      <c r="H421" s="12"/>
    </row>
    <row r="422" spans="1:8" ht="16.5" x14ac:dyDescent="0.25">
      <c r="B422" s="6" t="s">
        <v>61</v>
      </c>
      <c r="H422" s="12"/>
    </row>
    <row r="423" spans="1:8" ht="45" x14ac:dyDescent="0.25">
      <c r="A423" s="4" t="s">
        <v>2</v>
      </c>
      <c r="B423" s="27" t="s">
        <v>250</v>
      </c>
      <c r="C423" s="12">
        <v>490</v>
      </c>
      <c r="D423" s="4" t="s">
        <v>49</v>
      </c>
      <c r="E423" s="100">
        <v>2100</v>
      </c>
      <c r="F423" s="51">
        <f>E423*C423</f>
        <v>1029000</v>
      </c>
      <c r="H423" s="12"/>
    </row>
    <row r="424" spans="1:8" ht="30" x14ac:dyDescent="0.25">
      <c r="A424" s="4" t="s">
        <v>5</v>
      </c>
      <c r="B424" s="13" t="s">
        <v>251</v>
      </c>
      <c r="C424" s="3">
        <v>490</v>
      </c>
      <c r="D424" s="4" t="s">
        <v>49</v>
      </c>
      <c r="E424" s="100">
        <v>900</v>
      </c>
      <c r="F424" s="51">
        <f>E424*C424</f>
        <v>441000</v>
      </c>
      <c r="H424" s="12"/>
    </row>
    <row r="425" spans="1:8" x14ac:dyDescent="0.25">
      <c r="A425" s="4" t="s">
        <v>7</v>
      </c>
      <c r="B425" s="3" t="s">
        <v>88</v>
      </c>
      <c r="C425" s="3">
        <v>160</v>
      </c>
      <c r="D425" s="4" t="s">
        <v>32</v>
      </c>
      <c r="E425" s="100">
        <v>300</v>
      </c>
      <c r="F425" s="51">
        <f>E425*C425</f>
        <v>48000</v>
      </c>
      <c r="H425" s="12"/>
    </row>
    <row r="426" spans="1:8" ht="15" customHeight="1" x14ac:dyDescent="0.25">
      <c r="B426" s="6" t="s">
        <v>90</v>
      </c>
      <c r="C426" s="12"/>
      <c r="H426" s="12"/>
    </row>
    <row r="427" spans="1:8" ht="19.5" customHeight="1" x14ac:dyDescent="0.25">
      <c r="B427" s="6" t="s">
        <v>91</v>
      </c>
      <c r="C427" s="12"/>
      <c r="H427" s="12"/>
    </row>
    <row r="428" spans="1:8" ht="30" x14ac:dyDescent="0.25">
      <c r="B428" s="19" t="s">
        <v>85</v>
      </c>
      <c r="C428" s="12"/>
      <c r="H428" s="12"/>
    </row>
    <row r="429" spans="1:8" x14ac:dyDescent="0.25">
      <c r="A429" s="4" t="s">
        <v>8</v>
      </c>
      <c r="B429" s="3" t="s">
        <v>86</v>
      </c>
      <c r="C429" s="12">
        <v>166</v>
      </c>
      <c r="D429" s="4" t="s">
        <v>49</v>
      </c>
      <c r="E429" s="100">
        <v>900</v>
      </c>
      <c r="F429" s="51">
        <f>E429*C429</f>
        <v>149400</v>
      </c>
      <c r="H429" s="12"/>
    </row>
    <row r="430" spans="1:8" x14ac:dyDescent="0.25">
      <c r="A430" s="4" t="s">
        <v>9</v>
      </c>
      <c r="B430" s="3" t="s">
        <v>249</v>
      </c>
      <c r="C430" s="12">
        <v>70</v>
      </c>
      <c r="D430" s="4" t="s">
        <v>32</v>
      </c>
      <c r="E430" s="100">
        <v>300</v>
      </c>
      <c r="F430" s="51">
        <f>E430*C430</f>
        <v>21000</v>
      </c>
      <c r="H430" s="12"/>
    </row>
    <row r="431" spans="1:8" ht="16.5" x14ac:dyDescent="0.25">
      <c r="B431" s="6" t="s">
        <v>61</v>
      </c>
      <c r="H431" s="12"/>
    </row>
    <row r="432" spans="1:8" ht="30" x14ac:dyDescent="0.25">
      <c r="B432" s="31" t="s">
        <v>252</v>
      </c>
      <c r="H432" s="12"/>
    </row>
    <row r="433" spans="1:8" x14ac:dyDescent="0.25">
      <c r="A433" s="4" t="s">
        <v>10</v>
      </c>
      <c r="B433" s="23" t="s">
        <v>86</v>
      </c>
      <c r="C433" s="12">
        <v>166</v>
      </c>
      <c r="D433" s="4" t="s">
        <v>49</v>
      </c>
      <c r="E433" s="100">
        <v>900</v>
      </c>
      <c r="F433" s="51">
        <f>E433*C433</f>
        <v>149400</v>
      </c>
      <c r="H433" s="12"/>
    </row>
    <row r="434" spans="1:8" x14ac:dyDescent="0.25">
      <c r="A434" s="4" t="s">
        <v>11</v>
      </c>
      <c r="B434" s="3" t="s">
        <v>249</v>
      </c>
      <c r="C434" s="12">
        <v>91</v>
      </c>
      <c r="D434" s="4" t="s">
        <v>32</v>
      </c>
      <c r="E434" s="100">
        <v>750</v>
      </c>
      <c r="F434" s="51">
        <f>E434*C434</f>
        <v>68250</v>
      </c>
      <c r="H434" s="12"/>
    </row>
    <row r="435" spans="1:8" x14ac:dyDescent="0.25">
      <c r="A435" s="4" t="s">
        <v>10</v>
      </c>
      <c r="B435" s="23" t="s">
        <v>386</v>
      </c>
      <c r="C435" s="12">
        <v>42</v>
      </c>
      <c r="D435" s="4" t="s">
        <v>49</v>
      </c>
      <c r="E435" s="100">
        <v>2500</v>
      </c>
      <c r="F435" s="51">
        <f>E435*C435</f>
        <v>105000</v>
      </c>
      <c r="H435" s="12"/>
    </row>
    <row r="436" spans="1:8" x14ac:dyDescent="0.25">
      <c r="A436" s="4" t="s">
        <v>10</v>
      </c>
      <c r="B436" s="23" t="s">
        <v>387</v>
      </c>
      <c r="C436" s="12">
        <v>31</v>
      </c>
      <c r="D436" s="4" t="s">
        <v>49</v>
      </c>
      <c r="E436" s="100">
        <v>2500</v>
      </c>
      <c r="F436" s="51">
        <f>E436*C436</f>
        <v>77500</v>
      </c>
      <c r="H436" s="12"/>
    </row>
    <row r="437" spans="1:8" x14ac:dyDescent="0.25">
      <c r="C437" s="12"/>
      <c r="H437" s="12"/>
    </row>
    <row r="438" spans="1:8" ht="45" x14ac:dyDescent="0.25">
      <c r="A438" s="4" t="s">
        <v>14</v>
      </c>
      <c r="B438" s="27" t="s">
        <v>347</v>
      </c>
      <c r="C438" s="12">
        <v>69</v>
      </c>
      <c r="D438" s="4" t="s">
        <v>49</v>
      </c>
      <c r="E438" s="100">
        <v>1500</v>
      </c>
      <c r="F438" s="51">
        <f>E438*C438</f>
        <v>103500</v>
      </c>
      <c r="H438" s="12"/>
    </row>
    <row r="439" spans="1:8" x14ac:dyDescent="0.25">
      <c r="C439" s="12"/>
      <c r="H439" s="12"/>
    </row>
    <row r="440" spans="1:8" ht="16.5" x14ac:dyDescent="0.25">
      <c r="B440" s="16" t="s">
        <v>215</v>
      </c>
      <c r="C440" s="12"/>
      <c r="H440" s="12"/>
    </row>
    <row r="441" spans="1:8" ht="30" x14ac:dyDescent="0.25">
      <c r="A441" s="4" t="s">
        <v>15</v>
      </c>
      <c r="B441" s="13" t="s">
        <v>216</v>
      </c>
      <c r="C441" s="15"/>
      <c r="D441" s="4" t="s">
        <v>66</v>
      </c>
      <c r="E441" s="101"/>
      <c r="F441" s="62"/>
      <c r="H441" s="12"/>
    </row>
    <row r="442" spans="1:8" x14ac:dyDescent="0.25">
      <c r="H442" s="12"/>
    </row>
    <row r="443" spans="1:8" ht="16.5" x14ac:dyDescent="0.25">
      <c r="B443" s="16" t="s">
        <v>33</v>
      </c>
      <c r="C443" s="16"/>
      <c r="D443" s="5"/>
      <c r="E443" s="41" t="s">
        <v>21</v>
      </c>
      <c r="F443" s="57">
        <f>SUM(F423:F442)</f>
        <v>2192050</v>
      </c>
      <c r="H443" s="12"/>
    </row>
    <row r="444" spans="1:8" x14ac:dyDescent="0.25">
      <c r="H444" s="12"/>
    </row>
    <row r="445" spans="1:8" x14ac:dyDescent="0.25">
      <c r="H445" s="12"/>
    </row>
    <row r="446" spans="1:8" x14ac:dyDescent="0.25">
      <c r="H446" s="12"/>
    </row>
    <row r="447" spans="1:8" ht="16.5" x14ac:dyDescent="0.25">
      <c r="B447" s="16"/>
      <c r="C447" s="16"/>
      <c r="D447" s="5"/>
      <c r="E447" s="41"/>
      <c r="F447" s="57"/>
      <c r="H447" s="12"/>
    </row>
    <row r="448" spans="1:8" ht="18.75" customHeight="1" x14ac:dyDescent="0.25">
      <c r="B448" s="6" t="s">
        <v>35</v>
      </c>
      <c r="C448" s="16"/>
      <c r="D448" s="5"/>
      <c r="E448" s="41"/>
      <c r="F448" s="57"/>
      <c r="H448" s="12"/>
    </row>
    <row r="449" spans="1:8" ht="16.5" x14ac:dyDescent="0.25">
      <c r="B449" s="6"/>
      <c r="C449" s="16"/>
      <c r="D449" s="5"/>
      <c r="E449" s="41"/>
      <c r="F449" s="57"/>
      <c r="H449" s="12"/>
    </row>
    <row r="450" spans="1:8" ht="17.25" customHeight="1" x14ac:dyDescent="0.25">
      <c r="B450" s="21" t="s">
        <v>253</v>
      </c>
      <c r="C450" s="16"/>
      <c r="D450" s="5"/>
      <c r="E450" s="100">
        <f>F420</f>
        <v>1515350</v>
      </c>
      <c r="F450" s="57"/>
      <c r="H450" s="12"/>
    </row>
    <row r="451" spans="1:8" ht="16.5" x14ac:dyDescent="0.25">
      <c r="B451" s="21"/>
      <c r="C451" s="16"/>
      <c r="D451" s="5"/>
      <c r="F451" s="57"/>
      <c r="H451" s="12"/>
    </row>
    <row r="452" spans="1:8" ht="17.25" customHeight="1" x14ac:dyDescent="0.25">
      <c r="B452" s="21" t="s">
        <v>254</v>
      </c>
      <c r="C452" s="16"/>
      <c r="D452" s="5"/>
      <c r="E452" s="100">
        <f>F443</f>
        <v>2192050</v>
      </c>
      <c r="F452" s="57"/>
      <c r="H452" s="12"/>
    </row>
    <row r="453" spans="1:8" ht="16.5" x14ac:dyDescent="0.25">
      <c r="B453" s="16"/>
      <c r="C453" s="16"/>
      <c r="D453" s="5"/>
      <c r="F453" s="57"/>
      <c r="H453" s="12"/>
    </row>
    <row r="454" spans="1:8" ht="16.5" x14ac:dyDescent="0.25">
      <c r="B454" s="16"/>
      <c r="C454" s="16"/>
      <c r="D454" s="5"/>
      <c r="E454" s="41"/>
      <c r="F454" s="57"/>
      <c r="H454" s="12"/>
    </row>
    <row r="455" spans="1:8" ht="16.5" x14ac:dyDescent="0.25">
      <c r="B455" s="16"/>
      <c r="C455" s="16"/>
      <c r="D455" s="5"/>
      <c r="E455" s="41"/>
      <c r="F455" s="57"/>
      <c r="H455" s="12"/>
    </row>
    <row r="456" spans="1:8" ht="16.5" x14ac:dyDescent="0.25">
      <c r="B456" s="16"/>
      <c r="C456" s="16"/>
      <c r="D456" s="5"/>
      <c r="E456" s="41"/>
      <c r="F456" s="57"/>
      <c r="H456" s="12"/>
    </row>
    <row r="457" spans="1:8" ht="16.5" x14ac:dyDescent="0.25">
      <c r="B457" s="16"/>
      <c r="C457" s="16"/>
      <c r="D457" s="5"/>
      <c r="E457" s="41"/>
      <c r="F457" s="57"/>
      <c r="H457" s="12"/>
    </row>
    <row r="458" spans="1:8" ht="16.5" x14ac:dyDescent="0.25">
      <c r="B458" s="16"/>
      <c r="C458" s="16"/>
      <c r="D458" s="5"/>
      <c r="E458" s="41"/>
      <c r="F458" s="57"/>
      <c r="H458" s="12"/>
    </row>
    <row r="459" spans="1:8" ht="16.5" x14ac:dyDescent="0.25">
      <c r="B459" s="6"/>
      <c r="C459" s="16"/>
      <c r="D459" s="5"/>
      <c r="E459" s="41"/>
      <c r="F459" s="57"/>
      <c r="H459" s="12"/>
    </row>
    <row r="460" spans="1:8" ht="18" customHeight="1" x14ac:dyDescent="0.25">
      <c r="B460" s="16" t="s">
        <v>255</v>
      </c>
      <c r="C460" s="16"/>
      <c r="D460" s="5"/>
      <c r="E460" s="41" t="s">
        <v>21</v>
      </c>
      <c r="F460" s="57">
        <f>SUM(E448:E453)</f>
        <v>3707400</v>
      </c>
      <c r="H460" s="12"/>
    </row>
    <row r="461" spans="1:8" ht="16.5" x14ac:dyDescent="0.25">
      <c r="B461" s="6" t="s">
        <v>76</v>
      </c>
      <c r="H461" s="12"/>
    </row>
    <row r="462" spans="1:8" ht="16.5" x14ac:dyDescent="0.25">
      <c r="B462" s="16"/>
      <c r="H462" s="12"/>
    </row>
    <row r="463" spans="1:8" ht="16.5" x14ac:dyDescent="0.25">
      <c r="B463" s="6" t="s">
        <v>94</v>
      </c>
      <c r="H463" s="12"/>
    </row>
    <row r="464" spans="1:8" ht="16.5" x14ac:dyDescent="0.25">
      <c r="A464" s="32"/>
      <c r="B464" s="7" t="s">
        <v>108</v>
      </c>
      <c r="H464" s="12"/>
    </row>
    <row r="465" spans="1:10" x14ac:dyDescent="0.25">
      <c r="A465" s="32"/>
      <c r="H465" s="12"/>
    </row>
    <row r="466" spans="1:10" ht="16.5" x14ac:dyDescent="0.25">
      <c r="B466" s="7" t="s">
        <v>109</v>
      </c>
      <c r="H466" s="12"/>
      <c r="J466" s="33"/>
    </row>
    <row r="467" spans="1:10" ht="11.25" customHeight="1" x14ac:dyDescent="0.25">
      <c r="A467" s="32"/>
      <c r="B467" s="15"/>
      <c r="H467" s="12"/>
    </row>
    <row r="468" spans="1:10" ht="90" x14ac:dyDescent="0.25">
      <c r="A468" s="4" t="s">
        <v>2</v>
      </c>
      <c r="B468" s="13" t="s">
        <v>147</v>
      </c>
      <c r="D468" s="4" t="s">
        <v>156</v>
      </c>
      <c r="E468" s="101"/>
      <c r="G468" s="11"/>
      <c r="H468" s="12"/>
    </row>
    <row r="469" spans="1:10" ht="14.25" customHeight="1" x14ac:dyDescent="0.25">
      <c r="A469" s="32"/>
      <c r="H469" s="12"/>
      <c r="J469" s="33"/>
    </row>
    <row r="470" spans="1:10" ht="14.25" customHeight="1" x14ac:dyDescent="0.25">
      <c r="A470" s="32"/>
      <c r="B470" s="16" t="s">
        <v>148</v>
      </c>
      <c r="H470" s="12"/>
      <c r="J470" s="33"/>
    </row>
    <row r="471" spans="1:10" ht="14.25" customHeight="1" x14ac:dyDescent="0.25">
      <c r="A471" s="32"/>
      <c r="H471" s="12"/>
      <c r="J471" s="33"/>
    </row>
    <row r="472" spans="1:10" ht="30" x14ac:dyDescent="0.25">
      <c r="A472" s="4" t="s">
        <v>5</v>
      </c>
      <c r="B472" s="13" t="s">
        <v>149</v>
      </c>
      <c r="D472" s="4" t="s">
        <v>156</v>
      </c>
      <c r="E472" s="101"/>
      <c r="G472" s="11"/>
      <c r="H472" s="12"/>
    </row>
    <row r="473" spans="1:10" ht="14.25" customHeight="1" x14ac:dyDescent="0.25">
      <c r="A473" s="32"/>
      <c r="H473" s="12"/>
      <c r="J473" s="33"/>
    </row>
    <row r="474" spans="1:10" ht="30" x14ac:dyDescent="0.25">
      <c r="A474" s="4" t="s">
        <v>7</v>
      </c>
      <c r="B474" s="13" t="s">
        <v>150</v>
      </c>
      <c r="D474" s="4" t="s">
        <v>156</v>
      </c>
      <c r="E474" s="101"/>
      <c r="G474" s="11"/>
      <c r="H474" s="12"/>
    </row>
    <row r="475" spans="1:10" x14ac:dyDescent="0.25">
      <c r="B475" s="15"/>
      <c r="H475" s="12"/>
    </row>
    <row r="476" spans="1:10" ht="16.5" customHeight="1" x14ac:dyDescent="0.25">
      <c r="B476" s="7" t="s">
        <v>95</v>
      </c>
      <c r="H476" s="12"/>
    </row>
    <row r="477" spans="1:10" ht="30" x14ac:dyDescent="0.25">
      <c r="A477" s="4" t="s">
        <v>8</v>
      </c>
      <c r="B477" s="27" t="s">
        <v>256</v>
      </c>
      <c r="C477" s="3">
        <v>201</v>
      </c>
      <c r="D477" s="4" t="s">
        <v>49</v>
      </c>
      <c r="E477" s="100">
        <v>4000</v>
      </c>
      <c r="F477" s="51">
        <f>E477*C477</f>
        <v>804000</v>
      </c>
      <c r="H477" s="12"/>
    </row>
    <row r="478" spans="1:10" ht="15.75" customHeight="1" x14ac:dyDescent="0.25">
      <c r="A478" s="4" t="s">
        <v>9</v>
      </c>
      <c r="B478" s="3" t="s">
        <v>257</v>
      </c>
      <c r="C478" s="3">
        <v>186</v>
      </c>
      <c r="D478" s="4" t="s">
        <v>32</v>
      </c>
      <c r="E478" s="100">
        <v>600</v>
      </c>
      <c r="F478" s="51">
        <f>E478*C478</f>
        <v>111600</v>
      </c>
      <c r="H478" s="12"/>
    </row>
    <row r="479" spans="1:10" ht="30" x14ac:dyDescent="0.25">
      <c r="A479" s="4" t="s">
        <v>10</v>
      </c>
      <c r="B479" s="13" t="s">
        <v>258</v>
      </c>
      <c r="C479" s="3">
        <v>13</v>
      </c>
      <c r="D479" s="4" t="s">
        <v>49</v>
      </c>
      <c r="E479" s="101">
        <v>4000</v>
      </c>
      <c r="F479" s="59">
        <f>E479*C479</f>
        <v>52000</v>
      </c>
      <c r="G479" s="11"/>
      <c r="H479" s="12"/>
    </row>
    <row r="480" spans="1:10" x14ac:dyDescent="0.25">
      <c r="B480" s="13"/>
      <c r="E480" s="101"/>
      <c r="F480" s="59"/>
      <c r="G480" s="11"/>
      <c r="H480" s="12"/>
    </row>
    <row r="481" spans="1:10" x14ac:dyDescent="0.25">
      <c r="B481" s="19" t="s">
        <v>352</v>
      </c>
      <c r="E481" s="101"/>
      <c r="F481" s="59"/>
      <c r="G481" s="11"/>
      <c r="H481" s="12"/>
    </row>
    <row r="482" spans="1:10" x14ac:dyDescent="0.25">
      <c r="B482" s="13"/>
      <c r="E482" s="101"/>
      <c r="F482" s="59"/>
      <c r="G482" s="11"/>
      <c r="H482" s="12"/>
    </row>
    <row r="483" spans="1:10" ht="30" x14ac:dyDescent="0.25">
      <c r="A483" s="4" t="s">
        <v>14</v>
      </c>
      <c r="B483" s="13" t="s">
        <v>353</v>
      </c>
      <c r="C483" s="3">
        <v>242</v>
      </c>
      <c r="D483" s="4" t="s">
        <v>32</v>
      </c>
      <c r="E483" s="100">
        <v>1200</v>
      </c>
      <c r="F483" s="51">
        <f>E483*C483</f>
        <v>290400</v>
      </c>
      <c r="H483" s="12"/>
    </row>
    <row r="484" spans="1:10" x14ac:dyDescent="0.25">
      <c r="B484" s="13"/>
      <c r="E484" s="101"/>
      <c r="F484" s="59"/>
      <c r="G484" s="11"/>
      <c r="H484" s="12"/>
    </row>
    <row r="485" spans="1:10" ht="16.5" x14ac:dyDescent="0.25">
      <c r="B485" s="16" t="s">
        <v>215</v>
      </c>
      <c r="C485" s="12"/>
      <c r="H485" s="12"/>
    </row>
    <row r="486" spans="1:10" ht="30" x14ac:dyDescent="0.25">
      <c r="A486" s="4" t="s">
        <v>15</v>
      </c>
      <c r="B486" s="13" t="s">
        <v>216</v>
      </c>
      <c r="C486" s="15"/>
      <c r="D486" s="4" t="s">
        <v>66</v>
      </c>
      <c r="E486" s="101"/>
      <c r="F486" s="62"/>
      <c r="H486" s="12"/>
    </row>
    <row r="487" spans="1:10" ht="21.75" customHeight="1" x14ac:dyDescent="0.25">
      <c r="B487" s="6"/>
      <c r="H487" s="12"/>
    </row>
    <row r="488" spans="1:10" ht="16.5" x14ac:dyDescent="0.25">
      <c r="B488" s="16" t="s">
        <v>260</v>
      </c>
      <c r="C488" s="16"/>
      <c r="D488" s="5"/>
      <c r="E488" s="41" t="s">
        <v>21</v>
      </c>
      <c r="F488" s="57">
        <f>SUM(F477:F487)</f>
        <v>1258000</v>
      </c>
      <c r="H488" s="12"/>
    </row>
    <row r="489" spans="1:10" ht="16.5" x14ac:dyDescent="0.25">
      <c r="B489" s="6" t="s">
        <v>79</v>
      </c>
      <c r="H489" s="12"/>
    </row>
    <row r="490" spans="1:10" ht="16.5" x14ac:dyDescent="0.25">
      <c r="B490" s="6"/>
      <c r="H490" s="12"/>
    </row>
    <row r="491" spans="1:10" ht="16.5" x14ac:dyDescent="0.25">
      <c r="B491" s="6" t="s">
        <v>96</v>
      </c>
      <c r="H491" s="12"/>
    </row>
    <row r="492" spans="1:10" ht="11.25" customHeight="1" x14ac:dyDescent="0.25">
      <c r="B492" s="6"/>
      <c r="H492" s="12"/>
    </row>
    <row r="493" spans="1:10" ht="16.5" x14ac:dyDescent="0.25">
      <c r="A493" s="32"/>
      <c r="B493" s="7" t="s">
        <v>108</v>
      </c>
      <c r="H493" s="12"/>
    </row>
    <row r="494" spans="1:10" x14ac:dyDescent="0.25">
      <c r="A494" s="32"/>
      <c r="H494" s="12"/>
    </row>
    <row r="495" spans="1:10" ht="16.5" x14ac:dyDescent="0.25">
      <c r="B495" s="7" t="s">
        <v>109</v>
      </c>
      <c r="H495" s="12"/>
      <c r="J495" s="33"/>
    </row>
    <row r="496" spans="1:10" ht="11.25" customHeight="1" x14ac:dyDescent="0.25">
      <c r="A496" s="32"/>
      <c r="B496" s="15"/>
      <c r="H496" s="12"/>
    </row>
    <row r="497" spans="1:10" ht="90" x14ac:dyDescent="0.25">
      <c r="A497" s="4" t="s">
        <v>2</v>
      </c>
      <c r="B497" s="13" t="s">
        <v>147</v>
      </c>
      <c r="D497" s="4" t="s">
        <v>156</v>
      </c>
      <c r="E497" s="101"/>
      <c r="G497" s="11"/>
      <c r="H497" s="12"/>
    </row>
    <row r="498" spans="1:10" ht="14.25" customHeight="1" x14ac:dyDescent="0.25">
      <c r="A498" s="32"/>
      <c r="H498" s="12"/>
      <c r="J498" s="33"/>
    </row>
    <row r="499" spans="1:10" ht="14.25" customHeight="1" x14ac:dyDescent="0.25">
      <c r="A499" s="32"/>
      <c r="B499" s="16" t="s">
        <v>148</v>
      </c>
      <c r="H499" s="12"/>
      <c r="J499" s="33"/>
    </row>
    <row r="500" spans="1:10" ht="14.25" customHeight="1" x14ac:dyDescent="0.25">
      <c r="A500" s="32"/>
      <c r="H500" s="12"/>
      <c r="J500" s="33"/>
    </row>
    <row r="501" spans="1:10" ht="30" x14ac:dyDescent="0.25">
      <c r="A501" s="4" t="s">
        <v>5</v>
      </c>
      <c r="B501" s="13" t="s">
        <v>149</v>
      </c>
      <c r="D501" s="4" t="s">
        <v>156</v>
      </c>
      <c r="E501" s="101"/>
      <c r="G501" s="11"/>
      <c r="H501" s="12"/>
    </row>
    <row r="502" spans="1:10" ht="14.25" customHeight="1" x14ac:dyDescent="0.25">
      <c r="A502" s="32"/>
      <c r="H502" s="12"/>
      <c r="J502" s="33"/>
    </row>
    <row r="503" spans="1:10" ht="30" x14ac:dyDescent="0.25">
      <c r="A503" s="4" t="s">
        <v>7</v>
      </c>
      <c r="B503" s="13" t="s">
        <v>150</v>
      </c>
      <c r="D503" s="4" t="s">
        <v>156</v>
      </c>
      <c r="E503" s="101"/>
      <c r="G503" s="11"/>
      <c r="H503" s="12"/>
    </row>
    <row r="504" spans="1:10" x14ac:dyDescent="0.25">
      <c r="B504" s="13"/>
      <c r="E504" s="101"/>
      <c r="G504" s="11"/>
      <c r="H504" s="12"/>
    </row>
    <row r="505" spans="1:10" ht="33" x14ac:dyDescent="0.25">
      <c r="B505" s="29" t="s">
        <v>91</v>
      </c>
      <c r="E505" s="101"/>
      <c r="F505" s="59"/>
      <c r="H505" s="12"/>
    </row>
    <row r="506" spans="1:10" ht="30" x14ac:dyDescent="0.25">
      <c r="A506" s="4" t="s">
        <v>8</v>
      </c>
      <c r="B506" s="13" t="s">
        <v>354</v>
      </c>
      <c r="C506" s="3">
        <v>66</v>
      </c>
      <c r="D506" s="4" t="s">
        <v>49</v>
      </c>
      <c r="E506" s="101">
        <v>5000</v>
      </c>
      <c r="F506" s="59">
        <f>E506*C506</f>
        <v>330000</v>
      </c>
      <c r="H506" s="12"/>
    </row>
    <row r="507" spans="1:10" x14ac:dyDescent="0.25">
      <c r="A507" s="4" t="s">
        <v>9</v>
      </c>
      <c r="B507" s="13" t="s">
        <v>355</v>
      </c>
      <c r="C507" s="3">
        <v>53</v>
      </c>
      <c r="D507" s="4" t="s">
        <v>32</v>
      </c>
      <c r="E507" s="100">
        <v>2100</v>
      </c>
      <c r="F507" s="51">
        <f>E507*C507</f>
        <v>111300</v>
      </c>
      <c r="H507" s="12"/>
    </row>
    <row r="508" spans="1:10" x14ac:dyDescent="0.25">
      <c r="B508" s="13"/>
      <c r="E508" s="101"/>
      <c r="F508" s="59"/>
      <c r="H508" s="12"/>
    </row>
    <row r="509" spans="1:10" ht="16.5" x14ac:dyDescent="0.25">
      <c r="B509" s="6" t="s">
        <v>262</v>
      </c>
      <c r="H509" s="12"/>
    </row>
    <row r="510" spans="1:10" ht="45" x14ac:dyDescent="0.25">
      <c r="A510" s="4" t="s">
        <v>9</v>
      </c>
      <c r="B510" s="13" t="s">
        <v>263</v>
      </c>
      <c r="C510" s="10">
        <v>152</v>
      </c>
      <c r="D510" s="4" t="s">
        <v>49</v>
      </c>
      <c r="E510" s="101">
        <v>1900</v>
      </c>
      <c r="F510" s="51">
        <f>E510*C510</f>
        <v>288800</v>
      </c>
      <c r="H510" s="12"/>
    </row>
    <row r="511" spans="1:10" ht="17.25" customHeight="1" x14ac:dyDescent="0.25">
      <c r="B511" s="16" t="s">
        <v>61</v>
      </c>
      <c r="C511" s="10"/>
      <c r="E511" s="101"/>
      <c r="F511" s="59"/>
      <c r="H511" s="12"/>
    </row>
    <row r="512" spans="1:10" ht="30" x14ac:dyDescent="0.25">
      <c r="A512" s="4" t="s">
        <v>10</v>
      </c>
      <c r="B512" s="27" t="s">
        <v>264</v>
      </c>
      <c r="C512" s="10">
        <v>66</v>
      </c>
      <c r="D512" s="4" t="s">
        <v>49</v>
      </c>
      <c r="E512" s="101">
        <v>2250</v>
      </c>
      <c r="F512" s="51">
        <f>E512*C512</f>
        <v>148500</v>
      </c>
      <c r="H512" s="12"/>
    </row>
    <row r="513" spans="1:8" x14ac:dyDescent="0.25">
      <c r="B513" s="27"/>
      <c r="C513" s="10"/>
      <c r="E513" s="101"/>
      <c r="H513" s="12"/>
    </row>
    <row r="514" spans="1:8" ht="30" x14ac:dyDescent="0.25">
      <c r="A514" s="4" t="s">
        <v>11</v>
      </c>
      <c r="B514" s="27" t="s">
        <v>356</v>
      </c>
      <c r="C514" s="10">
        <v>66</v>
      </c>
      <c r="D514" s="4" t="s">
        <v>49</v>
      </c>
      <c r="E514" s="101">
        <v>900</v>
      </c>
      <c r="F514" s="51">
        <f>E514*C514</f>
        <v>59400</v>
      </c>
      <c r="H514" s="12"/>
    </row>
    <row r="515" spans="1:8" x14ac:dyDescent="0.25">
      <c r="B515" s="27"/>
      <c r="C515" s="10"/>
      <c r="E515" s="101"/>
      <c r="H515" s="12"/>
    </row>
    <row r="516" spans="1:8" ht="16.5" x14ac:dyDescent="0.25">
      <c r="B516" s="16" t="s">
        <v>215</v>
      </c>
      <c r="C516" s="12"/>
      <c r="H516" s="12"/>
    </row>
    <row r="517" spans="1:8" ht="30" x14ac:dyDescent="0.25">
      <c r="A517" s="4" t="s">
        <v>13</v>
      </c>
      <c r="B517" s="13" t="s">
        <v>216</v>
      </c>
      <c r="C517" s="15"/>
      <c r="D517" s="4" t="s">
        <v>66</v>
      </c>
      <c r="E517" s="101"/>
      <c r="F517" s="62"/>
      <c r="H517" s="12"/>
    </row>
    <row r="518" spans="1:8" x14ac:dyDescent="0.25">
      <c r="E518" s="101"/>
      <c r="F518" s="59"/>
      <c r="H518" s="12"/>
    </row>
    <row r="519" spans="1:8" x14ac:dyDescent="0.25">
      <c r="E519" s="101"/>
      <c r="F519" s="59"/>
      <c r="H519" s="12"/>
    </row>
    <row r="520" spans="1:8" x14ac:dyDescent="0.25">
      <c r="E520" s="101"/>
      <c r="F520" s="59"/>
      <c r="H520" s="12"/>
    </row>
    <row r="521" spans="1:8" x14ac:dyDescent="0.25">
      <c r="E521" s="101"/>
      <c r="F521" s="59"/>
      <c r="H521" s="12"/>
    </row>
    <row r="522" spans="1:8" x14ac:dyDescent="0.25">
      <c r="E522" s="101"/>
      <c r="F522" s="59"/>
      <c r="H522" s="12"/>
    </row>
    <row r="523" spans="1:8" x14ac:dyDescent="0.25">
      <c r="E523" s="101"/>
      <c r="F523" s="59"/>
      <c r="H523" s="12"/>
    </row>
    <row r="524" spans="1:8" x14ac:dyDescent="0.25">
      <c r="E524" s="101"/>
      <c r="F524" s="59"/>
      <c r="H524" s="12"/>
    </row>
    <row r="525" spans="1:8" x14ac:dyDescent="0.25">
      <c r="B525" s="15"/>
      <c r="E525" s="101"/>
      <c r="F525" s="63"/>
      <c r="H525" s="12"/>
    </row>
    <row r="526" spans="1:8" x14ac:dyDescent="0.25">
      <c r="E526" s="101"/>
      <c r="F526" s="63"/>
      <c r="H526" s="12"/>
    </row>
    <row r="527" spans="1:8" x14ac:dyDescent="0.25">
      <c r="B527" s="9"/>
      <c r="E527" s="101"/>
      <c r="F527" s="59"/>
      <c r="H527" s="12"/>
    </row>
    <row r="528" spans="1:8" x14ac:dyDescent="0.25">
      <c r="B528" s="9"/>
      <c r="E528" s="101"/>
      <c r="F528" s="59"/>
      <c r="H528" s="12"/>
    </row>
    <row r="529" spans="1:8" x14ac:dyDescent="0.25">
      <c r="B529" s="9"/>
      <c r="E529" s="101"/>
      <c r="F529" s="59"/>
      <c r="H529" s="12"/>
    </row>
    <row r="530" spans="1:8" x14ac:dyDescent="0.25">
      <c r="B530" s="9"/>
      <c r="E530" s="101"/>
      <c r="F530" s="59"/>
      <c r="H530" s="12"/>
    </row>
    <row r="531" spans="1:8" x14ac:dyDescent="0.25">
      <c r="B531" s="9"/>
      <c r="E531" s="101"/>
      <c r="F531" s="59"/>
      <c r="H531" s="12"/>
    </row>
    <row r="532" spans="1:8" x14ac:dyDescent="0.25">
      <c r="B532" s="9"/>
      <c r="E532" s="101"/>
      <c r="F532" s="59"/>
      <c r="H532" s="12"/>
    </row>
    <row r="533" spans="1:8" ht="16.5" x14ac:dyDescent="0.25">
      <c r="B533" s="6"/>
      <c r="C533" s="16"/>
      <c r="D533" s="5"/>
      <c r="E533" s="41"/>
      <c r="F533" s="50"/>
      <c r="H533" s="12"/>
    </row>
    <row r="534" spans="1:8" ht="16.5" x14ac:dyDescent="0.25">
      <c r="B534" s="16" t="s">
        <v>265</v>
      </c>
      <c r="C534" s="16"/>
      <c r="D534" s="5"/>
      <c r="E534" s="41" t="s">
        <v>21</v>
      </c>
      <c r="F534" s="57">
        <f>SUM(F505:F533)</f>
        <v>938000</v>
      </c>
      <c r="H534" s="12"/>
    </row>
    <row r="535" spans="1:8" ht="16.5" x14ac:dyDescent="0.25">
      <c r="B535" s="6" t="s">
        <v>243</v>
      </c>
      <c r="C535" s="42"/>
      <c r="D535" s="5"/>
      <c r="E535" s="108"/>
      <c r="F535" s="64"/>
    </row>
    <row r="536" spans="1:8" ht="16.5" x14ac:dyDescent="0.25">
      <c r="B536" s="6" t="s">
        <v>266</v>
      </c>
      <c r="C536" s="42"/>
      <c r="D536" s="5"/>
      <c r="E536" s="108"/>
      <c r="F536" s="64"/>
    </row>
    <row r="537" spans="1:8" s="44" customFormat="1" x14ac:dyDescent="0.3">
      <c r="A537" s="43"/>
      <c r="B537" s="44" t="s">
        <v>267</v>
      </c>
      <c r="C537" s="45"/>
      <c r="D537" s="43"/>
      <c r="E537" s="109"/>
      <c r="F537" s="43"/>
    </row>
    <row r="538" spans="1:8" s="44" customFormat="1" ht="16.5" x14ac:dyDescent="0.35">
      <c r="A538" s="43"/>
      <c r="B538" s="47" t="s">
        <v>97</v>
      </c>
      <c r="C538" s="45"/>
      <c r="D538" s="43"/>
      <c r="E538" s="109"/>
      <c r="F538" s="43"/>
    </row>
    <row r="539" spans="1:8" s="44" customFormat="1" x14ac:dyDescent="0.3">
      <c r="A539" s="43"/>
      <c r="C539" s="48"/>
      <c r="D539" s="43"/>
      <c r="E539" s="109"/>
      <c r="F539" s="51"/>
      <c r="G539" s="3"/>
    </row>
    <row r="540" spans="1:8" s="44" customFormat="1" ht="60" x14ac:dyDescent="0.3">
      <c r="A540" s="43" t="s">
        <v>2</v>
      </c>
      <c r="B540" s="77" t="s">
        <v>268</v>
      </c>
      <c r="C540" s="45"/>
      <c r="D540" s="43" t="s">
        <v>269</v>
      </c>
      <c r="E540" s="109"/>
      <c r="F540" s="78">
        <v>400000</v>
      </c>
      <c r="G540" s="37"/>
      <c r="H540" s="46"/>
    </row>
    <row r="541" spans="1:8" ht="16.5" x14ac:dyDescent="0.25">
      <c r="B541" s="6" t="s">
        <v>98</v>
      </c>
      <c r="F541" s="59"/>
      <c r="G541" s="40"/>
    </row>
    <row r="542" spans="1:8" ht="60" x14ac:dyDescent="0.25">
      <c r="B542" s="19" t="s">
        <v>99</v>
      </c>
      <c r="F542" s="59"/>
      <c r="G542" s="36"/>
    </row>
    <row r="543" spans="1:8" ht="60" x14ac:dyDescent="0.25">
      <c r="A543" s="4" t="s">
        <v>5</v>
      </c>
      <c r="B543" s="13" t="s">
        <v>270</v>
      </c>
      <c r="C543" s="3">
        <v>4</v>
      </c>
      <c r="D543" s="4" t="s">
        <v>100</v>
      </c>
      <c r="E543" s="100">
        <v>75000</v>
      </c>
      <c r="F543" s="51">
        <f t="shared" ref="F543:F544" si="6">E543*C543</f>
        <v>300000</v>
      </c>
      <c r="H543" s="12"/>
    </row>
    <row r="544" spans="1:8" ht="45" x14ac:dyDescent="0.25">
      <c r="A544" s="4" t="s">
        <v>7</v>
      </c>
      <c r="B544" s="13" t="s">
        <v>271</v>
      </c>
      <c r="C544" s="3">
        <v>1</v>
      </c>
      <c r="D544" s="4" t="s">
        <v>100</v>
      </c>
      <c r="E544" s="100">
        <v>18500</v>
      </c>
      <c r="F544" s="51">
        <f t="shared" si="6"/>
        <v>18500</v>
      </c>
      <c r="H544" s="12"/>
    </row>
    <row r="545" spans="1:26" x14ac:dyDescent="0.25">
      <c r="A545" s="4" t="s">
        <v>8</v>
      </c>
      <c r="B545" s="3" t="s">
        <v>272</v>
      </c>
      <c r="C545" s="3">
        <v>4</v>
      </c>
      <c r="D545" s="4" t="s">
        <v>100</v>
      </c>
      <c r="E545" s="100">
        <v>27000</v>
      </c>
      <c r="F545" s="59">
        <f t="shared" ref="F545:F546" si="7">C545*E545</f>
        <v>108000</v>
      </c>
      <c r="H545" s="12"/>
    </row>
    <row r="546" spans="1:26" ht="30" x14ac:dyDescent="0.25">
      <c r="A546" s="4" t="s">
        <v>9</v>
      </c>
      <c r="B546" s="13" t="s">
        <v>273</v>
      </c>
      <c r="C546" s="3">
        <v>5</v>
      </c>
      <c r="D546" s="4" t="s">
        <v>100</v>
      </c>
      <c r="E546" s="100">
        <v>12000</v>
      </c>
      <c r="F546" s="59">
        <f t="shared" si="7"/>
        <v>60000</v>
      </c>
      <c r="H546" s="12"/>
    </row>
    <row r="547" spans="1:26" x14ac:dyDescent="0.25">
      <c r="B547" s="13"/>
      <c r="F547" s="59"/>
      <c r="H547" s="12"/>
    </row>
    <row r="548" spans="1:26" x14ac:dyDescent="0.25">
      <c r="B548" s="13"/>
      <c r="F548" s="59"/>
      <c r="H548" s="12"/>
    </row>
    <row r="549" spans="1:26" x14ac:dyDescent="0.25">
      <c r="B549" s="13"/>
      <c r="F549" s="59"/>
      <c r="H549" s="12"/>
    </row>
    <row r="550" spans="1:26" s="44" customFormat="1" x14ac:dyDescent="0.3">
      <c r="A550" s="43"/>
      <c r="C550" s="49"/>
      <c r="D550" s="43"/>
      <c r="E550" s="109"/>
      <c r="F550" s="66"/>
    </row>
    <row r="551" spans="1:26" s="44" customFormat="1" ht="16.5" x14ac:dyDescent="0.35">
      <c r="A551" s="43"/>
      <c r="B551" s="16" t="s">
        <v>274</v>
      </c>
      <c r="C551" s="49"/>
      <c r="D551" s="43"/>
      <c r="E551" s="110" t="s">
        <v>21</v>
      </c>
      <c r="F551" s="65">
        <f>SUM(F540:F550)</f>
        <v>886500</v>
      </c>
    </row>
    <row r="552" spans="1:26" ht="16.5" x14ac:dyDescent="0.25">
      <c r="B552" s="7" t="s">
        <v>368</v>
      </c>
    </row>
    <row r="553" spans="1:26" customFormat="1" ht="17.25" customHeight="1" x14ac:dyDescent="0.25">
      <c r="A553" s="79"/>
      <c r="B553" s="80" t="s">
        <v>275</v>
      </c>
      <c r="C553" s="81"/>
      <c r="D553" s="79"/>
      <c r="E553" s="90"/>
      <c r="F553" s="82"/>
      <c r="G553" s="83"/>
      <c r="H553" s="83"/>
      <c r="I553" s="83"/>
      <c r="J553" s="83"/>
      <c r="K553" s="83"/>
      <c r="L553" s="83"/>
      <c r="M553" s="83"/>
      <c r="N553" s="83"/>
      <c r="O553" s="83"/>
      <c r="P553" s="83"/>
      <c r="Q553" s="83"/>
      <c r="R553" s="83"/>
      <c r="S553" s="83"/>
      <c r="T553" s="83"/>
      <c r="U553" s="83"/>
      <c r="V553" s="83"/>
      <c r="W553" s="83"/>
      <c r="X553" s="83"/>
      <c r="Y553" s="83"/>
      <c r="Z553" s="83"/>
    </row>
    <row r="554" spans="1:26" customFormat="1" ht="105" x14ac:dyDescent="0.25">
      <c r="A554" s="79"/>
      <c r="B554" s="92" t="s">
        <v>278</v>
      </c>
      <c r="C554" s="79"/>
      <c r="D554" s="79"/>
      <c r="E554" s="94"/>
      <c r="F554" s="82"/>
      <c r="G554" s="83"/>
      <c r="H554" s="83"/>
      <c r="I554" s="83"/>
      <c r="J554" s="83"/>
      <c r="K554" s="83"/>
      <c r="L554" s="83"/>
      <c r="M554" s="83"/>
      <c r="N554" s="83"/>
      <c r="O554" s="83"/>
      <c r="P554" s="83"/>
      <c r="Q554" s="83"/>
      <c r="R554" s="83"/>
      <c r="S554" s="83"/>
      <c r="T554" s="83"/>
      <c r="U554" s="83"/>
      <c r="V554" s="83"/>
      <c r="W554" s="83"/>
      <c r="X554" s="83"/>
      <c r="Y554" s="83"/>
      <c r="Z554" s="83"/>
    </row>
    <row r="555" spans="1:26" customFormat="1" x14ac:dyDescent="0.25">
      <c r="A555" s="79"/>
      <c r="B555" s="92" t="s">
        <v>279</v>
      </c>
      <c r="C555" s="79"/>
      <c r="D555" s="79"/>
      <c r="E555" s="94"/>
      <c r="F555" s="82"/>
      <c r="G555" s="83"/>
      <c r="H555" s="83"/>
      <c r="I555" s="83"/>
      <c r="J555" s="83"/>
      <c r="K555" s="83"/>
      <c r="L555" s="83"/>
      <c r="M555" s="83"/>
      <c r="N555" s="83"/>
      <c r="O555" s="83"/>
      <c r="P555" s="83"/>
      <c r="Q555" s="83"/>
      <c r="R555" s="83"/>
      <c r="S555" s="83"/>
      <c r="T555" s="83"/>
      <c r="U555" s="83"/>
      <c r="V555" s="83"/>
      <c r="W555" s="83"/>
      <c r="X555" s="83"/>
      <c r="Y555" s="83"/>
      <c r="Z555" s="83"/>
    </row>
    <row r="556" spans="1:26" customFormat="1" ht="45" x14ac:dyDescent="0.25">
      <c r="A556" s="79" t="s">
        <v>2</v>
      </c>
      <c r="B556" s="86" t="s">
        <v>280</v>
      </c>
      <c r="C556" s="79">
        <v>1</v>
      </c>
      <c r="D556" s="79" t="s">
        <v>100</v>
      </c>
      <c r="E556" s="111">
        <v>150000</v>
      </c>
      <c r="F556" s="82">
        <f>E556*C556</f>
        <v>150000</v>
      </c>
      <c r="G556" s="83"/>
      <c r="H556" s="85"/>
      <c r="I556" s="83"/>
      <c r="J556" s="83"/>
      <c r="K556" s="83"/>
      <c r="L556" s="83"/>
      <c r="M556" s="83"/>
      <c r="N556" s="83"/>
      <c r="O556" s="83"/>
      <c r="P556" s="83"/>
      <c r="Q556" s="83"/>
      <c r="R556" s="83"/>
      <c r="S556" s="83"/>
      <c r="T556" s="83"/>
      <c r="U556" s="83"/>
      <c r="V556" s="83"/>
      <c r="W556" s="83"/>
      <c r="X556" s="83"/>
      <c r="Y556" s="83"/>
      <c r="Z556" s="83"/>
    </row>
    <row r="557" spans="1:26" customFormat="1" ht="17.25" customHeight="1" x14ac:dyDescent="0.25">
      <c r="A557" s="79"/>
      <c r="B557" s="93" t="s">
        <v>281</v>
      </c>
      <c r="C557" s="79"/>
      <c r="D557" s="79"/>
      <c r="E557" s="111"/>
      <c r="F557" s="82"/>
      <c r="G557" s="83"/>
      <c r="H557" s="85"/>
      <c r="I557" s="83"/>
      <c r="J557" s="83"/>
      <c r="K557" s="83"/>
      <c r="L557" s="83"/>
      <c r="M557" s="83"/>
      <c r="N557" s="83"/>
      <c r="O557" s="83"/>
      <c r="P557" s="83"/>
      <c r="Q557" s="83"/>
      <c r="R557" s="83"/>
      <c r="S557" s="83"/>
      <c r="T557" s="83"/>
      <c r="U557" s="83"/>
      <c r="V557" s="83"/>
      <c r="W557" s="83"/>
      <c r="X557" s="83"/>
      <c r="Y557" s="83"/>
      <c r="Z557" s="83"/>
    </row>
    <row r="558" spans="1:26" customFormat="1" ht="16.5" customHeight="1" x14ac:dyDescent="0.25">
      <c r="A558" s="79"/>
      <c r="B558" s="92" t="s">
        <v>282</v>
      </c>
      <c r="C558" s="79"/>
      <c r="D558" s="79"/>
      <c r="E558" s="111"/>
      <c r="F558" s="82"/>
      <c r="G558" s="83"/>
      <c r="H558" s="85"/>
      <c r="I558" s="87"/>
      <c r="J558" s="83"/>
      <c r="K558" s="83"/>
      <c r="L558" s="83"/>
      <c r="M558" s="83"/>
      <c r="N558" s="83"/>
      <c r="O558" s="83"/>
      <c r="P558" s="83"/>
      <c r="Q558" s="83"/>
      <c r="R558" s="83"/>
      <c r="S558" s="83"/>
      <c r="T558" s="83"/>
      <c r="U558" s="83"/>
      <c r="V558" s="83"/>
      <c r="W558" s="83"/>
      <c r="X558" s="83"/>
      <c r="Y558" s="83"/>
      <c r="Z558" s="83"/>
    </row>
    <row r="559" spans="1:26" customFormat="1" ht="16.5" customHeight="1" x14ac:dyDescent="0.25">
      <c r="A559" s="79"/>
      <c r="B559" s="88"/>
      <c r="C559" s="79"/>
      <c r="D559" s="79"/>
      <c r="E559" s="112"/>
      <c r="F559" s="82"/>
      <c r="G559" s="83"/>
      <c r="H559" s="85"/>
      <c r="I559" s="87"/>
      <c r="J559" s="83"/>
      <c r="K559" s="83"/>
      <c r="L559" s="83"/>
      <c r="M559" s="83"/>
      <c r="N559" s="83"/>
      <c r="O559" s="83"/>
      <c r="P559" s="83"/>
      <c r="Q559" s="83"/>
      <c r="R559" s="83"/>
      <c r="S559" s="83"/>
      <c r="T559" s="83"/>
      <c r="U559" s="83"/>
      <c r="V559" s="83"/>
      <c r="W559" s="83"/>
      <c r="X559" s="83"/>
      <c r="Y559" s="83"/>
      <c r="Z559" s="83"/>
    </row>
    <row r="560" spans="1:26" customFormat="1" ht="16.5" customHeight="1" x14ac:dyDescent="0.25">
      <c r="A560" s="79" t="s">
        <v>5</v>
      </c>
      <c r="B560" s="86" t="s">
        <v>283</v>
      </c>
      <c r="C560" s="79">
        <v>1</v>
      </c>
      <c r="D560" s="79" t="s">
        <v>100</v>
      </c>
      <c r="E560" s="113">
        <v>18500</v>
      </c>
      <c r="F560" s="99">
        <f>E560*C560</f>
        <v>18500</v>
      </c>
      <c r="G560" s="83"/>
      <c r="H560" s="85"/>
      <c r="I560" s="87"/>
      <c r="J560" s="83"/>
      <c r="K560" s="83"/>
      <c r="L560" s="83"/>
      <c r="M560" s="83"/>
      <c r="N560" s="83"/>
      <c r="O560" s="83"/>
      <c r="P560" s="83"/>
      <c r="Q560" s="83"/>
      <c r="R560" s="83"/>
      <c r="S560" s="83"/>
      <c r="T560" s="83"/>
      <c r="U560" s="83"/>
      <c r="V560" s="83"/>
      <c r="W560" s="83"/>
      <c r="X560" s="83"/>
      <c r="Y560" s="83"/>
      <c r="Z560" s="83"/>
    </row>
    <row r="561" spans="1:26" customFormat="1" ht="16.5" customHeight="1" x14ac:dyDescent="0.25">
      <c r="A561" s="79" t="s">
        <v>7</v>
      </c>
      <c r="B561" s="88" t="s">
        <v>361</v>
      </c>
      <c r="C561" s="79">
        <v>1</v>
      </c>
      <c r="D561" s="79" t="s">
        <v>100</v>
      </c>
      <c r="E561" s="111">
        <v>27500</v>
      </c>
      <c r="F561" s="82">
        <f t="shared" ref="F561" si="8">E561*C561</f>
        <v>27500</v>
      </c>
      <c r="G561" s="83"/>
      <c r="H561" s="85"/>
      <c r="I561" s="87"/>
      <c r="J561" s="83"/>
      <c r="K561" s="83"/>
      <c r="L561" s="83"/>
      <c r="M561" s="83"/>
      <c r="N561" s="83"/>
      <c r="O561" s="83"/>
      <c r="P561" s="83"/>
      <c r="Q561" s="83"/>
      <c r="R561" s="83"/>
      <c r="S561" s="83"/>
      <c r="T561" s="83"/>
      <c r="U561" s="83"/>
      <c r="V561" s="83"/>
      <c r="W561" s="83"/>
      <c r="X561" s="83"/>
      <c r="Y561" s="83"/>
      <c r="Z561" s="83"/>
    </row>
    <row r="562" spans="1:26" customFormat="1" ht="24" customHeight="1" x14ac:dyDescent="0.25">
      <c r="A562" s="79"/>
      <c r="B562" s="84" t="s">
        <v>288</v>
      </c>
      <c r="C562" s="79"/>
      <c r="D562" s="79"/>
      <c r="E562" s="111"/>
      <c r="F562" s="82"/>
      <c r="G562" s="83"/>
      <c r="H562" s="85"/>
      <c r="I562" s="87"/>
      <c r="J562" s="83"/>
      <c r="K562" s="83"/>
      <c r="L562" s="83"/>
      <c r="M562" s="83"/>
      <c r="N562" s="83"/>
      <c r="O562" s="83"/>
      <c r="P562" s="83"/>
      <c r="Q562" s="83"/>
      <c r="R562" s="83"/>
      <c r="S562" s="83"/>
      <c r="T562" s="83"/>
      <c r="U562" s="83"/>
      <c r="V562" s="83"/>
      <c r="W562" s="83"/>
      <c r="X562" s="83"/>
      <c r="Y562" s="83"/>
      <c r="Z562" s="83"/>
    </row>
    <row r="563" spans="1:26" customFormat="1" ht="45" x14ac:dyDescent="0.25">
      <c r="A563" s="79"/>
      <c r="B563" s="92" t="s">
        <v>289</v>
      </c>
      <c r="C563" s="79"/>
      <c r="D563" s="79"/>
      <c r="E563" s="111"/>
      <c r="F563" s="82"/>
      <c r="G563" s="83"/>
      <c r="H563" s="85"/>
      <c r="I563" s="87"/>
      <c r="J563" s="83"/>
      <c r="K563" s="83"/>
      <c r="L563" s="83"/>
      <c r="M563" s="83"/>
      <c r="N563" s="83"/>
      <c r="O563" s="83"/>
      <c r="P563" s="83"/>
      <c r="Q563" s="83"/>
      <c r="R563" s="83"/>
      <c r="S563" s="83"/>
      <c r="T563" s="83"/>
      <c r="U563" s="83"/>
      <c r="V563" s="83"/>
      <c r="W563" s="83"/>
      <c r="X563" s="83"/>
      <c r="Y563" s="83"/>
      <c r="Z563" s="83"/>
    </row>
    <row r="564" spans="1:26" customFormat="1" ht="16.5" customHeight="1" x14ac:dyDescent="0.25">
      <c r="A564" s="79" t="s">
        <v>8</v>
      </c>
      <c r="B564" s="86" t="s">
        <v>388</v>
      </c>
      <c r="C564" s="79">
        <v>33</v>
      </c>
      <c r="D564" s="79" t="s">
        <v>100</v>
      </c>
      <c r="E564" s="94">
        <v>2500</v>
      </c>
      <c r="F564" s="82">
        <f t="shared" ref="F564:F570" si="9">E564*C564</f>
        <v>82500</v>
      </c>
      <c r="G564" s="83"/>
      <c r="H564" s="83"/>
      <c r="I564" s="87"/>
      <c r="J564" s="83"/>
      <c r="K564" s="83"/>
      <c r="L564" s="83"/>
      <c r="M564" s="83"/>
      <c r="N564" s="83"/>
      <c r="O564" s="83"/>
      <c r="P564" s="83"/>
      <c r="Q564" s="83"/>
      <c r="R564" s="83"/>
      <c r="S564" s="83"/>
      <c r="T564" s="83"/>
      <c r="U564" s="83"/>
      <c r="V564" s="83"/>
      <c r="W564" s="83"/>
      <c r="X564" s="83"/>
      <c r="Y564" s="83"/>
      <c r="Z564" s="83"/>
    </row>
    <row r="565" spans="1:26" customFormat="1" ht="16.5" customHeight="1" x14ac:dyDescent="0.25">
      <c r="A565" s="79" t="s">
        <v>9</v>
      </c>
      <c r="B565" s="86" t="s">
        <v>389</v>
      </c>
      <c r="C565" s="79">
        <v>19</v>
      </c>
      <c r="D565" s="79" t="s">
        <v>100</v>
      </c>
      <c r="E565" s="94">
        <v>2500</v>
      </c>
      <c r="F565" s="82">
        <f t="shared" si="9"/>
        <v>47500</v>
      </c>
      <c r="G565" s="83"/>
      <c r="H565" s="83"/>
      <c r="I565" s="87"/>
      <c r="J565" s="83"/>
      <c r="K565" s="83"/>
      <c r="L565" s="83"/>
      <c r="M565" s="83"/>
      <c r="N565" s="83"/>
      <c r="O565" s="83"/>
      <c r="P565" s="83"/>
      <c r="Q565" s="83"/>
      <c r="R565" s="83"/>
      <c r="S565" s="83"/>
      <c r="T565" s="83"/>
      <c r="U565" s="83"/>
      <c r="V565" s="83"/>
      <c r="W565" s="83"/>
      <c r="X565" s="83"/>
      <c r="Y565" s="83"/>
      <c r="Z565" s="83"/>
    </row>
    <row r="566" spans="1:26" customFormat="1" ht="16.5" customHeight="1" x14ac:dyDescent="0.25">
      <c r="A566" s="79" t="s">
        <v>10</v>
      </c>
      <c r="B566" s="86" t="s">
        <v>292</v>
      </c>
      <c r="C566" s="79">
        <v>9</v>
      </c>
      <c r="D566" s="79" t="s">
        <v>100</v>
      </c>
      <c r="E566" s="94">
        <v>2500</v>
      </c>
      <c r="F566" s="82">
        <f t="shared" si="9"/>
        <v>22500</v>
      </c>
      <c r="G566" s="83"/>
      <c r="H566" s="83"/>
      <c r="I566" s="87"/>
      <c r="J566" s="83"/>
      <c r="K566" s="83"/>
      <c r="L566" s="83"/>
      <c r="M566" s="83"/>
      <c r="N566" s="83"/>
      <c r="O566" s="83"/>
      <c r="P566" s="83"/>
      <c r="Q566" s="83"/>
      <c r="R566" s="83"/>
      <c r="S566" s="83"/>
      <c r="T566" s="83"/>
      <c r="U566" s="83"/>
      <c r="V566" s="83"/>
      <c r="W566" s="83"/>
      <c r="X566" s="83"/>
      <c r="Y566" s="83"/>
      <c r="Z566" s="83"/>
    </row>
    <row r="567" spans="1:26" customFormat="1" ht="16.5" customHeight="1" x14ac:dyDescent="0.25">
      <c r="A567" s="79" t="s">
        <v>11</v>
      </c>
      <c r="B567" s="86" t="s">
        <v>357</v>
      </c>
      <c r="C567" s="79">
        <v>2</v>
      </c>
      <c r="D567" s="79" t="s">
        <v>100</v>
      </c>
      <c r="E567" s="94">
        <v>2500</v>
      </c>
      <c r="F567" s="82">
        <f t="shared" si="9"/>
        <v>5000</v>
      </c>
      <c r="G567" s="83"/>
      <c r="H567" s="83"/>
      <c r="I567" s="87"/>
      <c r="J567" s="83"/>
      <c r="K567" s="83"/>
      <c r="L567" s="83"/>
      <c r="M567" s="83"/>
      <c r="N567" s="83"/>
      <c r="O567" s="83"/>
      <c r="P567" s="83"/>
      <c r="Q567" s="83"/>
      <c r="R567" s="83"/>
      <c r="S567" s="83"/>
      <c r="T567" s="83"/>
      <c r="U567" s="83"/>
      <c r="V567" s="83"/>
      <c r="W567" s="83"/>
      <c r="X567" s="83"/>
      <c r="Y567" s="83"/>
      <c r="Z567" s="83"/>
    </row>
    <row r="568" spans="1:26" customFormat="1" ht="30" x14ac:dyDescent="0.25">
      <c r="A568" s="79" t="s">
        <v>13</v>
      </c>
      <c r="B568" s="86" t="s">
        <v>358</v>
      </c>
      <c r="C568" s="79">
        <v>5</v>
      </c>
      <c r="D568" s="79" t="s">
        <v>100</v>
      </c>
      <c r="E568" s="94">
        <v>3500</v>
      </c>
      <c r="F568" s="82">
        <f t="shared" si="9"/>
        <v>17500</v>
      </c>
      <c r="G568" s="83"/>
      <c r="H568" s="83"/>
      <c r="I568" s="87"/>
      <c r="J568" s="83"/>
      <c r="K568" s="83"/>
      <c r="L568" s="83"/>
      <c r="M568" s="83"/>
      <c r="N568" s="83"/>
      <c r="O568" s="83"/>
      <c r="P568" s="83"/>
      <c r="Q568" s="83"/>
      <c r="R568" s="83"/>
      <c r="S568" s="83"/>
      <c r="T568" s="83"/>
      <c r="U568" s="83"/>
      <c r="V568" s="83"/>
      <c r="W568" s="83"/>
      <c r="X568" s="83"/>
      <c r="Y568" s="83"/>
      <c r="Z568" s="83"/>
    </row>
    <row r="569" spans="1:26" customFormat="1" ht="16.5" customHeight="1" x14ac:dyDescent="0.25">
      <c r="A569" s="79" t="s">
        <v>14</v>
      </c>
      <c r="B569" s="86" t="s">
        <v>359</v>
      </c>
      <c r="C569" s="79">
        <v>5</v>
      </c>
      <c r="D569" s="79" t="s">
        <v>100</v>
      </c>
      <c r="E569" s="94">
        <v>2500</v>
      </c>
      <c r="F569" s="82">
        <f t="shared" si="9"/>
        <v>12500</v>
      </c>
      <c r="G569" s="83"/>
      <c r="H569" s="83"/>
      <c r="I569" s="87"/>
      <c r="J569" s="83"/>
      <c r="K569" s="83"/>
      <c r="L569" s="83"/>
      <c r="M569" s="83"/>
      <c r="N569" s="83"/>
      <c r="O569" s="83"/>
      <c r="P569" s="83"/>
      <c r="Q569" s="83"/>
      <c r="R569" s="83"/>
      <c r="S569" s="83"/>
      <c r="T569" s="83"/>
      <c r="U569" s="83"/>
      <c r="V569" s="83"/>
      <c r="W569" s="83"/>
      <c r="X569" s="83"/>
      <c r="Y569" s="83"/>
      <c r="Z569" s="83"/>
    </row>
    <row r="570" spans="1:26" customFormat="1" ht="16.5" customHeight="1" x14ac:dyDescent="0.25">
      <c r="A570" s="79" t="s">
        <v>15</v>
      </c>
      <c r="B570" s="86" t="s">
        <v>360</v>
      </c>
      <c r="C570" s="79">
        <v>1</v>
      </c>
      <c r="D570" s="79" t="s">
        <v>100</v>
      </c>
      <c r="E570" s="94">
        <v>3500</v>
      </c>
      <c r="F570" s="82">
        <f t="shared" si="9"/>
        <v>3500</v>
      </c>
      <c r="G570" s="83"/>
      <c r="H570" s="83"/>
      <c r="I570" s="87"/>
      <c r="J570" s="83"/>
      <c r="K570" s="83"/>
      <c r="L570" s="83"/>
      <c r="M570" s="83"/>
      <c r="N570" s="83"/>
      <c r="O570" s="83"/>
      <c r="P570" s="83"/>
      <c r="Q570" s="83"/>
      <c r="R570" s="83"/>
      <c r="S570" s="83"/>
      <c r="T570" s="83"/>
      <c r="U570" s="83"/>
      <c r="V570" s="83"/>
      <c r="W570" s="83"/>
      <c r="X570" s="83"/>
      <c r="Y570" s="83"/>
      <c r="Z570" s="83"/>
    </row>
    <row r="571" spans="1:26" customFormat="1" ht="16.5" customHeight="1" x14ac:dyDescent="0.25">
      <c r="A571" s="79"/>
      <c r="B571" s="86"/>
      <c r="C571" s="79"/>
      <c r="D571" s="79"/>
      <c r="E571" s="94"/>
      <c r="F571" s="82"/>
      <c r="G571" s="83"/>
      <c r="H571" s="83"/>
      <c r="I571" s="87"/>
      <c r="J571" s="83"/>
      <c r="K571" s="83"/>
      <c r="L571" s="83"/>
      <c r="M571" s="83"/>
      <c r="N571" s="83"/>
      <c r="O571" s="83"/>
      <c r="P571" s="83"/>
      <c r="Q571" s="83"/>
      <c r="R571" s="83"/>
      <c r="S571" s="83"/>
      <c r="T571" s="83"/>
      <c r="U571" s="83"/>
      <c r="V571" s="83"/>
      <c r="W571" s="83"/>
      <c r="X571" s="83"/>
      <c r="Y571" s="83"/>
      <c r="Z571" s="83"/>
    </row>
    <row r="572" spans="1:26" customFormat="1" ht="16.5" customHeight="1" x14ac:dyDescent="0.25">
      <c r="A572" s="79"/>
      <c r="B572" s="84"/>
      <c r="C572" s="79"/>
      <c r="D572" s="79"/>
      <c r="E572" s="94"/>
      <c r="F572" s="82"/>
      <c r="G572" s="83"/>
      <c r="H572" s="83"/>
      <c r="I572" s="87"/>
      <c r="J572" s="83"/>
      <c r="K572" s="83"/>
      <c r="L572" s="83"/>
      <c r="M572" s="83"/>
      <c r="N572" s="83"/>
      <c r="O572" s="83"/>
      <c r="P572" s="83"/>
      <c r="Q572" s="83"/>
      <c r="R572" s="83"/>
      <c r="S572" s="83"/>
      <c r="T572" s="83"/>
      <c r="U572" s="83"/>
      <c r="V572" s="83"/>
      <c r="W572" s="83"/>
      <c r="X572" s="83"/>
      <c r="Y572" s="83"/>
      <c r="Z572" s="83"/>
    </row>
    <row r="573" spans="1:26" customFormat="1" ht="16.5" customHeight="1" x14ac:dyDescent="0.25">
      <c r="A573" s="79"/>
      <c r="B573" s="84"/>
      <c r="C573" s="79"/>
      <c r="D573" s="79"/>
      <c r="E573" s="94"/>
      <c r="F573" s="82"/>
      <c r="G573" s="83"/>
      <c r="H573" s="83"/>
      <c r="I573" s="87"/>
      <c r="J573" s="83"/>
      <c r="K573" s="83"/>
      <c r="L573" s="83"/>
      <c r="M573" s="83"/>
      <c r="N573" s="83"/>
      <c r="O573" s="83"/>
      <c r="P573" s="83"/>
      <c r="Q573" s="83"/>
      <c r="R573" s="83"/>
      <c r="S573" s="83"/>
      <c r="T573" s="83"/>
      <c r="U573" s="83"/>
      <c r="V573" s="83"/>
      <c r="W573" s="83"/>
      <c r="X573" s="83"/>
      <c r="Y573" s="83"/>
      <c r="Z573" s="83"/>
    </row>
    <row r="574" spans="1:26" customFormat="1" ht="16.5" customHeight="1" x14ac:dyDescent="0.25">
      <c r="A574" s="79"/>
      <c r="B574" s="89" t="s">
        <v>20</v>
      </c>
      <c r="C574" s="81"/>
      <c r="D574" s="81"/>
      <c r="E574" s="90" t="s">
        <v>21</v>
      </c>
      <c r="F574" s="91">
        <f>SUM(F556:F573)</f>
        <v>387000</v>
      </c>
      <c r="G574" s="83"/>
      <c r="H574" s="83"/>
      <c r="I574" s="87"/>
      <c r="J574" s="83"/>
      <c r="K574" s="83"/>
      <c r="L574" s="83"/>
      <c r="M574" s="83"/>
      <c r="N574" s="83"/>
      <c r="O574" s="83"/>
      <c r="P574" s="83"/>
      <c r="Q574" s="83"/>
      <c r="R574" s="83"/>
      <c r="S574" s="83"/>
      <c r="T574" s="83"/>
      <c r="U574" s="83"/>
      <c r="V574" s="83"/>
      <c r="W574" s="83"/>
      <c r="X574" s="83"/>
      <c r="Y574" s="83"/>
      <c r="Z574" s="83"/>
    </row>
    <row r="575" spans="1:26" customFormat="1" ht="16.5" customHeight="1" x14ac:dyDescent="0.25">
      <c r="A575" s="79"/>
      <c r="B575" s="89" t="s">
        <v>276</v>
      </c>
      <c r="C575" s="81"/>
      <c r="D575" s="81"/>
      <c r="E575" s="90"/>
      <c r="F575" s="91"/>
      <c r="G575" s="83"/>
      <c r="H575" s="83"/>
      <c r="I575" s="87"/>
      <c r="J575" s="83"/>
      <c r="K575" s="83"/>
      <c r="L575" s="83"/>
      <c r="M575" s="83"/>
      <c r="N575" s="83"/>
      <c r="O575" s="83"/>
      <c r="P575" s="83"/>
      <c r="Q575" s="83"/>
      <c r="R575" s="83"/>
      <c r="S575" s="83"/>
      <c r="T575" s="83"/>
      <c r="U575" s="83"/>
      <c r="V575" s="83"/>
      <c r="W575" s="83"/>
      <c r="X575" s="83"/>
      <c r="Y575" s="83"/>
      <c r="Z575" s="83"/>
    </row>
    <row r="576" spans="1:26" customFormat="1" ht="45" x14ac:dyDescent="0.25">
      <c r="A576" s="79"/>
      <c r="B576" s="92" t="s">
        <v>297</v>
      </c>
      <c r="C576" s="79"/>
      <c r="D576" s="79"/>
      <c r="E576" s="94"/>
      <c r="F576" s="82"/>
      <c r="G576" s="83"/>
      <c r="H576" s="83"/>
      <c r="I576" s="87"/>
      <c r="J576" s="83"/>
      <c r="K576" s="83"/>
      <c r="L576" s="83"/>
      <c r="M576" s="83"/>
      <c r="N576" s="83"/>
      <c r="O576" s="83"/>
      <c r="P576" s="83"/>
      <c r="Q576" s="83"/>
      <c r="R576" s="83"/>
      <c r="S576" s="83"/>
      <c r="T576" s="83"/>
      <c r="U576" s="83"/>
      <c r="V576" s="83"/>
      <c r="W576" s="83"/>
      <c r="X576" s="83"/>
      <c r="Y576" s="83"/>
      <c r="Z576" s="83"/>
    </row>
    <row r="577" spans="1:26" customFormat="1" ht="16.5" customHeight="1" x14ac:dyDescent="0.25">
      <c r="A577" s="79" t="s">
        <v>2</v>
      </c>
      <c r="B577" s="86" t="s">
        <v>298</v>
      </c>
      <c r="C577" s="79">
        <v>19</v>
      </c>
      <c r="D577" s="79" t="s">
        <v>100</v>
      </c>
      <c r="E577" s="94">
        <v>3500</v>
      </c>
      <c r="F577" s="82">
        <f t="shared" ref="F577:F593" si="10">E577*C577</f>
        <v>66500</v>
      </c>
      <c r="G577" s="83"/>
      <c r="H577" s="83"/>
      <c r="I577" s="87"/>
      <c r="J577" s="83"/>
      <c r="K577" s="83"/>
      <c r="L577" s="83"/>
      <c r="M577" s="83"/>
      <c r="N577" s="83"/>
      <c r="O577" s="83"/>
      <c r="P577" s="83"/>
      <c r="Q577" s="83"/>
      <c r="R577" s="83"/>
      <c r="S577" s="83"/>
      <c r="T577" s="83"/>
      <c r="U577" s="83"/>
      <c r="V577" s="83"/>
      <c r="W577" s="83"/>
      <c r="X577" s="83"/>
      <c r="Y577" s="83"/>
      <c r="Z577" s="83"/>
    </row>
    <row r="578" spans="1:26" customFormat="1" ht="16.5" customHeight="1" x14ac:dyDescent="0.25">
      <c r="A578" s="79" t="s">
        <v>5</v>
      </c>
      <c r="B578" s="86" t="s">
        <v>299</v>
      </c>
      <c r="C578" s="79">
        <v>23</v>
      </c>
      <c r="D578" s="79" t="s">
        <v>100</v>
      </c>
      <c r="E578" s="94">
        <v>3000</v>
      </c>
      <c r="F578" s="82">
        <f t="shared" si="10"/>
        <v>69000</v>
      </c>
      <c r="G578" s="83"/>
      <c r="H578" s="83"/>
      <c r="I578" s="87"/>
      <c r="J578" s="83"/>
      <c r="K578" s="83"/>
      <c r="L578" s="83"/>
      <c r="M578" s="83"/>
      <c r="N578" s="83"/>
      <c r="O578" s="83"/>
      <c r="P578" s="83"/>
      <c r="Q578" s="83"/>
      <c r="R578" s="83"/>
      <c r="S578" s="83"/>
      <c r="T578" s="83"/>
      <c r="U578" s="83"/>
      <c r="V578" s="83"/>
      <c r="W578" s="83"/>
      <c r="X578" s="83"/>
      <c r="Y578" s="83"/>
      <c r="Z578" s="83"/>
    </row>
    <row r="579" spans="1:26" customFormat="1" x14ac:dyDescent="0.25">
      <c r="A579" s="79" t="s">
        <v>7</v>
      </c>
      <c r="B579" s="86" t="s">
        <v>300</v>
      </c>
      <c r="C579" s="79">
        <v>4</v>
      </c>
      <c r="D579" s="79" t="s">
        <v>100</v>
      </c>
      <c r="E579" s="94">
        <v>1500</v>
      </c>
      <c r="F579" s="82">
        <f t="shared" si="10"/>
        <v>6000</v>
      </c>
      <c r="G579" s="83"/>
      <c r="H579" s="83"/>
      <c r="I579" s="87"/>
      <c r="J579" s="83"/>
      <c r="K579" s="83"/>
      <c r="L579" s="83"/>
      <c r="M579" s="83"/>
      <c r="N579" s="83"/>
      <c r="O579" s="83"/>
      <c r="P579" s="83"/>
      <c r="Q579" s="83"/>
      <c r="R579" s="83"/>
      <c r="S579" s="83"/>
      <c r="T579" s="83"/>
      <c r="U579" s="83"/>
      <c r="V579" s="83"/>
      <c r="W579" s="83"/>
      <c r="X579" s="83"/>
      <c r="Y579" s="83"/>
      <c r="Z579" s="83"/>
    </row>
    <row r="580" spans="1:26" customFormat="1" ht="16.5" customHeight="1" x14ac:dyDescent="0.25">
      <c r="A580" s="79" t="s">
        <v>8</v>
      </c>
      <c r="B580" s="86" t="s">
        <v>301</v>
      </c>
      <c r="C580" s="79">
        <v>5</v>
      </c>
      <c r="D580" s="79" t="s">
        <v>100</v>
      </c>
      <c r="E580" s="94">
        <v>1500</v>
      </c>
      <c r="F580" s="82">
        <f t="shared" si="10"/>
        <v>7500</v>
      </c>
      <c r="G580" s="83"/>
      <c r="H580" s="83"/>
      <c r="I580" s="87"/>
      <c r="J580" s="83"/>
      <c r="K580" s="83"/>
      <c r="L580" s="83"/>
      <c r="M580" s="83"/>
      <c r="N580" s="83"/>
      <c r="O580" s="83"/>
      <c r="P580" s="83"/>
      <c r="Q580" s="83"/>
      <c r="R580" s="83"/>
      <c r="S580" s="83"/>
      <c r="T580" s="83"/>
      <c r="U580" s="83"/>
      <c r="V580" s="83"/>
      <c r="W580" s="83"/>
      <c r="X580" s="83"/>
      <c r="Y580" s="83"/>
      <c r="Z580" s="83"/>
    </row>
    <row r="581" spans="1:26" customFormat="1" x14ac:dyDescent="0.25">
      <c r="A581" s="79" t="s">
        <v>9</v>
      </c>
      <c r="B581" s="86" t="s">
        <v>302</v>
      </c>
      <c r="C581" s="79">
        <v>9</v>
      </c>
      <c r="D581" s="79" t="s">
        <v>100</v>
      </c>
      <c r="E581" s="94">
        <v>2500</v>
      </c>
      <c r="F581" s="82">
        <f t="shared" si="10"/>
        <v>22500</v>
      </c>
      <c r="G581" s="83"/>
      <c r="H581" s="83"/>
      <c r="I581" s="87"/>
      <c r="J581" s="83"/>
      <c r="K581" s="83"/>
      <c r="L581" s="83"/>
      <c r="M581" s="83"/>
      <c r="N581" s="83"/>
      <c r="O581" s="83"/>
      <c r="P581" s="83"/>
      <c r="Q581" s="83"/>
      <c r="R581" s="83"/>
      <c r="S581" s="83"/>
      <c r="T581" s="83"/>
      <c r="U581" s="83"/>
      <c r="V581" s="83"/>
      <c r="W581" s="83"/>
      <c r="X581" s="83"/>
      <c r="Y581" s="83"/>
      <c r="Z581" s="83"/>
    </row>
    <row r="582" spans="1:26" customFormat="1" ht="30" x14ac:dyDescent="0.25">
      <c r="A582" s="79" t="s">
        <v>10</v>
      </c>
      <c r="B582" s="86" t="s">
        <v>303</v>
      </c>
      <c r="C582" s="79">
        <v>9</v>
      </c>
      <c r="D582" s="79" t="s">
        <v>100</v>
      </c>
      <c r="E582" s="94">
        <v>7500</v>
      </c>
      <c r="F582" s="82">
        <f t="shared" si="10"/>
        <v>67500</v>
      </c>
      <c r="G582" s="83"/>
      <c r="H582" s="83"/>
      <c r="I582" s="87"/>
      <c r="J582" s="83"/>
      <c r="K582" s="83"/>
      <c r="L582" s="83"/>
      <c r="M582" s="83"/>
      <c r="N582" s="83"/>
      <c r="O582" s="83"/>
      <c r="P582" s="83"/>
      <c r="Q582" s="83"/>
      <c r="R582" s="83"/>
      <c r="S582" s="83"/>
      <c r="T582" s="83"/>
      <c r="U582" s="83"/>
      <c r="V582" s="83"/>
      <c r="W582" s="83"/>
      <c r="X582" s="83"/>
      <c r="Y582" s="83"/>
      <c r="Z582" s="83"/>
    </row>
    <row r="583" spans="1:26" customFormat="1" ht="30" x14ac:dyDescent="0.25">
      <c r="A583" s="79" t="s">
        <v>11</v>
      </c>
      <c r="B583" s="86" t="s">
        <v>363</v>
      </c>
      <c r="C583" s="79">
        <v>1</v>
      </c>
      <c r="D583" s="79" t="s">
        <v>100</v>
      </c>
      <c r="E583" s="94">
        <v>5000</v>
      </c>
      <c r="F583" s="82">
        <f t="shared" si="10"/>
        <v>5000</v>
      </c>
      <c r="G583" s="83"/>
      <c r="H583" s="83"/>
      <c r="I583" s="87"/>
      <c r="J583" s="83"/>
      <c r="K583" s="83"/>
      <c r="L583" s="83"/>
      <c r="M583" s="83"/>
      <c r="N583" s="83"/>
      <c r="O583" s="83"/>
      <c r="P583" s="83"/>
      <c r="Q583" s="83"/>
      <c r="R583" s="83"/>
      <c r="S583" s="83"/>
      <c r="T583" s="83"/>
      <c r="U583" s="83"/>
      <c r="V583" s="83"/>
      <c r="W583" s="83"/>
      <c r="X583" s="83"/>
      <c r="Y583" s="83"/>
      <c r="Z583" s="83"/>
    </row>
    <row r="584" spans="1:26" customFormat="1" ht="16.5" customHeight="1" x14ac:dyDescent="0.25">
      <c r="A584" s="79" t="s">
        <v>14</v>
      </c>
      <c r="B584" s="86" t="s">
        <v>305</v>
      </c>
      <c r="C584" s="79">
        <v>1</v>
      </c>
      <c r="D584" s="79" t="s">
        <v>100</v>
      </c>
      <c r="E584" s="94">
        <v>7500</v>
      </c>
      <c r="F584" s="82">
        <f t="shared" si="10"/>
        <v>7500</v>
      </c>
      <c r="G584" s="83"/>
      <c r="H584" s="83"/>
      <c r="I584" s="87"/>
      <c r="J584" s="83"/>
      <c r="K584" s="83"/>
      <c r="L584" s="83"/>
      <c r="M584" s="83"/>
      <c r="N584" s="83"/>
      <c r="O584" s="83"/>
      <c r="P584" s="83"/>
      <c r="Q584" s="83"/>
      <c r="R584" s="83"/>
      <c r="S584" s="83"/>
      <c r="T584" s="83"/>
      <c r="U584" s="83"/>
      <c r="V584" s="83"/>
      <c r="W584" s="83"/>
      <c r="X584" s="83"/>
      <c r="Y584" s="83"/>
      <c r="Z584" s="83"/>
    </row>
    <row r="585" spans="1:26" customFormat="1" ht="30" x14ac:dyDescent="0.25">
      <c r="A585" s="79" t="s">
        <v>15</v>
      </c>
      <c r="B585" s="86" t="s">
        <v>306</v>
      </c>
      <c r="C585" s="79">
        <v>5</v>
      </c>
      <c r="D585" s="79" t="s">
        <v>100</v>
      </c>
      <c r="E585" s="94">
        <v>3500</v>
      </c>
      <c r="F585" s="82">
        <f t="shared" si="10"/>
        <v>17500</v>
      </c>
      <c r="G585" s="83"/>
      <c r="H585" s="83"/>
      <c r="I585" s="87"/>
      <c r="J585" s="83"/>
      <c r="K585" s="83"/>
      <c r="L585" s="83"/>
      <c r="M585" s="83"/>
      <c r="N585" s="83"/>
      <c r="O585" s="83"/>
      <c r="P585" s="83"/>
      <c r="Q585" s="83"/>
      <c r="R585" s="83"/>
      <c r="S585" s="83"/>
      <c r="T585" s="83"/>
      <c r="U585" s="83"/>
      <c r="V585" s="83"/>
      <c r="W585" s="83"/>
      <c r="X585" s="83"/>
      <c r="Y585" s="83"/>
      <c r="Z585" s="83"/>
    </row>
    <row r="586" spans="1:26" customFormat="1" ht="16.5" customHeight="1" x14ac:dyDescent="0.25">
      <c r="A586" s="79" t="s">
        <v>18</v>
      </c>
      <c r="B586" s="86" t="s">
        <v>307</v>
      </c>
      <c r="C586" s="79">
        <v>12</v>
      </c>
      <c r="D586" s="79" t="s">
        <v>100</v>
      </c>
      <c r="E586" s="94">
        <v>3500</v>
      </c>
      <c r="F586" s="82">
        <f t="shared" si="10"/>
        <v>42000</v>
      </c>
      <c r="G586" s="83"/>
      <c r="H586" s="83"/>
      <c r="I586" s="87"/>
      <c r="J586" s="83"/>
      <c r="K586" s="83"/>
      <c r="L586" s="83"/>
      <c r="M586" s="83"/>
      <c r="N586" s="83"/>
      <c r="O586" s="83"/>
      <c r="P586" s="83"/>
      <c r="Q586" s="83"/>
      <c r="R586" s="83"/>
      <c r="S586" s="83"/>
      <c r="T586" s="83"/>
      <c r="U586" s="83"/>
      <c r="V586" s="83"/>
      <c r="W586" s="83"/>
      <c r="X586" s="83"/>
      <c r="Y586" s="83"/>
      <c r="Z586" s="83"/>
    </row>
    <row r="587" spans="1:26" customFormat="1" ht="16.5" customHeight="1" x14ac:dyDescent="0.25">
      <c r="A587" s="79" t="s">
        <v>26</v>
      </c>
      <c r="B587" s="86" t="s">
        <v>308</v>
      </c>
      <c r="C587" s="79">
        <v>1</v>
      </c>
      <c r="D587" s="79" t="s">
        <v>100</v>
      </c>
      <c r="E587" s="94">
        <v>7500</v>
      </c>
      <c r="F587" s="82">
        <f t="shared" si="10"/>
        <v>7500</v>
      </c>
      <c r="G587" s="83"/>
      <c r="H587" s="83"/>
      <c r="I587" s="87"/>
      <c r="J587" s="83"/>
      <c r="K587" s="83"/>
      <c r="L587" s="83"/>
      <c r="M587" s="83"/>
      <c r="N587" s="83"/>
      <c r="O587" s="83"/>
      <c r="P587" s="83"/>
      <c r="Q587" s="83"/>
      <c r="R587" s="83"/>
      <c r="S587" s="83"/>
      <c r="T587" s="83"/>
      <c r="U587" s="83"/>
      <c r="V587" s="83"/>
      <c r="W587" s="83"/>
      <c r="X587" s="83"/>
      <c r="Y587" s="83"/>
      <c r="Z587" s="83"/>
    </row>
    <row r="588" spans="1:26" customFormat="1" ht="16.5" customHeight="1" x14ac:dyDescent="0.25">
      <c r="A588" s="79" t="s">
        <v>21</v>
      </c>
      <c r="B588" s="88" t="s">
        <v>309</v>
      </c>
      <c r="C588" s="79">
        <v>6</v>
      </c>
      <c r="D588" s="79" t="s">
        <v>100</v>
      </c>
      <c r="E588" s="94">
        <v>1500</v>
      </c>
      <c r="F588" s="82">
        <f t="shared" si="10"/>
        <v>9000</v>
      </c>
      <c r="G588" s="83"/>
      <c r="H588" s="83"/>
      <c r="I588" s="87"/>
      <c r="J588" s="83"/>
      <c r="K588" s="83"/>
      <c r="L588" s="83"/>
      <c r="M588" s="83"/>
      <c r="N588" s="83"/>
      <c r="O588" s="83"/>
      <c r="P588" s="83"/>
      <c r="Q588" s="83"/>
      <c r="R588" s="83"/>
      <c r="S588" s="83"/>
      <c r="T588" s="83"/>
      <c r="U588" s="83"/>
      <c r="V588" s="83"/>
      <c r="W588" s="83"/>
      <c r="X588" s="83"/>
      <c r="Y588" s="83"/>
      <c r="Z588" s="83"/>
    </row>
    <row r="589" spans="1:26" customFormat="1" ht="16.5" customHeight="1" x14ac:dyDescent="0.25">
      <c r="A589" s="79" t="s">
        <v>29</v>
      </c>
      <c r="B589" s="88" t="s">
        <v>310</v>
      </c>
      <c r="C589" s="79">
        <v>3</v>
      </c>
      <c r="D589" s="79" t="s">
        <v>100</v>
      </c>
      <c r="E589" s="94">
        <v>1500</v>
      </c>
      <c r="F589" s="82">
        <f t="shared" si="10"/>
        <v>4500</v>
      </c>
      <c r="G589" s="83"/>
      <c r="H589" s="83"/>
      <c r="I589" s="87"/>
      <c r="J589" s="83"/>
      <c r="K589" s="83"/>
      <c r="L589" s="83"/>
      <c r="M589" s="83"/>
      <c r="N589" s="83"/>
      <c r="O589" s="83"/>
      <c r="P589" s="83"/>
      <c r="Q589" s="83"/>
      <c r="R589" s="83"/>
      <c r="S589" s="83"/>
      <c r="T589" s="83"/>
      <c r="U589" s="83"/>
      <c r="V589" s="83"/>
      <c r="W589" s="83"/>
      <c r="X589" s="83"/>
      <c r="Y589" s="83"/>
      <c r="Z589" s="83"/>
    </row>
    <row r="590" spans="1:26" customFormat="1" ht="16.5" customHeight="1" x14ac:dyDescent="0.25">
      <c r="A590" s="79" t="s">
        <v>30</v>
      </c>
      <c r="B590" s="88" t="s">
        <v>364</v>
      </c>
      <c r="C590" s="79">
        <v>6</v>
      </c>
      <c r="D590" s="79" t="s">
        <v>100</v>
      </c>
      <c r="E590" s="94">
        <v>1500</v>
      </c>
      <c r="F590" s="82">
        <f t="shared" si="10"/>
        <v>9000</v>
      </c>
      <c r="G590" s="83"/>
      <c r="H590" s="83"/>
      <c r="I590" s="87"/>
      <c r="J590" s="83"/>
      <c r="K590" s="83"/>
      <c r="L590" s="83"/>
      <c r="M590" s="83"/>
      <c r="N590" s="83"/>
      <c r="O590" s="83"/>
      <c r="P590" s="83"/>
      <c r="Q590" s="83"/>
      <c r="R590" s="83"/>
      <c r="S590" s="83"/>
      <c r="T590" s="83"/>
      <c r="U590" s="83"/>
      <c r="V590" s="83"/>
      <c r="W590" s="83"/>
      <c r="X590" s="83"/>
      <c r="Y590" s="83"/>
      <c r="Z590" s="83"/>
    </row>
    <row r="591" spans="1:26" customFormat="1" ht="16.5" customHeight="1" x14ac:dyDescent="0.25">
      <c r="A591" s="79" t="s">
        <v>31</v>
      </c>
      <c r="B591" s="88" t="s">
        <v>365</v>
      </c>
      <c r="C591" s="79">
        <v>1</v>
      </c>
      <c r="D591" s="79" t="s">
        <v>100</v>
      </c>
      <c r="E591" s="94">
        <v>2500</v>
      </c>
      <c r="F591" s="82">
        <f t="shared" si="10"/>
        <v>2500</v>
      </c>
      <c r="G591" s="83"/>
      <c r="H591" s="83"/>
      <c r="I591" s="87"/>
      <c r="J591" s="83"/>
      <c r="K591" s="83"/>
      <c r="L591" s="83"/>
      <c r="M591" s="83"/>
      <c r="N591" s="83"/>
      <c r="O591" s="83"/>
      <c r="P591" s="83"/>
      <c r="Q591" s="83"/>
      <c r="R591" s="83"/>
      <c r="S591" s="83"/>
      <c r="T591" s="83"/>
      <c r="U591" s="83"/>
      <c r="V591" s="83"/>
      <c r="W591" s="83"/>
      <c r="X591" s="83"/>
      <c r="Y591" s="83"/>
      <c r="Z591" s="83"/>
    </row>
    <row r="592" spans="1:26" customFormat="1" ht="16.5" customHeight="1" x14ac:dyDescent="0.25">
      <c r="A592" s="79" t="s">
        <v>51</v>
      </c>
      <c r="B592" s="88" t="s">
        <v>366</v>
      </c>
      <c r="C592" s="79">
        <v>4</v>
      </c>
      <c r="D592" s="79" t="s">
        <v>100</v>
      </c>
      <c r="E592" s="94">
        <v>3000</v>
      </c>
      <c r="F592" s="82">
        <f t="shared" si="10"/>
        <v>12000</v>
      </c>
      <c r="G592" s="83"/>
      <c r="H592" s="83"/>
      <c r="I592" s="87"/>
      <c r="J592" s="83"/>
      <c r="K592" s="83"/>
      <c r="L592" s="83"/>
      <c r="M592" s="83"/>
      <c r="N592" s="83"/>
      <c r="O592" s="83"/>
      <c r="P592" s="83"/>
      <c r="Q592" s="83"/>
      <c r="R592" s="83"/>
      <c r="S592" s="83"/>
      <c r="T592" s="83"/>
      <c r="U592" s="83"/>
      <c r="V592" s="83"/>
      <c r="W592" s="83"/>
      <c r="X592" s="83"/>
      <c r="Y592" s="83"/>
      <c r="Z592" s="83"/>
    </row>
    <row r="593" spans="1:26" customFormat="1" ht="16.5" customHeight="1" x14ac:dyDescent="0.25">
      <c r="A593" s="79" t="s">
        <v>52</v>
      </c>
      <c r="B593" s="88" t="s">
        <v>367</v>
      </c>
      <c r="C593" s="79">
        <v>1</v>
      </c>
      <c r="D593" s="79" t="s">
        <v>100</v>
      </c>
      <c r="E593" s="94">
        <v>4500</v>
      </c>
      <c r="F593" s="82">
        <f t="shared" si="10"/>
        <v>4500</v>
      </c>
      <c r="G593" s="83"/>
      <c r="H593" s="83"/>
      <c r="I593" s="87"/>
      <c r="J593" s="83"/>
      <c r="K593" s="83"/>
      <c r="L593" s="83"/>
      <c r="M593" s="83"/>
      <c r="N593" s="83"/>
      <c r="O593" s="83"/>
      <c r="P593" s="83"/>
      <c r="Q593" s="83"/>
      <c r="R593" s="83"/>
      <c r="S593" s="83"/>
      <c r="T593" s="83"/>
      <c r="U593" s="83"/>
      <c r="V593" s="83"/>
      <c r="W593" s="83"/>
      <c r="X593" s="83"/>
      <c r="Y593" s="83"/>
      <c r="Z593" s="83"/>
    </row>
    <row r="594" spans="1:26" customFormat="1" ht="16.5" customHeight="1" x14ac:dyDescent="0.25">
      <c r="A594" s="79"/>
      <c r="B594" s="84"/>
      <c r="C594" s="79"/>
      <c r="D594" s="79"/>
      <c r="E594" s="94"/>
      <c r="F594" s="82"/>
      <c r="G594" s="83"/>
      <c r="H594" s="83"/>
      <c r="I594" s="87"/>
      <c r="J594" s="83"/>
      <c r="K594" s="83"/>
      <c r="L594" s="83"/>
      <c r="M594" s="83"/>
      <c r="N594" s="83"/>
      <c r="O594" s="83"/>
      <c r="P594" s="83"/>
      <c r="Q594" s="83"/>
      <c r="R594" s="83"/>
      <c r="S594" s="83"/>
      <c r="T594" s="83"/>
      <c r="U594" s="83"/>
      <c r="V594" s="83"/>
      <c r="W594" s="83"/>
      <c r="X594" s="83"/>
      <c r="Y594" s="83"/>
      <c r="Z594" s="83"/>
    </row>
    <row r="595" spans="1:26" customFormat="1" ht="16.5" customHeight="1" x14ac:dyDescent="0.25">
      <c r="A595" s="79"/>
      <c r="B595" s="84" t="s">
        <v>20</v>
      </c>
      <c r="C595" s="79"/>
      <c r="D595" s="79"/>
      <c r="E595" s="94" t="s">
        <v>21</v>
      </c>
      <c r="F595" s="91">
        <f>SUM(F576:F594)</f>
        <v>360000</v>
      </c>
      <c r="G595" s="83"/>
      <c r="H595" s="83"/>
      <c r="I595" s="87"/>
      <c r="J595" s="83"/>
      <c r="K595" s="83"/>
      <c r="L595" s="83"/>
      <c r="M595" s="83"/>
      <c r="N595" s="83"/>
      <c r="O595" s="83"/>
      <c r="P595" s="83"/>
      <c r="Q595" s="83"/>
      <c r="R595" s="83"/>
      <c r="S595" s="83"/>
      <c r="T595" s="83"/>
      <c r="U595" s="83"/>
      <c r="V595" s="83"/>
      <c r="W595" s="83"/>
      <c r="X595" s="83"/>
      <c r="Y595" s="83"/>
      <c r="Z595" s="83"/>
    </row>
    <row r="596" spans="1:26" customFormat="1" ht="16.5" customHeight="1" x14ac:dyDescent="0.25">
      <c r="A596" s="79"/>
      <c r="B596" s="93" t="s">
        <v>276</v>
      </c>
      <c r="C596" s="79"/>
      <c r="D596" s="79"/>
      <c r="E596" s="94"/>
      <c r="F596" s="82"/>
      <c r="G596" s="83"/>
      <c r="H596" s="83"/>
      <c r="I596" s="87"/>
      <c r="J596" s="83"/>
      <c r="K596" s="83"/>
      <c r="L596" s="83"/>
      <c r="M596" s="83"/>
      <c r="N596" s="83"/>
      <c r="O596" s="83"/>
      <c r="P596" s="83"/>
      <c r="Q596" s="83"/>
      <c r="R596" s="83"/>
      <c r="S596" s="83"/>
      <c r="T596" s="83"/>
      <c r="U596" s="83"/>
      <c r="V596" s="83"/>
      <c r="W596" s="83"/>
      <c r="X596" s="83"/>
      <c r="Y596" s="83"/>
      <c r="Z596" s="83"/>
    </row>
    <row r="597" spans="1:26" customFormat="1" ht="16.5" customHeight="1" x14ac:dyDescent="0.25">
      <c r="A597" s="79" t="s">
        <v>2</v>
      </c>
      <c r="B597" s="88" t="s">
        <v>317</v>
      </c>
      <c r="C597" s="79">
        <v>1</v>
      </c>
      <c r="D597" s="79" t="s">
        <v>100</v>
      </c>
      <c r="E597" s="85">
        <v>5500</v>
      </c>
      <c r="F597" s="82">
        <f t="shared" ref="F597:F599" si="11">E597*C597</f>
        <v>5500</v>
      </c>
      <c r="G597" s="83"/>
      <c r="H597" s="83"/>
      <c r="I597" s="87"/>
      <c r="J597" s="83"/>
      <c r="K597" s="83"/>
      <c r="L597" s="83"/>
      <c r="M597" s="83"/>
      <c r="N597" s="83"/>
      <c r="O597" s="83"/>
      <c r="P597" s="83"/>
      <c r="Q597" s="83"/>
      <c r="R597" s="83"/>
      <c r="S597" s="83"/>
      <c r="T597" s="83"/>
      <c r="U597" s="83"/>
      <c r="V597" s="83"/>
      <c r="W597" s="83"/>
      <c r="X597" s="83"/>
      <c r="Y597" s="83"/>
      <c r="Z597" s="83"/>
    </row>
    <row r="598" spans="1:26" customFormat="1" ht="16.5" customHeight="1" x14ac:dyDescent="0.25">
      <c r="A598" s="79" t="s">
        <v>5</v>
      </c>
      <c r="B598" s="88" t="s">
        <v>318</v>
      </c>
      <c r="C598" s="79">
        <v>6</v>
      </c>
      <c r="D598" s="79" t="s">
        <v>100</v>
      </c>
      <c r="E598" s="85">
        <v>1500</v>
      </c>
      <c r="F598" s="82">
        <f t="shared" si="11"/>
        <v>9000</v>
      </c>
      <c r="G598" s="83"/>
      <c r="H598" s="83"/>
      <c r="I598" s="87"/>
      <c r="J598" s="83"/>
      <c r="K598" s="83"/>
      <c r="L598" s="83"/>
      <c r="M598" s="83"/>
      <c r="N598" s="83"/>
      <c r="O598" s="83"/>
      <c r="P598" s="83"/>
      <c r="Q598" s="83"/>
      <c r="R598" s="83"/>
      <c r="S598" s="83"/>
      <c r="T598" s="83"/>
      <c r="U598" s="83"/>
      <c r="V598" s="83"/>
      <c r="W598" s="83"/>
      <c r="X598" s="83"/>
      <c r="Y598" s="83"/>
      <c r="Z598" s="83"/>
    </row>
    <row r="599" spans="1:26" customFormat="1" ht="16.5" customHeight="1" x14ac:dyDescent="0.25">
      <c r="A599" s="79" t="s">
        <v>7</v>
      </c>
      <c r="B599" s="88" t="s">
        <v>319</v>
      </c>
      <c r="C599" s="79">
        <v>6</v>
      </c>
      <c r="D599" s="79" t="s">
        <v>100</v>
      </c>
      <c r="E599" s="85">
        <v>1500</v>
      </c>
      <c r="F599" s="82">
        <f t="shared" si="11"/>
        <v>9000</v>
      </c>
      <c r="G599" s="83"/>
      <c r="H599" s="83"/>
      <c r="I599" s="87"/>
      <c r="J599" s="83"/>
      <c r="K599" s="83"/>
      <c r="L599" s="83"/>
      <c r="M599" s="83"/>
      <c r="N599" s="83"/>
      <c r="O599" s="83"/>
      <c r="P599" s="83"/>
      <c r="Q599" s="83"/>
      <c r="R599" s="83"/>
      <c r="S599" s="83"/>
      <c r="T599" s="83"/>
      <c r="U599" s="83"/>
      <c r="V599" s="83"/>
      <c r="W599" s="83"/>
      <c r="X599" s="83"/>
      <c r="Y599" s="83"/>
      <c r="Z599" s="83"/>
    </row>
    <row r="600" spans="1:26" customFormat="1" ht="30.75" customHeight="1" x14ac:dyDescent="0.25">
      <c r="A600" s="79"/>
      <c r="B600" s="86" t="s">
        <v>320</v>
      </c>
      <c r="C600" s="79"/>
      <c r="D600" s="79"/>
      <c r="E600" s="114"/>
      <c r="F600" s="82"/>
      <c r="G600" s="83"/>
      <c r="H600" s="83"/>
      <c r="I600" s="87"/>
      <c r="J600" s="83"/>
      <c r="K600" s="83"/>
      <c r="L600" s="83"/>
      <c r="M600" s="83"/>
      <c r="N600" s="83"/>
      <c r="O600" s="83"/>
      <c r="P600" s="83"/>
      <c r="Q600" s="83"/>
      <c r="R600" s="83"/>
      <c r="S600" s="83"/>
      <c r="T600" s="83"/>
      <c r="U600" s="83"/>
      <c r="V600" s="83"/>
      <c r="W600" s="83"/>
      <c r="X600" s="83"/>
      <c r="Y600" s="83"/>
      <c r="Z600" s="83"/>
    </row>
    <row r="601" spans="1:26" customFormat="1" ht="45" x14ac:dyDescent="0.25">
      <c r="A601" s="79"/>
      <c r="B601" s="92" t="s">
        <v>321</v>
      </c>
      <c r="C601" s="79"/>
      <c r="D601" s="79"/>
      <c r="E601" s="94"/>
      <c r="F601" s="82"/>
      <c r="G601" s="83"/>
      <c r="H601" s="83"/>
      <c r="I601" s="87"/>
      <c r="J601" s="83"/>
      <c r="K601" s="83"/>
      <c r="L601" s="83"/>
      <c r="M601" s="83"/>
      <c r="N601" s="83"/>
      <c r="O601" s="83"/>
      <c r="P601" s="83"/>
      <c r="Q601" s="83"/>
      <c r="R601" s="83"/>
      <c r="S601" s="83"/>
      <c r="T601" s="83"/>
      <c r="U601" s="83"/>
      <c r="V601" s="83"/>
      <c r="W601" s="83"/>
      <c r="X601" s="83"/>
      <c r="Y601" s="83"/>
      <c r="Z601" s="83"/>
    </row>
    <row r="602" spans="1:26" customFormat="1" ht="16.5" customHeight="1" x14ac:dyDescent="0.25">
      <c r="A602" s="79" t="s">
        <v>8</v>
      </c>
      <c r="B602" s="86" t="s">
        <v>322</v>
      </c>
      <c r="C602" s="79">
        <v>33</v>
      </c>
      <c r="D602" s="79" t="s">
        <v>100</v>
      </c>
      <c r="E602" s="94">
        <v>500</v>
      </c>
      <c r="F602" s="82">
        <f>E602*C602</f>
        <v>16500</v>
      </c>
      <c r="G602" s="83"/>
      <c r="H602" s="83"/>
      <c r="I602" s="87"/>
      <c r="J602" s="83"/>
      <c r="K602" s="83"/>
      <c r="L602" s="83"/>
      <c r="M602" s="83"/>
      <c r="N602" s="83"/>
      <c r="O602" s="83"/>
      <c r="P602" s="83"/>
      <c r="Q602" s="83"/>
      <c r="R602" s="83"/>
      <c r="S602" s="83"/>
      <c r="T602" s="83"/>
      <c r="U602" s="83"/>
      <c r="V602" s="83"/>
      <c r="W602" s="83"/>
      <c r="X602" s="83"/>
      <c r="Y602" s="83"/>
      <c r="Z602" s="83"/>
    </row>
    <row r="603" spans="1:26" customFormat="1" ht="16.5" customHeight="1" x14ac:dyDescent="0.25">
      <c r="A603" s="79" t="s">
        <v>9</v>
      </c>
      <c r="B603" s="86" t="s">
        <v>323</v>
      </c>
      <c r="C603" s="79">
        <v>19</v>
      </c>
      <c r="D603" s="79" t="s">
        <v>100</v>
      </c>
      <c r="E603" s="94">
        <v>500</v>
      </c>
      <c r="F603" s="82">
        <f>E603*C603</f>
        <v>9500</v>
      </c>
      <c r="G603" s="83"/>
      <c r="H603" s="83"/>
      <c r="I603" s="87"/>
      <c r="J603" s="83"/>
      <c r="K603" s="83"/>
      <c r="L603" s="83"/>
      <c r="M603" s="83"/>
      <c r="N603" s="83"/>
      <c r="O603" s="83"/>
      <c r="P603" s="83"/>
      <c r="Q603" s="83"/>
      <c r="R603" s="83"/>
      <c r="S603" s="83"/>
      <c r="T603" s="83"/>
      <c r="U603" s="83"/>
      <c r="V603" s="83"/>
      <c r="W603" s="83"/>
      <c r="X603" s="83"/>
      <c r="Y603" s="83"/>
      <c r="Z603" s="83"/>
    </row>
    <row r="604" spans="1:26" customFormat="1" ht="16.5" customHeight="1" x14ac:dyDescent="0.25">
      <c r="A604" s="79" t="s">
        <v>10</v>
      </c>
      <c r="B604" s="86" t="s">
        <v>324</v>
      </c>
      <c r="C604" s="79">
        <v>3</v>
      </c>
      <c r="D604" s="79" t="s">
        <v>100</v>
      </c>
      <c r="E604" s="94">
        <v>500</v>
      </c>
      <c r="F604" s="82">
        <f t="shared" ref="F604" si="12">E604*C604</f>
        <v>1500</v>
      </c>
      <c r="G604" s="83"/>
      <c r="H604" s="83"/>
      <c r="I604" s="87"/>
      <c r="J604" s="83"/>
      <c r="K604" s="83"/>
      <c r="L604" s="83"/>
      <c r="M604" s="83"/>
      <c r="N604" s="83"/>
      <c r="O604" s="83"/>
      <c r="P604" s="83"/>
      <c r="Q604" s="83"/>
      <c r="R604" s="83"/>
      <c r="S604" s="83"/>
      <c r="T604" s="83"/>
      <c r="U604" s="83"/>
      <c r="V604" s="83"/>
      <c r="W604" s="83"/>
      <c r="X604" s="83"/>
      <c r="Y604" s="83"/>
      <c r="Z604" s="83"/>
    </row>
    <row r="605" spans="1:26" customFormat="1" ht="18.75" customHeight="1" x14ac:dyDescent="0.25">
      <c r="A605" s="79"/>
      <c r="B605" s="84"/>
      <c r="C605" s="79"/>
      <c r="D605" s="79"/>
      <c r="E605" s="94"/>
      <c r="F605" s="82"/>
      <c r="G605" s="83"/>
      <c r="H605" s="83"/>
      <c r="I605" s="87"/>
      <c r="J605" s="83"/>
      <c r="K605" s="83"/>
      <c r="L605" s="83"/>
      <c r="M605" s="83"/>
      <c r="N605" s="83"/>
      <c r="O605" s="83"/>
      <c r="P605" s="83"/>
      <c r="Q605" s="83"/>
      <c r="R605" s="83"/>
      <c r="S605" s="83"/>
      <c r="T605" s="83"/>
      <c r="U605" s="83"/>
      <c r="V605" s="83"/>
      <c r="W605" s="83"/>
      <c r="X605" s="83"/>
      <c r="Y605" s="83"/>
      <c r="Z605" s="83"/>
    </row>
    <row r="606" spans="1:26" customFormat="1" ht="16.5" customHeight="1" x14ac:dyDescent="0.25">
      <c r="A606" s="79"/>
      <c r="B606" s="93" t="s">
        <v>20</v>
      </c>
      <c r="C606" s="79"/>
      <c r="D606" s="79"/>
      <c r="E606" s="94" t="s">
        <v>21</v>
      </c>
      <c r="F606" s="91">
        <f>SUM(F597:F604)</f>
        <v>51000</v>
      </c>
      <c r="G606" s="83"/>
      <c r="H606" s="83"/>
      <c r="I606" s="87"/>
      <c r="J606" s="83"/>
      <c r="K606" s="83"/>
      <c r="L606" s="83"/>
      <c r="M606" s="83"/>
      <c r="N606" s="83"/>
      <c r="O606" s="83"/>
      <c r="P606" s="83"/>
      <c r="Q606" s="83"/>
      <c r="R606" s="83"/>
      <c r="S606" s="83"/>
      <c r="T606" s="83"/>
      <c r="U606" s="83"/>
      <c r="V606" s="83"/>
      <c r="W606" s="83"/>
      <c r="X606" s="83"/>
      <c r="Y606" s="83"/>
      <c r="Z606" s="83"/>
    </row>
    <row r="607" spans="1:26" customFormat="1" ht="16.5" customHeight="1" x14ac:dyDescent="0.25">
      <c r="A607" s="79"/>
      <c r="B607" s="84"/>
      <c r="C607" s="79"/>
      <c r="D607" s="79"/>
      <c r="E607" s="94"/>
      <c r="F607" s="82"/>
      <c r="G607" s="83"/>
      <c r="H607" s="83"/>
      <c r="I607" s="87"/>
      <c r="J607" s="83"/>
      <c r="K607" s="83"/>
      <c r="L607" s="83"/>
      <c r="M607" s="83"/>
      <c r="N607" s="83"/>
      <c r="O607" s="83"/>
      <c r="P607" s="83"/>
      <c r="Q607" s="83"/>
      <c r="R607" s="83"/>
      <c r="S607" s="83"/>
      <c r="T607" s="83"/>
      <c r="U607" s="83"/>
      <c r="V607" s="83"/>
      <c r="W607" s="83"/>
      <c r="X607" s="83"/>
      <c r="Y607" s="83"/>
      <c r="Z607" s="83"/>
    </row>
    <row r="608" spans="1:26" customFormat="1" ht="16.5" customHeight="1" x14ac:dyDescent="0.25">
      <c r="A608" s="79"/>
      <c r="B608" s="95" t="s">
        <v>35</v>
      </c>
      <c r="C608" s="81"/>
      <c r="D608" s="81"/>
      <c r="E608" s="90"/>
      <c r="F608" s="91"/>
      <c r="G608" s="83"/>
      <c r="H608" s="83"/>
      <c r="I608" s="87"/>
      <c r="J608" s="83"/>
      <c r="K608" s="83"/>
      <c r="L608" s="83"/>
      <c r="M608" s="83"/>
      <c r="N608" s="83"/>
      <c r="O608" s="83"/>
      <c r="P608" s="83"/>
      <c r="Q608" s="83"/>
      <c r="R608" s="83"/>
      <c r="S608" s="83"/>
      <c r="T608" s="83"/>
      <c r="U608" s="83"/>
      <c r="V608" s="83"/>
      <c r="W608" s="83"/>
      <c r="X608" s="83"/>
      <c r="Y608" s="83"/>
      <c r="Z608" s="83"/>
    </row>
    <row r="609" spans="1:26" customFormat="1" ht="16.5" customHeight="1" x14ac:dyDescent="0.25">
      <c r="A609" s="79"/>
      <c r="B609" s="95"/>
      <c r="C609" s="81"/>
      <c r="D609" s="81"/>
      <c r="E609" s="90"/>
      <c r="F609" s="91"/>
      <c r="G609" s="83"/>
      <c r="H609" s="83"/>
      <c r="I609" s="87"/>
      <c r="J609" s="83"/>
      <c r="K609" s="83"/>
      <c r="L609" s="83"/>
      <c r="M609" s="83"/>
      <c r="N609" s="83"/>
      <c r="O609" s="83"/>
      <c r="P609" s="83"/>
      <c r="Q609" s="83"/>
      <c r="R609" s="83"/>
      <c r="S609" s="83"/>
      <c r="T609" s="83"/>
      <c r="U609" s="83"/>
      <c r="V609" s="83"/>
      <c r="W609" s="83"/>
      <c r="X609" s="83"/>
      <c r="Y609" s="83"/>
      <c r="Z609" s="83"/>
    </row>
    <row r="610" spans="1:26" customFormat="1" ht="16.5" customHeight="1" x14ac:dyDescent="0.25">
      <c r="A610" s="79"/>
      <c r="B610" s="96" t="s">
        <v>254</v>
      </c>
      <c r="C610" s="81"/>
      <c r="D610" s="81"/>
      <c r="E610" s="94">
        <f>F574</f>
        <v>387000</v>
      </c>
      <c r="F610" s="91"/>
      <c r="G610" s="83"/>
      <c r="H610" s="83"/>
      <c r="I610" s="87"/>
      <c r="J610" s="83"/>
      <c r="K610" s="83"/>
      <c r="L610" s="83"/>
      <c r="M610" s="83"/>
      <c r="N610" s="83"/>
      <c r="O610" s="83"/>
      <c r="P610" s="83"/>
      <c r="Q610" s="83"/>
      <c r="R610" s="83"/>
      <c r="S610" s="83"/>
      <c r="T610" s="83"/>
      <c r="U610" s="83"/>
      <c r="V610" s="83"/>
      <c r="W610" s="83"/>
      <c r="X610" s="83"/>
      <c r="Y610" s="83"/>
      <c r="Z610" s="83"/>
    </row>
    <row r="611" spans="1:26" customFormat="1" ht="16.5" customHeight="1" x14ac:dyDescent="0.25">
      <c r="A611" s="79"/>
      <c r="B611" s="96"/>
      <c r="C611" s="81"/>
      <c r="D611" s="81"/>
      <c r="E611" s="94"/>
      <c r="F611" s="91"/>
      <c r="G611" s="83"/>
      <c r="H611" s="83"/>
      <c r="I611" s="87"/>
      <c r="J611" s="83"/>
      <c r="K611" s="83"/>
      <c r="L611" s="83"/>
      <c r="M611" s="83"/>
      <c r="N611" s="83"/>
      <c r="O611" s="83"/>
      <c r="P611" s="83"/>
      <c r="Q611" s="83"/>
      <c r="R611" s="83"/>
      <c r="S611" s="83"/>
      <c r="T611" s="83"/>
      <c r="U611" s="83"/>
      <c r="V611" s="83"/>
      <c r="W611" s="83"/>
      <c r="X611" s="83"/>
      <c r="Y611" s="83"/>
      <c r="Z611" s="83"/>
    </row>
    <row r="612" spans="1:26" customFormat="1" ht="16.5" customHeight="1" x14ac:dyDescent="0.25">
      <c r="A612" s="79"/>
      <c r="B612" s="96" t="s">
        <v>101</v>
      </c>
      <c r="C612" s="81"/>
      <c r="D612" s="81"/>
      <c r="E612" s="94">
        <f>F595</f>
        <v>360000</v>
      </c>
      <c r="F612" s="91"/>
      <c r="G612" s="83"/>
      <c r="H612" s="83"/>
      <c r="I612" s="87"/>
      <c r="J612" s="83"/>
      <c r="K612" s="83"/>
      <c r="L612" s="83"/>
      <c r="M612" s="83"/>
      <c r="N612" s="83"/>
      <c r="O612" s="83"/>
      <c r="P612" s="83"/>
      <c r="Q612" s="83"/>
      <c r="R612" s="83"/>
      <c r="S612" s="83"/>
      <c r="T612" s="83"/>
      <c r="U612" s="83"/>
      <c r="V612" s="83"/>
      <c r="W612" s="83"/>
      <c r="X612" s="83"/>
      <c r="Y612" s="83"/>
      <c r="Z612" s="83"/>
    </row>
    <row r="613" spans="1:26" customFormat="1" ht="16.5" customHeight="1" x14ac:dyDescent="0.25">
      <c r="A613" s="79"/>
      <c r="B613" s="97"/>
      <c r="C613" s="79"/>
      <c r="D613" s="79"/>
      <c r="E613" s="94"/>
      <c r="F613" s="82"/>
      <c r="G613" s="83"/>
      <c r="H613" s="83"/>
      <c r="I613" s="87"/>
      <c r="J613" s="83"/>
      <c r="K613" s="83"/>
      <c r="L613" s="83"/>
      <c r="M613" s="83"/>
      <c r="N613" s="83"/>
      <c r="O613" s="83"/>
      <c r="P613" s="83"/>
      <c r="Q613" s="83"/>
      <c r="R613" s="83"/>
      <c r="S613" s="83"/>
      <c r="T613" s="83"/>
      <c r="U613" s="83"/>
      <c r="V613" s="83"/>
      <c r="W613" s="83"/>
      <c r="X613" s="83"/>
      <c r="Y613" s="83"/>
      <c r="Z613" s="83"/>
    </row>
    <row r="614" spans="1:26" customFormat="1" ht="16.5" customHeight="1" x14ac:dyDescent="0.25">
      <c r="A614" s="79"/>
      <c r="B614" s="96" t="s">
        <v>102</v>
      </c>
      <c r="C614" s="81"/>
      <c r="D614" s="81"/>
      <c r="E614" s="94">
        <f>F606</f>
        <v>51000</v>
      </c>
      <c r="F614" s="91"/>
      <c r="G614" s="83"/>
      <c r="H614" s="83"/>
      <c r="I614" s="87"/>
      <c r="J614" s="83"/>
      <c r="K614" s="83"/>
      <c r="L614" s="83"/>
      <c r="M614" s="83"/>
      <c r="N614" s="83"/>
      <c r="O614" s="83"/>
      <c r="P614" s="83"/>
      <c r="Q614" s="83"/>
      <c r="R614" s="83"/>
      <c r="S614" s="83"/>
      <c r="T614" s="83"/>
      <c r="U614" s="83"/>
      <c r="V614" s="83"/>
      <c r="W614" s="83"/>
      <c r="X614" s="83"/>
      <c r="Y614" s="83"/>
      <c r="Z614" s="83"/>
    </row>
    <row r="615" spans="1:26" customFormat="1" ht="16.5" customHeight="1" x14ac:dyDescent="0.25">
      <c r="A615" s="79"/>
      <c r="B615" s="96"/>
      <c r="C615" s="81"/>
      <c r="D615" s="81"/>
      <c r="E615" s="94"/>
      <c r="F615" s="91"/>
      <c r="G615" s="83"/>
      <c r="H615" s="83"/>
      <c r="I615" s="87"/>
      <c r="J615" s="83"/>
      <c r="K615" s="83"/>
      <c r="L615" s="83"/>
      <c r="M615" s="83"/>
      <c r="N615" s="83"/>
      <c r="O615" s="83"/>
      <c r="P615" s="83"/>
      <c r="Q615" s="83"/>
      <c r="R615" s="83"/>
      <c r="S615" s="83"/>
      <c r="T615" s="83"/>
      <c r="U615" s="83"/>
      <c r="V615" s="83"/>
      <c r="W615" s="83"/>
      <c r="X615" s="83"/>
      <c r="Y615" s="83"/>
      <c r="Z615" s="83"/>
    </row>
    <row r="616" spans="1:26" customFormat="1" ht="16.5" customHeight="1" x14ac:dyDescent="0.25">
      <c r="A616" s="79"/>
      <c r="B616" s="96"/>
      <c r="C616" s="81"/>
      <c r="D616" s="81"/>
      <c r="E616" s="94"/>
      <c r="F616" s="91"/>
      <c r="G616" s="83"/>
      <c r="H616" s="83"/>
      <c r="I616" s="87"/>
      <c r="J616" s="83"/>
      <c r="K616" s="83"/>
      <c r="L616" s="83"/>
      <c r="M616" s="83"/>
      <c r="N616" s="83"/>
      <c r="O616" s="83"/>
      <c r="P616" s="83"/>
      <c r="Q616" s="83"/>
      <c r="R616" s="83"/>
      <c r="S616" s="83"/>
      <c r="T616" s="83"/>
      <c r="U616" s="83"/>
      <c r="V616" s="83"/>
      <c r="W616" s="83"/>
      <c r="X616" s="83"/>
      <c r="Y616" s="83"/>
      <c r="Z616" s="83"/>
    </row>
    <row r="617" spans="1:26" customFormat="1" ht="16.5" customHeight="1" x14ac:dyDescent="0.25">
      <c r="A617" s="79"/>
      <c r="B617" s="96"/>
      <c r="C617" s="81"/>
      <c r="D617" s="81"/>
      <c r="E617" s="94"/>
      <c r="F617" s="91"/>
      <c r="G617" s="83"/>
      <c r="H617" s="83"/>
      <c r="I617" s="87"/>
      <c r="J617" s="83"/>
      <c r="K617" s="83"/>
      <c r="L617" s="83"/>
      <c r="M617" s="83"/>
      <c r="N617" s="83"/>
      <c r="O617" s="83"/>
      <c r="P617" s="83"/>
      <c r="Q617" s="83"/>
      <c r="R617" s="83"/>
      <c r="S617" s="83"/>
      <c r="T617" s="83"/>
      <c r="U617" s="83"/>
      <c r="V617" s="83"/>
      <c r="W617" s="83"/>
      <c r="X617" s="83"/>
      <c r="Y617" s="83"/>
      <c r="Z617" s="83"/>
    </row>
    <row r="618" spans="1:26" customFormat="1" ht="16.5" customHeight="1" x14ac:dyDescent="0.25">
      <c r="A618" s="79"/>
      <c r="B618" s="95"/>
      <c r="C618" s="81"/>
      <c r="D618" s="81"/>
      <c r="E618" s="90"/>
      <c r="F618" s="91"/>
      <c r="G618" s="83"/>
      <c r="H618" s="83"/>
      <c r="I618" s="87"/>
      <c r="J618" s="83"/>
      <c r="K618" s="83"/>
      <c r="L618" s="83"/>
      <c r="M618" s="83"/>
      <c r="N618" s="83"/>
      <c r="O618" s="83"/>
      <c r="P618" s="83"/>
      <c r="Q618" s="83"/>
      <c r="R618" s="83"/>
      <c r="S618" s="83"/>
      <c r="T618" s="83"/>
      <c r="U618" s="83"/>
      <c r="V618" s="83"/>
      <c r="W618" s="83"/>
      <c r="X618" s="83"/>
      <c r="Y618" s="83"/>
      <c r="Z618" s="83"/>
    </row>
    <row r="619" spans="1:26" customFormat="1" ht="16.5" customHeight="1" x14ac:dyDescent="0.25">
      <c r="A619" s="79"/>
      <c r="B619" s="16" t="s">
        <v>325</v>
      </c>
      <c r="C619" s="81"/>
      <c r="D619" s="81"/>
      <c r="E619" s="90" t="s">
        <v>21</v>
      </c>
      <c r="F619" s="91">
        <f>SUM(E610:E614)</f>
        <v>798000</v>
      </c>
      <c r="G619" s="83"/>
      <c r="H619" s="98"/>
      <c r="I619" s="83"/>
      <c r="J619" s="83"/>
      <c r="K619" s="83"/>
      <c r="L619" s="83"/>
      <c r="M619" s="83"/>
      <c r="N619" s="83"/>
      <c r="O619" s="83"/>
      <c r="P619" s="83"/>
      <c r="Q619" s="83"/>
      <c r="R619" s="83"/>
      <c r="S619" s="83"/>
      <c r="T619" s="83"/>
      <c r="U619" s="83"/>
      <c r="V619" s="83"/>
      <c r="W619" s="83"/>
      <c r="X619" s="83"/>
      <c r="Y619" s="83"/>
      <c r="Z619" s="83"/>
    </row>
    <row r="620" spans="1:26" ht="16.5" x14ac:dyDescent="0.25">
      <c r="B620" s="24"/>
      <c r="C620" s="24"/>
      <c r="D620" s="24"/>
      <c r="E620" s="115"/>
      <c r="F620" s="67"/>
    </row>
    <row r="621" spans="1:26" ht="16.5" x14ac:dyDescent="0.25">
      <c r="B621" s="7" t="s">
        <v>104</v>
      </c>
    </row>
    <row r="622" spans="1:26" ht="16.5" x14ac:dyDescent="0.25">
      <c r="F622" s="50"/>
    </row>
    <row r="623" spans="1:26" ht="16.5" x14ac:dyDescent="0.25">
      <c r="B623" s="3" t="s">
        <v>330</v>
      </c>
      <c r="E623" s="100">
        <v>485000</v>
      </c>
      <c r="F623" s="50"/>
    </row>
    <row r="624" spans="1:26" ht="16.5" x14ac:dyDescent="0.25">
      <c r="F624" s="50"/>
    </row>
    <row r="625" spans="2:8" x14ac:dyDescent="0.25">
      <c r="B625" s="13" t="s">
        <v>39</v>
      </c>
      <c r="E625" s="101">
        <f>F100</f>
        <v>3674550</v>
      </c>
      <c r="F625" s="4"/>
      <c r="H625" s="51"/>
    </row>
    <row r="626" spans="2:8" x14ac:dyDescent="0.25">
      <c r="F626" s="4"/>
      <c r="H626" s="51"/>
    </row>
    <row r="627" spans="2:8" x14ac:dyDescent="0.25">
      <c r="B627" s="3" t="s">
        <v>64</v>
      </c>
      <c r="E627" s="100">
        <f>F189</f>
        <v>3542285</v>
      </c>
      <c r="F627" s="4"/>
      <c r="H627" s="51"/>
    </row>
    <row r="628" spans="2:8" ht="17.25" customHeight="1" x14ac:dyDescent="0.25">
      <c r="C628" s="52"/>
      <c r="D628" s="53"/>
      <c r="F628" s="4"/>
      <c r="H628" s="51"/>
    </row>
    <row r="629" spans="2:8" x14ac:dyDescent="0.25">
      <c r="B629" s="3" t="s">
        <v>327</v>
      </c>
      <c r="E629" s="100">
        <f>F260</f>
        <v>2169125</v>
      </c>
      <c r="F629" s="4"/>
      <c r="H629" s="51"/>
    </row>
    <row r="630" spans="2:8" ht="17.25" customHeight="1" x14ac:dyDescent="0.25">
      <c r="F630" s="4"/>
      <c r="H630" s="51"/>
    </row>
    <row r="631" spans="2:8" ht="17.25" customHeight="1" x14ac:dyDescent="0.25">
      <c r="B631" s="3" t="s">
        <v>222</v>
      </c>
      <c r="E631" s="100">
        <f>F299</f>
        <v>1109640</v>
      </c>
      <c r="F631" s="4"/>
      <c r="H631" s="51"/>
    </row>
    <row r="632" spans="2:8" ht="17.25" customHeight="1" x14ac:dyDescent="0.25">
      <c r="F632" s="4"/>
      <c r="H632" s="51"/>
    </row>
    <row r="633" spans="2:8" ht="17.25" customHeight="1" x14ac:dyDescent="0.25">
      <c r="B633" s="3" t="s">
        <v>328</v>
      </c>
      <c r="E633" s="100">
        <f>F341</f>
        <v>860400</v>
      </c>
      <c r="F633" s="4"/>
      <c r="H633" s="51"/>
    </row>
    <row r="634" spans="2:8" ht="17.25" customHeight="1" x14ac:dyDescent="0.25">
      <c r="C634" s="52"/>
      <c r="D634" s="53"/>
      <c r="F634" s="4"/>
      <c r="H634" s="51"/>
    </row>
    <row r="635" spans="2:8" ht="17.25" customHeight="1" x14ac:dyDescent="0.25">
      <c r="B635" s="3" t="s">
        <v>234</v>
      </c>
      <c r="E635" s="100">
        <f>F390</f>
        <v>931250</v>
      </c>
      <c r="F635" s="4"/>
      <c r="H635" s="51"/>
    </row>
    <row r="636" spans="2:8" ht="17.25" customHeight="1" x14ac:dyDescent="0.25">
      <c r="C636" s="52"/>
      <c r="D636" s="53"/>
      <c r="F636" s="4"/>
      <c r="H636" s="51"/>
    </row>
    <row r="637" spans="2:8" ht="17.25" customHeight="1" x14ac:dyDescent="0.25">
      <c r="B637" s="3" t="s">
        <v>82</v>
      </c>
      <c r="E637" s="100">
        <f>F460</f>
        <v>3707400</v>
      </c>
      <c r="F637" s="4"/>
      <c r="H637" s="51"/>
    </row>
    <row r="638" spans="2:8" ht="17.25" customHeight="1" x14ac:dyDescent="0.25">
      <c r="C638" s="52"/>
      <c r="D638" s="53"/>
      <c r="F638" s="4"/>
      <c r="H638" s="51"/>
    </row>
    <row r="639" spans="2:8" ht="17.25" customHeight="1" x14ac:dyDescent="0.25">
      <c r="B639" s="3" t="s">
        <v>94</v>
      </c>
      <c r="E639" s="100">
        <f>F488</f>
        <v>1258000</v>
      </c>
      <c r="F639" s="4"/>
      <c r="H639" s="51"/>
    </row>
    <row r="640" spans="2:8" ht="17.25" customHeight="1" x14ac:dyDescent="0.25">
      <c r="F640" s="4"/>
      <c r="H640" s="51"/>
    </row>
    <row r="641" spans="2:8" ht="17.25" customHeight="1" x14ac:dyDescent="0.25">
      <c r="B641" s="3" t="s">
        <v>96</v>
      </c>
      <c r="E641" s="100">
        <f>F534</f>
        <v>938000</v>
      </c>
      <c r="F641" s="4"/>
      <c r="H641" s="51"/>
    </row>
    <row r="642" spans="2:8" ht="17.25" customHeight="1" x14ac:dyDescent="0.25">
      <c r="F642" s="4"/>
      <c r="H642" s="51"/>
    </row>
    <row r="643" spans="2:8" ht="17.25" customHeight="1" x14ac:dyDescent="0.25">
      <c r="B643" s="3" t="s">
        <v>103</v>
      </c>
      <c r="E643" s="101">
        <f>F551</f>
        <v>886500</v>
      </c>
      <c r="F643" s="4"/>
      <c r="H643" s="51"/>
    </row>
    <row r="644" spans="2:8" ht="17.25" customHeight="1" x14ac:dyDescent="0.25">
      <c r="C644" s="52"/>
      <c r="D644" s="53"/>
      <c r="F644" s="4"/>
      <c r="H644" s="51"/>
    </row>
    <row r="645" spans="2:8" ht="17.25" customHeight="1" x14ac:dyDescent="0.25">
      <c r="B645" s="3" t="s">
        <v>105</v>
      </c>
      <c r="E645" s="100">
        <f>F619</f>
        <v>798000</v>
      </c>
      <c r="F645" s="4"/>
      <c r="H645" s="51"/>
    </row>
    <row r="646" spans="2:8" ht="17.25" customHeight="1" x14ac:dyDescent="0.25">
      <c r="E646" s="21"/>
    </row>
    <row r="647" spans="2:8" ht="17.25" customHeight="1" x14ac:dyDescent="0.25">
      <c r="B647" s="3" t="s">
        <v>329</v>
      </c>
      <c r="E647" s="117">
        <v>2500000</v>
      </c>
    </row>
    <row r="648" spans="2:8" ht="17.25" customHeight="1" x14ac:dyDescent="0.25">
      <c r="E648" s="21"/>
    </row>
    <row r="649" spans="2:8" ht="17.25" customHeight="1" x14ac:dyDescent="0.25">
      <c r="E649" s="21"/>
    </row>
    <row r="650" spans="2:8" ht="16.5" x14ac:dyDescent="0.25">
      <c r="B650" s="6" t="s">
        <v>331</v>
      </c>
      <c r="C650" s="16"/>
      <c r="D650" s="5"/>
      <c r="E650" s="21"/>
      <c r="F650" s="50"/>
    </row>
    <row r="651" spans="2:8" ht="17.25" thickBot="1" x14ac:dyDescent="0.3">
      <c r="B651" s="16" t="s">
        <v>106</v>
      </c>
      <c r="C651" s="16"/>
      <c r="D651" s="17" t="s">
        <v>21</v>
      </c>
      <c r="E651" s="116">
        <f>SUM(E623:E647)</f>
        <v>22860150</v>
      </c>
      <c r="F651" s="4"/>
    </row>
    <row r="652" spans="2:8" ht="17.25" thickTop="1" x14ac:dyDescent="0.25">
      <c r="D652" s="3"/>
      <c r="E652" s="21"/>
      <c r="F652" s="57"/>
    </row>
    <row r="653" spans="2:8" ht="16.5" x14ac:dyDescent="0.25">
      <c r="D653" s="3"/>
      <c r="E653" s="21"/>
      <c r="F653" s="57"/>
    </row>
    <row r="654" spans="2:8" ht="16.5" x14ac:dyDescent="0.25">
      <c r="D654" s="3"/>
      <c r="E654" s="21"/>
      <c r="F654" s="57"/>
    </row>
    <row r="655" spans="2:8" ht="16.5" x14ac:dyDescent="0.25">
      <c r="D655" s="3"/>
      <c r="E655" s="21"/>
      <c r="F655" s="57"/>
    </row>
    <row r="656" spans="2:8" ht="16.5" x14ac:dyDescent="0.25">
      <c r="B656" s="16"/>
      <c r="C656" s="16"/>
      <c r="D656" s="5"/>
      <c r="E656" s="17"/>
      <c r="F656" s="57"/>
    </row>
    <row r="657" spans="2:6" ht="16.5" x14ac:dyDescent="0.25">
      <c r="B657" s="16"/>
      <c r="C657" s="16"/>
      <c r="D657" s="5"/>
      <c r="E657" s="17"/>
      <c r="F657" s="57"/>
    </row>
    <row r="673" spans="1:6" s="16" customFormat="1" ht="16.5" x14ac:dyDescent="0.25">
      <c r="A673" s="4"/>
      <c r="B673" s="3"/>
      <c r="C673" s="3"/>
      <c r="D673" s="4"/>
      <c r="E673" s="100"/>
      <c r="F673" s="51"/>
    </row>
    <row r="674" spans="1:6" s="16" customFormat="1" ht="16.5" x14ac:dyDescent="0.25">
      <c r="A674" s="4"/>
      <c r="B674" s="3"/>
      <c r="C674" s="3"/>
      <c r="D674" s="4"/>
      <c r="E674" s="100"/>
      <c r="F674" s="51"/>
    </row>
    <row r="675" spans="1:6" s="16" customFormat="1" ht="16.5" x14ac:dyDescent="0.25">
      <c r="A675" s="4"/>
      <c r="B675" s="3"/>
      <c r="C675" s="3"/>
      <c r="D675" s="4"/>
      <c r="E675" s="100"/>
      <c r="F675" s="51"/>
    </row>
    <row r="676" spans="1:6" s="16" customFormat="1" ht="16.5" x14ac:dyDescent="0.25">
      <c r="A676" s="4"/>
      <c r="B676" s="3"/>
      <c r="C676" s="3"/>
      <c r="D676" s="4"/>
      <c r="E676" s="100"/>
      <c r="F676" s="51"/>
    </row>
    <row r="677" spans="1:6" s="16" customFormat="1" ht="16.5" x14ac:dyDescent="0.25">
      <c r="A677" s="4"/>
      <c r="B677" s="3"/>
      <c r="C677" s="3"/>
      <c r="D677" s="4"/>
      <c r="E677" s="100"/>
      <c r="F677" s="51"/>
    </row>
    <row r="678" spans="1:6" s="16" customFormat="1" ht="16.5" x14ac:dyDescent="0.25">
      <c r="A678" s="4"/>
      <c r="B678" s="3"/>
      <c r="C678" s="3"/>
      <c r="D678" s="4"/>
      <c r="E678" s="100"/>
      <c r="F678" s="51"/>
    </row>
    <row r="702" spans="1:6" s="16" customFormat="1" ht="16.5" x14ac:dyDescent="0.25">
      <c r="A702" s="4"/>
      <c r="B702" s="3"/>
      <c r="C702" s="3"/>
      <c r="D702" s="4"/>
      <c r="E702" s="100"/>
      <c r="F702" s="51"/>
    </row>
    <row r="703" spans="1:6" ht="21" customHeight="1" x14ac:dyDescent="0.25"/>
    <row r="740" spans="1:6" s="16" customFormat="1" ht="16.5" x14ac:dyDescent="0.25">
      <c r="A740" s="4"/>
      <c r="B740" s="3"/>
      <c r="C740" s="3"/>
      <c r="D740" s="4"/>
      <c r="E740" s="100"/>
      <c r="F740" s="51"/>
    </row>
    <row r="741" spans="1:6" s="16" customFormat="1" ht="16.5" x14ac:dyDescent="0.25">
      <c r="A741" s="4"/>
      <c r="B741" s="3"/>
      <c r="C741" s="3"/>
      <c r="D741" s="4"/>
      <c r="E741" s="100"/>
      <c r="F741" s="51"/>
    </row>
    <row r="772" spans="1:6" s="16" customFormat="1" ht="16.5" x14ac:dyDescent="0.25">
      <c r="A772" s="4"/>
      <c r="B772" s="3"/>
      <c r="C772" s="3"/>
      <c r="D772" s="4"/>
      <c r="E772" s="100"/>
      <c r="F772" s="51"/>
    </row>
    <row r="773" spans="1:6" s="16" customFormat="1" ht="16.5" x14ac:dyDescent="0.25">
      <c r="A773" s="4"/>
      <c r="B773" s="3"/>
      <c r="C773" s="3"/>
      <c r="D773" s="4"/>
      <c r="E773" s="100"/>
      <c r="F773" s="51"/>
    </row>
  </sheetData>
  <conditionalFormatting sqref="J111:J112 J114 J116:J120 J128:J132">
    <cfRule type="dataBar" priority="15">
      <dataBar>
        <cfvo type="num" val="0"/>
        <cfvo type="num" val="1"/>
        <color rgb="FF92D050"/>
      </dataBar>
      <extLst>
        <ext xmlns:x14="http://schemas.microsoft.com/office/spreadsheetml/2009/9/main" uri="{B025F937-C7B1-47D3-B67F-A62EFF666E3E}">
          <x14:id>{551574D9-1382-42E7-9B38-57F4B29459A8}</x14:id>
        </ext>
      </extLst>
    </cfRule>
  </conditionalFormatting>
  <conditionalFormatting sqref="J196">
    <cfRule type="dataBar" priority="13">
      <dataBar>
        <cfvo type="num" val="0"/>
        <cfvo type="num" val="1"/>
        <color rgb="FF92D050"/>
      </dataBar>
      <extLst>
        <ext xmlns:x14="http://schemas.microsoft.com/office/spreadsheetml/2009/9/main" uri="{B025F937-C7B1-47D3-B67F-A62EFF666E3E}">
          <x14:id>{051F3BE9-D7E9-4DCA-BAB8-3E44EC8753A9}</x14:id>
        </ext>
      </extLst>
    </cfRule>
  </conditionalFormatting>
  <conditionalFormatting sqref="J199:J201 J203">
    <cfRule type="dataBar" priority="14">
      <dataBar>
        <cfvo type="num" val="0"/>
        <cfvo type="num" val="1"/>
        <color rgb="FF92D050"/>
      </dataBar>
      <extLst>
        <ext xmlns:x14="http://schemas.microsoft.com/office/spreadsheetml/2009/9/main" uri="{B025F937-C7B1-47D3-B67F-A62EFF666E3E}">
          <x14:id>{E7B6E6AE-52A5-4542-9EA5-47FBAF606E32}</x14:id>
        </ext>
      </extLst>
    </cfRule>
  </conditionalFormatting>
  <conditionalFormatting sqref="J267">
    <cfRule type="dataBar" priority="11">
      <dataBar>
        <cfvo type="num" val="0"/>
        <cfvo type="num" val="1"/>
        <color rgb="FF92D050"/>
      </dataBar>
      <extLst>
        <ext xmlns:x14="http://schemas.microsoft.com/office/spreadsheetml/2009/9/main" uri="{B025F937-C7B1-47D3-B67F-A62EFF666E3E}">
          <x14:id>{633B933F-4115-499E-8049-FFA4C48DF5D0}</x14:id>
        </ext>
      </extLst>
    </cfRule>
  </conditionalFormatting>
  <conditionalFormatting sqref="J270:J272 J274">
    <cfRule type="dataBar" priority="12">
      <dataBar>
        <cfvo type="num" val="0"/>
        <cfvo type="num" val="1"/>
        <color rgb="FF92D050"/>
      </dataBar>
      <extLst>
        <ext xmlns:x14="http://schemas.microsoft.com/office/spreadsheetml/2009/9/main" uri="{B025F937-C7B1-47D3-B67F-A62EFF666E3E}">
          <x14:id>{1B90BA8F-91C0-4A5D-808C-0F08089FAD73}</x14:id>
        </ext>
      </extLst>
    </cfRule>
  </conditionalFormatting>
  <conditionalFormatting sqref="J306">
    <cfRule type="dataBar" priority="9">
      <dataBar>
        <cfvo type="num" val="0"/>
        <cfvo type="num" val="1"/>
        <color rgb="FF92D050"/>
      </dataBar>
      <extLst>
        <ext xmlns:x14="http://schemas.microsoft.com/office/spreadsheetml/2009/9/main" uri="{B025F937-C7B1-47D3-B67F-A62EFF666E3E}">
          <x14:id>{3951687F-6CAA-4616-91BC-C6F8DBBD827D}</x14:id>
        </ext>
      </extLst>
    </cfRule>
  </conditionalFormatting>
  <conditionalFormatting sqref="J309:J311 J313">
    <cfRule type="dataBar" priority="10">
      <dataBar>
        <cfvo type="num" val="0"/>
        <cfvo type="num" val="1"/>
        <color rgb="FF92D050"/>
      </dataBar>
      <extLst>
        <ext xmlns:x14="http://schemas.microsoft.com/office/spreadsheetml/2009/9/main" uri="{B025F937-C7B1-47D3-B67F-A62EFF666E3E}">
          <x14:id>{88C55787-F3BD-426C-83E9-B7E763871573}</x14:id>
        </ext>
      </extLst>
    </cfRule>
  </conditionalFormatting>
  <conditionalFormatting sqref="J347">
    <cfRule type="dataBar" priority="7">
      <dataBar>
        <cfvo type="num" val="0"/>
        <cfvo type="num" val="1"/>
        <color rgb="FF92D050"/>
      </dataBar>
      <extLst>
        <ext xmlns:x14="http://schemas.microsoft.com/office/spreadsheetml/2009/9/main" uri="{B025F937-C7B1-47D3-B67F-A62EFF666E3E}">
          <x14:id>{689D915C-C98D-4173-B782-5F2121F2DEE0}</x14:id>
        </ext>
      </extLst>
    </cfRule>
  </conditionalFormatting>
  <conditionalFormatting sqref="J350:J352 J354">
    <cfRule type="dataBar" priority="8">
      <dataBar>
        <cfvo type="num" val="0"/>
        <cfvo type="num" val="1"/>
        <color rgb="FF92D050"/>
      </dataBar>
      <extLst>
        <ext xmlns:x14="http://schemas.microsoft.com/office/spreadsheetml/2009/9/main" uri="{B025F937-C7B1-47D3-B67F-A62EFF666E3E}">
          <x14:id>{1CA6265E-D367-4FDF-AC09-3FFA9F880901}</x14:id>
        </ext>
      </extLst>
    </cfRule>
  </conditionalFormatting>
  <conditionalFormatting sqref="J395">
    <cfRule type="dataBar" priority="5">
      <dataBar>
        <cfvo type="num" val="0"/>
        <cfvo type="num" val="1"/>
        <color rgb="FF92D050"/>
      </dataBar>
      <extLst>
        <ext xmlns:x14="http://schemas.microsoft.com/office/spreadsheetml/2009/9/main" uri="{B025F937-C7B1-47D3-B67F-A62EFF666E3E}">
          <x14:id>{F192F23D-4AF5-4163-88D2-E9C8CD0E4A6C}</x14:id>
        </ext>
      </extLst>
    </cfRule>
  </conditionalFormatting>
  <conditionalFormatting sqref="J398:J400 J402">
    <cfRule type="dataBar" priority="6">
      <dataBar>
        <cfvo type="num" val="0"/>
        <cfvo type="num" val="1"/>
        <color rgb="FF92D050"/>
      </dataBar>
      <extLst>
        <ext xmlns:x14="http://schemas.microsoft.com/office/spreadsheetml/2009/9/main" uri="{B025F937-C7B1-47D3-B67F-A62EFF666E3E}">
          <x14:id>{B383D498-1059-416B-A020-43878E97A374}</x14:id>
        </ext>
      </extLst>
    </cfRule>
  </conditionalFormatting>
  <conditionalFormatting sqref="J466">
    <cfRule type="dataBar" priority="3">
      <dataBar>
        <cfvo type="num" val="0"/>
        <cfvo type="num" val="1"/>
        <color rgb="FF92D050"/>
      </dataBar>
      <extLst>
        <ext xmlns:x14="http://schemas.microsoft.com/office/spreadsheetml/2009/9/main" uri="{B025F937-C7B1-47D3-B67F-A62EFF666E3E}">
          <x14:id>{A534EEE1-A016-4072-8209-0C39679AE9C1}</x14:id>
        </ext>
      </extLst>
    </cfRule>
  </conditionalFormatting>
  <conditionalFormatting sqref="J469:J471 J473">
    <cfRule type="dataBar" priority="4">
      <dataBar>
        <cfvo type="num" val="0"/>
        <cfvo type="num" val="1"/>
        <color rgb="FF92D050"/>
      </dataBar>
      <extLst>
        <ext xmlns:x14="http://schemas.microsoft.com/office/spreadsheetml/2009/9/main" uri="{B025F937-C7B1-47D3-B67F-A62EFF666E3E}">
          <x14:id>{FE9D3E32-45FC-42F0-832C-E9C217D7DBD2}</x14:id>
        </ext>
      </extLst>
    </cfRule>
  </conditionalFormatting>
  <conditionalFormatting sqref="J495">
    <cfRule type="dataBar" priority="1">
      <dataBar>
        <cfvo type="num" val="0"/>
        <cfvo type="num" val="1"/>
        <color rgb="FF92D050"/>
      </dataBar>
      <extLst>
        <ext xmlns:x14="http://schemas.microsoft.com/office/spreadsheetml/2009/9/main" uri="{B025F937-C7B1-47D3-B67F-A62EFF666E3E}">
          <x14:id>{33B32617-34B7-46D0-BCE0-CA151329A73B}</x14:id>
        </ext>
      </extLst>
    </cfRule>
  </conditionalFormatting>
  <conditionalFormatting sqref="J498:J500 J502">
    <cfRule type="dataBar" priority="2">
      <dataBar>
        <cfvo type="num" val="0"/>
        <cfvo type="num" val="1"/>
        <color rgb="FF92D050"/>
      </dataBar>
      <extLst>
        <ext xmlns:x14="http://schemas.microsoft.com/office/spreadsheetml/2009/9/main" uri="{B025F937-C7B1-47D3-B67F-A62EFF666E3E}">
          <x14:id>{7E240898-8CA1-4170-A31B-D0B0DD4ACA81}</x14:id>
        </ext>
      </extLst>
    </cfRule>
  </conditionalFormatting>
  <printOptions gridLines="1"/>
  <pageMargins left="0.74803149606299213" right="0.51181102362204722" top="0.98425196850393704" bottom="0.98425196850393704" header="0.51181102362204722" footer="0.51181102362204722"/>
  <pageSetup paperSize="9" scale="49" orientation="portrait" horizontalDpi="300" verticalDpi="300" r:id="rId1"/>
  <headerFooter alignWithMargins="0">
    <oddHeader>&amp;LProposed Mass Housing Development&amp;R* Cosset Associates*</oddHeader>
    <oddFooter>&amp;C2-BDR-S-D/1 of &amp;P</oddFooter>
  </headerFooter>
  <rowBreaks count="17" manualBreakCount="17">
    <brk id="33" max="5" man="1"/>
    <brk id="60" max="5" man="1"/>
    <brk id="100" max="5" man="1"/>
    <brk id="139" max="5" man="1"/>
    <brk id="189" max="5" man="1"/>
    <brk id="260" max="5" man="1"/>
    <brk id="299" max="5" man="1"/>
    <brk id="341" max="5" man="1"/>
    <brk id="390" max="5" man="1"/>
    <brk id="420" max="16383" man="1"/>
    <brk id="460" max="5" man="1"/>
    <brk id="488" max="5" man="1"/>
    <brk id="534" max="5" man="1"/>
    <brk id="551" max="5" man="1"/>
    <brk id="574" max="16383" man="1"/>
    <brk id="595" max="16383" man="1"/>
    <brk id="619" max="16383" man="1"/>
  </rowBreaks>
  <extLst>
    <ext xmlns:x14="http://schemas.microsoft.com/office/spreadsheetml/2009/9/main" uri="{78C0D931-6437-407d-A8EE-F0AAD7539E65}">
      <x14:conditionalFormattings>
        <x14:conditionalFormatting xmlns:xm="http://schemas.microsoft.com/office/excel/2006/main">
          <x14:cfRule type="dataBar" id="{551574D9-1382-42E7-9B38-57F4B29459A8}">
            <x14:dataBar minLength="0" maxLength="100" gradient="0">
              <x14:cfvo type="num">
                <xm:f>0</xm:f>
              </x14:cfvo>
              <x14:cfvo type="num">
                <xm:f>1</xm:f>
              </x14:cfvo>
              <x14:negativeFillColor rgb="FFFF0000"/>
              <x14:axisColor rgb="FF000000"/>
            </x14:dataBar>
          </x14:cfRule>
          <xm:sqref>J111:J112 J114 J116:J120 J128:J132</xm:sqref>
        </x14:conditionalFormatting>
        <x14:conditionalFormatting xmlns:xm="http://schemas.microsoft.com/office/excel/2006/main">
          <x14:cfRule type="dataBar" id="{051F3BE9-D7E9-4DCA-BAB8-3E44EC8753A9}">
            <x14:dataBar minLength="0" maxLength="100" gradient="0">
              <x14:cfvo type="num">
                <xm:f>0</xm:f>
              </x14:cfvo>
              <x14:cfvo type="num">
                <xm:f>1</xm:f>
              </x14:cfvo>
              <x14:negativeFillColor rgb="FFFF0000"/>
              <x14:axisColor rgb="FF000000"/>
            </x14:dataBar>
          </x14:cfRule>
          <xm:sqref>J196</xm:sqref>
        </x14:conditionalFormatting>
        <x14:conditionalFormatting xmlns:xm="http://schemas.microsoft.com/office/excel/2006/main">
          <x14:cfRule type="dataBar" id="{E7B6E6AE-52A5-4542-9EA5-47FBAF606E32}">
            <x14:dataBar minLength="0" maxLength="100" gradient="0">
              <x14:cfvo type="num">
                <xm:f>0</xm:f>
              </x14:cfvo>
              <x14:cfvo type="num">
                <xm:f>1</xm:f>
              </x14:cfvo>
              <x14:negativeFillColor rgb="FFFF0000"/>
              <x14:axisColor rgb="FF000000"/>
            </x14:dataBar>
          </x14:cfRule>
          <xm:sqref>J199:J201 J203</xm:sqref>
        </x14:conditionalFormatting>
        <x14:conditionalFormatting xmlns:xm="http://schemas.microsoft.com/office/excel/2006/main">
          <x14:cfRule type="dataBar" id="{633B933F-4115-499E-8049-FFA4C48DF5D0}">
            <x14:dataBar minLength="0" maxLength="100" gradient="0">
              <x14:cfvo type="num">
                <xm:f>0</xm:f>
              </x14:cfvo>
              <x14:cfvo type="num">
                <xm:f>1</xm:f>
              </x14:cfvo>
              <x14:negativeFillColor rgb="FFFF0000"/>
              <x14:axisColor rgb="FF000000"/>
            </x14:dataBar>
          </x14:cfRule>
          <xm:sqref>J267</xm:sqref>
        </x14:conditionalFormatting>
        <x14:conditionalFormatting xmlns:xm="http://schemas.microsoft.com/office/excel/2006/main">
          <x14:cfRule type="dataBar" id="{1B90BA8F-91C0-4A5D-808C-0F08089FAD73}">
            <x14:dataBar minLength="0" maxLength="100" gradient="0">
              <x14:cfvo type="num">
                <xm:f>0</xm:f>
              </x14:cfvo>
              <x14:cfvo type="num">
                <xm:f>1</xm:f>
              </x14:cfvo>
              <x14:negativeFillColor rgb="FFFF0000"/>
              <x14:axisColor rgb="FF000000"/>
            </x14:dataBar>
          </x14:cfRule>
          <xm:sqref>J270:J272 J274</xm:sqref>
        </x14:conditionalFormatting>
        <x14:conditionalFormatting xmlns:xm="http://schemas.microsoft.com/office/excel/2006/main">
          <x14:cfRule type="dataBar" id="{3951687F-6CAA-4616-91BC-C6F8DBBD827D}">
            <x14:dataBar minLength="0" maxLength="100" gradient="0">
              <x14:cfvo type="num">
                <xm:f>0</xm:f>
              </x14:cfvo>
              <x14:cfvo type="num">
                <xm:f>1</xm:f>
              </x14:cfvo>
              <x14:negativeFillColor rgb="FFFF0000"/>
              <x14:axisColor rgb="FF000000"/>
            </x14:dataBar>
          </x14:cfRule>
          <xm:sqref>J306</xm:sqref>
        </x14:conditionalFormatting>
        <x14:conditionalFormatting xmlns:xm="http://schemas.microsoft.com/office/excel/2006/main">
          <x14:cfRule type="dataBar" id="{88C55787-F3BD-426C-83E9-B7E763871573}">
            <x14:dataBar minLength="0" maxLength="100" gradient="0">
              <x14:cfvo type="num">
                <xm:f>0</xm:f>
              </x14:cfvo>
              <x14:cfvo type="num">
                <xm:f>1</xm:f>
              </x14:cfvo>
              <x14:negativeFillColor rgb="FFFF0000"/>
              <x14:axisColor rgb="FF000000"/>
            </x14:dataBar>
          </x14:cfRule>
          <xm:sqref>J309:J311 J313</xm:sqref>
        </x14:conditionalFormatting>
        <x14:conditionalFormatting xmlns:xm="http://schemas.microsoft.com/office/excel/2006/main">
          <x14:cfRule type="dataBar" id="{689D915C-C98D-4173-B782-5F2121F2DEE0}">
            <x14:dataBar minLength="0" maxLength="100" gradient="0">
              <x14:cfvo type="num">
                <xm:f>0</xm:f>
              </x14:cfvo>
              <x14:cfvo type="num">
                <xm:f>1</xm:f>
              </x14:cfvo>
              <x14:negativeFillColor rgb="FFFF0000"/>
              <x14:axisColor rgb="FF000000"/>
            </x14:dataBar>
          </x14:cfRule>
          <xm:sqref>J347</xm:sqref>
        </x14:conditionalFormatting>
        <x14:conditionalFormatting xmlns:xm="http://schemas.microsoft.com/office/excel/2006/main">
          <x14:cfRule type="dataBar" id="{1CA6265E-D367-4FDF-AC09-3FFA9F880901}">
            <x14:dataBar minLength="0" maxLength="100" gradient="0">
              <x14:cfvo type="num">
                <xm:f>0</xm:f>
              </x14:cfvo>
              <x14:cfvo type="num">
                <xm:f>1</xm:f>
              </x14:cfvo>
              <x14:negativeFillColor rgb="FFFF0000"/>
              <x14:axisColor rgb="FF000000"/>
            </x14:dataBar>
          </x14:cfRule>
          <xm:sqref>J350:J352 J354</xm:sqref>
        </x14:conditionalFormatting>
        <x14:conditionalFormatting xmlns:xm="http://schemas.microsoft.com/office/excel/2006/main">
          <x14:cfRule type="dataBar" id="{F192F23D-4AF5-4163-88D2-E9C8CD0E4A6C}">
            <x14:dataBar minLength="0" maxLength="100" gradient="0">
              <x14:cfvo type="num">
                <xm:f>0</xm:f>
              </x14:cfvo>
              <x14:cfvo type="num">
                <xm:f>1</xm:f>
              </x14:cfvo>
              <x14:negativeFillColor rgb="FFFF0000"/>
              <x14:axisColor rgb="FF000000"/>
            </x14:dataBar>
          </x14:cfRule>
          <xm:sqref>J395</xm:sqref>
        </x14:conditionalFormatting>
        <x14:conditionalFormatting xmlns:xm="http://schemas.microsoft.com/office/excel/2006/main">
          <x14:cfRule type="dataBar" id="{B383D498-1059-416B-A020-43878E97A374}">
            <x14:dataBar minLength="0" maxLength="100" gradient="0">
              <x14:cfvo type="num">
                <xm:f>0</xm:f>
              </x14:cfvo>
              <x14:cfvo type="num">
                <xm:f>1</xm:f>
              </x14:cfvo>
              <x14:negativeFillColor rgb="FFFF0000"/>
              <x14:axisColor rgb="FF000000"/>
            </x14:dataBar>
          </x14:cfRule>
          <xm:sqref>J398:J400 J402</xm:sqref>
        </x14:conditionalFormatting>
        <x14:conditionalFormatting xmlns:xm="http://schemas.microsoft.com/office/excel/2006/main">
          <x14:cfRule type="dataBar" id="{A534EEE1-A016-4072-8209-0C39679AE9C1}">
            <x14:dataBar minLength="0" maxLength="100" gradient="0">
              <x14:cfvo type="num">
                <xm:f>0</xm:f>
              </x14:cfvo>
              <x14:cfvo type="num">
                <xm:f>1</xm:f>
              </x14:cfvo>
              <x14:negativeFillColor rgb="FFFF0000"/>
              <x14:axisColor rgb="FF000000"/>
            </x14:dataBar>
          </x14:cfRule>
          <xm:sqref>J466</xm:sqref>
        </x14:conditionalFormatting>
        <x14:conditionalFormatting xmlns:xm="http://schemas.microsoft.com/office/excel/2006/main">
          <x14:cfRule type="dataBar" id="{FE9D3E32-45FC-42F0-832C-E9C217D7DBD2}">
            <x14:dataBar minLength="0" maxLength="100" gradient="0">
              <x14:cfvo type="num">
                <xm:f>0</xm:f>
              </x14:cfvo>
              <x14:cfvo type="num">
                <xm:f>1</xm:f>
              </x14:cfvo>
              <x14:negativeFillColor rgb="FFFF0000"/>
              <x14:axisColor rgb="FF000000"/>
            </x14:dataBar>
          </x14:cfRule>
          <xm:sqref>J469:J471 J473</xm:sqref>
        </x14:conditionalFormatting>
        <x14:conditionalFormatting xmlns:xm="http://schemas.microsoft.com/office/excel/2006/main">
          <x14:cfRule type="dataBar" id="{33B32617-34B7-46D0-BCE0-CA151329A73B}">
            <x14:dataBar minLength="0" maxLength="100" gradient="0">
              <x14:cfvo type="num">
                <xm:f>0</xm:f>
              </x14:cfvo>
              <x14:cfvo type="num">
                <xm:f>1</xm:f>
              </x14:cfvo>
              <x14:negativeFillColor rgb="FFFF0000"/>
              <x14:axisColor rgb="FF000000"/>
            </x14:dataBar>
          </x14:cfRule>
          <xm:sqref>J495</xm:sqref>
        </x14:conditionalFormatting>
        <x14:conditionalFormatting xmlns:xm="http://schemas.microsoft.com/office/excel/2006/main">
          <x14:cfRule type="dataBar" id="{7E240898-8CA1-4170-A31B-D0B0DD4ACA81}">
            <x14:dataBar minLength="0" maxLength="100" gradient="0">
              <x14:cfvo type="num">
                <xm:f>0</xm:f>
              </x14:cfvo>
              <x14:cfvo type="num">
                <xm:f>1</xm:f>
              </x14:cfvo>
              <x14:negativeFillColor rgb="FFFF0000"/>
              <x14:axisColor rgb="FF000000"/>
            </x14:dataBar>
          </x14:cfRule>
          <xm:sqref>J498:J500 J502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F6B53-962A-4265-9643-0E17632C4C55}">
  <dimension ref="A1:AA915"/>
  <sheetViews>
    <sheetView tabSelected="1" view="pageBreakPreview" topLeftCell="A823" zoomScale="96" zoomScaleNormal="139" zoomScaleSheetLayoutView="96" zoomScalePageLayoutView="139" workbookViewId="0">
      <selection activeCell="E838" sqref="E838"/>
    </sheetView>
  </sheetViews>
  <sheetFormatPr defaultColWidth="9.140625" defaultRowHeight="15" x14ac:dyDescent="0.25"/>
  <cols>
    <col min="1" max="1" width="4.140625" style="4" customWidth="1"/>
    <col min="2" max="2" width="43.42578125" style="3" customWidth="1"/>
    <col min="3" max="3" width="18.5703125" style="3" customWidth="1"/>
    <col min="4" max="4" width="6.5703125" style="4" customWidth="1"/>
    <col min="5" max="5" width="19.7109375" style="100" customWidth="1"/>
    <col min="6" max="6" width="23" style="51" customWidth="1"/>
    <col min="7" max="8" width="13.28515625" style="3" customWidth="1"/>
    <col min="9" max="9" width="15.28515625" style="3" bestFit="1" customWidth="1"/>
    <col min="10" max="10" width="12.28515625" style="3" customWidth="1"/>
    <col min="11" max="11" width="17.140625" style="3" bestFit="1" customWidth="1"/>
    <col min="12" max="12" width="16" style="3" bestFit="1" customWidth="1"/>
    <col min="13" max="16384" width="9.140625" style="3"/>
  </cols>
  <sheetData>
    <row r="1" spans="1:2" ht="16.5" x14ac:dyDescent="0.25">
      <c r="B1" s="16" t="s">
        <v>107</v>
      </c>
    </row>
    <row r="3" spans="1:2" ht="16.5" x14ac:dyDescent="0.25">
      <c r="A3" s="1"/>
      <c r="B3" s="2" t="s">
        <v>0</v>
      </c>
    </row>
    <row r="4" spans="1:2" ht="16.5" x14ac:dyDescent="0.25">
      <c r="B4" s="5"/>
    </row>
    <row r="5" spans="1:2" ht="16.5" x14ac:dyDescent="0.25">
      <c r="B5" s="6" t="s">
        <v>1</v>
      </c>
    </row>
    <row r="6" spans="1:2" ht="16.5" x14ac:dyDescent="0.25">
      <c r="B6" s="6"/>
    </row>
    <row r="7" spans="1:2" ht="16.5" x14ac:dyDescent="0.25">
      <c r="B7" s="6" t="s">
        <v>108</v>
      </c>
    </row>
    <row r="8" spans="1:2" ht="16.5" x14ac:dyDescent="0.25">
      <c r="B8" s="6"/>
    </row>
    <row r="9" spans="1:2" ht="16.5" x14ac:dyDescent="0.25">
      <c r="B9" s="16" t="s">
        <v>109</v>
      </c>
    </row>
    <row r="10" spans="1:2" ht="90" x14ac:dyDescent="0.25">
      <c r="B10" s="13" t="s">
        <v>110</v>
      </c>
    </row>
    <row r="11" spans="1:2" x14ac:dyDescent="0.25">
      <c r="B11" s="13"/>
    </row>
    <row r="12" spans="1:2" ht="16.5" x14ac:dyDescent="0.25">
      <c r="B12" s="29" t="s">
        <v>111</v>
      </c>
    </row>
    <row r="13" spans="1:2" ht="65.45" customHeight="1" x14ac:dyDescent="0.25">
      <c r="B13" s="13" t="s">
        <v>112</v>
      </c>
    </row>
    <row r="14" spans="1:2" ht="43.15" customHeight="1" x14ac:dyDescent="0.25">
      <c r="B14" s="13" t="s">
        <v>113</v>
      </c>
    </row>
    <row r="15" spans="1:2" x14ac:dyDescent="0.25">
      <c r="B15" s="13"/>
    </row>
    <row r="16" spans="1:2" ht="16.5" x14ac:dyDescent="0.25">
      <c r="B16" s="29" t="s">
        <v>114</v>
      </c>
    </row>
    <row r="17" spans="1:9" ht="40.5" customHeight="1" x14ac:dyDescent="0.25">
      <c r="A17" s="4" t="s">
        <v>2</v>
      </c>
      <c r="B17" s="9" t="s">
        <v>3</v>
      </c>
      <c r="C17" s="10">
        <v>189</v>
      </c>
      <c r="D17" s="4" t="s">
        <v>4</v>
      </c>
      <c r="E17" s="101">
        <v>100</v>
      </c>
      <c r="F17" s="51">
        <f>C17*E17</f>
        <v>18900</v>
      </c>
      <c r="G17" s="11">
        <v>189</v>
      </c>
      <c r="H17" s="11"/>
      <c r="I17" s="12"/>
    </row>
    <row r="18" spans="1:9" x14ac:dyDescent="0.25">
      <c r="B18" s="9"/>
      <c r="C18" s="10"/>
      <c r="E18" s="101"/>
      <c r="G18" s="11"/>
      <c r="H18" s="11"/>
      <c r="I18" s="12"/>
    </row>
    <row r="19" spans="1:9" s="8" customFormat="1" ht="16.5" x14ac:dyDescent="0.25">
      <c r="A19" s="4"/>
      <c r="B19" s="20" t="s">
        <v>115</v>
      </c>
      <c r="C19" s="3"/>
      <c r="D19" s="4"/>
      <c r="E19" s="102"/>
      <c r="F19" s="55"/>
      <c r="G19" s="3"/>
      <c r="H19" s="3"/>
    </row>
    <row r="20" spans="1:9" s="8" customFormat="1" ht="16.5" x14ac:dyDescent="0.25">
      <c r="A20" s="4"/>
      <c r="B20" s="7"/>
      <c r="C20" s="3"/>
      <c r="D20" s="4"/>
      <c r="E20" s="102"/>
      <c r="F20" s="55"/>
      <c r="G20" s="3"/>
      <c r="H20" s="3"/>
    </row>
    <row r="21" spans="1:9" ht="51.75" customHeight="1" x14ac:dyDescent="0.25">
      <c r="A21" s="4" t="s">
        <v>5</v>
      </c>
      <c r="B21" s="9" t="s">
        <v>116</v>
      </c>
      <c r="C21" s="3">
        <v>70</v>
      </c>
      <c r="D21" s="4" t="s">
        <v>6</v>
      </c>
      <c r="E21" s="101">
        <v>750</v>
      </c>
      <c r="F21" s="51">
        <f t="shared" ref="F21:F37" si="0">C21*E21</f>
        <v>52500</v>
      </c>
      <c r="G21" s="11">
        <v>70</v>
      </c>
      <c r="H21" s="11"/>
      <c r="I21" s="12"/>
    </row>
    <row r="22" spans="1:9" ht="17.25" customHeight="1" x14ac:dyDescent="0.25">
      <c r="A22" s="4" t="s">
        <v>7</v>
      </c>
      <c r="B22" s="9" t="s">
        <v>117</v>
      </c>
      <c r="C22" s="3">
        <v>62</v>
      </c>
      <c r="D22" s="4" t="s">
        <v>6</v>
      </c>
      <c r="E22" s="101">
        <v>1200</v>
      </c>
      <c r="F22" s="51">
        <f t="shared" si="0"/>
        <v>74400</v>
      </c>
      <c r="G22" s="11">
        <v>62</v>
      </c>
      <c r="H22" s="11"/>
      <c r="I22" s="12"/>
    </row>
    <row r="23" spans="1:9" ht="55.5" customHeight="1" x14ac:dyDescent="0.25">
      <c r="A23" s="4" t="s">
        <v>8</v>
      </c>
      <c r="B23" s="9" t="s">
        <v>118</v>
      </c>
      <c r="C23" s="3">
        <v>95</v>
      </c>
      <c r="D23" s="4" t="s">
        <v>6</v>
      </c>
      <c r="E23" s="101">
        <v>750</v>
      </c>
      <c r="F23" s="51">
        <f t="shared" si="0"/>
        <v>71250</v>
      </c>
      <c r="G23" s="3">
        <v>95</v>
      </c>
      <c r="I23" s="12"/>
    </row>
    <row r="24" spans="1:9" ht="45" x14ac:dyDescent="0.25">
      <c r="A24" s="4" t="s">
        <v>9</v>
      </c>
      <c r="B24" s="9" t="s">
        <v>119</v>
      </c>
      <c r="C24" s="3">
        <v>102</v>
      </c>
      <c r="D24" s="4" t="s">
        <v>6</v>
      </c>
      <c r="E24" s="101">
        <v>450</v>
      </c>
      <c r="F24" s="51">
        <f t="shared" si="0"/>
        <v>45900</v>
      </c>
      <c r="G24" s="11">
        <v>102</v>
      </c>
      <c r="H24" s="11"/>
      <c r="I24" s="12"/>
    </row>
    <row r="25" spans="1:9" ht="30.75" customHeight="1" x14ac:dyDescent="0.25">
      <c r="B25" s="20" t="s">
        <v>120</v>
      </c>
      <c r="E25" s="101"/>
      <c r="G25" s="11"/>
      <c r="H25" s="11"/>
      <c r="I25" s="12"/>
    </row>
    <row r="26" spans="1:9" ht="45" x14ac:dyDescent="0.25">
      <c r="A26" s="4" t="s">
        <v>10</v>
      </c>
      <c r="B26" s="27" t="s">
        <v>121</v>
      </c>
      <c r="D26" s="4" t="s">
        <v>66</v>
      </c>
      <c r="E26" s="101"/>
      <c r="G26" s="11"/>
      <c r="H26" s="11"/>
      <c r="I26" s="12"/>
    </row>
    <row r="27" spans="1:9" ht="30.75" customHeight="1" x14ac:dyDescent="0.25">
      <c r="B27" s="20" t="s">
        <v>122</v>
      </c>
      <c r="E27" s="101"/>
      <c r="G27" s="11"/>
      <c r="H27" s="11"/>
      <c r="I27" s="12"/>
    </row>
    <row r="28" spans="1:9" ht="44.25" customHeight="1" x14ac:dyDescent="0.25">
      <c r="A28" s="4" t="s">
        <v>11</v>
      </c>
      <c r="B28" s="9" t="s">
        <v>123</v>
      </c>
      <c r="C28" s="3">
        <v>38</v>
      </c>
      <c r="D28" s="4" t="s">
        <v>6</v>
      </c>
      <c r="E28" s="101">
        <v>450</v>
      </c>
      <c r="F28" s="51">
        <f t="shared" ref="F28" si="1">C28*E28</f>
        <v>17100</v>
      </c>
      <c r="G28" s="11">
        <v>38</v>
      </c>
      <c r="H28" s="11"/>
      <c r="I28" s="12"/>
    </row>
    <row r="29" spans="1:9" ht="44.25" customHeight="1" x14ac:dyDescent="0.25">
      <c r="B29" s="16" t="s">
        <v>20</v>
      </c>
      <c r="E29" s="101"/>
      <c r="F29" s="51">
        <f>SUM(F10:F28)</f>
        <v>280050</v>
      </c>
      <c r="G29" s="11"/>
      <c r="H29" s="11"/>
      <c r="I29" s="12"/>
    </row>
    <row r="30" spans="1:9" ht="16.5" x14ac:dyDescent="0.25">
      <c r="B30" s="6" t="s">
        <v>22</v>
      </c>
      <c r="E30" s="101"/>
      <c r="G30" s="11"/>
      <c r="H30" s="11"/>
      <c r="I30" s="12"/>
    </row>
    <row r="31" spans="1:9" ht="16.5" x14ac:dyDescent="0.25">
      <c r="B31" s="16" t="s">
        <v>124</v>
      </c>
      <c r="E31" s="101"/>
      <c r="G31" s="11"/>
      <c r="H31" s="11"/>
      <c r="I31" s="12"/>
    </row>
    <row r="32" spans="1:9" ht="44.25" customHeight="1" x14ac:dyDescent="0.25">
      <c r="A32" s="4" t="s">
        <v>2</v>
      </c>
      <c r="B32" s="9" t="s">
        <v>12</v>
      </c>
      <c r="C32" s="3">
        <v>95</v>
      </c>
      <c r="D32" s="4" t="s">
        <v>6</v>
      </c>
      <c r="E32" s="101">
        <v>300</v>
      </c>
      <c r="F32" s="51">
        <f t="shared" si="0"/>
        <v>28500</v>
      </c>
      <c r="G32" s="11">
        <v>95</v>
      </c>
      <c r="H32" s="11"/>
      <c r="I32" s="12"/>
    </row>
    <row r="33" spans="1:9" ht="44.25" customHeight="1" x14ac:dyDescent="0.25">
      <c r="A33" s="4" t="s">
        <v>5</v>
      </c>
      <c r="B33" s="13" t="s">
        <v>125</v>
      </c>
      <c r="C33" s="14">
        <v>47</v>
      </c>
      <c r="D33" s="4" t="s">
        <v>6</v>
      </c>
      <c r="E33" s="103">
        <v>2500</v>
      </c>
      <c r="F33" s="51">
        <f t="shared" si="0"/>
        <v>117500</v>
      </c>
      <c r="G33" s="11">
        <v>47</v>
      </c>
      <c r="H33" s="11"/>
      <c r="I33" s="12"/>
    </row>
    <row r="34" spans="1:9" ht="36" customHeight="1" x14ac:dyDescent="0.25">
      <c r="A34" s="4" t="s">
        <v>7</v>
      </c>
      <c r="B34" s="9" t="s">
        <v>126</v>
      </c>
      <c r="C34" s="10">
        <v>47</v>
      </c>
      <c r="D34" s="4" t="s">
        <v>4</v>
      </c>
      <c r="E34" s="101">
        <v>4500</v>
      </c>
      <c r="F34" s="51">
        <f t="shared" si="0"/>
        <v>211500</v>
      </c>
      <c r="G34" s="11">
        <v>47</v>
      </c>
      <c r="H34" s="11"/>
      <c r="I34" s="12"/>
    </row>
    <row r="35" spans="1:9" ht="36" customHeight="1" x14ac:dyDescent="0.25">
      <c r="B35" s="54" t="s">
        <v>127</v>
      </c>
      <c r="C35" s="10"/>
      <c r="E35" s="101"/>
      <c r="G35" s="11"/>
      <c r="H35" s="11"/>
      <c r="I35" s="12"/>
    </row>
    <row r="36" spans="1:9" ht="36" customHeight="1" x14ac:dyDescent="0.25">
      <c r="A36" s="4" t="s">
        <v>8</v>
      </c>
      <c r="B36" s="9" t="s">
        <v>128</v>
      </c>
      <c r="C36" s="10">
        <v>124</v>
      </c>
      <c r="D36" s="4" t="s">
        <v>4</v>
      </c>
      <c r="E36" s="101">
        <v>80</v>
      </c>
      <c r="F36" s="51">
        <f t="shared" ref="F36" si="2">C36*E36</f>
        <v>9920</v>
      </c>
      <c r="G36" s="11">
        <v>124</v>
      </c>
      <c r="H36" s="11"/>
      <c r="I36" s="12"/>
    </row>
    <row r="37" spans="1:9" ht="36" customHeight="1" x14ac:dyDescent="0.25">
      <c r="A37" s="4" t="s">
        <v>9</v>
      </c>
      <c r="B37" s="9" t="s">
        <v>16</v>
      </c>
      <c r="C37" s="10">
        <v>417</v>
      </c>
      <c r="D37" s="4" t="s">
        <v>4</v>
      </c>
      <c r="E37" s="101">
        <v>120</v>
      </c>
      <c r="F37" s="51">
        <f t="shared" si="0"/>
        <v>50040</v>
      </c>
      <c r="G37" s="11">
        <v>417</v>
      </c>
      <c r="H37" s="11"/>
      <c r="I37" s="12"/>
    </row>
    <row r="38" spans="1:9" x14ac:dyDescent="0.25">
      <c r="B38" s="9"/>
      <c r="C38" s="10"/>
      <c r="E38" s="101"/>
      <c r="G38" s="11"/>
      <c r="H38" s="11"/>
      <c r="I38" s="12"/>
    </row>
    <row r="39" spans="1:9" ht="16.5" x14ac:dyDescent="0.25">
      <c r="B39" s="7" t="s">
        <v>17</v>
      </c>
      <c r="E39" s="101"/>
      <c r="I39" s="12"/>
    </row>
    <row r="40" spans="1:9" ht="17.25" customHeight="1" x14ac:dyDescent="0.25">
      <c r="B40" s="15" t="s">
        <v>129</v>
      </c>
      <c r="E40" s="101"/>
      <c r="I40" s="12"/>
    </row>
    <row r="41" spans="1:9" ht="17.25" customHeight="1" x14ac:dyDescent="0.25">
      <c r="A41" s="4" t="s">
        <v>10</v>
      </c>
      <c r="B41" s="3" t="s">
        <v>19</v>
      </c>
      <c r="C41" s="3">
        <v>3</v>
      </c>
      <c r="D41" s="4" t="s">
        <v>6</v>
      </c>
      <c r="E41" s="101">
        <v>25000</v>
      </c>
      <c r="F41" s="51">
        <f>C41*E41</f>
        <v>75000</v>
      </c>
      <c r="G41" s="11">
        <v>3</v>
      </c>
      <c r="H41" s="11"/>
      <c r="I41" s="12"/>
    </row>
    <row r="42" spans="1:9" ht="17.25" customHeight="1" x14ac:dyDescent="0.25">
      <c r="B42" s="15" t="s">
        <v>130</v>
      </c>
      <c r="E42" s="101"/>
      <c r="G42" s="11"/>
      <c r="H42" s="11"/>
      <c r="I42" s="12"/>
    </row>
    <row r="43" spans="1:9" ht="17.25" customHeight="1" x14ac:dyDescent="0.25">
      <c r="B43" s="15"/>
      <c r="E43" s="101"/>
      <c r="I43" s="12"/>
    </row>
    <row r="44" spans="1:9" ht="17.25" customHeight="1" x14ac:dyDescent="0.25">
      <c r="A44" s="4" t="s">
        <v>11</v>
      </c>
      <c r="B44" s="3" t="s">
        <v>131</v>
      </c>
      <c r="C44" s="3">
        <v>20</v>
      </c>
      <c r="D44" s="4" t="s">
        <v>6</v>
      </c>
      <c r="E44" s="101">
        <v>28000</v>
      </c>
      <c r="F44" s="51">
        <f>C44*E44</f>
        <v>560000</v>
      </c>
      <c r="G44" s="11">
        <v>20</v>
      </c>
      <c r="H44" s="11"/>
      <c r="I44" s="12"/>
    </row>
    <row r="45" spans="1:9" ht="17.25" customHeight="1" x14ac:dyDescent="0.25">
      <c r="E45" s="101"/>
      <c r="G45" s="11"/>
      <c r="H45" s="11"/>
      <c r="I45" s="12"/>
    </row>
    <row r="46" spans="1:9" ht="17.25" customHeight="1" x14ac:dyDescent="0.25">
      <c r="A46" s="4" t="s">
        <v>13</v>
      </c>
      <c r="B46" s="3" t="s">
        <v>132</v>
      </c>
      <c r="C46" s="3">
        <v>27</v>
      </c>
      <c r="D46" s="4" t="s">
        <v>6</v>
      </c>
      <c r="E46" s="101">
        <v>30000</v>
      </c>
      <c r="F46" s="51">
        <f>C46*E46</f>
        <v>810000</v>
      </c>
      <c r="G46" s="11">
        <v>27</v>
      </c>
      <c r="H46" s="11"/>
      <c r="I46" s="12"/>
    </row>
    <row r="47" spans="1:9" ht="17.25" customHeight="1" x14ac:dyDescent="0.25">
      <c r="E47" s="101"/>
      <c r="G47" s="11"/>
      <c r="H47" s="11"/>
      <c r="I47" s="12"/>
    </row>
    <row r="48" spans="1:9" ht="90" x14ac:dyDescent="0.25">
      <c r="B48" s="19" t="s">
        <v>133</v>
      </c>
      <c r="I48" s="12"/>
    </row>
    <row r="49" spans="1:9" ht="23.25" customHeight="1" x14ac:dyDescent="0.25">
      <c r="A49" s="4" t="s">
        <v>14</v>
      </c>
      <c r="B49" s="3" t="s">
        <v>134</v>
      </c>
      <c r="C49" s="3">
        <v>17</v>
      </c>
      <c r="D49" s="4" t="s">
        <v>6</v>
      </c>
      <c r="E49" s="101">
        <f>E46</f>
        <v>30000</v>
      </c>
      <c r="F49" s="51">
        <f>C49*E49</f>
        <v>510000</v>
      </c>
      <c r="G49" s="11">
        <v>17</v>
      </c>
      <c r="H49" s="11"/>
      <c r="I49" s="12"/>
    </row>
    <row r="50" spans="1:9" ht="21.75" customHeight="1" x14ac:dyDescent="0.25">
      <c r="A50" s="4" t="s">
        <v>15</v>
      </c>
      <c r="B50" s="3" t="s">
        <v>135</v>
      </c>
      <c r="C50" s="3">
        <v>1</v>
      </c>
      <c r="D50" s="4" t="s">
        <v>6</v>
      </c>
      <c r="E50" s="101">
        <f>E49</f>
        <v>30000</v>
      </c>
      <c r="F50" s="51">
        <f>C50*E50</f>
        <v>30000</v>
      </c>
      <c r="G50" s="11">
        <v>1</v>
      </c>
      <c r="H50" s="11"/>
      <c r="I50" s="12"/>
    </row>
    <row r="51" spans="1:9" ht="21.75" customHeight="1" x14ac:dyDescent="0.25">
      <c r="E51" s="101"/>
      <c r="G51" s="11"/>
      <c r="H51" s="11"/>
      <c r="I51" s="12"/>
    </row>
    <row r="52" spans="1:9" ht="45" x14ac:dyDescent="0.25">
      <c r="B52" s="19" t="s">
        <v>136</v>
      </c>
      <c r="I52" s="12"/>
    </row>
    <row r="53" spans="1:9" x14ac:dyDescent="0.25">
      <c r="B53" s="19"/>
      <c r="I53" s="12"/>
    </row>
    <row r="54" spans="1:9" ht="19.5" customHeight="1" x14ac:dyDescent="0.25">
      <c r="A54" s="4" t="s">
        <v>18</v>
      </c>
      <c r="B54" s="3" t="s">
        <v>138</v>
      </c>
      <c r="C54" s="3">
        <v>0.76100000000000001</v>
      </c>
      <c r="D54" s="4" t="s">
        <v>25</v>
      </c>
      <c r="E54" s="101">
        <v>285000</v>
      </c>
      <c r="F54" s="51">
        <f t="shared" ref="F54:F55" si="3">C54*E54</f>
        <v>216885</v>
      </c>
      <c r="G54" s="11">
        <v>0.76100000000000001</v>
      </c>
      <c r="H54" s="11"/>
      <c r="I54" s="12"/>
    </row>
    <row r="55" spans="1:9" ht="30.6" customHeight="1" x14ac:dyDescent="0.25">
      <c r="A55" s="4" t="s">
        <v>26</v>
      </c>
      <c r="B55" s="13" t="s">
        <v>137</v>
      </c>
      <c r="C55" s="3">
        <v>0.25</v>
      </c>
      <c r="D55" s="4" t="s">
        <v>25</v>
      </c>
      <c r="E55" s="101">
        <f>E54</f>
        <v>285000</v>
      </c>
      <c r="F55" s="51">
        <f t="shared" si="3"/>
        <v>71250</v>
      </c>
      <c r="G55" s="11">
        <v>0.25</v>
      </c>
      <c r="H55" s="11"/>
      <c r="I55" s="12"/>
    </row>
    <row r="56" spans="1:9" ht="16.5" x14ac:dyDescent="0.25">
      <c r="B56" s="16" t="s">
        <v>20</v>
      </c>
      <c r="E56" s="101"/>
      <c r="F56" s="51">
        <f>SUM(F32:F55)</f>
        <v>2690595</v>
      </c>
      <c r="G56" s="11"/>
      <c r="H56" s="11"/>
      <c r="I56" s="12"/>
    </row>
    <row r="57" spans="1:9" ht="16.5" x14ac:dyDescent="0.25">
      <c r="B57" s="6" t="s">
        <v>22</v>
      </c>
      <c r="E57" s="101"/>
      <c r="G57" s="11"/>
      <c r="H57" s="11"/>
      <c r="I57" s="12"/>
    </row>
    <row r="58" spans="1:9" x14ac:dyDescent="0.25">
      <c r="B58" s="13"/>
      <c r="E58" s="101"/>
      <c r="G58" s="11"/>
      <c r="H58" s="11"/>
      <c r="I58" s="12"/>
    </row>
    <row r="59" spans="1:9" ht="21" customHeight="1" x14ac:dyDescent="0.25">
      <c r="B59" s="7" t="s">
        <v>27</v>
      </c>
      <c r="I59" s="12"/>
    </row>
    <row r="60" spans="1:9" ht="24.75" customHeight="1" x14ac:dyDescent="0.25">
      <c r="B60" s="15" t="s">
        <v>28</v>
      </c>
      <c r="I60" s="12"/>
    </row>
    <row r="61" spans="1:9" ht="18.75" customHeight="1" x14ac:dyDescent="0.25">
      <c r="A61" s="4" t="s">
        <v>2</v>
      </c>
      <c r="B61" s="3" t="s">
        <v>139</v>
      </c>
      <c r="C61" s="3">
        <v>57</v>
      </c>
      <c r="D61" s="4" t="s">
        <v>32</v>
      </c>
      <c r="E61" s="101">
        <f>E62*0.15</f>
        <v>285</v>
      </c>
      <c r="F61" s="51">
        <f>C61*E61</f>
        <v>16245</v>
      </c>
      <c r="G61" s="11">
        <v>57</v>
      </c>
      <c r="H61" s="11"/>
      <c r="I61" s="12"/>
    </row>
    <row r="62" spans="1:9" ht="18.75" customHeight="1" x14ac:dyDescent="0.25">
      <c r="A62" s="4" t="s">
        <v>5</v>
      </c>
      <c r="B62" s="3" t="s">
        <v>140</v>
      </c>
      <c r="C62" s="3">
        <v>22</v>
      </c>
      <c r="D62" s="4" t="s">
        <v>4</v>
      </c>
      <c r="E62" s="101">
        <v>1900</v>
      </c>
      <c r="F62" s="51">
        <f>C62*E62</f>
        <v>41800</v>
      </c>
      <c r="G62" s="11">
        <v>22</v>
      </c>
      <c r="H62" s="11"/>
      <c r="I62" s="12"/>
    </row>
    <row r="63" spans="1:9" ht="18.75" customHeight="1" x14ac:dyDescent="0.25">
      <c r="A63" s="4" t="s">
        <v>7</v>
      </c>
      <c r="B63" s="3" t="s">
        <v>141</v>
      </c>
      <c r="C63" s="3">
        <v>52</v>
      </c>
      <c r="D63" s="4" t="s">
        <v>32</v>
      </c>
      <c r="E63" s="101">
        <f>E62</f>
        <v>1900</v>
      </c>
      <c r="F63" s="51">
        <f>C63*E63</f>
        <v>98800</v>
      </c>
      <c r="G63" s="11">
        <v>52</v>
      </c>
      <c r="H63" s="11"/>
      <c r="I63" s="12"/>
    </row>
    <row r="64" spans="1:9" ht="18.75" customHeight="1" x14ac:dyDescent="0.25">
      <c r="B64" s="3" t="s">
        <v>142</v>
      </c>
      <c r="C64" s="3">
        <v>5</v>
      </c>
      <c r="D64" s="4" t="s">
        <v>32</v>
      </c>
      <c r="E64" s="101">
        <f>E61</f>
        <v>285</v>
      </c>
      <c r="F64" s="51">
        <f>C64*E64</f>
        <v>1425</v>
      </c>
      <c r="G64" s="11">
        <v>5</v>
      </c>
      <c r="H64" s="11"/>
      <c r="I64" s="12"/>
    </row>
    <row r="65" spans="1:9" x14ac:dyDescent="0.25">
      <c r="I65" s="12"/>
    </row>
    <row r="66" spans="1:9" ht="16.5" x14ac:dyDescent="0.25">
      <c r="B66" s="16" t="s">
        <v>143</v>
      </c>
      <c r="I66" s="12"/>
    </row>
    <row r="67" spans="1:9" ht="60" x14ac:dyDescent="0.25">
      <c r="A67" s="4" t="s">
        <v>8</v>
      </c>
      <c r="B67" s="13" t="s">
        <v>144</v>
      </c>
      <c r="C67" s="3">
        <v>75</v>
      </c>
      <c r="D67" s="4" t="s">
        <v>4</v>
      </c>
      <c r="E67" s="100">
        <v>4500</v>
      </c>
      <c r="F67" s="51">
        <f>C67*E67</f>
        <v>337500</v>
      </c>
      <c r="G67" s="3">
        <v>75</v>
      </c>
      <c r="I67" s="12"/>
    </row>
    <row r="68" spans="1:9" ht="16.5" x14ac:dyDescent="0.25">
      <c r="B68" s="16" t="s">
        <v>34</v>
      </c>
      <c r="F68" s="56"/>
      <c r="G68" s="11"/>
      <c r="H68" s="11"/>
      <c r="I68" s="12"/>
    </row>
    <row r="69" spans="1:9" x14ac:dyDescent="0.25">
      <c r="F69" s="56"/>
      <c r="G69" s="11"/>
      <c r="H69" s="11"/>
      <c r="I69" s="12"/>
    </row>
    <row r="70" spans="1:9" ht="45" x14ac:dyDescent="0.25">
      <c r="A70" s="4" t="s">
        <v>9</v>
      </c>
      <c r="B70" s="9" t="s">
        <v>145</v>
      </c>
      <c r="C70" s="3">
        <v>176</v>
      </c>
      <c r="D70" s="4" t="s">
        <v>4</v>
      </c>
      <c r="E70" s="104">
        <v>200</v>
      </c>
      <c r="F70" s="51">
        <f>C70*E70</f>
        <v>35200</v>
      </c>
      <c r="G70" s="3">
        <v>176</v>
      </c>
      <c r="I70" s="12"/>
    </row>
    <row r="71" spans="1:9" x14ac:dyDescent="0.25">
      <c r="I71" s="12"/>
    </row>
    <row r="72" spans="1:9" x14ac:dyDescent="0.25">
      <c r="A72" s="4" t="s">
        <v>10</v>
      </c>
      <c r="B72" s="9" t="s">
        <v>146</v>
      </c>
      <c r="E72" s="104"/>
      <c r="F72" s="51">
        <v>300000</v>
      </c>
      <c r="I72" s="12"/>
    </row>
    <row r="73" spans="1:9" x14ac:dyDescent="0.25">
      <c r="I73" s="12"/>
    </row>
    <row r="74" spans="1:9" x14ac:dyDescent="0.25">
      <c r="I74" s="12"/>
    </row>
    <row r="75" spans="1:9" x14ac:dyDescent="0.25">
      <c r="I75" s="12"/>
    </row>
    <row r="76" spans="1:9" x14ac:dyDescent="0.25">
      <c r="I76" s="12"/>
    </row>
    <row r="77" spans="1:9" x14ac:dyDescent="0.25">
      <c r="I77" s="12"/>
    </row>
    <row r="78" spans="1:9" ht="16.5" x14ac:dyDescent="0.25">
      <c r="B78" s="20" t="s">
        <v>33</v>
      </c>
      <c r="E78" s="17" t="s">
        <v>21</v>
      </c>
      <c r="F78" s="50">
        <f>SUM(F61:F77)</f>
        <v>830970</v>
      </c>
      <c r="I78" s="12"/>
    </row>
    <row r="79" spans="1:9" ht="16.5" x14ac:dyDescent="0.25">
      <c r="B79" s="20"/>
      <c r="E79" s="17"/>
      <c r="F79" s="57"/>
      <c r="I79" s="12"/>
    </row>
    <row r="80" spans="1:9" ht="16.5" x14ac:dyDescent="0.25">
      <c r="B80" s="7" t="s">
        <v>35</v>
      </c>
      <c r="E80" s="17"/>
      <c r="F80" s="57"/>
      <c r="I80" s="12"/>
    </row>
    <row r="81" spans="2:9" x14ac:dyDescent="0.25">
      <c r="I81" s="12"/>
    </row>
    <row r="82" spans="2:9" x14ac:dyDescent="0.25">
      <c r="B82" s="21" t="s">
        <v>36</v>
      </c>
      <c r="E82" s="100">
        <f>F29</f>
        <v>280050</v>
      </c>
      <c r="I82" s="12"/>
    </row>
    <row r="83" spans="2:9" ht="16.5" x14ac:dyDescent="0.25">
      <c r="B83" s="22"/>
      <c r="I83" s="12"/>
    </row>
    <row r="84" spans="2:9" x14ac:dyDescent="0.25">
      <c r="B84" s="21" t="s">
        <v>37</v>
      </c>
      <c r="E84" s="100">
        <f>F56</f>
        <v>2690595</v>
      </c>
      <c r="I84" s="12"/>
    </row>
    <row r="85" spans="2:9" x14ac:dyDescent="0.25">
      <c r="B85" s="21"/>
      <c r="I85" s="12"/>
    </row>
    <row r="86" spans="2:9" x14ac:dyDescent="0.25">
      <c r="B86" s="21" t="s">
        <v>38</v>
      </c>
      <c r="E86" s="100">
        <f>F78</f>
        <v>830970</v>
      </c>
      <c r="I86" s="12"/>
    </row>
    <row r="87" spans="2:9" x14ac:dyDescent="0.25">
      <c r="B87" s="23"/>
      <c r="I87" s="12"/>
    </row>
    <row r="88" spans="2:9" x14ac:dyDescent="0.25">
      <c r="B88" s="23"/>
      <c r="I88" s="12"/>
    </row>
    <row r="89" spans="2:9" x14ac:dyDescent="0.25">
      <c r="B89" s="23"/>
      <c r="I89" s="12"/>
    </row>
    <row r="90" spans="2:9" x14ac:dyDescent="0.25">
      <c r="B90" s="23"/>
      <c r="I90" s="12"/>
    </row>
    <row r="91" spans="2:9" x14ac:dyDescent="0.25">
      <c r="B91" s="23"/>
      <c r="I91" s="12"/>
    </row>
    <row r="92" spans="2:9" x14ac:dyDescent="0.25">
      <c r="B92" s="23"/>
      <c r="I92" s="12"/>
    </row>
    <row r="93" spans="2:9" x14ac:dyDescent="0.25">
      <c r="B93" s="23"/>
      <c r="I93" s="12"/>
    </row>
    <row r="94" spans="2:9" x14ac:dyDescent="0.25">
      <c r="B94" s="23"/>
      <c r="I94" s="12"/>
    </row>
    <row r="95" spans="2:9" ht="16.5" x14ac:dyDescent="0.25">
      <c r="B95" s="24" t="s">
        <v>39</v>
      </c>
      <c r="C95" s="16"/>
      <c r="D95" s="5"/>
      <c r="F95" s="50"/>
    </row>
    <row r="96" spans="2:9" ht="16.5" x14ac:dyDescent="0.25">
      <c r="B96" s="16" t="s">
        <v>40</v>
      </c>
      <c r="C96" s="16"/>
      <c r="D96" s="5"/>
      <c r="E96" s="17" t="s">
        <v>21</v>
      </c>
      <c r="F96" s="18">
        <f>SUM(E82:E86)</f>
        <v>3801615</v>
      </c>
      <c r="I96" s="25"/>
    </row>
    <row r="97" spans="1:9" ht="16.5" x14ac:dyDescent="0.25">
      <c r="B97" s="2" t="s">
        <v>41</v>
      </c>
    </row>
    <row r="99" spans="1:9" ht="16.5" x14ac:dyDescent="0.25">
      <c r="B99" s="6" t="s">
        <v>42</v>
      </c>
    </row>
    <row r="100" spans="1:9" ht="16.5" x14ac:dyDescent="0.25">
      <c r="B100" s="6"/>
    </row>
    <row r="101" spans="1:9" ht="16.5" x14ac:dyDescent="0.25">
      <c r="B101" s="7" t="s">
        <v>109</v>
      </c>
    </row>
    <row r="102" spans="1:9" x14ac:dyDescent="0.25">
      <c r="E102" s="21"/>
    </row>
    <row r="104" spans="1:9" ht="90" x14ac:dyDescent="0.25">
      <c r="A104" s="4" t="s">
        <v>2</v>
      </c>
      <c r="B104" s="13" t="s">
        <v>147</v>
      </c>
      <c r="D104" s="4" t="s">
        <v>156</v>
      </c>
      <c r="E104" s="101"/>
      <c r="G104" s="11"/>
      <c r="H104" s="11"/>
      <c r="I104" s="12"/>
    </row>
    <row r="105" spans="1:9" x14ac:dyDescent="0.25">
      <c r="E105" s="101"/>
      <c r="G105" s="11"/>
      <c r="H105" s="11"/>
      <c r="I105" s="12"/>
    </row>
    <row r="106" spans="1:9" ht="16.5" x14ac:dyDescent="0.25">
      <c r="B106" s="16" t="s">
        <v>148</v>
      </c>
      <c r="E106" s="101"/>
      <c r="G106" s="11"/>
      <c r="H106" s="11"/>
      <c r="I106" s="12"/>
    </row>
    <row r="107" spans="1:9" x14ac:dyDescent="0.25">
      <c r="E107" s="101"/>
      <c r="G107" s="11"/>
      <c r="H107" s="11"/>
      <c r="I107" s="12"/>
    </row>
    <row r="108" spans="1:9" ht="45" x14ac:dyDescent="0.25">
      <c r="A108" s="4" t="s">
        <v>5</v>
      </c>
      <c r="B108" s="13" t="s">
        <v>149</v>
      </c>
      <c r="D108" s="4" t="s">
        <v>156</v>
      </c>
      <c r="E108" s="101"/>
      <c r="G108" s="11"/>
      <c r="H108" s="11"/>
      <c r="I108" s="12"/>
    </row>
    <row r="109" spans="1:9" x14ac:dyDescent="0.25">
      <c r="E109" s="101"/>
      <c r="G109" s="11"/>
      <c r="H109" s="11"/>
      <c r="I109" s="12"/>
    </row>
    <row r="110" spans="1:9" ht="30" x14ac:dyDescent="0.25">
      <c r="A110" s="4" t="s">
        <v>7</v>
      </c>
      <c r="B110" s="13" t="s">
        <v>150</v>
      </c>
      <c r="D110" s="4" t="s">
        <v>156</v>
      </c>
      <c r="E110" s="101"/>
      <c r="G110" s="11"/>
      <c r="H110" s="11"/>
      <c r="I110" s="12"/>
    </row>
    <row r="111" spans="1:9" x14ac:dyDescent="0.25">
      <c r="E111" s="101"/>
      <c r="G111" s="11"/>
      <c r="H111" s="11"/>
      <c r="I111" s="12"/>
    </row>
    <row r="112" spans="1:9" ht="16.5" x14ac:dyDescent="0.25">
      <c r="B112" s="16" t="s">
        <v>151</v>
      </c>
      <c r="E112" s="101"/>
      <c r="G112" s="11"/>
      <c r="H112" s="11"/>
      <c r="I112" s="12"/>
    </row>
    <row r="113" spans="1:9" x14ac:dyDescent="0.25">
      <c r="E113" s="101"/>
      <c r="G113" s="11"/>
      <c r="H113" s="11"/>
      <c r="I113" s="12"/>
    </row>
    <row r="114" spans="1:9" ht="75" x14ac:dyDescent="0.25">
      <c r="B114" s="19" t="s">
        <v>152</v>
      </c>
      <c r="I114" s="12"/>
    </row>
    <row r="115" spans="1:9" x14ac:dyDescent="0.25">
      <c r="B115" s="19"/>
      <c r="I115" s="12"/>
    </row>
    <row r="116" spans="1:9" ht="16.5" x14ac:dyDescent="0.25">
      <c r="A116" s="4" t="s">
        <v>8</v>
      </c>
      <c r="B116" s="3" t="s">
        <v>153</v>
      </c>
      <c r="C116" s="10">
        <v>21</v>
      </c>
      <c r="D116" s="4" t="s">
        <v>6</v>
      </c>
      <c r="E116" s="101">
        <v>30000</v>
      </c>
      <c r="F116" s="51">
        <f>E116*C116</f>
        <v>630000</v>
      </c>
      <c r="G116" s="11">
        <v>15</v>
      </c>
      <c r="H116" s="11">
        <f>G116*$I$116</f>
        <v>21</v>
      </c>
      <c r="I116" s="12">
        <v>1.4</v>
      </c>
    </row>
    <row r="117" spans="1:9" x14ac:dyDescent="0.25">
      <c r="C117" s="10">
        <v>0</v>
      </c>
      <c r="E117" s="101"/>
      <c r="G117" s="11"/>
      <c r="H117" s="11">
        <f t="shared" ref="G117:H180" si="4">G117*$I$116</f>
        <v>0</v>
      </c>
      <c r="I117" s="12"/>
    </row>
    <row r="118" spans="1:9" ht="16.5" x14ac:dyDescent="0.25">
      <c r="A118" s="4" t="s">
        <v>9</v>
      </c>
      <c r="B118" s="3" t="s">
        <v>154</v>
      </c>
      <c r="C118" s="10">
        <v>7</v>
      </c>
      <c r="D118" s="4" t="s">
        <v>6</v>
      </c>
      <c r="E118" s="101">
        <f>E116</f>
        <v>30000</v>
      </c>
      <c r="F118" s="51">
        <f>E118*C118</f>
        <v>210000</v>
      </c>
      <c r="G118" s="11">
        <v>5</v>
      </c>
      <c r="H118" s="11">
        <f t="shared" si="4"/>
        <v>7</v>
      </c>
      <c r="I118" s="12"/>
    </row>
    <row r="119" spans="1:9" x14ac:dyDescent="0.25">
      <c r="B119" s="3" t="s">
        <v>155</v>
      </c>
      <c r="C119" s="10">
        <v>0</v>
      </c>
      <c r="E119" s="101"/>
      <c r="G119" s="11"/>
      <c r="H119" s="11">
        <f t="shared" si="4"/>
        <v>0</v>
      </c>
      <c r="I119" s="12"/>
    </row>
    <row r="120" spans="1:9" ht="16.5" x14ac:dyDescent="0.25">
      <c r="B120" s="16" t="s">
        <v>157</v>
      </c>
      <c r="C120" s="10">
        <v>0</v>
      </c>
      <c r="E120" s="101"/>
      <c r="G120" s="11"/>
      <c r="H120" s="11">
        <f t="shared" si="4"/>
        <v>0</v>
      </c>
      <c r="I120" s="12"/>
    </row>
    <row r="121" spans="1:9" x14ac:dyDescent="0.25">
      <c r="C121" s="10">
        <v>0</v>
      </c>
      <c r="E121" s="101"/>
      <c r="G121" s="11"/>
      <c r="H121" s="11">
        <f t="shared" si="4"/>
        <v>0</v>
      </c>
      <c r="I121" s="12"/>
    </row>
    <row r="122" spans="1:9" ht="45" x14ac:dyDescent="0.25">
      <c r="B122" s="19" t="s">
        <v>158</v>
      </c>
      <c r="C122" s="10">
        <v>0</v>
      </c>
      <c r="E122" s="101"/>
      <c r="G122" s="11"/>
      <c r="H122" s="11">
        <f t="shared" si="4"/>
        <v>0</v>
      </c>
      <c r="I122" s="12"/>
    </row>
    <row r="123" spans="1:9" x14ac:dyDescent="0.25">
      <c r="C123" s="10">
        <v>0</v>
      </c>
      <c r="E123" s="101"/>
      <c r="G123" s="11"/>
      <c r="H123" s="11">
        <f t="shared" si="4"/>
        <v>0</v>
      </c>
      <c r="I123" s="12"/>
    </row>
    <row r="124" spans="1:9" ht="30" x14ac:dyDescent="0.25">
      <c r="A124" s="4" t="s">
        <v>10</v>
      </c>
      <c r="B124" s="13" t="s">
        <v>159</v>
      </c>
      <c r="C124" s="68">
        <v>2.996</v>
      </c>
      <c r="D124" s="4" t="s">
        <v>162</v>
      </c>
      <c r="E124" s="101">
        <v>285000</v>
      </c>
      <c r="F124" s="51">
        <f>C124*E124</f>
        <v>853860</v>
      </c>
      <c r="G124" s="11">
        <v>2.14</v>
      </c>
      <c r="H124" s="11">
        <f t="shared" si="4"/>
        <v>2.996</v>
      </c>
      <c r="I124" s="12"/>
    </row>
    <row r="125" spans="1:9" x14ac:dyDescent="0.25">
      <c r="C125" s="10">
        <v>0</v>
      </c>
      <c r="E125" s="101"/>
      <c r="G125" s="11"/>
      <c r="H125" s="11">
        <f t="shared" si="4"/>
        <v>0</v>
      </c>
      <c r="I125" s="12"/>
    </row>
    <row r="126" spans="1:9" x14ac:dyDescent="0.25">
      <c r="A126" s="4" t="s">
        <v>11</v>
      </c>
      <c r="B126" s="3" t="s">
        <v>160</v>
      </c>
      <c r="C126" s="68">
        <v>2.044</v>
      </c>
      <c r="D126" s="4" t="s">
        <v>162</v>
      </c>
      <c r="E126" s="101">
        <v>285000</v>
      </c>
      <c r="F126" s="51">
        <f t="shared" ref="F126" si="5">C126*E126</f>
        <v>582540</v>
      </c>
      <c r="G126" s="11">
        <v>1.46</v>
      </c>
      <c r="H126" s="11">
        <f t="shared" si="4"/>
        <v>2.044</v>
      </c>
      <c r="I126" s="12"/>
    </row>
    <row r="127" spans="1:9" x14ac:dyDescent="0.25">
      <c r="C127" s="10">
        <v>0</v>
      </c>
      <c r="E127" s="101"/>
      <c r="G127" s="11"/>
      <c r="H127" s="11">
        <f t="shared" si="4"/>
        <v>0</v>
      </c>
      <c r="I127" s="12"/>
    </row>
    <row r="128" spans="1:9" ht="16.5" x14ac:dyDescent="0.25">
      <c r="B128" s="7" t="s">
        <v>161</v>
      </c>
      <c r="C128" s="3">
        <v>0</v>
      </c>
      <c r="G128" s="11"/>
      <c r="H128" s="11">
        <f t="shared" si="4"/>
        <v>0</v>
      </c>
      <c r="I128" s="12"/>
    </row>
    <row r="129" spans="1:9" x14ac:dyDescent="0.25">
      <c r="C129" s="3">
        <v>0</v>
      </c>
      <c r="G129" s="11"/>
      <c r="H129" s="11">
        <f t="shared" si="4"/>
        <v>0</v>
      </c>
      <c r="I129" s="12"/>
    </row>
    <row r="130" spans="1:9" x14ac:dyDescent="0.25">
      <c r="B130" s="15" t="s">
        <v>28</v>
      </c>
      <c r="C130" s="3">
        <v>0</v>
      </c>
      <c r="G130" s="11"/>
      <c r="H130" s="11">
        <f t="shared" si="4"/>
        <v>0</v>
      </c>
      <c r="I130" s="12"/>
    </row>
    <row r="131" spans="1:9" x14ac:dyDescent="0.25">
      <c r="C131" s="3">
        <v>0</v>
      </c>
      <c r="G131" s="11"/>
      <c r="H131" s="11">
        <f t="shared" si="4"/>
        <v>0</v>
      </c>
      <c r="I131" s="12"/>
    </row>
    <row r="132" spans="1:9" ht="16.5" x14ac:dyDescent="0.25">
      <c r="A132" s="4" t="s">
        <v>13</v>
      </c>
      <c r="B132" s="3" t="s">
        <v>44</v>
      </c>
      <c r="C132" s="10">
        <v>183.39999999999998</v>
      </c>
      <c r="D132" s="4" t="s">
        <v>4</v>
      </c>
      <c r="E132" s="101">
        <v>1900</v>
      </c>
      <c r="F132" s="51">
        <f>C132*E132</f>
        <v>348459.99999999994</v>
      </c>
      <c r="G132" s="11">
        <v>131</v>
      </c>
      <c r="H132" s="11">
        <f t="shared" si="4"/>
        <v>183.39999999999998</v>
      </c>
      <c r="I132" s="12"/>
    </row>
    <row r="133" spans="1:9" x14ac:dyDescent="0.25">
      <c r="C133" s="10">
        <v>0</v>
      </c>
      <c r="E133" s="101"/>
      <c r="G133" s="11"/>
      <c r="H133" s="11">
        <f t="shared" si="4"/>
        <v>0</v>
      </c>
      <c r="I133" s="26"/>
    </row>
    <row r="134" spans="1:9" ht="16.5" x14ac:dyDescent="0.25">
      <c r="A134" s="4" t="s">
        <v>14</v>
      </c>
      <c r="B134" s="3" t="s">
        <v>43</v>
      </c>
      <c r="C134" s="10">
        <v>131.6</v>
      </c>
      <c r="D134" s="4" t="s">
        <v>4</v>
      </c>
      <c r="E134" s="101">
        <f>E132</f>
        <v>1900</v>
      </c>
      <c r="F134" s="51">
        <f>C134*E134</f>
        <v>250040</v>
      </c>
      <c r="G134" s="11">
        <v>94</v>
      </c>
      <c r="H134" s="11">
        <f t="shared" si="4"/>
        <v>131.6</v>
      </c>
      <c r="I134" s="12"/>
    </row>
    <row r="135" spans="1:9" x14ac:dyDescent="0.25">
      <c r="H135" s="11">
        <f t="shared" si="4"/>
        <v>0</v>
      </c>
      <c r="I135" s="12"/>
    </row>
    <row r="136" spans="1:9" x14ac:dyDescent="0.25">
      <c r="A136" s="3"/>
      <c r="D136" s="3"/>
      <c r="E136" s="21"/>
      <c r="F136" s="4"/>
      <c r="H136" s="11">
        <f t="shared" si="4"/>
        <v>0</v>
      </c>
      <c r="I136" s="12"/>
    </row>
    <row r="137" spans="1:9" x14ac:dyDescent="0.25">
      <c r="A137" s="3"/>
      <c r="D137" s="3"/>
      <c r="E137" s="21"/>
      <c r="F137" s="4"/>
      <c r="H137" s="11">
        <f t="shared" si="4"/>
        <v>0</v>
      </c>
      <c r="I137" s="12"/>
    </row>
    <row r="138" spans="1:9" x14ac:dyDescent="0.25">
      <c r="A138" s="3"/>
      <c r="D138" s="3"/>
      <c r="E138" s="21"/>
      <c r="F138" s="4"/>
      <c r="H138" s="11">
        <f t="shared" si="4"/>
        <v>0</v>
      </c>
      <c r="I138" s="12"/>
    </row>
    <row r="139" spans="1:9" x14ac:dyDescent="0.25">
      <c r="A139" s="3"/>
      <c r="D139" s="3"/>
      <c r="E139" s="21"/>
      <c r="F139" s="4"/>
      <c r="H139" s="11">
        <f t="shared" si="4"/>
        <v>0</v>
      </c>
      <c r="I139" s="12"/>
    </row>
    <row r="140" spans="1:9" x14ac:dyDescent="0.25">
      <c r="A140" s="3"/>
      <c r="D140" s="3"/>
      <c r="E140" s="21"/>
      <c r="F140" s="4"/>
      <c r="G140" s="11"/>
      <c r="H140" s="11">
        <f t="shared" si="4"/>
        <v>0</v>
      </c>
      <c r="I140" s="12"/>
    </row>
    <row r="141" spans="1:9" x14ac:dyDescent="0.25">
      <c r="A141" s="3"/>
      <c r="D141" s="3"/>
      <c r="E141" s="21"/>
      <c r="F141" s="4"/>
      <c r="G141" s="11"/>
      <c r="H141" s="11">
        <f t="shared" si="4"/>
        <v>0</v>
      </c>
      <c r="I141" s="12"/>
    </row>
    <row r="142" spans="1:9" x14ac:dyDescent="0.25">
      <c r="A142" s="3"/>
      <c r="D142" s="3"/>
      <c r="E142" s="21"/>
      <c r="F142" s="4"/>
      <c r="G142" s="11"/>
      <c r="H142" s="11">
        <f t="shared" si="4"/>
        <v>0</v>
      </c>
      <c r="I142" s="12"/>
    </row>
    <row r="143" spans="1:9" x14ac:dyDescent="0.25">
      <c r="H143" s="11">
        <f t="shared" si="4"/>
        <v>0</v>
      </c>
      <c r="I143" s="12"/>
    </row>
    <row r="144" spans="1:9" ht="16.5" x14ac:dyDescent="0.25">
      <c r="B144" s="6" t="s">
        <v>42</v>
      </c>
      <c r="H144" s="11">
        <f t="shared" si="4"/>
        <v>0</v>
      </c>
      <c r="I144" s="12"/>
    </row>
    <row r="145" spans="1:9" ht="16.5" x14ac:dyDescent="0.25">
      <c r="B145" s="16" t="s">
        <v>45</v>
      </c>
      <c r="E145" s="17" t="s">
        <v>21</v>
      </c>
      <c r="F145" s="57">
        <f>SUM(F103:F144)</f>
        <v>2874900</v>
      </c>
      <c r="H145" s="11">
        <f t="shared" si="4"/>
        <v>0</v>
      </c>
      <c r="I145" s="12"/>
    </row>
    <row r="146" spans="1:9" ht="16.5" x14ac:dyDescent="0.25">
      <c r="B146" s="2" t="s">
        <v>46</v>
      </c>
      <c r="H146" s="11">
        <f t="shared" si="4"/>
        <v>0</v>
      </c>
      <c r="I146" s="12"/>
    </row>
    <row r="147" spans="1:9" x14ac:dyDescent="0.25">
      <c r="H147" s="11">
        <f t="shared" si="4"/>
        <v>0</v>
      </c>
      <c r="I147" s="12"/>
    </row>
    <row r="148" spans="1:9" ht="16.5" x14ac:dyDescent="0.25">
      <c r="B148" s="6" t="s">
        <v>163</v>
      </c>
      <c r="F148" s="56"/>
      <c r="H148" s="11">
        <f t="shared" si="4"/>
        <v>0</v>
      </c>
      <c r="I148" s="12"/>
    </row>
    <row r="149" spans="1:9" s="13" customFormat="1" x14ac:dyDescent="0.25">
      <c r="A149" s="4"/>
      <c r="B149" s="3"/>
      <c r="C149" s="3"/>
      <c r="D149" s="4"/>
      <c r="E149" s="100"/>
      <c r="F149" s="56"/>
      <c r="H149" s="11">
        <f t="shared" si="4"/>
        <v>0</v>
      </c>
      <c r="I149" s="12"/>
    </row>
    <row r="150" spans="1:9" ht="16.5" x14ac:dyDescent="0.25">
      <c r="B150" s="7" t="s">
        <v>108</v>
      </c>
      <c r="H150" s="11">
        <f t="shared" si="4"/>
        <v>0</v>
      </c>
      <c r="I150" s="12"/>
    </row>
    <row r="151" spans="1:9" s="13" customFormat="1" x14ac:dyDescent="0.25">
      <c r="A151" s="4"/>
      <c r="B151" s="3"/>
      <c r="C151" s="3"/>
      <c r="D151" s="4"/>
      <c r="E151" s="100"/>
      <c r="F151" s="51"/>
      <c r="H151" s="11">
        <f t="shared" si="4"/>
        <v>0</v>
      </c>
      <c r="I151" s="12"/>
    </row>
    <row r="152" spans="1:9" s="13" customFormat="1" ht="16.5" x14ac:dyDescent="0.25">
      <c r="A152" s="4"/>
      <c r="B152" s="7" t="s">
        <v>109</v>
      </c>
      <c r="C152" s="3"/>
      <c r="D152" s="4"/>
      <c r="E152" s="100"/>
      <c r="F152" s="51"/>
      <c r="H152" s="11">
        <f t="shared" si="4"/>
        <v>0</v>
      </c>
      <c r="I152" s="12"/>
    </row>
    <row r="153" spans="1:9" s="13" customFormat="1" x14ac:dyDescent="0.25">
      <c r="A153" s="4"/>
      <c r="B153" s="15"/>
      <c r="C153" s="3"/>
      <c r="D153" s="4"/>
      <c r="E153" s="100"/>
      <c r="F153" s="51"/>
      <c r="H153" s="11">
        <f t="shared" si="4"/>
        <v>0</v>
      </c>
      <c r="I153" s="12"/>
    </row>
    <row r="154" spans="1:9" x14ac:dyDescent="0.25">
      <c r="H154" s="11">
        <f t="shared" si="4"/>
        <v>0</v>
      </c>
      <c r="I154" s="12"/>
    </row>
    <row r="155" spans="1:9" ht="90" x14ac:dyDescent="0.25">
      <c r="A155" s="4" t="s">
        <v>2</v>
      </c>
      <c r="B155" s="13" t="s">
        <v>147</v>
      </c>
      <c r="D155" s="4" t="s">
        <v>156</v>
      </c>
      <c r="E155" s="101"/>
      <c r="G155" s="11"/>
      <c r="H155" s="11">
        <f t="shared" si="4"/>
        <v>0</v>
      </c>
      <c r="I155" s="12"/>
    </row>
    <row r="156" spans="1:9" x14ac:dyDescent="0.25">
      <c r="H156" s="11">
        <f t="shared" si="4"/>
        <v>0</v>
      </c>
      <c r="I156" s="12"/>
    </row>
    <row r="157" spans="1:9" ht="16.5" x14ac:dyDescent="0.25">
      <c r="B157" s="16" t="s">
        <v>148</v>
      </c>
      <c r="H157" s="11">
        <f t="shared" si="4"/>
        <v>0</v>
      </c>
      <c r="I157" s="12"/>
    </row>
    <row r="158" spans="1:9" x14ac:dyDescent="0.25">
      <c r="H158" s="11">
        <f t="shared" si="4"/>
        <v>0</v>
      </c>
      <c r="I158" s="12"/>
    </row>
    <row r="159" spans="1:9" ht="45" x14ac:dyDescent="0.25">
      <c r="A159" s="4" t="s">
        <v>5</v>
      </c>
      <c r="B159" s="13" t="s">
        <v>149</v>
      </c>
      <c r="D159" s="4" t="s">
        <v>156</v>
      </c>
      <c r="E159" s="101"/>
      <c r="G159" s="11"/>
      <c r="H159" s="11">
        <f t="shared" si="4"/>
        <v>0</v>
      </c>
      <c r="I159" s="12"/>
    </row>
    <row r="160" spans="1:9" x14ac:dyDescent="0.25">
      <c r="H160" s="11">
        <f t="shared" si="4"/>
        <v>0</v>
      </c>
      <c r="I160" s="12"/>
    </row>
    <row r="161" spans="1:9" ht="30" x14ac:dyDescent="0.25">
      <c r="A161" s="4" t="s">
        <v>7</v>
      </c>
      <c r="B161" s="13" t="s">
        <v>150</v>
      </c>
      <c r="D161" s="4" t="s">
        <v>156</v>
      </c>
      <c r="E161" s="101"/>
      <c r="G161" s="11"/>
      <c r="H161" s="11">
        <f t="shared" si="4"/>
        <v>0</v>
      </c>
      <c r="I161" s="12"/>
    </row>
    <row r="162" spans="1:9" x14ac:dyDescent="0.25">
      <c r="H162" s="11">
        <f t="shared" si="4"/>
        <v>0</v>
      </c>
      <c r="I162" s="12"/>
    </row>
    <row r="163" spans="1:9" ht="16.5" x14ac:dyDescent="0.25">
      <c r="B163" s="16" t="s">
        <v>151</v>
      </c>
      <c r="H163" s="11">
        <f t="shared" si="4"/>
        <v>0</v>
      </c>
      <c r="I163" s="12"/>
    </row>
    <row r="164" spans="1:9" x14ac:dyDescent="0.25">
      <c r="H164" s="11">
        <f t="shared" si="4"/>
        <v>0</v>
      </c>
      <c r="I164" s="12"/>
    </row>
    <row r="165" spans="1:9" ht="75" x14ac:dyDescent="0.25">
      <c r="B165" s="19" t="s">
        <v>152</v>
      </c>
      <c r="H165" s="11">
        <f t="shared" si="4"/>
        <v>0</v>
      </c>
      <c r="I165" s="12"/>
    </row>
    <row r="166" spans="1:9" x14ac:dyDescent="0.25">
      <c r="H166" s="11">
        <f t="shared" si="4"/>
        <v>0</v>
      </c>
      <c r="I166" s="12"/>
    </row>
    <row r="167" spans="1:9" ht="16.5" x14ac:dyDescent="0.25">
      <c r="A167" s="4" t="s">
        <v>8</v>
      </c>
      <c r="B167" s="3" t="s">
        <v>164</v>
      </c>
      <c r="C167" s="10">
        <v>28</v>
      </c>
      <c r="D167" s="4" t="s">
        <v>6</v>
      </c>
      <c r="E167" s="101">
        <v>30000</v>
      </c>
      <c r="F167" s="51">
        <f>E167*C167</f>
        <v>840000</v>
      </c>
      <c r="G167" s="11">
        <v>20</v>
      </c>
      <c r="H167" s="11">
        <f t="shared" si="4"/>
        <v>28</v>
      </c>
      <c r="I167" s="12"/>
    </row>
    <row r="168" spans="1:9" x14ac:dyDescent="0.25">
      <c r="C168" s="4"/>
      <c r="D168" s="101"/>
      <c r="E168" s="51"/>
      <c r="F168" s="11"/>
      <c r="G168" s="11">
        <f t="shared" si="4"/>
        <v>0</v>
      </c>
      <c r="H168" s="12"/>
    </row>
    <row r="169" spans="1:9" ht="16.5" x14ac:dyDescent="0.25">
      <c r="B169" s="16" t="s">
        <v>157</v>
      </c>
      <c r="C169" s="4"/>
      <c r="D169" s="101"/>
      <c r="E169" s="51"/>
      <c r="F169" s="11"/>
      <c r="G169" s="11">
        <f t="shared" si="4"/>
        <v>0</v>
      </c>
      <c r="H169" s="12"/>
    </row>
    <row r="170" spans="1:9" x14ac:dyDescent="0.25">
      <c r="C170" s="4"/>
      <c r="D170" s="101"/>
      <c r="E170" s="51"/>
      <c r="F170" s="11"/>
      <c r="G170" s="11">
        <f t="shared" si="4"/>
        <v>0</v>
      </c>
      <c r="H170" s="12"/>
    </row>
    <row r="171" spans="1:9" ht="45" x14ac:dyDescent="0.25">
      <c r="B171" s="19" t="s">
        <v>158</v>
      </c>
      <c r="E171" s="101"/>
      <c r="G171" s="11"/>
      <c r="H171" s="11">
        <f t="shared" si="4"/>
        <v>0</v>
      </c>
      <c r="I171" s="12"/>
    </row>
    <row r="172" spans="1:9" x14ac:dyDescent="0.25">
      <c r="E172" s="101"/>
      <c r="G172" s="11"/>
      <c r="H172" s="11">
        <f t="shared" si="4"/>
        <v>0</v>
      </c>
      <c r="I172" s="12"/>
    </row>
    <row r="173" spans="1:9" ht="30" x14ac:dyDescent="0.25">
      <c r="A173" s="4" t="s">
        <v>9</v>
      </c>
      <c r="B173" s="13" t="s">
        <v>168</v>
      </c>
      <c r="C173" s="68">
        <v>2.3519999999999999</v>
      </c>
      <c r="D173" s="4" t="s">
        <v>162</v>
      </c>
      <c r="E173" s="101">
        <v>285000</v>
      </c>
      <c r="F173" s="51">
        <f t="shared" ref="F173" si="6">C173*E173</f>
        <v>670320</v>
      </c>
      <c r="G173" s="11">
        <v>1.68</v>
      </c>
      <c r="H173" s="11">
        <f t="shared" si="4"/>
        <v>2.3519999999999999</v>
      </c>
      <c r="I173" s="12"/>
    </row>
    <row r="174" spans="1:9" x14ac:dyDescent="0.25">
      <c r="E174" s="101"/>
      <c r="G174" s="11"/>
      <c r="H174" s="11">
        <f t="shared" si="4"/>
        <v>0</v>
      </c>
      <c r="I174" s="12"/>
    </row>
    <row r="175" spans="1:9" ht="16.5" x14ac:dyDescent="0.25">
      <c r="B175" s="20" t="s">
        <v>165</v>
      </c>
      <c r="E175" s="101"/>
      <c r="G175" s="11"/>
      <c r="H175" s="11">
        <f t="shared" si="4"/>
        <v>0</v>
      </c>
      <c r="I175" s="12"/>
    </row>
    <row r="176" spans="1:9" x14ac:dyDescent="0.25">
      <c r="E176" s="101"/>
      <c r="G176" s="11"/>
      <c r="H176" s="11">
        <f t="shared" si="4"/>
        <v>0</v>
      </c>
      <c r="I176" s="12"/>
    </row>
    <row r="177" spans="1:9" ht="16.5" x14ac:dyDescent="0.25">
      <c r="B177" s="15" t="s">
        <v>28</v>
      </c>
      <c r="E177" s="17"/>
      <c r="F177" s="57"/>
      <c r="H177" s="11">
        <f t="shared" si="4"/>
        <v>0</v>
      </c>
      <c r="I177" s="12"/>
    </row>
    <row r="178" spans="1:9" ht="16.5" x14ac:dyDescent="0.25">
      <c r="E178" s="17"/>
      <c r="F178" s="57"/>
      <c r="H178" s="11">
        <f t="shared" si="4"/>
        <v>0</v>
      </c>
      <c r="I178" s="12"/>
    </row>
    <row r="179" spans="1:9" ht="16.5" x14ac:dyDescent="0.25">
      <c r="A179" s="4" t="s">
        <v>10</v>
      </c>
      <c r="B179" s="3" t="s">
        <v>166</v>
      </c>
      <c r="C179" s="3">
        <v>190.39999999999998</v>
      </c>
      <c r="D179" s="4" t="s">
        <v>4</v>
      </c>
      <c r="E179" s="101">
        <f>E134</f>
        <v>1900</v>
      </c>
      <c r="F179" s="51">
        <f>C179*E179</f>
        <v>361759.99999999994</v>
      </c>
      <c r="G179" s="3">
        <v>136</v>
      </c>
      <c r="H179" s="11">
        <f t="shared" si="4"/>
        <v>190.39999999999998</v>
      </c>
      <c r="I179" s="12"/>
    </row>
    <row r="180" spans="1:9" x14ac:dyDescent="0.25">
      <c r="C180" s="3">
        <v>0</v>
      </c>
      <c r="H180" s="11">
        <f t="shared" si="4"/>
        <v>0</v>
      </c>
      <c r="I180" s="12"/>
    </row>
    <row r="181" spans="1:9" x14ac:dyDescent="0.25">
      <c r="A181" s="4" t="s">
        <v>11</v>
      </c>
      <c r="B181" s="3" t="s">
        <v>167</v>
      </c>
      <c r="C181" s="3">
        <v>85.399999999999991</v>
      </c>
      <c r="D181" s="4" t="s">
        <v>32</v>
      </c>
      <c r="E181" s="101">
        <v>285</v>
      </c>
      <c r="F181" s="51">
        <f>C181*E181</f>
        <v>24338.999999999996</v>
      </c>
      <c r="G181" s="3">
        <v>61</v>
      </c>
      <c r="H181" s="11">
        <f t="shared" ref="H181:H244" si="7">G181*$I$116</f>
        <v>85.399999999999991</v>
      </c>
      <c r="I181" s="12"/>
    </row>
    <row r="182" spans="1:9" ht="16.5" x14ac:dyDescent="0.25">
      <c r="A182" s="5"/>
      <c r="C182" s="16"/>
      <c r="D182" s="5"/>
      <c r="E182" s="17"/>
      <c r="F182" s="57"/>
      <c r="H182" s="11">
        <f t="shared" si="7"/>
        <v>0</v>
      </c>
      <c r="I182" s="12"/>
    </row>
    <row r="183" spans="1:9" ht="16.5" x14ac:dyDescent="0.25">
      <c r="A183" s="5"/>
      <c r="D183" s="5"/>
      <c r="E183" s="17"/>
      <c r="F183" s="57"/>
      <c r="H183" s="11">
        <f t="shared" si="7"/>
        <v>0</v>
      </c>
      <c r="I183" s="12"/>
    </row>
    <row r="184" spans="1:9" ht="16.5" x14ac:dyDescent="0.25">
      <c r="A184" s="5"/>
      <c r="C184" s="16"/>
      <c r="D184" s="5"/>
      <c r="E184" s="17"/>
      <c r="F184" s="57"/>
      <c r="H184" s="11">
        <f t="shared" si="7"/>
        <v>0</v>
      </c>
      <c r="I184" s="12"/>
    </row>
    <row r="185" spans="1:9" ht="16.5" x14ac:dyDescent="0.25">
      <c r="A185" s="5"/>
      <c r="C185" s="16"/>
      <c r="D185" s="5"/>
      <c r="E185" s="17"/>
      <c r="F185" s="57"/>
      <c r="H185" s="11">
        <f t="shared" si="7"/>
        <v>0</v>
      </c>
      <c r="I185" s="12"/>
    </row>
    <row r="186" spans="1:9" ht="16.5" x14ac:dyDescent="0.25">
      <c r="A186" s="5"/>
      <c r="C186" s="16"/>
      <c r="D186" s="5"/>
      <c r="E186" s="17"/>
      <c r="F186" s="57"/>
      <c r="H186" s="11">
        <f t="shared" si="7"/>
        <v>0</v>
      </c>
      <c r="I186" s="12"/>
    </row>
    <row r="187" spans="1:9" ht="16.5" x14ac:dyDescent="0.25">
      <c r="A187" s="5"/>
      <c r="C187" s="16"/>
      <c r="D187" s="5"/>
      <c r="E187" s="17"/>
      <c r="F187" s="57"/>
      <c r="H187" s="11">
        <f t="shared" si="7"/>
        <v>0</v>
      </c>
      <c r="I187" s="12"/>
    </row>
    <row r="188" spans="1:9" ht="16.5" x14ac:dyDescent="0.25">
      <c r="A188" s="5"/>
      <c r="C188" s="16"/>
      <c r="D188" s="5"/>
      <c r="E188" s="17"/>
      <c r="F188" s="57"/>
      <c r="H188" s="11">
        <f t="shared" si="7"/>
        <v>0</v>
      </c>
      <c r="I188" s="12"/>
    </row>
    <row r="189" spans="1:9" ht="16.5" x14ac:dyDescent="0.25">
      <c r="A189" s="5"/>
      <c r="C189" s="16"/>
      <c r="D189" s="5"/>
      <c r="E189" s="17"/>
      <c r="F189" s="57"/>
      <c r="H189" s="11">
        <f t="shared" si="7"/>
        <v>0</v>
      </c>
      <c r="I189" s="12"/>
    </row>
    <row r="190" spans="1:9" ht="16.5" x14ac:dyDescent="0.25">
      <c r="B190" s="6" t="s">
        <v>169</v>
      </c>
      <c r="H190" s="11">
        <f t="shared" si="7"/>
        <v>0</v>
      </c>
      <c r="I190" s="12"/>
    </row>
    <row r="191" spans="1:9" ht="16.5" x14ac:dyDescent="0.25">
      <c r="B191" s="16" t="s">
        <v>40</v>
      </c>
      <c r="E191" s="17" t="s">
        <v>21</v>
      </c>
      <c r="F191" s="57">
        <f>SUM(F152:F190)</f>
        <v>1896419</v>
      </c>
      <c r="H191" s="11">
        <f t="shared" si="7"/>
        <v>0</v>
      </c>
      <c r="I191" s="12"/>
    </row>
    <row r="192" spans="1:9" ht="16.5" x14ac:dyDescent="0.25">
      <c r="B192" s="2" t="s">
        <v>47</v>
      </c>
      <c r="H192" s="11">
        <f t="shared" si="7"/>
        <v>0</v>
      </c>
      <c r="I192" s="12"/>
    </row>
    <row r="193" spans="1:11" x14ac:dyDescent="0.25">
      <c r="B193" s="4"/>
      <c r="E193" s="105"/>
      <c r="H193" s="11">
        <f t="shared" si="7"/>
        <v>0</v>
      </c>
      <c r="I193" s="12"/>
    </row>
    <row r="194" spans="1:11" ht="16.5" x14ac:dyDescent="0.25">
      <c r="B194" s="6" t="s">
        <v>55</v>
      </c>
      <c r="H194" s="11">
        <f t="shared" si="7"/>
        <v>0</v>
      </c>
      <c r="I194" s="12"/>
    </row>
    <row r="195" spans="1:11" ht="10.5" customHeight="1" x14ac:dyDescent="0.25">
      <c r="A195" s="32"/>
      <c r="B195" s="6"/>
      <c r="H195" s="11">
        <f t="shared" si="7"/>
        <v>0</v>
      </c>
      <c r="I195" s="12"/>
    </row>
    <row r="196" spans="1:11" ht="16.5" x14ac:dyDescent="0.25">
      <c r="A196" s="32"/>
      <c r="B196" s="7" t="s">
        <v>108</v>
      </c>
      <c r="H196" s="11">
        <f t="shared" si="7"/>
        <v>0</v>
      </c>
      <c r="I196" s="12"/>
    </row>
    <row r="197" spans="1:11" x14ac:dyDescent="0.25">
      <c r="A197" s="32"/>
      <c r="H197" s="11">
        <f t="shared" si="7"/>
        <v>0</v>
      </c>
      <c r="I197" s="12"/>
    </row>
    <row r="198" spans="1:11" ht="16.5" x14ac:dyDescent="0.25">
      <c r="B198" s="7" t="s">
        <v>109</v>
      </c>
      <c r="H198" s="11">
        <f t="shared" si="7"/>
        <v>0</v>
      </c>
      <c r="I198" s="12"/>
      <c r="K198" s="33"/>
    </row>
    <row r="199" spans="1:11" ht="11.25" customHeight="1" x14ac:dyDescent="0.25">
      <c r="A199" s="32"/>
      <c r="B199" s="15"/>
      <c r="H199" s="11">
        <f t="shared" si="7"/>
        <v>0</v>
      </c>
      <c r="I199" s="12"/>
    </row>
    <row r="200" spans="1:11" ht="90" x14ac:dyDescent="0.25">
      <c r="A200" s="4" t="s">
        <v>2</v>
      </c>
      <c r="B200" s="13" t="s">
        <v>147</v>
      </c>
      <c r="D200" s="4" t="s">
        <v>156</v>
      </c>
      <c r="E200" s="101"/>
      <c r="G200" s="11"/>
      <c r="H200" s="11">
        <f t="shared" si="7"/>
        <v>0</v>
      </c>
      <c r="I200" s="12"/>
    </row>
    <row r="201" spans="1:11" ht="14.25" customHeight="1" x14ac:dyDescent="0.25">
      <c r="A201" s="32"/>
      <c r="H201" s="11">
        <f t="shared" si="7"/>
        <v>0</v>
      </c>
      <c r="I201" s="12"/>
      <c r="K201" s="33"/>
    </row>
    <row r="202" spans="1:11" ht="14.25" customHeight="1" x14ac:dyDescent="0.25">
      <c r="A202" s="32"/>
      <c r="B202" s="16" t="s">
        <v>148</v>
      </c>
      <c r="H202" s="11">
        <f t="shared" si="7"/>
        <v>0</v>
      </c>
      <c r="I202" s="12"/>
      <c r="K202" s="33"/>
    </row>
    <row r="203" spans="1:11" ht="14.25" customHeight="1" x14ac:dyDescent="0.25">
      <c r="A203" s="32"/>
      <c r="H203" s="11">
        <f t="shared" si="7"/>
        <v>0</v>
      </c>
      <c r="I203" s="12"/>
      <c r="K203" s="33"/>
    </row>
    <row r="204" spans="1:11" ht="45" x14ac:dyDescent="0.25">
      <c r="A204" s="4" t="s">
        <v>5</v>
      </c>
      <c r="B204" s="13" t="s">
        <v>149</v>
      </c>
      <c r="D204" s="4" t="s">
        <v>156</v>
      </c>
      <c r="E204" s="101"/>
      <c r="G204" s="11"/>
      <c r="H204" s="11">
        <f t="shared" si="7"/>
        <v>0</v>
      </c>
      <c r="I204" s="12"/>
    </row>
    <row r="205" spans="1:11" ht="14.25" customHeight="1" x14ac:dyDescent="0.25">
      <c r="A205" s="32"/>
      <c r="H205" s="11">
        <f t="shared" si="7"/>
        <v>0</v>
      </c>
      <c r="I205" s="12"/>
      <c r="K205" s="33"/>
    </row>
    <row r="206" spans="1:11" ht="30" x14ac:dyDescent="0.25">
      <c r="A206" s="4" t="s">
        <v>7</v>
      </c>
      <c r="B206" s="13" t="s">
        <v>150</v>
      </c>
      <c r="D206" s="4" t="s">
        <v>156</v>
      </c>
      <c r="E206" s="101"/>
      <c r="G206" s="11"/>
      <c r="H206" s="11">
        <f t="shared" si="7"/>
        <v>0</v>
      </c>
      <c r="I206" s="12"/>
    </row>
    <row r="207" spans="1:11" ht="14.25" customHeight="1" x14ac:dyDescent="0.25">
      <c r="A207" s="32"/>
      <c r="H207" s="11">
        <f t="shared" si="7"/>
        <v>0</v>
      </c>
      <c r="I207" s="12"/>
      <c r="K207" s="33"/>
    </row>
    <row r="208" spans="1:11" ht="14.25" customHeight="1" x14ac:dyDescent="0.25">
      <c r="A208" s="32"/>
      <c r="B208" s="16" t="s">
        <v>151</v>
      </c>
      <c r="H208" s="11">
        <f t="shared" si="7"/>
        <v>0</v>
      </c>
      <c r="I208" s="12"/>
      <c r="K208" s="33"/>
    </row>
    <row r="209" spans="1:11" ht="14.25" customHeight="1" x14ac:dyDescent="0.25">
      <c r="A209" s="32"/>
      <c r="H209" s="11">
        <f t="shared" si="7"/>
        <v>0</v>
      </c>
      <c r="I209" s="12"/>
      <c r="K209" s="33"/>
    </row>
    <row r="210" spans="1:11" ht="75" x14ac:dyDescent="0.25">
      <c r="A210" s="32"/>
      <c r="B210" s="19" t="s">
        <v>152</v>
      </c>
      <c r="H210" s="11">
        <f t="shared" si="7"/>
        <v>0</v>
      </c>
      <c r="I210" s="12"/>
      <c r="K210" s="33"/>
    </row>
    <row r="211" spans="1:11" ht="14.25" customHeight="1" x14ac:dyDescent="0.25">
      <c r="A211" s="32"/>
      <c r="H211" s="11">
        <f t="shared" si="7"/>
        <v>0</v>
      </c>
      <c r="I211" s="12"/>
      <c r="K211" s="33"/>
    </row>
    <row r="212" spans="1:11" ht="16.5" x14ac:dyDescent="0.25">
      <c r="A212" s="4" t="s">
        <v>8</v>
      </c>
      <c r="B212" s="3" t="s">
        <v>170</v>
      </c>
      <c r="C212" s="12">
        <v>4.1999999999999993</v>
      </c>
      <c r="D212" s="4" t="s">
        <v>6</v>
      </c>
      <c r="E212" s="101">
        <v>30000</v>
      </c>
      <c r="F212" s="59">
        <f>C212*E212</f>
        <v>125999.99999999999</v>
      </c>
      <c r="G212" s="11">
        <v>3</v>
      </c>
      <c r="H212" s="11">
        <f t="shared" si="7"/>
        <v>4.1999999999999993</v>
      </c>
      <c r="I212" s="12"/>
    </row>
    <row r="213" spans="1:11" ht="16.5" customHeight="1" x14ac:dyDescent="0.25">
      <c r="E213" s="101"/>
      <c r="F213" s="59"/>
      <c r="G213" s="11"/>
      <c r="H213" s="11">
        <f t="shared" si="7"/>
        <v>0</v>
      </c>
      <c r="I213" s="12"/>
      <c r="K213" s="33"/>
    </row>
    <row r="214" spans="1:11" ht="12.75" customHeight="1" x14ac:dyDescent="0.25">
      <c r="A214" s="32"/>
      <c r="B214" s="16" t="s">
        <v>157</v>
      </c>
      <c r="H214" s="11">
        <f t="shared" si="7"/>
        <v>0</v>
      </c>
      <c r="I214" s="12"/>
    </row>
    <row r="215" spans="1:11" ht="15" customHeight="1" x14ac:dyDescent="0.25">
      <c r="H215" s="11">
        <f t="shared" si="7"/>
        <v>0</v>
      </c>
      <c r="I215" s="12"/>
    </row>
    <row r="216" spans="1:11" ht="45" x14ac:dyDescent="0.25">
      <c r="B216" s="19" t="s">
        <v>158</v>
      </c>
      <c r="H216" s="11">
        <f t="shared" si="7"/>
        <v>0</v>
      </c>
      <c r="I216" s="12"/>
    </row>
    <row r="217" spans="1:11" ht="15" customHeight="1" x14ac:dyDescent="0.25">
      <c r="B217" s="19"/>
      <c r="H217" s="11">
        <f t="shared" si="7"/>
        <v>0</v>
      </c>
      <c r="I217" s="12"/>
    </row>
    <row r="218" spans="1:11" ht="30" x14ac:dyDescent="0.25">
      <c r="A218" s="4" t="s">
        <v>9</v>
      </c>
      <c r="B218" s="13" t="s">
        <v>171</v>
      </c>
      <c r="C218" s="68">
        <v>2.7999999999999997E-2</v>
      </c>
      <c r="D218" s="4" t="s">
        <v>162</v>
      </c>
      <c r="E218" s="101">
        <v>285000</v>
      </c>
      <c r="F218" s="51">
        <f t="shared" ref="F218" si="8">C218*E218</f>
        <v>7979.9999999999991</v>
      </c>
      <c r="G218" s="11">
        <v>0.02</v>
      </c>
      <c r="H218" s="11">
        <f t="shared" si="7"/>
        <v>2.7999999999999997E-2</v>
      </c>
      <c r="I218" s="12"/>
    </row>
    <row r="219" spans="1:11" x14ac:dyDescent="0.25">
      <c r="C219" s="10"/>
      <c r="E219" s="101"/>
      <c r="G219" s="11"/>
      <c r="H219" s="11">
        <f t="shared" si="7"/>
        <v>0</v>
      </c>
      <c r="I219" s="12"/>
    </row>
    <row r="220" spans="1:11" x14ac:dyDescent="0.25">
      <c r="A220" s="4" t="s">
        <v>10</v>
      </c>
      <c r="B220" s="13" t="s">
        <v>172</v>
      </c>
      <c r="C220" s="68">
        <v>0.40599999999999997</v>
      </c>
      <c r="D220" s="4" t="s">
        <v>162</v>
      </c>
      <c r="E220" s="101">
        <v>285000</v>
      </c>
      <c r="F220" s="51">
        <f t="shared" ref="F220" si="9">C220*E220</f>
        <v>115709.99999999999</v>
      </c>
      <c r="G220" s="11">
        <v>0.28999999999999998</v>
      </c>
      <c r="H220" s="11">
        <f t="shared" si="7"/>
        <v>0.40599999999999997</v>
      </c>
      <c r="I220" s="12"/>
    </row>
    <row r="221" spans="1:11" x14ac:dyDescent="0.25">
      <c r="B221" s="19"/>
      <c r="H221" s="11">
        <f t="shared" si="7"/>
        <v>0</v>
      </c>
      <c r="I221" s="12"/>
    </row>
    <row r="222" spans="1:11" x14ac:dyDescent="0.25">
      <c r="A222" s="4" t="s">
        <v>11</v>
      </c>
      <c r="B222" s="13" t="s">
        <v>173</v>
      </c>
      <c r="C222" s="68">
        <v>1.3999999999999999E-2</v>
      </c>
      <c r="D222" s="4" t="s">
        <v>162</v>
      </c>
      <c r="E222" s="101">
        <v>285000</v>
      </c>
      <c r="F222" s="51">
        <f t="shared" ref="F222" si="10">C222*E222</f>
        <v>3989.9999999999995</v>
      </c>
      <c r="G222" s="11">
        <v>0.01</v>
      </c>
      <c r="H222" s="11">
        <f t="shared" si="7"/>
        <v>1.3999999999999999E-2</v>
      </c>
      <c r="I222" s="12"/>
    </row>
    <row r="223" spans="1:11" s="13" customFormat="1" x14ac:dyDescent="0.25">
      <c r="A223" s="34"/>
      <c r="D223" s="35"/>
      <c r="E223" s="106"/>
      <c r="F223" s="60"/>
      <c r="H223" s="11">
        <f t="shared" si="7"/>
        <v>0</v>
      </c>
      <c r="I223" s="12"/>
    </row>
    <row r="224" spans="1:11" x14ac:dyDescent="0.25">
      <c r="E224" s="101"/>
      <c r="H224" s="11">
        <f t="shared" si="7"/>
        <v>0</v>
      </c>
      <c r="I224" s="12"/>
    </row>
    <row r="225" spans="1:9" ht="16.5" x14ac:dyDescent="0.25">
      <c r="B225" s="16" t="s">
        <v>174</v>
      </c>
      <c r="C225" s="16"/>
      <c r="D225" s="5"/>
      <c r="E225" s="17" t="s">
        <v>21</v>
      </c>
      <c r="F225" s="74">
        <f>SUM(F211:F224)</f>
        <v>253679.99999999994</v>
      </c>
      <c r="H225" s="11">
        <f t="shared" si="7"/>
        <v>0</v>
      </c>
      <c r="I225" s="12"/>
    </row>
    <row r="226" spans="1:9" ht="16.5" x14ac:dyDescent="0.25">
      <c r="B226" s="6" t="s">
        <v>58</v>
      </c>
      <c r="E226" s="101"/>
      <c r="H226" s="11">
        <f t="shared" si="7"/>
        <v>0</v>
      </c>
      <c r="I226" s="12"/>
    </row>
    <row r="227" spans="1:9" ht="16.5" x14ac:dyDescent="0.25">
      <c r="B227" s="6"/>
      <c r="E227" s="101"/>
      <c r="H227" s="11">
        <f t="shared" si="7"/>
        <v>0</v>
      </c>
      <c r="I227" s="12"/>
    </row>
    <row r="228" spans="1:9" ht="16.5" x14ac:dyDescent="0.25">
      <c r="A228" s="32"/>
      <c r="B228" s="20" t="s">
        <v>165</v>
      </c>
      <c r="H228" s="11">
        <f t="shared" si="7"/>
        <v>0</v>
      </c>
      <c r="I228" s="12"/>
    </row>
    <row r="229" spans="1:9" x14ac:dyDescent="0.25">
      <c r="H229" s="11">
        <f t="shared" si="7"/>
        <v>0</v>
      </c>
      <c r="I229" s="12"/>
    </row>
    <row r="230" spans="1:9" x14ac:dyDescent="0.25">
      <c r="B230" s="15" t="s">
        <v>28</v>
      </c>
      <c r="H230" s="11">
        <f t="shared" si="7"/>
        <v>0</v>
      </c>
      <c r="I230" s="12"/>
    </row>
    <row r="231" spans="1:9" x14ac:dyDescent="0.25">
      <c r="H231" s="11">
        <f t="shared" si="7"/>
        <v>0</v>
      </c>
      <c r="I231" s="12"/>
    </row>
    <row r="232" spans="1:9" ht="16.5" x14ac:dyDescent="0.25">
      <c r="A232" s="4" t="s">
        <v>2</v>
      </c>
      <c r="B232" s="3" t="s">
        <v>175</v>
      </c>
      <c r="C232" s="3">
        <v>15.399999999999999</v>
      </c>
      <c r="D232" s="4" t="s">
        <v>4</v>
      </c>
      <c r="E232" s="101">
        <f>E179</f>
        <v>1900</v>
      </c>
      <c r="F232" s="51">
        <f>C232*E232</f>
        <v>29259.999999999996</v>
      </c>
      <c r="G232" s="11">
        <v>11</v>
      </c>
      <c r="H232" s="11">
        <f t="shared" si="7"/>
        <v>15.399999999999999</v>
      </c>
      <c r="I232" s="12"/>
    </row>
    <row r="233" spans="1:9" x14ac:dyDescent="0.25">
      <c r="E233" s="101"/>
      <c r="H233" s="11">
        <f t="shared" si="7"/>
        <v>0</v>
      </c>
      <c r="I233" s="12"/>
    </row>
    <row r="234" spans="1:9" ht="16.5" x14ac:dyDescent="0.25">
      <c r="A234" s="4" t="s">
        <v>5</v>
      </c>
      <c r="B234" s="3" t="s">
        <v>176</v>
      </c>
      <c r="C234" s="3">
        <v>5.6</v>
      </c>
      <c r="D234" s="4" t="s">
        <v>4</v>
      </c>
      <c r="E234" s="101">
        <v>1900</v>
      </c>
      <c r="F234" s="51">
        <f>C234*E234</f>
        <v>10640</v>
      </c>
      <c r="G234" s="11">
        <v>4</v>
      </c>
      <c r="H234" s="11">
        <f t="shared" si="7"/>
        <v>5.6</v>
      </c>
      <c r="I234" s="12"/>
    </row>
    <row r="235" spans="1:9" x14ac:dyDescent="0.25">
      <c r="E235" s="101"/>
      <c r="H235" s="11">
        <f t="shared" si="7"/>
        <v>0</v>
      </c>
      <c r="I235" s="12"/>
    </row>
    <row r="236" spans="1:9" ht="15.75" customHeight="1" x14ac:dyDescent="0.25">
      <c r="A236" s="4" t="s">
        <v>7</v>
      </c>
      <c r="B236" s="3" t="s">
        <v>56</v>
      </c>
      <c r="C236" s="3">
        <v>4.1999999999999993</v>
      </c>
      <c r="D236" s="4" t="s">
        <v>4</v>
      </c>
      <c r="E236" s="101">
        <v>1900</v>
      </c>
      <c r="F236" s="51">
        <f>C236*E236</f>
        <v>7979.9999999999991</v>
      </c>
      <c r="G236" s="11">
        <v>3</v>
      </c>
      <c r="H236" s="11">
        <f t="shared" si="7"/>
        <v>4.1999999999999993</v>
      </c>
      <c r="I236" s="12"/>
    </row>
    <row r="237" spans="1:9" hidden="1" x14ac:dyDescent="0.25">
      <c r="C237" s="3">
        <v>0</v>
      </c>
      <c r="E237" s="101"/>
      <c r="G237" s="11"/>
      <c r="H237" s="11">
        <f t="shared" si="7"/>
        <v>0</v>
      </c>
      <c r="I237" s="12"/>
    </row>
    <row r="238" spans="1:9" x14ac:dyDescent="0.25">
      <c r="B238" s="9"/>
      <c r="H238" s="11">
        <f t="shared" si="7"/>
        <v>0</v>
      </c>
      <c r="I238" s="12"/>
    </row>
    <row r="239" spans="1:9" x14ac:dyDescent="0.25">
      <c r="A239" s="4" t="s">
        <v>8</v>
      </c>
      <c r="B239" s="3" t="s">
        <v>177</v>
      </c>
      <c r="C239" s="3">
        <v>35</v>
      </c>
      <c r="D239" s="4" t="s">
        <v>32</v>
      </c>
      <c r="E239" s="101">
        <f>E232*0.15</f>
        <v>285</v>
      </c>
      <c r="F239" s="51">
        <f>C239*E239</f>
        <v>9975</v>
      </c>
      <c r="G239" s="11">
        <v>25</v>
      </c>
      <c r="H239" s="11">
        <f t="shared" si="7"/>
        <v>35</v>
      </c>
      <c r="I239" s="12"/>
    </row>
    <row r="240" spans="1:9" x14ac:dyDescent="0.25">
      <c r="E240" s="101"/>
      <c r="G240" s="11"/>
      <c r="H240" s="11">
        <f t="shared" si="7"/>
        <v>0</v>
      </c>
      <c r="I240" s="12"/>
    </row>
    <row r="241" spans="1:9" x14ac:dyDescent="0.25">
      <c r="A241" s="4" t="s">
        <v>9</v>
      </c>
      <c r="B241" s="3" t="s">
        <v>57</v>
      </c>
      <c r="C241" s="3">
        <v>5.6</v>
      </c>
      <c r="D241" s="4" t="s">
        <v>32</v>
      </c>
      <c r="E241" s="101">
        <v>285</v>
      </c>
      <c r="F241" s="51">
        <f>C241*E241</f>
        <v>1596</v>
      </c>
      <c r="G241" s="11">
        <v>4</v>
      </c>
      <c r="H241" s="11">
        <f t="shared" si="7"/>
        <v>5.6</v>
      </c>
      <c r="I241" s="12"/>
    </row>
    <row r="242" spans="1:9" x14ac:dyDescent="0.25">
      <c r="E242" s="101"/>
      <c r="H242" s="11">
        <f t="shared" si="7"/>
        <v>0</v>
      </c>
      <c r="I242" s="12"/>
    </row>
    <row r="243" spans="1:9" ht="30" x14ac:dyDescent="0.25">
      <c r="A243" s="4" t="s">
        <v>10</v>
      </c>
      <c r="B243" s="13" t="s">
        <v>178</v>
      </c>
      <c r="C243" s="3">
        <v>33.599999999999994</v>
      </c>
      <c r="D243" s="4" t="s">
        <v>32</v>
      </c>
      <c r="E243" s="101">
        <v>10500</v>
      </c>
      <c r="F243" s="51">
        <f>C243*E243</f>
        <v>352799.99999999994</v>
      </c>
      <c r="G243" s="11">
        <v>24</v>
      </c>
      <c r="H243" s="11">
        <f t="shared" si="7"/>
        <v>33.599999999999994</v>
      </c>
      <c r="I243" s="12"/>
    </row>
    <row r="244" spans="1:9" ht="16.5" x14ac:dyDescent="0.25">
      <c r="B244" s="6"/>
      <c r="E244" s="101"/>
      <c r="H244" s="11">
        <f t="shared" si="7"/>
        <v>0</v>
      </c>
      <c r="I244" s="12"/>
    </row>
    <row r="245" spans="1:9" ht="16.5" x14ac:dyDescent="0.25">
      <c r="B245" s="7" t="s">
        <v>179</v>
      </c>
      <c r="E245" s="101"/>
      <c r="H245" s="11">
        <f t="shared" ref="H245:H308" si="11">G245*$I$116</f>
        <v>0</v>
      </c>
      <c r="I245" s="12"/>
    </row>
    <row r="246" spans="1:9" ht="60" x14ac:dyDescent="0.25">
      <c r="B246" s="19" t="s">
        <v>180</v>
      </c>
      <c r="E246" s="101"/>
      <c r="H246" s="11">
        <f t="shared" si="11"/>
        <v>0</v>
      </c>
      <c r="I246" s="12"/>
    </row>
    <row r="247" spans="1:9" ht="16.5" x14ac:dyDescent="0.25">
      <c r="B247" s="6"/>
      <c r="E247" s="101"/>
      <c r="H247" s="11">
        <f t="shared" si="11"/>
        <v>0</v>
      </c>
      <c r="I247" s="12"/>
    </row>
    <row r="248" spans="1:9" ht="16.5" x14ac:dyDescent="0.25">
      <c r="A248" s="4" t="s">
        <v>11</v>
      </c>
      <c r="B248" s="23" t="s">
        <v>59</v>
      </c>
      <c r="C248" s="3">
        <v>4.1999999999999993</v>
      </c>
      <c r="D248" s="4" t="s">
        <v>4</v>
      </c>
      <c r="E248" s="101">
        <v>4000</v>
      </c>
      <c r="F248" s="51">
        <f>C248*E248</f>
        <v>16799.999999999996</v>
      </c>
      <c r="G248" s="11">
        <v>3</v>
      </c>
      <c r="H248" s="11">
        <f t="shared" si="11"/>
        <v>4.1999999999999993</v>
      </c>
      <c r="I248" s="12"/>
    </row>
    <row r="249" spans="1:9" ht="16.5" x14ac:dyDescent="0.25">
      <c r="B249" s="6"/>
      <c r="E249" s="101"/>
      <c r="H249" s="11">
        <f t="shared" si="11"/>
        <v>0</v>
      </c>
      <c r="I249" s="12"/>
    </row>
    <row r="250" spans="1:9" x14ac:dyDescent="0.25">
      <c r="A250" s="4" t="s">
        <v>13</v>
      </c>
      <c r="B250" s="3" t="s">
        <v>181</v>
      </c>
      <c r="C250" s="3">
        <v>36.4</v>
      </c>
      <c r="D250" s="4" t="s">
        <v>32</v>
      </c>
      <c r="E250" s="101">
        <v>1200</v>
      </c>
      <c r="F250" s="51">
        <f>C250*E250</f>
        <v>43680</v>
      </c>
      <c r="G250" s="11">
        <v>26</v>
      </c>
      <c r="H250" s="11">
        <f t="shared" si="11"/>
        <v>36.4</v>
      </c>
      <c r="I250" s="12"/>
    </row>
    <row r="251" spans="1:9" ht="16.5" x14ac:dyDescent="0.25">
      <c r="B251" s="6"/>
      <c r="E251" s="101"/>
      <c r="H251" s="11">
        <f t="shared" si="11"/>
        <v>0</v>
      </c>
      <c r="I251" s="12"/>
    </row>
    <row r="252" spans="1:9" x14ac:dyDescent="0.25">
      <c r="A252" s="4" t="s">
        <v>14</v>
      </c>
      <c r="B252" s="3" t="s">
        <v>182</v>
      </c>
      <c r="C252" s="3">
        <v>35</v>
      </c>
      <c r="D252" s="4" t="s">
        <v>32</v>
      </c>
      <c r="E252" s="101">
        <v>600</v>
      </c>
      <c r="F252" s="51">
        <f>C252*E252</f>
        <v>21000</v>
      </c>
      <c r="G252" s="11">
        <v>25</v>
      </c>
      <c r="H252" s="11">
        <f t="shared" si="11"/>
        <v>35</v>
      </c>
      <c r="I252" s="12"/>
    </row>
    <row r="253" spans="1:9" ht="16.5" x14ac:dyDescent="0.25">
      <c r="B253" s="6"/>
      <c r="E253" s="101"/>
      <c r="H253" s="11">
        <f t="shared" si="11"/>
        <v>0</v>
      </c>
      <c r="I253" s="12"/>
    </row>
    <row r="254" spans="1:9" x14ac:dyDescent="0.25">
      <c r="A254" s="4" t="s">
        <v>15</v>
      </c>
      <c r="B254" s="3" t="s">
        <v>183</v>
      </c>
      <c r="C254" s="3">
        <v>64.399999999999991</v>
      </c>
      <c r="D254" s="4" t="s">
        <v>32</v>
      </c>
      <c r="E254" s="101">
        <v>800</v>
      </c>
      <c r="F254" s="51">
        <f>C254*E254</f>
        <v>51519.999999999993</v>
      </c>
      <c r="G254" s="11">
        <v>46</v>
      </c>
      <c r="H254" s="11">
        <f t="shared" si="11"/>
        <v>64.399999999999991</v>
      </c>
      <c r="I254" s="12"/>
    </row>
    <row r="255" spans="1:9" x14ac:dyDescent="0.25">
      <c r="E255" s="101"/>
      <c r="F255" s="58"/>
      <c r="H255" s="11">
        <f t="shared" si="11"/>
        <v>0</v>
      </c>
      <c r="I255" s="12"/>
    </row>
    <row r="256" spans="1:9" ht="16.5" x14ac:dyDescent="0.25">
      <c r="B256" s="28" t="s">
        <v>184</v>
      </c>
      <c r="E256" s="101"/>
      <c r="F256" s="58"/>
      <c r="H256" s="11">
        <f t="shared" si="11"/>
        <v>0</v>
      </c>
      <c r="I256" s="12"/>
    </row>
    <row r="257" spans="1:9" ht="30" x14ac:dyDescent="0.25">
      <c r="A257" s="4" t="s">
        <v>18</v>
      </c>
      <c r="B257" s="13" t="s">
        <v>185</v>
      </c>
      <c r="C257" s="3">
        <v>4.1999999999999993</v>
      </c>
      <c r="D257" s="4" t="s">
        <v>32</v>
      </c>
      <c r="E257" s="101">
        <v>1200</v>
      </c>
      <c r="F257" s="51">
        <f>C257*E257</f>
        <v>5039.9999999999991</v>
      </c>
      <c r="G257" s="11">
        <v>3</v>
      </c>
      <c r="H257" s="11">
        <f t="shared" si="11"/>
        <v>4.1999999999999993</v>
      </c>
      <c r="I257" s="12"/>
    </row>
    <row r="258" spans="1:9" x14ac:dyDescent="0.25">
      <c r="E258" s="101"/>
      <c r="F258" s="58"/>
      <c r="H258" s="11">
        <f t="shared" si="11"/>
        <v>0</v>
      </c>
      <c r="I258" s="12"/>
    </row>
    <row r="259" spans="1:9" ht="30" x14ac:dyDescent="0.25">
      <c r="A259" s="4" t="s">
        <v>26</v>
      </c>
      <c r="B259" s="13" t="s">
        <v>186</v>
      </c>
      <c r="C259" s="3">
        <v>35</v>
      </c>
      <c r="D259" s="4" t="s">
        <v>32</v>
      </c>
      <c r="E259" s="101">
        <v>1200</v>
      </c>
      <c r="F259" s="51">
        <f>C259*E259</f>
        <v>42000</v>
      </c>
      <c r="G259" s="11">
        <v>25</v>
      </c>
      <c r="H259" s="11">
        <f t="shared" si="11"/>
        <v>35</v>
      </c>
      <c r="I259" s="12"/>
    </row>
    <row r="260" spans="1:9" x14ac:dyDescent="0.25">
      <c r="E260" s="101"/>
      <c r="F260" s="58"/>
      <c r="H260" s="11">
        <f t="shared" si="11"/>
        <v>0</v>
      </c>
      <c r="I260" s="12"/>
    </row>
    <row r="261" spans="1:9" x14ac:dyDescent="0.25">
      <c r="A261" s="4" t="s">
        <v>21</v>
      </c>
      <c r="B261" s="13" t="s">
        <v>187</v>
      </c>
      <c r="C261" s="3">
        <v>35</v>
      </c>
      <c r="D261" s="4" t="s">
        <v>32</v>
      </c>
      <c r="E261" s="101">
        <v>900</v>
      </c>
      <c r="F261" s="51">
        <f>C261*E261</f>
        <v>31500</v>
      </c>
      <c r="G261" s="11">
        <v>25</v>
      </c>
      <c r="H261" s="11">
        <f t="shared" si="11"/>
        <v>35</v>
      </c>
      <c r="I261" s="12"/>
    </row>
    <row r="262" spans="1:9" x14ac:dyDescent="0.25">
      <c r="E262" s="101"/>
      <c r="F262" s="58"/>
      <c r="H262" s="11">
        <f t="shared" si="11"/>
        <v>0</v>
      </c>
      <c r="I262" s="12"/>
    </row>
    <row r="263" spans="1:9" ht="16.5" x14ac:dyDescent="0.25">
      <c r="B263" s="28" t="s">
        <v>188</v>
      </c>
      <c r="E263" s="101"/>
      <c r="F263" s="58"/>
      <c r="H263" s="11">
        <f t="shared" si="11"/>
        <v>0</v>
      </c>
      <c r="I263" s="12"/>
    </row>
    <row r="264" spans="1:9" x14ac:dyDescent="0.25">
      <c r="E264" s="101"/>
      <c r="F264" s="58"/>
      <c r="H264" s="11">
        <f t="shared" si="11"/>
        <v>0</v>
      </c>
      <c r="I264" s="12"/>
    </row>
    <row r="265" spans="1:9" ht="30" x14ac:dyDescent="0.25">
      <c r="B265" s="19" t="s">
        <v>189</v>
      </c>
      <c r="H265" s="11">
        <f t="shared" si="11"/>
        <v>0</v>
      </c>
      <c r="I265" s="12"/>
    </row>
    <row r="266" spans="1:9" ht="16.5" x14ac:dyDescent="0.25">
      <c r="A266" s="4" t="s">
        <v>29</v>
      </c>
      <c r="B266" s="3" t="s">
        <v>175</v>
      </c>
      <c r="C266" s="3">
        <v>15.399999999999999</v>
      </c>
      <c r="D266" s="4" t="s">
        <v>4</v>
      </c>
      <c r="E266" s="101">
        <v>850</v>
      </c>
      <c r="F266" s="51">
        <f>C266*E266</f>
        <v>13089.999999999998</v>
      </c>
      <c r="G266" s="11">
        <v>11</v>
      </c>
      <c r="H266" s="11">
        <f t="shared" si="11"/>
        <v>15.399999999999999</v>
      </c>
      <c r="I266" s="12"/>
    </row>
    <row r="267" spans="1:9" x14ac:dyDescent="0.25">
      <c r="H267" s="11">
        <f t="shared" si="11"/>
        <v>0</v>
      </c>
    </row>
    <row r="268" spans="1:9" ht="16.5" x14ac:dyDescent="0.25">
      <c r="A268" s="4" t="s">
        <v>30</v>
      </c>
      <c r="B268" s="3" t="s">
        <v>60</v>
      </c>
      <c r="C268" s="3">
        <v>4.1999999999999993</v>
      </c>
      <c r="D268" s="4" t="s">
        <v>4</v>
      </c>
      <c r="E268" s="101">
        <v>850</v>
      </c>
      <c r="F268" s="51">
        <f>C268*E268</f>
        <v>3569.9999999999995</v>
      </c>
      <c r="G268" s="11">
        <v>3</v>
      </c>
      <c r="H268" s="11">
        <f t="shared" si="11"/>
        <v>4.1999999999999993</v>
      </c>
      <c r="I268" s="12"/>
    </row>
    <row r="269" spans="1:9" ht="16.5" x14ac:dyDescent="0.25">
      <c r="C269" s="16"/>
      <c r="D269" s="5"/>
      <c r="E269" s="17"/>
      <c r="F269" s="57"/>
      <c r="H269" s="11">
        <f t="shared" si="11"/>
        <v>0</v>
      </c>
      <c r="I269" s="12"/>
    </row>
    <row r="270" spans="1:9" ht="16.5" x14ac:dyDescent="0.25">
      <c r="A270" s="4" t="s">
        <v>31</v>
      </c>
      <c r="B270" s="3" t="s">
        <v>190</v>
      </c>
      <c r="C270" s="3">
        <v>8.3999999999999986</v>
      </c>
      <c r="D270" s="4" t="s">
        <v>4</v>
      </c>
      <c r="E270" s="101">
        <v>850</v>
      </c>
      <c r="F270" s="51">
        <f>C270*E270</f>
        <v>7139.9999999999991</v>
      </c>
      <c r="G270" s="11">
        <v>6</v>
      </c>
      <c r="H270" s="11">
        <f t="shared" si="11"/>
        <v>8.3999999999999986</v>
      </c>
      <c r="I270" s="12"/>
    </row>
    <row r="271" spans="1:9" x14ac:dyDescent="0.25">
      <c r="H271" s="11">
        <f t="shared" si="11"/>
        <v>0</v>
      </c>
      <c r="I271" s="12"/>
    </row>
    <row r="272" spans="1:9" ht="16.5" x14ac:dyDescent="0.25">
      <c r="A272" s="4" t="s">
        <v>51</v>
      </c>
      <c r="B272" s="3" t="s">
        <v>191</v>
      </c>
      <c r="C272" s="3">
        <v>1.4</v>
      </c>
      <c r="D272" s="4" t="s">
        <v>4</v>
      </c>
      <c r="E272" s="101">
        <v>850</v>
      </c>
      <c r="F272" s="51">
        <f>C272*E272</f>
        <v>1190</v>
      </c>
      <c r="G272" s="11">
        <v>1</v>
      </c>
      <c r="H272" s="11">
        <f t="shared" si="11"/>
        <v>1.4</v>
      </c>
      <c r="I272" s="12"/>
    </row>
    <row r="273" spans="1:9" x14ac:dyDescent="0.25">
      <c r="H273" s="11">
        <f t="shared" si="11"/>
        <v>0</v>
      </c>
      <c r="I273" s="12"/>
    </row>
    <row r="274" spans="1:9" ht="16.5" x14ac:dyDescent="0.25">
      <c r="B274" s="22" t="s">
        <v>192</v>
      </c>
      <c r="C274" s="69"/>
      <c r="D274" s="70"/>
      <c r="E274" s="72" t="s">
        <v>21</v>
      </c>
      <c r="F274" s="73">
        <f>SUM(F231:F272)</f>
        <v>648780.99999999988</v>
      </c>
      <c r="H274" s="11">
        <f t="shared" si="11"/>
        <v>0</v>
      </c>
      <c r="I274" s="12"/>
    </row>
    <row r="275" spans="1:9" ht="16.5" x14ac:dyDescent="0.25">
      <c r="B275" s="20" t="s">
        <v>35</v>
      </c>
      <c r="H275" s="11">
        <f t="shared" si="11"/>
        <v>0</v>
      </c>
      <c r="I275" s="12"/>
    </row>
    <row r="276" spans="1:9" x14ac:dyDescent="0.25">
      <c r="B276" s="3" t="s">
        <v>193</v>
      </c>
      <c r="F276" s="51">
        <f>F225</f>
        <v>253679.99999999994</v>
      </c>
      <c r="H276" s="11">
        <f t="shared" si="11"/>
        <v>0</v>
      </c>
      <c r="I276" s="12"/>
    </row>
    <row r="277" spans="1:9" x14ac:dyDescent="0.25">
      <c r="B277" s="3" t="s">
        <v>194</v>
      </c>
      <c r="F277" s="51">
        <f>F274</f>
        <v>648780.99999999988</v>
      </c>
      <c r="H277" s="11">
        <f t="shared" si="11"/>
        <v>0</v>
      </c>
      <c r="I277" s="12"/>
    </row>
    <row r="278" spans="1:9" x14ac:dyDescent="0.25">
      <c r="H278" s="11">
        <f t="shared" si="11"/>
        <v>0</v>
      </c>
      <c r="I278" s="12"/>
    </row>
    <row r="279" spans="1:9" ht="16.5" x14ac:dyDescent="0.25">
      <c r="B279" s="16" t="s">
        <v>20</v>
      </c>
      <c r="C279" s="16"/>
      <c r="D279" s="5"/>
      <c r="E279" s="17" t="s">
        <v>21</v>
      </c>
      <c r="F279" s="50">
        <f>SUM(F276:F277)</f>
        <v>902460.99999999977</v>
      </c>
      <c r="H279" s="11">
        <f t="shared" si="11"/>
        <v>0</v>
      </c>
      <c r="I279" s="12"/>
    </row>
    <row r="280" spans="1:9" ht="16.5" x14ac:dyDescent="0.25">
      <c r="B280" s="2" t="s">
        <v>54</v>
      </c>
      <c r="H280" s="11">
        <f t="shared" si="11"/>
        <v>0</v>
      </c>
      <c r="I280" s="12"/>
    </row>
    <row r="281" spans="1:9" x14ac:dyDescent="0.25">
      <c r="H281" s="11">
        <f t="shared" si="11"/>
        <v>0</v>
      </c>
      <c r="I281" s="12"/>
    </row>
    <row r="282" spans="1:9" ht="16.5" x14ac:dyDescent="0.25">
      <c r="B282" s="6" t="s">
        <v>64</v>
      </c>
      <c r="H282" s="11">
        <f t="shared" si="11"/>
        <v>0</v>
      </c>
      <c r="I282" s="12"/>
    </row>
    <row r="283" spans="1:9" x14ac:dyDescent="0.25">
      <c r="H283" s="11">
        <f t="shared" si="11"/>
        <v>0</v>
      </c>
      <c r="I283" s="12"/>
    </row>
    <row r="284" spans="1:9" ht="16.5" x14ac:dyDescent="0.25">
      <c r="B284" s="7" t="s">
        <v>108</v>
      </c>
      <c r="H284" s="11">
        <f t="shared" si="11"/>
        <v>0</v>
      </c>
      <c r="I284" s="12"/>
    </row>
    <row r="285" spans="1:9" x14ac:dyDescent="0.25">
      <c r="H285" s="11">
        <f t="shared" si="11"/>
        <v>0</v>
      </c>
      <c r="I285" s="12"/>
    </row>
    <row r="286" spans="1:9" ht="16.5" x14ac:dyDescent="0.25">
      <c r="B286" s="7" t="s">
        <v>109</v>
      </c>
      <c r="H286" s="11">
        <f t="shared" si="11"/>
        <v>0</v>
      </c>
      <c r="I286" s="12"/>
    </row>
    <row r="287" spans="1:9" x14ac:dyDescent="0.25">
      <c r="B287" s="15"/>
      <c r="H287" s="11">
        <f t="shared" si="11"/>
        <v>0</v>
      </c>
      <c r="I287" s="12"/>
    </row>
    <row r="288" spans="1:9" ht="90" x14ac:dyDescent="0.25">
      <c r="A288" s="4" t="s">
        <v>2</v>
      </c>
      <c r="B288" s="13" t="s">
        <v>147</v>
      </c>
      <c r="D288" s="4" t="s">
        <v>156</v>
      </c>
      <c r="E288" s="101"/>
      <c r="G288" s="11"/>
      <c r="H288" s="11">
        <f t="shared" si="11"/>
        <v>0</v>
      </c>
      <c r="I288" s="12"/>
    </row>
    <row r="289" spans="1:11" x14ac:dyDescent="0.25">
      <c r="H289" s="11">
        <f t="shared" si="11"/>
        <v>0</v>
      </c>
      <c r="I289" s="12"/>
    </row>
    <row r="290" spans="1:11" ht="14.25" customHeight="1" x14ac:dyDescent="0.25">
      <c r="A290" s="32"/>
      <c r="B290" s="16" t="s">
        <v>148</v>
      </c>
      <c r="H290" s="11">
        <f t="shared" si="11"/>
        <v>0</v>
      </c>
      <c r="I290" s="12"/>
      <c r="K290" s="33"/>
    </row>
    <row r="291" spans="1:11" ht="14.25" customHeight="1" x14ac:dyDescent="0.25">
      <c r="A291" s="32"/>
      <c r="H291" s="11">
        <f t="shared" si="11"/>
        <v>0</v>
      </c>
      <c r="I291" s="12"/>
      <c r="K291" s="33"/>
    </row>
    <row r="292" spans="1:11" ht="45" x14ac:dyDescent="0.25">
      <c r="A292" s="4" t="s">
        <v>5</v>
      </c>
      <c r="B292" s="13" t="s">
        <v>149</v>
      </c>
      <c r="D292" s="4" t="s">
        <v>156</v>
      </c>
      <c r="E292" s="101"/>
      <c r="G292" s="11"/>
      <c r="H292" s="11">
        <f t="shared" si="11"/>
        <v>0</v>
      </c>
      <c r="I292" s="12"/>
    </row>
    <row r="293" spans="1:11" ht="14.25" customHeight="1" x14ac:dyDescent="0.25">
      <c r="A293" s="32"/>
      <c r="H293" s="11">
        <f t="shared" si="11"/>
        <v>0</v>
      </c>
      <c r="I293" s="12"/>
      <c r="K293" s="33"/>
    </row>
    <row r="294" spans="1:11" ht="30" x14ac:dyDescent="0.25">
      <c r="A294" s="4" t="s">
        <v>7</v>
      </c>
      <c r="B294" s="13" t="s">
        <v>150</v>
      </c>
      <c r="D294" s="4" t="s">
        <v>156</v>
      </c>
      <c r="E294" s="101"/>
      <c r="G294" s="11"/>
      <c r="H294" s="11">
        <f t="shared" si="11"/>
        <v>0</v>
      </c>
      <c r="I294" s="12"/>
    </row>
    <row r="295" spans="1:11" ht="14.25" customHeight="1" x14ac:dyDescent="0.25">
      <c r="A295" s="32"/>
      <c r="H295" s="11">
        <f t="shared" si="11"/>
        <v>0</v>
      </c>
      <c r="I295" s="12"/>
      <c r="K295" s="33"/>
    </row>
    <row r="296" spans="1:11" ht="14.25" customHeight="1" x14ac:dyDescent="0.25">
      <c r="A296" s="32"/>
      <c r="B296" s="16" t="s">
        <v>195</v>
      </c>
      <c r="H296" s="11">
        <f t="shared" si="11"/>
        <v>0</v>
      </c>
      <c r="I296" s="12"/>
      <c r="K296" s="33"/>
    </row>
    <row r="297" spans="1:11" ht="14.25" customHeight="1" x14ac:dyDescent="0.25">
      <c r="A297" s="32"/>
      <c r="H297" s="11">
        <f t="shared" si="11"/>
        <v>0</v>
      </c>
      <c r="I297" s="12"/>
      <c r="K297" s="33"/>
    </row>
    <row r="298" spans="1:11" ht="105" x14ac:dyDescent="0.25">
      <c r="A298" s="32"/>
      <c r="B298" s="19" t="s">
        <v>196</v>
      </c>
      <c r="C298" s="3">
        <v>0</v>
      </c>
      <c r="H298" s="11">
        <f t="shared" si="11"/>
        <v>0</v>
      </c>
      <c r="I298" s="12"/>
      <c r="K298" s="33"/>
    </row>
    <row r="299" spans="1:11" ht="14.25" customHeight="1" x14ac:dyDescent="0.25">
      <c r="A299" s="32"/>
      <c r="H299" s="11">
        <f t="shared" si="11"/>
        <v>0</v>
      </c>
      <c r="I299" s="12"/>
      <c r="K299" s="33"/>
    </row>
    <row r="300" spans="1:11" ht="16.5" x14ac:dyDescent="0.25">
      <c r="A300" s="4" t="s">
        <v>8</v>
      </c>
      <c r="B300" s="3" t="s">
        <v>197</v>
      </c>
      <c r="C300" s="12">
        <v>232.39999999999998</v>
      </c>
      <c r="D300" s="4" t="s">
        <v>6</v>
      </c>
      <c r="E300" s="101">
        <v>3335</v>
      </c>
      <c r="F300" s="59">
        <f>C300*E300</f>
        <v>775053.99999999988</v>
      </c>
      <c r="G300" s="11">
        <v>166</v>
      </c>
      <c r="H300" s="11">
        <f t="shared" si="11"/>
        <v>232.39999999999998</v>
      </c>
      <c r="I300" s="12"/>
    </row>
    <row r="301" spans="1:11" x14ac:dyDescent="0.25">
      <c r="C301" s="12"/>
      <c r="E301" s="101"/>
      <c r="F301" s="59"/>
      <c r="G301" s="11"/>
      <c r="H301" s="11">
        <f t="shared" si="11"/>
        <v>0</v>
      </c>
      <c r="I301" s="12"/>
    </row>
    <row r="302" spans="1:11" ht="16.5" x14ac:dyDescent="0.25">
      <c r="A302" s="4" t="s">
        <v>9</v>
      </c>
      <c r="B302" s="3" t="s">
        <v>198</v>
      </c>
      <c r="C302" s="12">
        <v>93.8</v>
      </c>
      <c r="D302" s="4" t="s">
        <v>6</v>
      </c>
      <c r="E302" s="101">
        <v>2000</v>
      </c>
      <c r="F302" s="59">
        <f>C302*E302</f>
        <v>187600</v>
      </c>
      <c r="G302" s="11">
        <v>67</v>
      </c>
      <c r="H302" s="11">
        <f t="shared" si="11"/>
        <v>93.8</v>
      </c>
      <c r="I302" s="12"/>
    </row>
    <row r="303" spans="1:11" x14ac:dyDescent="0.25">
      <c r="C303" s="12"/>
      <c r="E303" s="101"/>
      <c r="F303" s="59"/>
      <c r="G303" s="11"/>
      <c r="H303" s="11">
        <f t="shared" si="11"/>
        <v>0</v>
      </c>
      <c r="I303" s="12"/>
    </row>
    <row r="304" spans="1:11" ht="16.5" x14ac:dyDescent="0.25">
      <c r="A304" s="4" t="s">
        <v>10</v>
      </c>
      <c r="B304" s="3" t="s">
        <v>199</v>
      </c>
      <c r="C304" s="12">
        <v>53.199999999999996</v>
      </c>
      <c r="D304" s="4" t="s">
        <v>6</v>
      </c>
      <c r="E304" s="101">
        <v>2000</v>
      </c>
      <c r="F304" s="59">
        <f>C304*E304</f>
        <v>106399.99999999999</v>
      </c>
      <c r="G304" s="11">
        <v>38</v>
      </c>
      <c r="H304" s="11">
        <f t="shared" si="11"/>
        <v>53.199999999999996</v>
      </c>
      <c r="I304" s="12"/>
    </row>
    <row r="305" spans="1:11" x14ac:dyDescent="0.25">
      <c r="C305" s="12"/>
      <c r="E305" s="101"/>
      <c r="F305" s="59"/>
      <c r="G305" s="11"/>
      <c r="H305" s="11">
        <f t="shared" si="11"/>
        <v>0</v>
      </c>
      <c r="I305" s="12"/>
    </row>
    <row r="306" spans="1:11" ht="16.5" x14ac:dyDescent="0.25">
      <c r="A306" s="4" t="s">
        <v>11</v>
      </c>
      <c r="B306" s="3" t="s">
        <v>200</v>
      </c>
      <c r="C306" s="12">
        <v>75.599999999999994</v>
      </c>
      <c r="D306" s="4" t="s">
        <v>6</v>
      </c>
      <c r="E306" s="101">
        <v>600</v>
      </c>
      <c r="F306" s="59">
        <f>C306*E306</f>
        <v>45360</v>
      </c>
      <c r="G306" s="11">
        <v>54</v>
      </c>
      <c r="H306" s="11">
        <f t="shared" si="11"/>
        <v>75.599999999999994</v>
      </c>
      <c r="I306" s="12"/>
    </row>
    <row r="307" spans="1:11" ht="14.25" customHeight="1" x14ac:dyDescent="0.25">
      <c r="A307" s="32"/>
      <c r="H307" s="11">
        <f t="shared" si="11"/>
        <v>0</v>
      </c>
      <c r="I307" s="12"/>
      <c r="K307" s="33"/>
    </row>
    <row r="308" spans="1:11" ht="14.25" customHeight="1" x14ac:dyDescent="0.25">
      <c r="A308" s="32"/>
      <c r="B308" s="16" t="s">
        <v>151</v>
      </c>
      <c r="H308" s="11">
        <f t="shared" si="11"/>
        <v>0</v>
      </c>
      <c r="I308" s="12"/>
      <c r="K308" s="33"/>
    </row>
    <row r="309" spans="1:11" ht="14.25" customHeight="1" x14ac:dyDescent="0.25">
      <c r="A309" s="32"/>
      <c r="H309" s="11">
        <f t="shared" ref="H309:H372" si="12">G309*$I$116</f>
        <v>0</v>
      </c>
      <c r="I309" s="12"/>
      <c r="K309" s="33"/>
    </row>
    <row r="310" spans="1:11" ht="75" x14ac:dyDescent="0.25">
      <c r="A310" s="32"/>
      <c r="B310" s="19" t="s">
        <v>152</v>
      </c>
      <c r="H310" s="11">
        <f t="shared" si="12"/>
        <v>0</v>
      </c>
      <c r="I310" s="12"/>
      <c r="K310" s="33"/>
    </row>
    <row r="311" spans="1:11" ht="14.25" customHeight="1" x14ac:dyDescent="0.25">
      <c r="A311" s="32"/>
      <c r="H311" s="11">
        <f t="shared" si="12"/>
        <v>0</v>
      </c>
      <c r="I311" s="12"/>
      <c r="K311" s="33"/>
    </row>
    <row r="312" spans="1:11" ht="16.5" x14ac:dyDescent="0.25">
      <c r="A312" s="4" t="s">
        <v>13</v>
      </c>
      <c r="B312" s="3" t="s">
        <v>201</v>
      </c>
      <c r="C312" s="12">
        <v>21</v>
      </c>
      <c r="D312" s="4" t="s">
        <v>6</v>
      </c>
      <c r="E312" s="101">
        <v>30000</v>
      </c>
      <c r="F312" s="59">
        <f>C312*E312</f>
        <v>630000</v>
      </c>
      <c r="G312" s="11">
        <v>15</v>
      </c>
      <c r="H312" s="11">
        <f t="shared" si="12"/>
        <v>21</v>
      </c>
      <c r="I312" s="12"/>
    </row>
    <row r="313" spans="1:11" ht="16.5" customHeight="1" x14ac:dyDescent="0.25">
      <c r="E313" s="101"/>
      <c r="F313" s="59"/>
      <c r="G313" s="11"/>
      <c r="H313" s="11">
        <f t="shared" si="12"/>
        <v>0</v>
      </c>
      <c r="I313" s="12"/>
      <c r="K313" s="33"/>
    </row>
    <row r="314" spans="1:11" ht="16.5" x14ac:dyDescent="0.25">
      <c r="A314" s="4" t="s">
        <v>14</v>
      </c>
      <c r="B314" s="3" t="s">
        <v>202</v>
      </c>
      <c r="C314" s="12">
        <v>1.4</v>
      </c>
      <c r="D314" s="4" t="s">
        <v>6</v>
      </c>
      <c r="E314" s="101">
        <v>30000</v>
      </c>
      <c r="F314" s="59">
        <f>C314*E314</f>
        <v>42000</v>
      </c>
      <c r="G314" s="11">
        <v>1</v>
      </c>
      <c r="H314" s="11">
        <f t="shared" si="12"/>
        <v>1.4</v>
      </c>
      <c r="I314" s="12"/>
    </row>
    <row r="315" spans="1:11" x14ac:dyDescent="0.25">
      <c r="H315" s="11">
        <f t="shared" si="12"/>
        <v>0</v>
      </c>
      <c r="I315" s="12"/>
    </row>
    <row r="316" spans="1:11" x14ac:dyDescent="0.25">
      <c r="H316" s="11">
        <f t="shared" si="12"/>
        <v>0</v>
      </c>
      <c r="I316" s="12"/>
    </row>
    <row r="317" spans="1:11" x14ac:dyDescent="0.25">
      <c r="H317" s="11">
        <f t="shared" si="12"/>
        <v>0</v>
      </c>
      <c r="I317" s="12"/>
    </row>
    <row r="318" spans="1:11" ht="16.5" x14ac:dyDescent="0.25">
      <c r="B318" s="3" t="s">
        <v>174</v>
      </c>
      <c r="E318" s="41" t="s">
        <v>21</v>
      </c>
      <c r="F318" s="75">
        <f>SUM(F288:F317)</f>
        <v>1786413.9999999998</v>
      </c>
      <c r="H318" s="11">
        <f t="shared" si="12"/>
        <v>0</v>
      </c>
      <c r="I318" s="12"/>
    </row>
    <row r="319" spans="1:11" ht="16.5" x14ac:dyDescent="0.25">
      <c r="B319" s="16" t="s">
        <v>203</v>
      </c>
      <c r="H319" s="11">
        <f t="shared" si="12"/>
        <v>0</v>
      </c>
      <c r="I319" s="12"/>
    </row>
    <row r="320" spans="1:11" x14ac:dyDescent="0.25">
      <c r="H320" s="11">
        <f t="shared" si="12"/>
        <v>0</v>
      </c>
      <c r="I320" s="12"/>
    </row>
    <row r="321" spans="1:9" ht="12.75" customHeight="1" x14ac:dyDescent="0.25">
      <c r="A321" s="32"/>
      <c r="B321" s="16" t="s">
        <v>157</v>
      </c>
      <c r="H321" s="11">
        <f t="shared" si="12"/>
        <v>0</v>
      </c>
      <c r="I321" s="12"/>
    </row>
    <row r="322" spans="1:9" ht="15" customHeight="1" x14ac:dyDescent="0.25">
      <c r="H322" s="11">
        <f t="shared" si="12"/>
        <v>0</v>
      </c>
      <c r="I322" s="12"/>
    </row>
    <row r="323" spans="1:9" ht="45" x14ac:dyDescent="0.25">
      <c r="B323" s="19" t="s">
        <v>158</v>
      </c>
      <c r="H323" s="11">
        <f t="shared" si="12"/>
        <v>0</v>
      </c>
      <c r="I323" s="12"/>
    </row>
    <row r="324" spans="1:9" ht="15" customHeight="1" x14ac:dyDescent="0.25">
      <c r="B324" s="19"/>
      <c r="H324" s="11">
        <f t="shared" si="12"/>
        <v>0</v>
      </c>
      <c r="I324" s="12"/>
    </row>
    <row r="325" spans="1:9" ht="30" x14ac:dyDescent="0.25">
      <c r="A325" s="4" t="s">
        <v>2</v>
      </c>
      <c r="B325" s="13" t="s">
        <v>204</v>
      </c>
      <c r="C325" s="68">
        <v>1.8759999999999999</v>
      </c>
      <c r="D325" s="4" t="s">
        <v>162</v>
      </c>
      <c r="E325" s="101">
        <v>285000</v>
      </c>
      <c r="F325" s="51">
        <f>C325*E325</f>
        <v>534660</v>
      </c>
      <c r="G325" s="11">
        <v>1.34</v>
      </c>
      <c r="H325" s="11">
        <f t="shared" si="12"/>
        <v>1.8759999999999999</v>
      </c>
      <c r="I325" s="12"/>
    </row>
    <row r="326" spans="1:9" x14ac:dyDescent="0.25">
      <c r="C326" s="10"/>
      <c r="E326" s="101"/>
      <c r="G326" s="11"/>
      <c r="H326" s="11">
        <f t="shared" si="12"/>
        <v>0</v>
      </c>
      <c r="I326" s="12"/>
    </row>
    <row r="327" spans="1:9" x14ac:dyDescent="0.25">
      <c r="A327" s="4" t="s">
        <v>5</v>
      </c>
      <c r="B327" s="13" t="s">
        <v>205</v>
      </c>
      <c r="C327" s="68">
        <v>0.16799999999999998</v>
      </c>
      <c r="D327" s="4" t="s">
        <v>162</v>
      </c>
      <c r="E327" s="101">
        <v>285000</v>
      </c>
      <c r="F327" s="51">
        <f>C327*E327</f>
        <v>47879.999999999993</v>
      </c>
      <c r="G327" s="11">
        <v>0.12</v>
      </c>
      <c r="H327" s="11">
        <f t="shared" si="12"/>
        <v>0.16799999999999998</v>
      </c>
      <c r="I327" s="12"/>
    </row>
    <row r="328" spans="1:9" x14ac:dyDescent="0.25">
      <c r="B328" s="19"/>
      <c r="H328" s="11">
        <f t="shared" si="12"/>
        <v>0</v>
      </c>
      <c r="I328" s="12"/>
    </row>
    <row r="329" spans="1:9" ht="45" x14ac:dyDescent="0.25">
      <c r="A329" s="4" t="s">
        <v>7</v>
      </c>
      <c r="B329" s="13" t="s">
        <v>206</v>
      </c>
      <c r="C329" s="10">
        <v>75.599999999999994</v>
      </c>
      <c r="D329" s="4" t="s">
        <v>162</v>
      </c>
      <c r="E329" s="101">
        <v>12500</v>
      </c>
      <c r="F329" s="51">
        <f t="shared" ref="F329" si="13">C329*E329</f>
        <v>944999.99999999988</v>
      </c>
      <c r="G329" s="11">
        <v>54</v>
      </c>
      <c r="H329" s="11">
        <f t="shared" si="12"/>
        <v>75.599999999999994</v>
      </c>
      <c r="I329" s="12"/>
    </row>
    <row r="330" spans="1:9" s="13" customFormat="1" x14ac:dyDescent="0.25">
      <c r="A330" s="34"/>
      <c r="D330" s="35"/>
      <c r="E330" s="106"/>
      <c r="F330" s="60"/>
      <c r="H330" s="11">
        <f t="shared" si="12"/>
        <v>0</v>
      </c>
      <c r="I330" s="12"/>
    </row>
    <row r="331" spans="1:9" ht="16.5" x14ac:dyDescent="0.25">
      <c r="A331" s="32"/>
      <c r="B331" s="20" t="s">
        <v>165</v>
      </c>
      <c r="H331" s="11">
        <f t="shared" si="12"/>
        <v>0</v>
      </c>
      <c r="I331" s="12"/>
    </row>
    <row r="332" spans="1:9" x14ac:dyDescent="0.25">
      <c r="H332" s="11">
        <f t="shared" si="12"/>
        <v>0</v>
      </c>
      <c r="I332" s="12"/>
    </row>
    <row r="333" spans="1:9" x14ac:dyDescent="0.25">
      <c r="B333" s="15" t="s">
        <v>28</v>
      </c>
      <c r="H333" s="11">
        <f t="shared" si="12"/>
        <v>0</v>
      </c>
      <c r="I333" s="12"/>
    </row>
    <row r="334" spans="1:9" x14ac:dyDescent="0.25">
      <c r="H334" s="11">
        <f t="shared" si="12"/>
        <v>0</v>
      </c>
      <c r="I334" s="12"/>
    </row>
    <row r="335" spans="1:9" ht="16.5" x14ac:dyDescent="0.25">
      <c r="A335" s="4" t="s">
        <v>8</v>
      </c>
      <c r="B335" s="3" t="s">
        <v>207</v>
      </c>
      <c r="C335" s="3">
        <v>183.39999999999998</v>
      </c>
      <c r="D335" s="4" t="s">
        <v>4</v>
      </c>
      <c r="E335" s="101">
        <v>1900</v>
      </c>
      <c r="F335" s="51">
        <f>C335*E335</f>
        <v>348459.99999999994</v>
      </c>
      <c r="G335" s="11">
        <v>131</v>
      </c>
      <c r="H335" s="11">
        <f t="shared" si="12"/>
        <v>183.39999999999998</v>
      </c>
      <c r="I335" s="12"/>
    </row>
    <row r="336" spans="1:9" x14ac:dyDescent="0.25">
      <c r="E336" s="101"/>
      <c r="H336" s="11">
        <f t="shared" si="12"/>
        <v>0</v>
      </c>
      <c r="I336" s="12"/>
    </row>
    <row r="337" spans="1:9" ht="15.75" customHeight="1" x14ac:dyDescent="0.25">
      <c r="A337" s="4" t="s">
        <v>9</v>
      </c>
      <c r="B337" s="3" t="s">
        <v>65</v>
      </c>
      <c r="C337" s="3">
        <v>15.399999999999999</v>
      </c>
      <c r="D337" s="4" t="s">
        <v>4</v>
      </c>
      <c r="E337" s="101">
        <v>1900</v>
      </c>
      <c r="F337" s="51">
        <f>C337*E337</f>
        <v>29259.999999999996</v>
      </c>
      <c r="G337" s="11">
        <v>11</v>
      </c>
      <c r="H337" s="11">
        <f t="shared" si="12"/>
        <v>15.399999999999999</v>
      </c>
      <c r="I337" s="12"/>
    </row>
    <row r="338" spans="1:9" hidden="1" x14ac:dyDescent="0.25">
      <c r="C338" s="3">
        <v>0</v>
      </c>
      <c r="E338" s="101"/>
      <c r="G338" s="11"/>
      <c r="H338" s="11">
        <f t="shared" si="12"/>
        <v>0</v>
      </c>
      <c r="I338" s="12"/>
    </row>
    <row r="339" spans="1:9" x14ac:dyDescent="0.25">
      <c r="B339" s="9"/>
      <c r="H339" s="11">
        <f t="shared" si="12"/>
        <v>0</v>
      </c>
      <c r="I339" s="12"/>
    </row>
    <row r="340" spans="1:9" x14ac:dyDescent="0.25">
      <c r="A340" s="4" t="s">
        <v>10</v>
      </c>
      <c r="B340" s="3" t="s">
        <v>208</v>
      </c>
      <c r="C340" s="3">
        <v>16.799999999999997</v>
      </c>
      <c r="D340" s="4" t="s">
        <v>32</v>
      </c>
      <c r="E340" s="101">
        <f>E335*0.15</f>
        <v>285</v>
      </c>
      <c r="F340" s="51">
        <f>C340*E340</f>
        <v>4787.9999999999991</v>
      </c>
      <c r="G340" s="11">
        <v>12</v>
      </c>
      <c r="H340" s="11">
        <f t="shared" si="12"/>
        <v>16.799999999999997</v>
      </c>
      <c r="I340" s="12"/>
    </row>
    <row r="341" spans="1:9" x14ac:dyDescent="0.25">
      <c r="E341" s="101"/>
      <c r="H341" s="11">
        <f t="shared" si="12"/>
        <v>0</v>
      </c>
      <c r="I341" s="12"/>
    </row>
    <row r="342" spans="1:9" ht="30" x14ac:dyDescent="0.25">
      <c r="B342" s="19" t="s">
        <v>209</v>
      </c>
      <c r="H342" s="11">
        <f t="shared" si="12"/>
        <v>0</v>
      </c>
      <c r="I342" s="12"/>
    </row>
    <row r="343" spans="1:9" x14ac:dyDescent="0.25">
      <c r="H343" s="11">
        <f t="shared" si="12"/>
        <v>0</v>
      </c>
      <c r="I343" s="12"/>
    </row>
    <row r="344" spans="1:9" x14ac:dyDescent="0.25">
      <c r="A344" s="4" t="s">
        <v>11</v>
      </c>
      <c r="B344" s="3" t="s">
        <v>210</v>
      </c>
      <c r="C344" s="3">
        <v>809.19999999999993</v>
      </c>
      <c r="D344" s="4" t="s">
        <v>32</v>
      </c>
      <c r="E344" s="101">
        <v>250</v>
      </c>
      <c r="F344" s="51">
        <f>C344*E344</f>
        <v>202299.99999999997</v>
      </c>
      <c r="G344" s="11">
        <v>578</v>
      </c>
      <c r="H344" s="11">
        <f t="shared" si="12"/>
        <v>809.19999999999993</v>
      </c>
      <c r="I344" s="12"/>
    </row>
    <row r="345" spans="1:9" x14ac:dyDescent="0.25">
      <c r="B345" s="15"/>
      <c r="H345" s="11">
        <f t="shared" si="12"/>
        <v>0</v>
      </c>
      <c r="I345" s="12"/>
    </row>
    <row r="346" spans="1:9" x14ac:dyDescent="0.25">
      <c r="A346" s="4" t="s">
        <v>13</v>
      </c>
      <c r="B346" s="3" t="s">
        <v>211</v>
      </c>
      <c r="C346" s="3">
        <v>902.99999999999989</v>
      </c>
      <c r="D346" s="4" t="s">
        <v>32</v>
      </c>
      <c r="E346" s="101">
        <v>300</v>
      </c>
      <c r="F346" s="51">
        <f>C346*E346</f>
        <v>270899.99999999994</v>
      </c>
      <c r="G346" s="11">
        <v>645</v>
      </c>
      <c r="H346" s="11">
        <f t="shared" si="12"/>
        <v>902.99999999999989</v>
      </c>
      <c r="I346" s="12"/>
    </row>
    <row r="347" spans="1:9" x14ac:dyDescent="0.25">
      <c r="B347" s="13"/>
      <c r="C347" s="13"/>
      <c r="D347" s="35"/>
      <c r="E347" s="106"/>
      <c r="F347" s="60"/>
      <c r="H347" s="11">
        <f t="shared" si="12"/>
        <v>0</v>
      </c>
      <c r="I347" s="12"/>
    </row>
    <row r="348" spans="1:9" x14ac:dyDescent="0.25">
      <c r="A348" s="4" t="s">
        <v>14</v>
      </c>
      <c r="B348" s="3" t="s">
        <v>212</v>
      </c>
      <c r="C348" s="3">
        <v>263.2</v>
      </c>
      <c r="D348" s="4" t="s">
        <v>32</v>
      </c>
      <c r="E348" s="101">
        <v>385</v>
      </c>
      <c r="F348" s="51">
        <f>C348*E348</f>
        <v>101332</v>
      </c>
      <c r="G348" s="11">
        <v>188</v>
      </c>
      <c r="H348" s="11">
        <f t="shared" si="12"/>
        <v>263.2</v>
      </c>
      <c r="I348" s="12"/>
    </row>
    <row r="349" spans="1:9" x14ac:dyDescent="0.25">
      <c r="C349" s="10"/>
      <c r="E349" s="101"/>
      <c r="F349" s="59"/>
      <c r="G349" s="11"/>
      <c r="H349" s="11">
        <f t="shared" si="12"/>
        <v>0</v>
      </c>
      <c r="I349" s="12"/>
    </row>
    <row r="350" spans="1:9" x14ac:dyDescent="0.25">
      <c r="A350" s="4" t="s">
        <v>15</v>
      </c>
      <c r="B350" s="3" t="s">
        <v>213</v>
      </c>
      <c r="C350" s="3">
        <v>600.59999999999991</v>
      </c>
      <c r="D350" s="4" t="s">
        <v>32</v>
      </c>
      <c r="E350" s="101">
        <v>385</v>
      </c>
      <c r="F350" s="51">
        <f>C350*E350</f>
        <v>231230.99999999997</v>
      </c>
      <c r="G350" s="11">
        <v>429</v>
      </c>
      <c r="H350" s="11">
        <f t="shared" si="12"/>
        <v>600.59999999999991</v>
      </c>
      <c r="I350" s="12"/>
    </row>
    <row r="351" spans="1:9" x14ac:dyDescent="0.25">
      <c r="C351" s="10"/>
      <c r="E351" s="101"/>
      <c r="F351" s="59"/>
      <c r="G351" s="11"/>
      <c r="H351" s="11">
        <f t="shared" si="12"/>
        <v>0</v>
      </c>
      <c r="I351" s="12"/>
    </row>
    <row r="352" spans="1:9" x14ac:dyDescent="0.25">
      <c r="A352" s="4" t="s">
        <v>18</v>
      </c>
      <c r="B352" s="3" t="s">
        <v>214</v>
      </c>
      <c r="C352" s="3">
        <v>1058.3999999999999</v>
      </c>
      <c r="D352" s="4" t="s">
        <v>32</v>
      </c>
      <c r="E352" s="101">
        <v>385</v>
      </c>
      <c r="F352" s="51">
        <f>C352*E352</f>
        <v>407483.99999999994</v>
      </c>
      <c r="G352" s="11">
        <v>756</v>
      </c>
      <c r="H352" s="11">
        <f t="shared" si="12"/>
        <v>1058.3999999999999</v>
      </c>
      <c r="I352" s="12"/>
    </row>
    <row r="353" spans="1:9" x14ac:dyDescent="0.25">
      <c r="C353" s="10"/>
      <c r="E353" s="101"/>
      <c r="F353" s="59"/>
      <c r="G353" s="11"/>
      <c r="H353" s="11">
        <f t="shared" si="12"/>
        <v>0</v>
      </c>
      <c r="I353" s="12"/>
    </row>
    <row r="354" spans="1:9" ht="16.5" x14ac:dyDescent="0.25">
      <c r="B354" s="7" t="s">
        <v>215</v>
      </c>
      <c r="C354" s="10"/>
      <c r="E354" s="101"/>
      <c r="F354" s="59"/>
      <c r="G354" s="11"/>
      <c r="H354" s="11">
        <f t="shared" si="12"/>
        <v>0</v>
      </c>
      <c r="I354" s="12"/>
    </row>
    <row r="355" spans="1:9" x14ac:dyDescent="0.25">
      <c r="A355" s="34"/>
      <c r="E355" s="101"/>
      <c r="F355" s="59"/>
      <c r="H355" s="11">
        <f t="shared" si="12"/>
        <v>0</v>
      </c>
      <c r="I355" s="12"/>
    </row>
    <row r="356" spans="1:9" ht="30" x14ac:dyDescent="0.25">
      <c r="A356" s="4" t="s">
        <v>26</v>
      </c>
      <c r="B356" s="13" t="s">
        <v>216</v>
      </c>
      <c r="D356" s="4" t="s">
        <v>156</v>
      </c>
      <c r="E356" s="101"/>
      <c r="G356" s="11"/>
      <c r="H356" s="11">
        <f t="shared" si="12"/>
        <v>0</v>
      </c>
      <c r="I356" s="12"/>
    </row>
    <row r="357" spans="1:9" x14ac:dyDescent="0.25">
      <c r="H357" s="11">
        <f t="shared" si="12"/>
        <v>0</v>
      </c>
      <c r="I357" s="12"/>
    </row>
    <row r="358" spans="1:9" ht="16.5" x14ac:dyDescent="0.25">
      <c r="B358" s="3" t="s">
        <v>174</v>
      </c>
      <c r="C358" s="69"/>
      <c r="D358" s="70"/>
      <c r="E358" s="71" t="s">
        <v>21</v>
      </c>
      <c r="F358" s="73">
        <f>SUM(F323:F356)</f>
        <v>3123295</v>
      </c>
      <c r="H358" s="11">
        <f t="shared" si="12"/>
        <v>0</v>
      </c>
      <c r="I358" s="12"/>
    </row>
    <row r="359" spans="1:9" x14ac:dyDescent="0.25">
      <c r="H359" s="11">
        <f t="shared" si="12"/>
        <v>0</v>
      </c>
      <c r="I359" s="12"/>
    </row>
    <row r="360" spans="1:9" ht="16.5" x14ac:dyDescent="0.25">
      <c r="B360" s="6" t="s">
        <v>35</v>
      </c>
      <c r="G360" s="11"/>
      <c r="H360" s="11">
        <f t="shared" si="12"/>
        <v>0</v>
      </c>
      <c r="I360" s="12"/>
    </row>
    <row r="361" spans="1:9" x14ac:dyDescent="0.25">
      <c r="F361" s="3"/>
      <c r="G361" s="11"/>
      <c r="H361" s="11">
        <f t="shared" si="12"/>
        <v>0</v>
      </c>
      <c r="I361" s="12"/>
    </row>
    <row r="362" spans="1:9" x14ac:dyDescent="0.25">
      <c r="B362" s="3" t="s">
        <v>217</v>
      </c>
      <c r="F362" s="51">
        <f>F318</f>
        <v>1786413.9999999998</v>
      </c>
      <c r="G362" s="11"/>
      <c r="H362" s="11">
        <f t="shared" si="12"/>
        <v>0</v>
      </c>
      <c r="I362" s="12"/>
    </row>
    <row r="363" spans="1:9" x14ac:dyDescent="0.25">
      <c r="G363" s="11"/>
      <c r="H363" s="11">
        <f t="shared" si="12"/>
        <v>0</v>
      </c>
      <c r="I363" s="12"/>
    </row>
    <row r="364" spans="1:9" x14ac:dyDescent="0.25">
      <c r="B364" s="3" t="s">
        <v>218</v>
      </c>
      <c r="F364" s="51">
        <f>F358</f>
        <v>3123295</v>
      </c>
      <c r="G364" s="11"/>
      <c r="H364" s="11">
        <f t="shared" si="12"/>
        <v>0</v>
      </c>
      <c r="I364" s="12"/>
    </row>
    <row r="365" spans="1:9" x14ac:dyDescent="0.25">
      <c r="G365" s="11"/>
      <c r="H365" s="11">
        <f t="shared" si="12"/>
        <v>0</v>
      </c>
      <c r="I365" s="12"/>
    </row>
    <row r="366" spans="1:9" x14ac:dyDescent="0.25">
      <c r="G366" s="11"/>
      <c r="H366" s="11">
        <f t="shared" si="12"/>
        <v>0</v>
      </c>
      <c r="I366" s="12"/>
    </row>
    <row r="367" spans="1:9" ht="16.5" x14ac:dyDescent="0.25">
      <c r="B367" s="6" t="s">
        <v>64</v>
      </c>
      <c r="G367" s="11"/>
      <c r="H367" s="11">
        <f t="shared" si="12"/>
        <v>0</v>
      </c>
      <c r="I367" s="12"/>
    </row>
    <row r="368" spans="1:9" ht="16.5" x14ac:dyDescent="0.25">
      <c r="B368" s="16" t="s">
        <v>20</v>
      </c>
      <c r="C368" s="16"/>
      <c r="D368" s="5"/>
      <c r="E368" s="17" t="s">
        <v>21</v>
      </c>
      <c r="F368" s="76">
        <f>SUM(F362:F365)</f>
        <v>4909709</v>
      </c>
      <c r="G368" s="11"/>
      <c r="H368" s="11">
        <f t="shared" si="12"/>
        <v>0</v>
      </c>
      <c r="I368" s="12"/>
    </row>
    <row r="369" spans="1:11" ht="16.5" x14ac:dyDescent="0.25">
      <c r="B369" s="2" t="s">
        <v>63</v>
      </c>
      <c r="H369" s="11">
        <f t="shared" si="12"/>
        <v>0</v>
      </c>
      <c r="I369" s="12"/>
    </row>
    <row r="370" spans="1:11" x14ac:dyDescent="0.25">
      <c r="H370" s="11">
        <f t="shared" si="12"/>
        <v>0</v>
      </c>
      <c r="I370" s="12"/>
    </row>
    <row r="371" spans="1:11" ht="16.5" x14ac:dyDescent="0.25">
      <c r="B371" s="6" t="s">
        <v>219</v>
      </c>
      <c r="H371" s="11">
        <f t="shared" si="12"/>
        <v>0</v>
      </c>
      <c r="I371" s="12"/>
    </row>
    <row r="372" spans="1:11" ht="16.5" x14ac:dyDescent="0.25">
      <c r="B372" s="31"/>
      <c r="C372" s="16"/>
      <c r="D372" s="5"/>
      <c r="E372" s="17"/>
      <c r="F372" s="57"/>
      <c r="H372" s="11">
        <f t="shared" si="12"/>
        <v>0</v>
      </c>
      <c r="I372" s="12"/>
    </row>
    <row r="373" spans="1:11" ht="16.5" x14ac:dyDescent="0.25">
      <c r="A373" s="32"/>
      <c r="B373" s="7" t="s">
        <v>108</v>
      </c>
      <c r="H373" s="11">
        <f t="shared" ref="H373:H436" si="14">G373*$I$116</f>
        <v>0</v>
      </c>
      <c r="I373" s="12"/>
    </row>
    <row r="374" spans="1:11" x14ac:dyDescent="0.25">
      <c r="A374" s="32"/>
      <c r="H374" s="11">
        <f t="shared" si="14"/>
        <v>0</v>
      </c>
      <c r="I374" s="12"/>
    </row>
    <row r="375" spans="1:11" ht="16.5" x14ac:dyDescent="0.25">
      <c r="B375" s="7" t="s">
        <v>109</v>
      </c>
      <c r="H375" s="11">
        <f t="shared" si="14"/>
        <v>0</v>
      </c>
      <c r="I375" s="12"/>
      <c r="K375" s="33"/>
    </row>
    <row r="376" spans="1:11" ht="11.25" customHeight="1" x14ac:dyDescent="0.25">
      <c r="A376" s="32"/>
      <c r="B376" s="15"/>
      <c r="H376" s="11">
        <f t="shared" si="14"/>
        <v>0</v>
      </c>
      <c r="I376" s="12"/>
    </row>
    <row r="377" spans="1:11" ht="90" x14ac:dyDescent="0.25">
      <c r="A377" s="4" t="s">
        <v>2</v>
      </c>
      <c r="B377" s="13" t="s">
        <v>147</v>
      </c>
      <c r="D377" s="4" t="s">
        <v>156</v>
      </c>
      <c r="E377" s="101"/>
      <c r="G377" s="11"/>
      <c r="H377" s="11">
        <f t="shared" si="14"/>
        <v>0</v>
      </c>
      <c r="I377" s="12"/>
    </row>
    <row r="378" spans="1:11" ht="14.25" customHeight="1" x14ac:dyDescent="0.25">
      <c r="A378" s="32"/>
      <c r="H378" s="11">
        <f t="shared" si="14"/>
        <v>0</v>
      </c>
      <c r="I378" s="12"/>
      <c r="K378" s="33"/>
    </row>
    <row r="379" spans="1:11" ht="14.25" customHeight="1" x14ac:dyDescent="0.25">
      <c r="A379" s="32"/>
      <c r="B379" s="16" t="s">
        <v>148</v>
      </c>
      <c r="H379" s="11">
        <f t="shared" si="14"/>
        <v>0</v>
      </c>
      <c r="I379" s="12"/>
      <c r="K379" s="33"/>
    </row>
    <row r="380" spans="1:11" ht="14.25" customHeight="1" x14ac:dyDescent="0.25">
      <c r="A380" s="32"/>
      <c r="H380" s="11">
        <f t="shared" si="14"/>
        <v>0</v>
      </c>
      <c r="I380" s="12"/>
      <c r="K380" s="33"/>
    </row>
    <row r="381" spans="1:11" ht="45" x14ac:dyDescent="0.25">
      <c r="A381" s="4" t="s">
        <v>5</v>
      </c>
      <c r="B381" s="13" t="s">
        <v>149</v>
      </c>
      <c r="D381" s="4" t="s">
        <v>156</v>
      </c>
      <c r="E381" s="101"/>
      <c r="G381" s="11"/>
      <c r="H381" s="11">
        <f t="shared" si="14"/>
        <v>0</v>
      </c>
      <c r="I381" s="12"/>
    </row>
    <row r="382" spans="1:11" ht="14.25" customHeight="1" x14ac:dyDescent="0.25">
      <c r="A382" s="32"/>
      <c r="H382" s="11">
        <f t="shared" si="14"/>
        <v>0</v>
      </c>
      <c r="I382" s="12"/>
      <c r="K382" s="33"/>
    </row>
    <row r="383" spans="1:11" ht="30" x14ac:dyDescent="0.25">
      <c r="A383" s="4" t="s">
        <v>7</v>
      </c>
      <c r="B383" s="13" t="s">
        <v>150</v>
      </c>
      <c r="D383" s="4" t="s">
        <v>156</v>
      </c>
      <c r="E383" s="101"/>
      <c r="G383" s="11"/>
      <c r="H383" s="11">
        <f t="shared" si="14"/>
        <v>0</v>
      </c>
      <c r="I383" s="12"/>
    </row>
    <row r="384" spans="1:11" ht="16.5" x14ac:dyDescent="0.25">
      <c r="B384" s="31"/>
      <c r="C384" s="16"/>
      <c r="D384" s="5"/>
      <c r="E384" s="17"/>
      <c r="F384" s="57"/>
      <c r="H384" s="11">
        <f t="shared" si="14"/>
        <v>0</v>
      </c>
      <c r="I384" s="12"/>
    </row>
    <row r="385" spans="1:9" ht="16.5" x14ac:dyDescent="0.25">
      <c r="B385" s="7" t="s">
        <v>67</v>
      </c>
      <c r="C385" s="16"/>
      <c r="D385" s="5"/>
      <c r="E385" s="17"/>
      <c r="F385" s="57"/>
      <c r="H385" s="11">
        <f t="shared" si="14"/>
        <v>0</v>
      </c>
      <c r="I385" s="12"/>
    </row>
    <row r="386" spans="1:9" ht="30" x14ac:dyDescent="0.25">
      <c r="B386" s="19" t="s">
        <v>70</v>
      </c>
      <c r="C386" s="16"/>
      <c r="D386" s="5"/>
      <c r="E386" s="17"/>
      <c r="F386" s="57"/>
      <c r="H386" s="11">
        <f t="shared" si="14"/>
        <v>0</v>
      </c>
      <c r="I386" s="12"/>
    </row>
    <row r="387" spans="1:9" ht="16.5" x14ac:dyDescent="0.25">
      <c r="B387" s="19"/>
      <c r="C387" s="16"/>
      <c r="D387" s="5"/>
      <c r="E387" s="17"/>
      <c r="F387" s="57"/>
      <c r="H387" s="11">
        <f t="shared" si="14"/>
        <v>0</v>
      </c>
      <c r="I387" s="12"/>
    </row>
    <row r="388" spans="1:9" ht="16.5" x14ac:dyDescent="0.25">
      <c r="A388" s="4" t="s">
        <v>8</v>
      </c>
      <c r="B388" s="3" t="s">
        <v>71</v>
      </c>
      <c r="C388" s="10">
        <v>302.39999999999998</v>
      </c>
      <c r="D388" s="4" t="s">
        <v>4</v>
      </c>
      <c r="E388" s="101">
        <v>3500</v>
      </c>
      <c r="F388" s="59">
        <f>C388*E388</f>
        <v>1058400</v>
      </c>
      <c r="G388" s="3">
        <v>216</v>
      </c>
      <c r="H388" s="11">
        <f t="shared" si="14"/>
        <v>302.39999999999998</v>
      </c>
      <c r="I388" s="12"/>
    </row>
    <row r="389" spans="1:9" ht="16.5" x14ac:dyDescent="0.25">
      <c r="B389" s="6"/>
      <c r="E389" s="101"/>
      <c r="F389" s="61"/>
      <c r="G389" s="11"/>
      <c r="H389" s="11">
        <f t="shared" si="14"/>
        <v>0</v>
      </c>
      <c r="I389" s="12"/>
    </row>
    <row r="390" spans="1:9" ht="16.5" x14ac:dyDescent="0.25">
      <c r="A390" s="4" t="s">
        <v>9</v>
      </c>
      <c r="B390" s="3" t="s">
        <v>72</v>
      </c>
      <c r="C390" s="10">
        <v>378</v>
      </c>
      <c r="D390" s="4" t="s">
        <v>4</v>
      </c>
      <c r="E390" s="101">
        <v>3000</v>
      </c>
      <c r="F390" s="59">
        <f>C390*E390</f>
        <v>1134000</v>
      </c>
      <c r="G390" s="3">
        <v>270</v>
      </c>
      <c r="H390" s="11">
        <f t="shared" si="14"/>
        <v>378</v>
      </c>
      <c r="I390" s="12"/>
    </row>
    <row r="391" spans="1:9" x14ac:dyDescent="0.25">
      <c r="C391" s="15"/>
      <c r="E391" s="101"/>
      <c r="F391" s="62"/>
      <c r="H391" s="11">
        <f t="shared" si="14"/>
        <v>0</v>
      </c>
      <c r="I391" s="12"/>
    </row>
    <row r="392" spans="1:9" ht="16.5" x14ac:dyDescent="0.25">
      <c r="B392" s="7" t="s">
        <v>17</v>
      </c>
      <c r="H392" s="11">
        <f t="shared" si="14"/>
        <v>0</v>
      </c>
      <c r="I392" s="12"/>
    </row>
    <row r="393" spans="1:9" ht="15.75" customHeight="1" x14ac:dyDescent="0.25">
      <c r="H393" s="11">
        <f t="shared" si="14"/>
        <v>0</v>
      </c>
      <c r="I393" s="12"/>
    </row>
    <row r="394" spans="1:9" ht="17.25" customHeight="1" x14ac:dyDescent="0.25">
      <c r="B394" s="15" t="s">
        <v>23</v>
      </c>
      <c r="H394" s="11">
        <f t="shared" si="14"/>
        <v>0</v>
      </c>
      <c r="I394" s="12"/>
    </row>
    <row r="395" spans="1:9" ht="14.25" customHeight="1" x14ac:dyDescent="0.25">
      <c r="B395" s="15"/>
      <c r="H395" s="11">
        <f t="shared" si="14"/>
        <v>0</v>
      </c>
      <c r="I395" s="12"/>
    </row>
    <row r="396" spans="1:9" ht="16.5" x14ac:dyDescent="0.25">
      <c r="A396" s="4" t="s">
        <v>10</v>
      </c>
      <c r="B396" s="3" t="s">
        <v>73</v>
      </c>
      <c r="C396" s="3">
        <v>4.1999999999999993</v>
      </c>
      <c r="D396" s="4" t="s">
        <v>6</v>
      </c>
      <c r="E396" s="100">
        <v>30000</v>
      </c>
      <c r="F396" s="51">
        <f>C396*E396</f>
        <v>125999.99999999999</v>
      </c>
      <c r="G396" s="11">
        <v>3</v>
      </c>
      <c r="H396" s="11">
        <f t="shared" si="14"/>
        <v>4.1999999999999993</v>
      </c>
      <c r="I396" s="12"/>
    </row>
    <row r="397" spans="1:9" ht="15.75" customHeight="1" x14ac:dyDescent="0.25">
      <c r="H397" s="11">
        <f t="shared" si="14"/>
        <v>0</v>
      </c>
      <c r="I397" s="12"/>
    </row>
    <row r="398" spans="1:9" ht="60" x14ac:dyDescent="0.25">
      <c r="A398" s="4" t="s">
        <v>11</v>
      </c>
      <c r="B398" s="13" t="s">
        <v>221</v>
      </c>
      <c r="C398" s="3">
        <v>205.79999999999998</v>
      </c>
      <c r="D398" s="4" t="s">
        <v>32</v>
      </c>
      <c r="E398" s="100">
        <v>1500</v>
      </c>
      <c r="F398" s="51">
        <f>C398*E398</f>
        <v>308700</v>
      </c>
      <c r="G398" s="3">
        <v>147</v>
      </c>
      <c r="H398" s="11">
        <f t="shared" si="14"/>
        <v>205.79999999999998</v>
      </c>
      <c r="I398" s="12"/>
    </row>
    <row r="399" spans="1:9" ht="15.75" customHeight="1" x14ac:dyDescent="0.25">
      <c r="H399" s="11">
        <f t="shared" si="14"/>
        <v>0</v>
      </c>
      <c r="I399" s="12"/>
    </row>
    <row r="400" spans="1:9" ht="18.75" customHeight="1" x14ac:dyDescent="0.25">
      <c r="B400" s="7" t="s">
        <v>24</v>
      </c>
      <c r="H400" s="11">
        <f t="shared" si="14"/>
        <v>0</v>
      </c>
      <c r="I400" s="12"/>
    </row>
    <row r="401" spans="1:9" ht="12.75" customHeight="1" x14ac:dyDescent="0.25">
      <c r="B401" s="15"/>
      <c r="H401" s="11">
        <f t="shared" si="14"/>
        <v>0</v>
      </c>
      <c r="I401" s="12"/>
    </row>
    <row r="402" spans="1:9" ht="23.25" customHeight="1" x14ac:dyDescent="0.25">
      <c r="B402" s="15" t="s">
        <v>74</v>
      </c>
      <c r="H402" s="11">
        <f t="shared" si="14"/>
        <v>0</v>
      </c>
      <c r="I402" s="12"/>
    </row>
    <row r="403" spans="1:9" ht="16.5" customHeight="1" x14ac:dyDescent="0.25">
      <c r="H403" s="11">
        <f t="shared" si="14"/>
        <v>0</v>
      </c>
      <c r="I403" s="12"/>
    </row>
    <row r="404" spans="1:9" x14ac:dyDescent="0.25">
      <c r="A404" s="4" t="s">
        <v>13</v>
      </c>
      <c r="B404" s="3" t="s">
        <v>220</v>
      </c>
      <c r="C404" s="3">
        <v>0.252</v>
      </c>
      <c r="D404" s="4" t="s">
        <v>162</v>
      </c>
      <c r="E404" s="100">
        <v>285000</v>
      </c>
      <c r="F404" s="51">
        <f>C404*E404</f>
        <v>71820</v>
      </c>
      <c r="G404" s="11">
        <v>0.18</v>
      </c>
      <c r="H404" s="11">
        <f t="shared" si="14"/>
        <v>0.252</v>
      </c>
      <c r="I404" s="12"/>
    </row>
    <row r="405" spans="1:9" ht="15" customHeight="1" x14ac:dyDescent="0.25">
      <c r="H405" s="11">
        <f t="shared" si="14"/>
        <v>0</v>
      </c>
      <c r="I405" s="12"/>
    </row>
    <row r="406" spans="1:9" ht="16.5" x14ac:dyDescent="0.25">
      <c r="B406" s="7" t="s">
        <v>27</v>
      </c>
      <c r="H406" s="11">
        <f t="shared" si="14"/>
        <v>0</v>
      </c>
      <c r="I406" s="12"/>
    </row>
    <row r="407" spans="1:9" ht="15.75" customHeight="1" x14ac:dyDescent="0.25">
      <c r="H407" s="11">
        <f t="shared" si="14"/>
        <v>0</v>
      </c>
      <c r="I407" s="12"/>
    </row>
    <row r="408" spans="1:9" x14ac:dyDescent="0.25">
      <c r="B408" s="15" t="s">
        <v>28</v>
      </c>
      <c r="H408" s="11">
        <f t="shared" si="14"/>
        <v>0</v>
      </c>
      <c r="I408" s="12"/>
    </row>
    <row r="409" spans="1:9" ht="14.25" customHeight="1" x14ac:dyDescent="0.25">
      <c r="H409" s="11">
        <f t="shared" si="14"/>
        <v>0</v>
      </c>
      <c r="I409" s="12"/>
    </row>
    <row r="410" spans="1:9" ht="16.5" x14ac:dyDescent="0.25">
      <c r="A410" s="4" t="s">
        <v>14</v>
      </c>
      <c r="B410" s="3" t="s">
        <v>75</v>
      </c>
      <c r="C410" s="3">
        <v>57.4</v>
      </c>
      <c r="D410" s="4" t="s">
        <v>4</v>
      </c>
      <c r="E410" s="100">
        <v>1900</v>
      </c>
      <c r="F410" s="51">
        <f>C410*E410</f>
        <v>109060</v>
      </c>
      <c r="G410" s="11">
        <v>41</v>
      </c>
      <c r="H410" s="11">
        <f t="shared" si="14"/>
        <v>57.4</v>
      </c>
      <c r="I410" s="12"/>
    </row>
    <row r="411" spans="1:9" x14ac:dyDescent="0.25">
      <c r="B411" s="15"/>
      <c r="F411" s="56"/>
      <c r="H411" s="11">
        <f t="shared" si="14"/>
        <v>0</v>
      </c>
      <c r="I411" s="12"/>
    </row>
    <row r="412" spans="1:9" ht="16.5" x14ac:dyDescent="0.25">
      <c r="B412" s="7" t="s">
        <v>215</v>
      </c>
      <c r="F412" s="56"/>
      <c r="H412" s="11">
        <f t="shared" si="14"/>
        <v>0</v>
      </c>
      <c r="I412" s="12"/>
    </row>
    <row r="413" spans="1:9" x14ac:dyDescent="0.25">
      <c r="C413" s="15"/>
      <c r="E413" s="101"/>
      <c r="F413" s="62"/>
      <c r="H413" s="11">
        <f t="shared" si="14"/>
        <v>0</v>
      </c>
      <c r="I413" s="12"/>
    </row>
    <row r="414" spans="1:9" ht="30" x14ac:dyDescent="0.25">
      <c r="A414" s="4" t="s">
        <v>15</v>
      </c>
      <c r="B414" s="13" t="s">
        <v>216</v>
      </c>
      <c r="C414" s="15"/>
      <c r="D414" s="4" t="s">
        <v>66</v>
      </c>
      <c r="E414" s="101"/>
      <c r="F414" s="62"/>
      <c r="H414" s="11">
        <f t="shared" si="14"/>
        <v>0</v>
      </c>
      <c r="I414" s="12"/>
    </row>
    <row r="415" spans="1:9" x14ac:dyDescent="0.25">
      <c r="C415" s="15"/>
      <c r="E415" s="101"/>
      <c r="F415" s="62"/>
      <c r="H415" s="11">
        <f t="shared" si="14"/>
        <v>0</v>
      </c>
      <c r="I415" s="12"/>
    </row>
    <row r="416" spans="1:9" ht="15" customHeight="1" x14ac:dyDescent="0.25">
      <c r="C416" s="15"/>
      <c r="E416" s="101"/>
      <c r="F416" s="62"/>
      <c r="H416" s="11">
        <f t="shared" si="14"/>
        <v>0</v>
      </c>
      <c r="I416" s="12"/>
    </row>
    <row r="417" spans="1:11" x14ac:dyDescent="0.25">
      <c r="C417" s="15"/>
      <c r="E417" s="101"/>
      <c r="F417" s="62"/>
      <c r="H417" s="11">
        <f t="shared" si="14"/>
        <v>0</v>
      </c>
      <c r="I417" s="12"/>
    </row>
    <row r="418" spans="1:11" x14ac:dyDescent="0.25">
      <c r="C418" s="15"/>
      <c r="E418" s="101"/>
      <c r="F418" s="62"/>
      <c r="H418" s="11">
        <f t="shared" si="14"/>
        <v>0</v>
      </c>
      <c r="I418" s="12"/>
    </row>
    <row r="419" spans="1:11" ht="16.5" x14ac:dyDescent="0.25">
      <c r="B419" s="6" t="s">
        <v>69</v>
      </c>
      <c r="C419" s="16"/>
      <c r="D419" s="5"/>
      <c r="E419" s="41"/>
      <c r="F419" s="50"/>
      <c r="H419" s="11">
        <f t="shared" si="14"/>
        <v>0</v>
      </c>
      <c r="I419" s="12"/>
    </row>
    <row r="420" spans="1:11" ht="18.75" customHeight="1" x14ac:dyDescent="0.25">
      <c r="B420" s="16" t="s">
        <v>40</v>
      </c>
      <c r="C420" s="16"/>
      <c r="D420" s="5"/>
      <c r="E420" s="17" t="s">
        <v>21</v>
      </c>
      <c r="F420" s="50">
        <f>SUM(F386:F419)</f>
        <v>2807980</v>
      </c>
      <c r="H420" s="11">
        <f t="shared" si="14"/>
        <v>0</v>
      </c>
      <c r="I420" s="12"/>
    </row>
    <row r="421" spans="1:11" ht="16.5" x14ac:dyDescent="0.25">
      <c r="B421" s="6" t="s">
        <v>68</v>
      </c>
      <c r="H421" s="11">
        <f t="shared" si="14"/>
        <v>0</v>
      </c>
      <c r="I421" s="12"/>
    </row>
    <row r="422" spans="1:11" ht="16.5" x14ac:dyDescent="0.25">
      <c r="B422" s="6"/>
      <c r="H422" s="11">
        <f t="shared" si="14"/>
        <v>0</v>
      </c>
      <c r="I422" s="12"/>
    </row>
    <row r="423" spans="1:11" ht="16.5" x14ac:dyDescent="0.25">
      <c r="B423" s="6" t="s">
        <v>222</v>
      </c>
      <c r="H423" s="11">
        <f t="shared" si="14"/>
        <v>0</v>
      </c>
      <c r="I423" s="12"/>
    </row>
    <row r="424" spans="1:11" ht="16.5" x14ac:dyDescent="0.25">
      <c r="B424" s="31"/>
      <c r="C424" s="16"/>
      <c r="D424" s="5"/>
      <c r="E424" s="17"/>
      <c r="F424" s="57"/>
      <c r="H424" s="11">
        <f t="shared" si="14"/>
        <v>0</v>
      </c>
      <c r="I424" s="12"/>
    </row>
    <row r="425" spans="1:11" ht="16.5" x14ac:dyDescent="0.25">
      <c r="A425" s="32"/>
      <c r="B425" s="7" t="s">
        <v>108</v>
      </c>
      <c r="H425" s="11">
        <f t="shared" si="14"/>
        <v>0</v>
      </c>
      <c r="I425" s="12"/>
    </row>
    <row r="426" spans="1:11" x14ac:dyDescent="0.25">
      <c r="A426" s="32"/>
      <c r="H426" s="11">
        <f t="shared" si="14"/>
        <v>0</v>
      </c>
      <c r="I426" s="12"/>
    </row>
    <row r="427" spans="1:11" ht="16.5" x14ac:dyDescent="0.25">
      <c r="B427" s="7" t="s">
        <v>109</v>
      </c>
      <c r="H427" s="11">
        <f t="shared" si="14"/>
        <v>0</v>
      </c>
      <c r="I427" s="12"/>
      <c r="K427" s="33"/>
    </row>
    <row r="428" spans="1:11" ht="11.25" customHeight="1" x14ac:dyDescent="0.25">
      <c r="A428" s="32"/>
      <c r="B428" s="15"/>
      <c r="H428" s="11">
        <f t="shared" si="14"/>
        <v>0</v>
      </c>
      <c r="I428" s="12"/>
    </row>
    <row r="429" spans="1:11" ht="90" x14ac:dyDescent="0.25">
      <c r="A429" s="4" t="s">
        <v>2</v>
      </c>
      <c r="B429" s="13" t="s">
        <v>147</v>
      </c>
      <c r="D429" s="4" t="s">
        <v>156</v>
      </c>
      <c r="E429" s="101"/>
      <c r="G429" s="11"/>
      <c r="H429" s="11">
        <f t="shared" si="14"/>
        <v>0</v>
      </c>
      <c r="I429" s="12"/>
    </row>
    <row r="430" spans="1:11" ht="14.25" customHeight="1" x14ac:dyDescent="0.25">
      <c r="A430" s="32"/>
      <c r="H430" s="11">
        <f t="shared" si="14"/>
        <v>0</v>
      </c>
      <c r="I430" s="12"/>
      <c r="K430" s="33"/>
    </row>
    <row r="431" spans="1:11" ht="14.25" customHeight="1" x14ac:dyDescent="0.25">
      <c r="A431" s="32"/>
      <c r="B431" s="16" t="s">
        <v>148</v>
      </c>
      <c r="H431" s="11">
        <f t="shared" si="14"/>
        <v>0</v>
      </c>
      <c r="I431" s="12"/>
      <c r="K431" s="33"/>
    </row>
    <row r="432" spans="1:11" ht="14.25" customHeight="1" x14ac:dyDescent="0.25">
      <c r="A432" s="32"/>
      <c r="H432" s="11">
        <f t="shared" si="14"/>
        <v>0</v>
      </c>
      <c r="I432" s="12"/>
      <c r="K432" s="33"/>
    </row>
    <row r="433" spans="1:11" ht="45" x14ac:dyDescent="0.25">
      <c r="A433" s="4" t="s">
        <v>5</v>
      </c>
      <c r="B433" s="13" t="s">
        <v>149</v>
      </c>
      <c r="D433" s="4" t="s">
        <v>156</v>
      </c>
      <c r="E433" s="101"/>
      <c r="G433" s="11"/>
      <c r="H433" s="11">
        <f t="shared" si="14"/>
        <v>0</v>
      </c>
      <c r="I433" s="12"/>
    </row>
    <row r="434" spans="1:11" ht="14.25" customHeight="1" x14ac:dyDescent="0.25">
      <c r="A434" s="32"/>
      <c r="H434" s="11">
        <f t="shared" si="14"/>
        <v>0</v>
      </c>
      <c r="I434" s="12"/>
      <c r="K434" s="33"/>
    </row>
    <row r="435" spans="1:11" ht="30" x14ac:dyDescent="0.25">
      <c r="A435" s="4" t="s">
        <v>7</v>
      </c>
      <c r="B435" s="13" t="s">
        <v>150</v>
      </c>
      <c r="D435" s="4" t="s">
        <v>156</v>
      </c>
      <c r="E435" s="101"/>
      <c r="G435" s="11"/>
      <c r="H435" s="11">
        <f t="shared" si="14"/>
        <v>0</v>
      </c>
      <c r="I435" s="12"/>
    </row>
    <row r="436" spans="1:11" ht="18.75" customHeight="1" x14ac:dyDescent="0.25">
      <c r="B436" s="27"/>
      <c r="E436" s="107"/>
      <c r="G436" s="37"/>
      <c r="H436" s="11">
        <f t="shared" si="14"/>
        <v>0</v>
      </c>
      <c r="I436" s="26"/>
    </row>
    <row r="437" spans="1:11" ht="18.75" customHeight="1" x14ac:dyDescent="0.25">
      <c r="B437" s="16" t="s">
        <v>223</v>
      </c>
      <c r="E437" s="107"/>
      <c r="G437" s="37"/>
      <c r="H437" s="11">
        <f t="shared" ref="H437:H500" si="15">G437*$I$116</f>
        <v>0</v>
      </c>
      <c r="I437" s="26"/>
    </row>
    <row r="438" spans="1:11" ht="105" x14ac:dyDescent="0.25">
      <c r="B438" s="27" t="s">
        <v>224</v>
      </c>
      <c r="E438" s="107"/>
      <c r="G438" s="37"/>
      <c r="H438" s="11">
        <f t="shared" si="15"/>
        <v>0</v>
      </c>
      <c r="I438" s="26"/>
    </row>
    <row r="439" spans="1:11" ht="18.75" customHeight="1" x14ac:dyDescent="0.25">
      <c r="B439" s="27"/>
      <c r="E439" s="107"/>
      <c r="G439" s="37"/>
      <c r="H439" s="11">
        <f t="shared" si="15"/>
        <v>0</v>
      </c>
      <c r="I439" s="26"/>
    </row>
    <row r="440" spans="1:11" ht="45" x14ac:dyDescent="0.25">
      <c r="A440" s="4" t="s">
        <v>7</v>
      </c>
      <c r="B440" s="13" t="s">
        <v>225</v>
      </c>
      <c r="C440" s="3">
        <v>36.4</v>
      </c>
      <c r="D440" s="4" t="s">
        <v>77</v>
      </c>
      <c r="E440" s="101">
        <v>43200</v>
      </c>
      <c r="F440" s="59">
        <f>C440*E440</f>
        <v>1572480</v>
      </c>
      <c r="G440" s="3">
        <v>26</v>
      </c>
      <c r="H440" s="11">
        <f t="shared" si="15"/>
        <v>36.4</v>
      </c>
    </row>
    <row r="441" spans="1:11" ht="18.75" customHeight="1" x14ac:dyDescent="0.25">
      <c r="B441" s="27"/>
      <c r="E441" s="107"/>
      <c r="G441" s="37"/>
      <c r="H441" s="11">
        <f t="shared" si="15"/>
        <v>0</v>
      </c>
      <c r="I441" s="26"/>
    </row>
    <row r="442" spans="1:11" x14ac:dyDescent="0.25">
      <c r="A442" s="4" t="s">
        <v>8</v>
      </c>
      <c r="B442" s="13" t="s">
        <v>226</v>
      </c>
      <c r="C442" s="3">
        <v>5.6</v>
      </c>
      <c r="D442" s="4" t="s">
        <v>77</v>
      </c>
      <c r="E442" s="101">
        <v>10080</v>
      </c>
      <c r="F442" s="59">
        <f>C442*E442</f>
        <v>56448</v>
      </c>
      <c r="G442" s="3">
        <v>4</v>
      </c>
      <c r="H442" s="11">
        <f t="shared" si="15"/>
        <v>5.6</v>
      </c>
    </row>
    <row r="443" spans="1:11" ht="18.75" customHeight="1" x14ac:dyDescent="0.25">
      <c r="B443" s="27"/>
      <c r="E443" s="107"/>
      <c r="G443" s="37"/>
      <c r="H443" s="11">
        <f t="shared" si="15"/>
        <v>0</v>
      </c>
      <c r="I443" s="26"/>
    </row>
    <row r="444" spans="1:11" ht="45" x14ac:dyDescent="0.25">
      <c r="A444" s="4" t="s">
        <v>9</v>
      </c>
      <c r="B444" s="13" t="s">
        <v>227</v>
      </c>
      <c r="C444" s="3">
        <v>1.4</v>
      </c>
      <c r="D444" s="4" t="s">
        <v>77</v>
      </c>
      <c r="E444" s="101">
        <v>168000</v>
      </c>
      <c r="F444" s="59">
        <f>C444*E444</f>
        <v>235199.99999999997</v>
      </c>
      <c r="G444" s="3">
        <v>1</v>
      </c>
      <c r="H444" s="11">
        <f t="shared" si="15"/>
        <v>1.4</v>
      </c>
    </row>
    <row r="445" spans="1:11" ht="18.75" customHeight="1" x14ac:dyDescent="0.25">
      <c r="B445" s="27"/>
      <c r="E445" s="107"/>
      <c r="G445" s="37"/>
      <c r="H445" s="11">
        <f t="shared" si="15"/>
        <v>0</v>
      </c>
      <c r="I445" s="26"/>
    </row>
    <row r="446" spans="1:11" ht="18.75" customHeight="1" x14ac:dyDescent="0.25">
      <c r="B446" s="27"/>
      <c r="E446" s="107"/>
      <c r="G446" s="37"/>
      <c r="H446" s="11">
        <f t="shared" si="15"/>
        <v>0</v>
      </c>
      <c r="I446" s="26"/>
    </row>
    <row r="447" spans="1:11" ht="18.75" customHeight="1" x14ac:dyDescent="0.25">
      <c r="B447" s="27"/>
      <c r="E447" s="107"/>
      <c r="G447" s="37"/>
      <c r="H447" s="11">
        <f t="shared" si="15"/>
        <v>0</v>
      </c>
      <c r="I447" s="26"/>
    </row>
    <row r="448" spans="1:11" ht="16.5" x14ac:dyDescent="0.25">
      <c r="C448" s="16"/>
      <c r="D448" s="5"/>
      <c r="F448" s="4"/>
      <c r="H448" s="11">
        <f t="shared" si="15"/>
        <v>0</v>
      </c>
    </row>
    <row r="449" spans="1:11" ht="16.5" x14ac:dyDescent="0.25">
      <c r="B449" s="6" t="s">
        <v>78</v>
      </c>
      <c r="H449" s="11">
        <f t="shared" si="15"/>
        <v>0</v>
      </c>
    </row>
    <row r="450" spans="1:11" ht="16.5" x14ac:dyDescent="0.25">
      <c r="B450" s="16" t="s">
        <v>40</v>
      </c>
      <c r="C450" s="16"/>
      <c r="D450" s="5"/>
      <c r="E450" s="17" t="s">
        <v>21</v>
      </c>
      <c r="F450" s="50">
        <f>SUM(F423:F449)</f>
        <v>1864128</v>
      </c>
      <c r="H450" s="11">
        <f t="shared" si="15"/>
        <v>0</v>
      </c>
    </row>
    <row r="451" spans="1:11" ht="16.5" x14ac:dyDescent="0.25">
      <c r="B451" s="6" t="s">
        <v>76</v>
      </c>
      <c r="C451" s="38"/>
      <c r="H451" s="11">
        <f t="shared" si="15"/>
        <v>0</v>
      </c>
    </row>
    <row r="452" spans="1:11" ht="16.5" x14ac:dyDescent="0.25">
      <c r="B452" s="16"/>
      <c r="C452" s="38"/>
      <c r="H452" s="11">
        <f t="shared" si="15"/>
        <v>0</v>
      </c>
    </row>
    <row r="453" spans="1:11" ht="16.5" x14ac:dyDescent="0.25">
      <c r="B453" s="6" t="s">
        <v>228</v>
      </c>
      <c r="C453" s="38"/>
      <c r="H453" s="11">
        <f t="shared" si="15"/>
        <v>0</v>
      </c>
    </row>
    <row r="454" spans="1:11" ht="16.5" x14ac:dyDescent="0.25">
      <c r="B454" s="6"/>
      <c r="C454" s="38"/>
      <c r="H454" s="11">
        <f t="shared" si="15"/>
        <v>0</v>
      </c>
    </row>
    <row r="455" spans="1:11" ht="16.5" x14ac:dyDescent="0.25">
      <c r="A455" s="32"/>
      <c r="B455" s="7" t="s">
        <v>108</v>
      </c>
      <c r="H455" s="11">
        <f t="shared" si="15"/>
        <v>0</v>
      </c>
      <c r="I455" s="12"/>
    </row>
    <row r="456" spans="1:11" x14ac:dyDescent="0.25">
      <c r="A456" s="32"/>
      <c r="H456" s="11">
        <f t="shared" si="15"/>
        <v>0</v>
      </c>
      <c r="I456" s="12"/>
    </row>
    <row r="457" spans="1:11" ht="16.5" x14ac:dyDescent="0.25">
      <c r="B457" s="7" t="s">
        <v>109</v>
      </c>
      <c r="H457" s="11">
        <f t="shared" si="15"/>
        <v>0</v>
      </c>
      <c r="I457" s="12"/>
      <c r="K457" s="33"/>
    </row>
    <row r="458" spans="1:11" ht="11.25" customHeight="1" x14ac:dyDescent="0.25">
      <c r="A458" s="32"/>
      <c r="B458" s="15"/>
      <c r="H458" s="11">
        <f t="shared" si="15"/>
        <v>0</v>
      </c>
      <c r="I458" s="12"/>
    </row>
    <row r="459" spans="1:11" ht="90" x14ac:dyDescent="0.25">
      <c r="A459" s="4" t="s">
        <v>2</v>
      </c>
      <c r="B459" s="13" t="s">
        <v>147</v>
      </c>
      <c r="D459" s="4" t="s">
        <v>156</v>
      </c>
      <c r="E459" s="101"/>
      <c r="G459" s="11"/>
      <c r="H459" s="11">
        <f t="shared" si="15"/>
        <v>0</v>
      </c>
      <c r="I459" s="12"/>
    </row>
    <row r="460" spans="1:11" ht="14.25" customHeight="1" x14ac:dyDescent="0.25">
      <c r="A460" s="32"/>
      <c r="H460" s="11">
        <f t="shared" si="15"/>
        <v>0</v>
      </c>
      <c r="I460" s="12"/>
      <c r="K460" s="33"/>
    </row>
    <row r="461" spans="1:11" ht="14.25" customHeight="1" x14ac:dyDescent="0.25">
      <c r="A461" s="32"/>
      <c r="B461" s="16" t="s">
        <v>148</v>
      </c>
      <c r="H461" s="11">
        <f t="shared" si="15"/>
        <v>0</v>
      </c>
      <c r="I461" s="12"/>
      <c r="K461" s="33"/>
    </row>
    <row r="462" spans="1:11" ht="14.25" customHeight="1" x14ac:dyDescent="0.25">
      <c r="A462" s="32"/>
      <c r="H462" s="11">
        <f t="shared" si="15"/>
        <v>0</v>
      </c>
      <c r="I462" s="12"/>
      <c r="K462" s="33"/>
    </row>
    <row r="463" spans="1:11" ht="45" x14ac:dyDescent="0.25">
      <c r="A463" s="4" t="s">
        <v>5</v>
      </c>
      <c r="B463" s="13" t="s">
        <v>149</v>
      </c>
      <c r="D463" s="4" t="s">
        <v>156</v>
      </c>
      <c r="E463" s="101"/>
      <c r="G463" s="11"/>
      <c r="H463" s="11">
        <f t="shared" si="15"/>
        <v>0</v>
      </c>
      <c r="I463" s="12"/>
    </row>
    <row r="464" spans="1:11" ht="14.25" customHeight="1" x14ac:dyDescent="0.25">
      <c r="A464" s="32"/>
      <c r="H464" s="11">
        <f t="shared" si="15"/>
        <v>0</v>
      </c>
      <c r="I464" s="12"/>
      <c r="K464" s="33"/>
    </row>
    <row r="465" spans="1:9" ht="30" x14ac:dyDescent="0.25">
      <c r="A465" s="4" t="s">
        <v>7</v>
      </c>
      <c r="B465" s="13" t="s">
        <v>150</v>
      </c>
      <c r="D465" s="4" t="s">
        <v>156</v>
      </c>
      <c r="E465" s="101"/>
      <c r="G465" s="11"/>
      <c r="H465" s="11">
        <f t="shared" si="15"/>
        <v>0</v>
      </c>
      <c r="I465" s="12"/>
    </row>
    <row r="466" spans="1:9" x14ac:dyDescent="0.25">
      <c r="C466" s="38"/>
      <c r="E466" s="101"/>
      <c r="F466" s="59"/>
      <c r="H466" s="11">
        <f t="shared" si="15"/>
        <v>0</v>
      </c>
    </row>
    <row r="467" spans="1:9" ht="16.5" x14ac:dyDescent="0.25">
      <c r="B467" s="16" t="s">
        <v>229</v>
      </c>
      <c r="C467" s="38"/>
      <c r="E467" s="101"/>
      <c r="F467" s="59"/>
      <c r="H467" s="11">
        <f t="shared" si="15"/>
        <v>0</v>
      </c>
    </row>
    <row r="468" spans="1:9" ht="45" x14ac:dyDescent="0.25">
      <c r="B468" s="19" t="s">
        <v>230</v>
      </c>
      <c r="C468" s="38"/>
      <c r="E468" s="101"/>
      <c r="F468" s="59"/>
      <c r="H468" s="11">
        <f t="shared" si="15"/>
        <v>0</v>
      </c>
    </row>
    <row r="469" spans="1:9" x14ac:dyDescent="0.25">
      <c r="C469" s="38"/>
      <c r="E469" s="101"/>
      <c r="F469" s="59"/>
      <c r="H469" s="11">
        <f t="shared" si="15"/>
        <v>0</v>
      </c>
    </row>
    <row r="470" spans="1:9" x14ac:dyDescent="0.25">
      <c r="A470" s="4" t="s">
        <v>8</v>
      </c>
      <c r="B470" s="3" t="s">
        <v>231</v>
      </c>
      <c r="C470" s="3">
        <v>2.8</v>
      </c>
      <c r="D470" s="4" t="s">
        <v>77</v>
      </c>
      <c r="E470" s="101">
        <v>65000</v>
      </c>
      <c r="F470" s="59">
        <f>C470*E470</f>
        <v>182000</v>
      </c>
      <c r="G470" s="3">
        <v>2</v>
      </c>
      <c r="H470" s="11">
        <f t="shared" si="15"/>
        <v>2.8</v>
      </c>
    </row>
    <row r="471" spans="1:9" ht="16.5" x14ac:dyDescent="0.25">
      <c r="B471" s="6"/>
      <c r="C471" s="38"/>
      <c r="H471" s="11">
        <f t="shared" si="15"/>
        <v>0</v>
      </c>
    </row>
    <row r="472" spans="1:9" ht="45" x14ac:dyDescent="0.25">
      <c r="A472" s="4" t="s">
        <v>9</v>
      </c>
      <c r="B472" s="13" t="s">
        <v>232</v>
      </c>
      <c r="C472" s="3">
        <v>16.799999999999997</v>
      </c>
      <c r="D472" s="4" t="s">
        <v>77</v>
      </c>
      <c r="E472" s="101">
        <v>55000</v>
      </c>
      <c r="F472" s="59">
        <f>C472*E472</f>
        <v>923999.99999999988</v>
      </c>
      <c r="G472" s="3">
        <v>12</v>
      </c>
      <c r="H472" s="11">
        <f t="shared" si="15"/>
        <v>16.799999999999997</v>
      </c>
    </row>
    <row r="473" spans="1:9" ht="16.5" x14ac:dyDescent="0.25">
      <c r="B473" s="6"/>
      <c r="C473" s="38"/>
      <c r="H473" s="11">
        <f t="shared" si="15"/>
        <v>0</v>
      </c>
    </row>
    <row r="474" spans="1:9" ht="16.5" x14ac:dyDescent="0.25">
      <c r="B474" s="16" t="s">
        <v>229</v>
      </c>
      <c r="C474" s="38"/>
      <c r="H474" s="11">
        <f t="shared" si="15"/>
        <v>0</v>
      </c>
    </row>
    <row r="475" spans="1:9" ht="16.5" x14ac:dyDescent="0.25">
      <c r="B475" s="6"/>
      <c r="C475" s="38"/>
      <c r="H475" s="11">
        <f t="shared" si="15"/>
        <v>0</v>
      </c>
    </row>
    <row r="476" spans="1:9" ht="60" x14ac:dyDescent="0.25">
      <c r="A476" s="4" t="s">
        <v>10</v>
      </c>
      <c r="B476" s="13" t="s">
        <v>233</v>
      </c>
      <c r="C476" s="3">
        <v>8.3999999999999986</v>
      </c>
      <c r="D476" s="4" t="s">
        <v>77</v>
      </c>
      <c r="E476" s="101">
        <v>50000</v>
      </c>
      <c r="F476" s="59">
        <f>C476*E476</f>
        <v>419999.99999999994</v>
      </c>
      <c r="G476" s="3">
        <v>6</v>
      </c>
      <c r="H476" s="11">
        <f t="shared" si="15"/>
        <v>8.3999999999999986</v>
      </c>
    </row>
    <row r="477" spans="1:9" ht="16.5" x14ac:dyDescent="0.25">
      <c r="B477" s="6"/>
      <c r="C477" s="38"/>
      <c r="H477" s="11">
        <f t="shared" si="15"/>
        <v>0</v>
      </c>
    </row>
    <row r="478" spans="1:9" x14ac:dyDescent="0.25">
      <c r="C478" s="38"/>
      <c r="E478" s="101"/>
      <c r="F478" s="59"/>
      <c r="H478" s="11">
        <f t="shared" si="15"/>
        <v>0</v>
      </c>
    </row>
    <row r="479" spans="1:9" ht="16.5" x14ac:dyDescent="0.25">
      <c r="B479" s="6"/>
      <c r="C479" s="38"/>
      <c r="H479" s="11">
        <f t="shared" si="15"/>
        <v>0</v>
      </c>
    </row>
    <row r="480" spans="1:9" ht="16.5" x14ac:dyDescent="0.25">
      <c r="B480" s="6" t="s">
        <v>80</v>
      </c>
      <c r="C480" s="39"/>
      <c r="D480" s="5"/>
      <c r="E480" s="41"/>
      <c r="F480" s="50"/>
      <c r="H480" s="11">
        <f t="shared" si="15"/>
        <v>0</v>
      </c>
    </row>
    <row r="481" spans="1:11" ht="16.5" x14ac:dyDescent="0.25">
      <c r="B481" s="16" t="s">
        <v>40</v>
      </c>
      <c r="C481" s="39"/>
      <c r="D481" s="5"/>
      <c r="E481" s="17" t="s">
        <v>21</v>
      </c>
      <c r="F481" s="57">
        <f>SUM(F460:F480)</f>
        <v>1526000</v>
      </c>
      <c r="H481" s="11">
        <f t="shared" si="15"/>
        <v>0</v>
      </c>
    </row>
    <row r="482" spans="1:11" ht="16.5" x14ac:dyDescent="0.25">
      <c r="B482" s="6" t="s">
        <v>79</v>
      </c>
      <c r="C482" s="38"/>
      <c r="G482" s="11"/>
      <c r="H482" s="11">
        <f t="shared" si="15"/>
        <v>0</v>
      </c>
    </row>
    <row r="483" spans="1:11" ht="16.5" x14ac:dyDescent="0.25">
      <c r="B483" s="6" t="s">
        <v>234</v>
      </c>
      <c r="C483" s="38"/>
      <c r="G483" s="11"/>
      <c r="H483" s="11">
        <f t="shared" si="15"/>
        <v>0</v>
      </c>
    </row>
    <row r="484" spans="1:11" x14ac:dyDescent="0.25">
      <c r="B484" s="15"/>
      <c r="C484" s="38"/>
      <c r="H484" s="11">
        <f t="shared" si="15"/>
        <v>0</v>
      </c>
    </row>
    <row r="485" spans="1:11" ht="16.5" x14ac:dyDescent="0.25">
      <c r="A485" s="32"/>
      <c r="B485" s="7" t="s">
        <v>108</v>
      </c>
      <c r="H485" s="11">
        <f t="shared" si="15"/>
        <v>0</v>
      </c>
      <c r="I485" s="12"/>
    </row>
    <row r="486" spans="1:11" x14ac:dyDescent="0.25">
      <c r="A486" s="32"/>
      <c r="H486" s="11">
        <f t="shared" si="15"/>
        <v>0</v>
      </c>
      <c r="I486" s="12"/>
    </row>
    <row r="487" spans="1:11" ht="16.5" x14ac:dyDescent="0.25">
      <c r="B487" s="7" t="s">
        <v>109</v>
      </c>
      <c r="H487" s="11">
        <f t="shared" si="15"/>
        <v>0</v>
      </c>
      <c r="I487" s="12"/>
      <c r="K487" s="33"/>
    </row>
    <row r="488" spans="1:11" ht="11.25" customHeight="1" x14ac:dyDescent="0.25">
      <c r="A488" s="32"/>
      <c r="B488" s="15"/>
      <c r="H488" s="11">
        <f t="shared" si="15"/>
        <v>0</v>
      </c>
      <c r="I488" s="12"/>
    </row>
    <row r="489" spans="1:11" ht="90" x14ac:dyDescent="0.25">
      <c r="A489" s="4" t="s">
        <v>2</v>
      </c>
      <c r="B489" s="13" t="s">
        <v>147</v>
      </c>
      <c r="D489" s="4" t="s">
        <v>156</v>
      </c>
      <c r="E489" s="101"/>
      <c r="G489" s="11"/>
      <c r="H489" s="11">
        <f t="shared" si="15"/>
        <v>0</v>
      </c>
      <c r="I489" s="12"/>
    </row>
    <row r="490" spans="1:11" ht="14.25" customHeight="1" x14ac:dyDescent="0.25">
      <c r="A490" s="32"/>
      <c r="H490" s="11">
        <f t="shared" si="15"/>
        <v>0</v>
      </c>
      <c r="I490" s="12"/>
      <c r="K490" s="33"/>
    </row>
    <row r="491" spans="1:11" ht="14.25" customHeight="1" x14ac:dyDescent="0.25">
      <c r="A491" s="32"/>
      <c r="B491" s="16" t="s">
        <v>148</v>
      </c>
      <c r="H491" s="11">
        <f t="shared" si="15"/>
        <v>0</v>
      </c>
      <c r="I491" s="12"/>
      <c r="K491" s="33"/>
    </row>
    <row r="492" spans="1:11" ht="14.25" customHeight="1" x14ac:dyDescent="0.25">
      <c r="A492" s="32"/>
      <c r="H492" s="11">
        <f t="shared" si="15"/>
        <v>0</v>
      </c>
      <c r="I492" s="12"/>
      <c r="K492" s="33"/>
    </row>
    <row r="493" spans="1:11" ht="45" x14ac:dyDescent="0.25">
      <c r="A493" s="4" t="s">
        <v>5</v>
      </c>
      <c r="B493" s="13" t="s">
        <v>149</v>
      </c>
      <c r="D493" s="4" t="s">
        <v>156</v>
      </c>
      <c r="E493" s="101"/>
      <c r="G493" s="11"/>
      <c r="H493" s="11">
        <f t="shared" si="15"/>
        <v>0</v>
      </c>
      <c r="I493" s="12"/>
    </row>
    <row r="494" spans="1:11" ht="14.25" customHeight="1" x14ac:dyDescent="0.25">
      <c r="A494" s="32"/>
      <c r="H494" s="11">
        <f t="shared" si="15"/>
        <v>0</v>
      </c>
      <c r="I494" s="12"/>
      <c r="K494" s="33"/>
    </row>
    <row r="495" spans="1:11" ht="30" x14ac:dyDescent="0.25">
      <c r="A495" s="4" t="s">
        <v>7</v>
      </c>
      <c r="B495" s="13" t="s">
        <v>150</v>
      </c>
      <c r="D495" s="4" t="s">
        <v>156</v>
      </c>
      <c r="E495" s="101"/>
      <c r="G495" s="11"/>
      <c r="H495" s="11">
        <f t="shared" si="15"/>
        <v>0</v>
      </c>
      <c r="I495" s="12"/>
    </row>
    <row r="496" spans="1:11" x14ac:dyDescent="0.25">
      <c r="H496" s="11">
        <f t="shared" si="15"/>
        <v>0</v>
      </c>
    </row>
    <row r="497" spans="1:9" ht="16.5" x14ac:dyDescent="0.25">
      <c r="B497" s="7" t="s">
        <v>235</v>
      </c>
      <c r="C497" s="16"/>
      <c r="D497" s="5"/>
      <c r="E497" s="17"/>
      <c r="F497" s="50"/>
      <c r="H497" s="11">
        <f t="shared" si="15"/>
        <v>0</v>
      </c>
    </row>
    <row r="498" spans="1:9" ht="16.5" x14ac:dyDescent="0.25">
      <c r="B498" s="16"/>
      <c r="C498" s="16"/>
      <c r="D498" s="5"/>
      <c r="E498" s="17"/>
      <c r="F498" s="50"/>
      <c r="H498" s="11">
        <f t="shared" si="15"/>
        <v>0</v>
      </c>
    </row>
    <row r="499" spans="1:9" ht="45" x14ac:dyDescent="0.25">
      <c r="A499" s="4" t="s">
        <v>8</v>
      </c>
      <c r="B499" s="13" t="s">
        <v>236</v>
      </c>
      <c r="C499" s="3">
        <v>2.8</v>
      </c>
      <c r="D499" s="4" t="s">
        <v>77</v>
      </c>
      <c r="E499" s="101">
        <v>75000</v>
      </c>
      <c r="F499" s="59">
        <f>C499*E499</f>
        <v>210000</v>
      </c>
      <c r="G499" s="3">
        <v>2</v>
      </c>
      <c r="H499" s="11">
        <f t="shared" si="15"/>
        <v>2.8</v>
      </c>
    </row>
    <row r="500" spans="1:9" ht="16.5" x14ac:dyDescent="0.25">
      <c r="B500" s="16"/>
      <c r="C500" s="16"/>
      <c r="D500" s="5"/>
      <c r="E500" s="17"/>
      <c r="F500" s="50"/>
      <c r="H500" s="11">
        <f t="shared" si="15"/>
        <v>0</v>
      </c>
    </row>
    <row r="501" spans="1:9" x14ac:dyDescent="0.25">
      <c r="A501" s="4" t="s">
        <v>9</v>
      </c>
      <c r="B501" s="3" t="s">
        <v>237</v>
      </c>
      <c r="C501" s="3">
        <v>2.8</v>
      </c>
      <c r="D501" s="4" t="s">
        <v>77</v>
      </c>
      <c r="E501" s="101">
        <v>75000</v>
      </c>
      <c r="F501" s="51">
        <f>C501*E501</f>
        <v>210000</v>
      </c>
      <c r="G501" s="3">
        <v>2</v>
      </c>
      <c r="H501" s="11">
        <f t="shared" ref="H501:H564" si="16">G501*$I$116</f>
        <v>2.8</v>
      </c>
    </row>
    <row r="502" spans="1:9" x14ac:dyDescent="0.25">
      <c r="E502" s="101"/>
      <c r="H502" s="11">
        <f t="shared" si="16"/>
        <v>0</v>
      </c>
    </row>
    <row r="503" spans="1:9" x14ac:dyDescent="0.25">
      <c r="A503" s="4" t="s">
        <v>10</v>
      </c>
      <c r="B503" s="3" t="s">
        <v>238</v>
      </c>
      <c r="C503" s="3">
        <v>2.8</v>
      </c>
      <c r="D503" s="4" t="s">
        <v>77</v>
      </c>
      <c r="E503" s="101">
        <v>12500</v>
      </c>
      <c r="F503" s="51">
        <f>C503*E503</f>
        <v>35000</v>
      </c>
      <c r="G503" s="3">
        <v>2</v>
      </c>
      <c r="H503" s="11">
        <f t="shared" si="16"/>
        <v>2.8</v>
      </c>
    </row>
    <row r="504" spans="1:9" ht="16.5" x14ac:dyDescent="0.25">
      <c r="B504" s="16"/>
      <c r="C504" s="16"/>
      <c r="D504" s="5"/>
      <c r="E504" s="17"/>
      <c r="F504" s="50"/>
      <c r="H504" s="11">
        <f t="shared" si="16"/>
        <v>0</v>
      </c>
    </row>
    <row r="505" spans="1:9" ht="16.5" x14ac:dyDescent="0.25">
      <c r="B505" s="16" t="s">
        <v>239</v>
      </c>
      <c r="C505" s="16"/>
      <c r="D505" s="5"/>
      <c r="E505" s="17"/>
      <c r="F505" s="50"/>
      <c r="H505" s="11">
        <f t="shared" si="16"/>
        <v>0</v>
      </c>
    </row>
    <row r="506" spans="1:9" ht="45" x14ac:dyDescent="0.25">
      <c r="A506" s="4" t="s">
        <v>11</v>
      </c>
      <c r="B506" s="13" t="s">
        <v>240</v>
      </c>
      <c r="C506" s="3">
        <v>18.2</v>
      </c>
      <c r="D506" s="4" t="s">
        <v>32</v>
      </c>
      <c r="E506" s="101">
        <v>18750</v>
      </c>
      <c r="F506" s="59">
        <f>C506*E506</f>
        <v>341250</v>
      </c>
      <c r="G506" s="3">
        <v>13</v>
      </c>
      <c r="H506" s="11">
        <f t="shared" si="16"/>
        <v>18.2</v>
      </c>
    </row>
    <row r="507" spans="1:9" ht="16.5" x14ac:dyDescent="0.25">
      <c r="B507" s="16"/>
      <c r="C507" s="16"/>
      <c r="D507" s="5"/>
      <c r="E507" s="17"/>
      <c r="F507" s="50"/>
      <c r="H507" s="11">
        <f t="shared" si="16"/>
        <v>0</v>
      </c>
    </row>
    <row r="508" spans="1:9" x14ac:dyDescent="0.25">
      <c r="A508" s="4" t="s">
        <v>13</v>
      </c>
      <c r="B508" s="13" t="s">
        <v>241</v>
      </c>
      <c r="C508" s="3">
        <v>18.2</v>
      </c>
      <c r="D508" s="4" t="s">
        <v>32</v>
      </c>
      <c r="E508" s="101">
        <v>16500</v>
      </c>
      <c r="F508" s="59">
        <f>C508*E508</f>
        <v>300300</v>
      </c>
      <c r="G508" s="3">
        <v>13</v>
      </c>
      <c r="H508" s="11">
        <f t="shared" si="16"/>
        <v>18.2</v>
      </c>
    </row>
    <row r="509" spans="1:9" x14ac:dyDescent="0.25">
      <c r="B509" s="13"/>
      <c r="E509" s="101"/>
      <c r="F509" s="59"/>
      <c r="H509" s="11">
        <f t="shared" si="16"/>
        <v>0</v>
      </c>
    </row>
    <row r="510" spans="1:9" ht="30" x14ac:dyDescent="0.25">
      <c r="B510" s="13" t="s">
        <v>216</v>
      </c>
      <c r="C510" s="15"/>
      <c r="D510" s="4" t="s">
        <v>66</v>
      </c>
      <c r="E510" s="101"/>
      <c r="F510" s="62"/>
      <c r="H510" s="11">
        <f t="shared" si="16"/>
        <v>0</v>
      </c>
      <c r="I510" s="12"/>
    </row>
    <row r="511" spans="1:9" ht="16.5" x14ac:dyDescent="0.25">
      <c r="B511" s="16"/>
      <c r="C511" s="16"/>
      <c r="D511" s="5"/>
      <c r="E511" s="17"/>
      <c r="F511" s="50"/>
      <c r="H511" s="11">
        <f t="shared" si="16"/>
        <v>0</v>
      </c>
    </row>
    <row r="512" spans="1:9" ht="16.5" x14ac:dyDescent="0.25">
      <c r="B512" s="16"/>
      <c r="C512" s="16"/>
      <c r="D512" s="5"/>
      <c r="E512" s="17"/>
      <c r="F512" s="50"/>
      <c r="H512" s="11">
        <f t="shared" si="16"/>
        <v>0</v>
      </c>
    </row>
    <row r="513" spans="2:8" ht="16.5" x14ac:dyDescent="0.25">
      <c r="B513" s="16"/>
      <c r="C513" s="16"/>
      <c r="D513" s="5"/>
      <c r="E513" s="17"/>
      <c r="F513" s="50"/>
      <c r="H513" s="11">
        <f t="shared" si="16"/>
        <v>0</v>
      </c>
    </row>
    <row r="514" spans="2:8" ht="16.5" x14ac:dyDescent="0.25">
      <c r="B514" s="16"/>
      <c r="C514" s="16"/>
      <c r="D514" s="5"/>
      <c r="E514" s="17"/>
      <c r="F514" s="50"/>
      <c r="H514" s="11">
        <f t="shared" si="16"/>
        <v>0</v>
      </c>
    </row>
    <row r="515" spans="2:8" ht="16.5" x14ac:dyDescent="0.25">
      <c r="B515" s="16"/>
      <c r="C515" s="16"/>
      <c r="D515" s="5"/>
      <c r="E515" s="17"/>
      <c r="F515" s="50"/>
      <c r="H515" s="11">
        <f t="shared" si="16"/>
        <v>0</v>
      </c>
    </row>
    <row r="516" spans="2:8" ht="16.5" x14ac:dyDescent="0.25">
      <c r="B516" s="16"/>
      <c r="C516" s="16"/>
      <c r="D516" s="5"/>
      <c r="E516" s="17"/>
      <c r="F516" s="50"/>
      <c r="H516" s="11">
        <f t="shared" si="16"/>
        <v>0</v>
      </c>
    </row>
    <row r="517" spans="2:8" ht="16.5" x14ac:dyDescent="0.25">
      <c r="B517" s="16"/>
      <c r="C517" s="16"/>
      <c r="D517" s="5"/>
      <c r="E517" s="17"/>
      <c r="F517" s="50"/>
      <c r="H517" s="11">
        <f t="shared" si="16"/>
        <v>0</v>
      </c>
    </row>
    <row r="518" spans="2:8" ht="16.5" x14ac:dyDescent="0.25">
      <c r="B518" s="16"/>
      <c r="C518" s="16"/>
      <c r="D518" s="5"/>
      <c r="E518" s="17"/>
      <c r="F518" s="50"/>
      <c r="H518" s="11">
        <f t="shared" si="16"/>
        <v>0</v>
      </c>
    </row>
    <row r="519" spans="2:8" ht="16.5" x14ac:dyDescent="0.25">
      <c r="B519" s="16"/>
      <c r="C519" s="16"/>
      <c r="D519" s="5"/>
      <c r="E519" s="17"/>
      <c r="F519" s="50"/>
      <c r="H519" s="11">
        <f t="shared" si="16"/>
        <v>0</v>
      </c>
    </row>
    <row r="520" spans="2:8" ht="16.5" x14ac:dyDescent="0.25">
      <c r="B520" s="16"/>
      <c r="C520" s="16"/>
      <c r="D520" s="5"/>
      <c r="E520" s="17"/>
      <c r="F520" s="50"/>
      <c r="H520" s="11">
        <f t="shared" si="16"/>
        <v>0</v>
      </c>
    </row>
    <row r="521" spans="2:8" ht="16.5" x14ac:dyDescent="0.25">
      <c r="B521" s="16"/>
      <c r="C521" s="16"/>
      <c r="D521" s="5"/>
      <c r="E521" s="17"/>
      <c r="F521" s="50"/>
      <c r="H521" s="11">
        <f t="shared" si="16"/>
        <v>0</v>
      </c>
    </row>
    <row r="522" spans="2:8" ht="16.5" x14ac:dyDescent="0.25">
      <c r="B522" s="16"/>
      <c r="C522" s="16"/>
      <c r="D522" s="5"/>
      <c r="E522" s="17"/>
      <c r="F522" s="50"/>
      <c r="H522" s="11">
        <f t="shared" si="16"/>
        <v>0</v>
      </c>
    </row>
    <row r="523" spans="2:8" ht="16.5" x14ac:dyDescent="0.25">
      <c r="B523" s="16"/>
      <c r="C523" s="16"/>
      <c r="D523" s="5"/>
      <c r="E523" s="17"/>
      <c r="F523" s="50"/>
      <c r="H523" s="11">
        <f t="shared" si="16"/>
        <v>0</v>
      </c>
    </row>
    <row r="524" spans="2:8" ht="16.5" x14ac:dyDescent="0.25">
      <c r="B524" s="16"/>
      <c r="C524" s="16"/>
      <c r="D524" s="5"/>
      <c r="E524" s="17"/>
      <c r="F524" s="50"/>
      <c r="H524" s="11">
        <f t="shared" si="16"/>
        <v>0</v>
      </c>
    </row>
    <row r="525" spans="2:8" ht="16.5" x14ac:dyDescent="0.25">
      <c r="B525" s="16"/>
      <c r="C525" s="16"/>
      <c r="D525" s="5"/>
      <c r="E525" s="17"/>
      <c r="F525" s="50"/>
      <c r="H525" s="11">
        <f t="shared" si="16"/>
        <v>0</v>
      </c>
    </row>
    <row r="526" spans="2:8" ht="16.5" x14ac:dyDescent="0.25">
      <c r="B526" s="16"/>
      <c r="C526" s="16"/>
      <c r="D526" s="5"/>
      <c r="E526" s="17"/>
      <c r="F526" s="50"/>
      <c r="H526" s="11">
        <f t="shared" si="16"/>
        <v>0</v>
      </c>
    </row>
    <row r="527" spans="2:8" ht="16.5" x14ac:dyDescent="0.25">
      <c r="B527" s="16"/>
      <c r="C527" s="16"/>
      <c r="D527" s="5"/>
      <c r="E527" s="17"/>
      <c r="F527" s="50"/>
      <c r="H527" s="11">
        <f t="shared" si="16"/>
        <v>0</v>
      </c>
    </row>
    <row r="528" spans="2:8" ht="16.5" x14ac:dyDescent="0.25">
      <c r="B528" s="16"/>
      <c r="C528" s="16"/>
      <c r="D528" s="5"/>
      <c r="E528" s="17"/>
      <c r="F528" s="50"/>
      <c r="H528" s="11">
        <f t="shared" si="16"/>
        <v>0</v>
      </c>
    </row>
    <row r="529" spans="1:11" ht="16.5" x14ac:dyDescent="0.25">
      <c r="B529" s="16"/>
      <c r="C529" s="16"/>
      <c r="D529" s="5"/>
      <c r="E529" s="17"/>
      <c r="F529" s="50"/>
      <c r="H529" s="11">
        <f t="shared" si="16"/>
        <v>0</v>
      </c>
    </row>
    <row r="530" spans="1:11" ht="16.5" x14ac:dyDescent="0.25">
      <c r="B530" s="16"/>
      <c r="C530" s="16"/>
      <c r="D530" s="5"/>
      <c r="E530" s="17"/>
      <c r="F530" s="50"/>
      <c r="H530" s="11">
        <f t="shared" si="16"/>
        <v>0</v>
      </c>
    </row>
    <row r="531" spans="1:11" ht="16.5" x14ac:dyDescent="0.25">
      <c r="B531" s="16"/>
      <c r="C531" s="16"/>
      <c r="D531" s="5"/>
      <c r="E531" s="17"/>
      <c r="F531" s="50"/>
      <c r="H531" s="11">
        <f t="shared" si="16"/>
        <v>0</v>
      </c>
    </row>
    <row r="532" spans="1:11" ht="16.5" x14ac:dyDescent="0.25">
      <c r="B532" s="16"/>
      <c r="C532" s="16"/>
      <c r="D532" s="5"/>
      <c r="E532" s="17"/>
      <c r="F532" s="50"/>
      <c r="H532" s="11">
        <f t="shared" si="16"/>
        <v>0</v>
      </c>
    </row>
    <row r="533" spans="1:11" ht="16.5" x14ac:dyDescent="0.25">
      <c r="B533" s="16"/>
      <c r="C533" s="16"/>
      <c r="D533" s="5"/>
      <c r="E533" s="17"/>
      <c r="F533" s="50"/>
      <c r="H533" s="11">
        <f t="shared" si="16"/>
        <v>0</v>
      </c>
    </row>
    <row r="534" spans="1:11" ht="16.5" x14ac:dyDescent="0.25">
      <c r="B534" s="16"/>
      <c r="C534" s="16"/>
      <c r="D534" s="5"/>
      <c r="E534" s="17"/>
      <c r="F534" s="50"/>
      <c r="H534" s="11">
        <f t="shared" si="16"/>
        <v>0</v>
      </c>
    </row>
    <row r="535" spans="1:11" ht="16.5" x14ac:dyDescent="0.25">
      <c r="B535" s="16"/>
      <c r="C535" s="16"/>
      <c r="D535" s="5"/>
      <c r="E535" s="17"/>
      <c r="F535" s="50"/>
      <c r="H535" s="11">
        <f t="shared" si="16"/>
        <v>0</v>
      </c>
    </row>
    <row r="536" spans="1:11" ht="16.5" x14ac:dyDescent="0.25">
      <c r="B536" s="16"/>
      <c r="C536" s="16"/>
      <c r="D536" s="5"/>
      <c r="E536" s="17"/>
      <c r="F536" s="50"/>
      <c r="H536" s="11">
        <f t="shared" si="16"/>
        <v>0</v>
      </c>
    </row>
    <row r="537" spans="1:11" ht="16.5" x14ac:dyDescent="0.25">
      <c r="B537" s="16" t="s">
        <v>242</v>
      </c>
      <c r="C537" s="16"/>
      <c r="D537" s="5"/>
      <c r="E537" s="17"/>
      <c r="F537" s="50">
        <f>SUM(F483:F536)</f>
        <v>1096550</v>
      </c>
      <c r="H537" s="11">
        <f t="shared" si="16"/>
        <v>0</v>
      </c>
    </row>
    <row r="538" spans="1:11" ht="16.5" x14ac:dyDescent="0.25">
      <c r="B538" s="6" t="s">
        <v>243</v>
      </c>
      <c r="H538" s="11">
        <f t="shared" si="16"/>
        <v>0</v>
      </c>
      <c r="I538" s="12"/>
    </row>
    <row r="539" spans="1:11" ht="16.5" x14ac:dyDescent="0.25">
      <c r="B539" s="6" t="s">
        <v>82</v>
      </c>
      <c r="H539" s="11">
        <f t="shared" si="16"/>
        <v>0</v>
      </c>
      <c r="I539" s="12"/>
    </row>
    <row r="540" spans="1:11" ht="16.5" x14ac:dyDescent="0.25">
      <c r="A540" s="32"/>
      <c r="B540" s="7" t="s">
        <v>108</v>
      </c>
      <c r="H540" s="11">
        <f t="shared" si="16"/>
        <v>0</v>
      </c>
      <c r="I540" s="12"/>
    </row>
    <row r="541" spans="1:11" x14ac:dyDescent="0.25">
      <c r="A541" s="32"/>
      <c r="H541" s="11">
        <f t="shared" si="16"/>
        <v>0</v>
      </c>
      <c r="I541" s="12"/>
    </row>
    <row r="542" spans="1:11" ht="16.5" x14ac:dyDescent="0.25">
      <c r="B542" s="7" t="s">
        <v>109</v>
      </c>
      <c r="H542" s="11">
        <f t="shared" si="16"/>
        <v>0</v>
      </c>
      <c r="I542" s="12"/>
      <c r="K542" s="33"/>
    </row>
    <row r="543" spans="1:11" ht="11.25" customHeight="1" x14ac:dyDescent="0.25">
      <c r="A543" s="32"/>
      <c r="B543" s="15"/>
      <c r="H543" s="11">
        <f t="shared" si="16"/>
        <v>0</v>
      </c>
      <c r="I543" s="12"/>
    </row>
    <row r="544" spans="1:11" ht="90" x14ac:dyDescent="0.25">
      <c r="A544" s="4" t="s">
        <v>2</v>
      </c>
      <c r="B544" s="13" t="s">
        <v>147</v>
      </c>
      <c r="D544" s="4" t="s">
        <v>156</v>
      </c>
      <c r="E544" s="101"/>
      <c r="G544" s="11"/>
      <c r="H544" s="11">
        <f t="shared" si="16"/>
        <v>0</v>
      </c>
      <c r="I544" s="12"/>
    </row>
    <row r="545" spans="1:11" ht="14.25" customHeight="1" x14ac:dyDescent="0.25">
      <c r="A545" s="32"/>
      <c r="H545" s="11">
        <f t="shared" si="16"/>
        <v>0</v>
      </c>
      <c r="I545" s="12"/>
      <c r="K545" s="33"/>
    </row>
    <row r="546" spans="1:11" ht="14.25" customHeight="1" x14ac:dyDescent="0.25">
      <c r="A546" s="32"/>
      <c r="B546" s="16" t="s">
        <v>148</v>
      </c>
      <c r="H546" s="11">
        <f t="shared" si="16"/>
        <v>0</v>
      </c>
      <c r="I546" s="12"/>
      <c r="K546" s="33"/>
    </row>
    <row r="547" spans="1:11" ht="14.25" customHeight="1" x14ac:dyDescent="0.25">
      <c r="A547" s="32"/>
      <c r="H547" s="11">
        <f t="shared" si="16"/>
        <v>0</v>
      </c>
      <c r="I547" s="12"/>
      <c r="K547" s="33"/>
    </row>
    <row r="548" spans="1:11" ht="45" x14ac:dyDescent="0.25">
      <c r="A548" s="4" t="s">
        <v>5</v>
      </c>
      <c r="B548" s="13" t="s">
        <v>149</v>
      </c>
      <c r="D548" s="4" t="s">
        <v>156</v>
      </c>
      <c r="E548" s="101"/>
      <c r="G548" s="11"/>
      <c r="H548" s="11">
        <f t="shared" si="16"/>
        <v>0</v>
      </c>
      <c r="I548" s="12"/>
    </row>
    <row r="549" spans="1:11" ht="14.25" customHeight="1" x14ac:dyDescent="0.25">
      <c r="A549" s="32"/>
      <c r="H549" s="11">
        <f t="shared" si="16"/>
        <v>0</v>
      </c>
      <c r="I549" s="12"/>
      <c r="K549" s="33"/>
    </row>
    <row r="550" spans="1:11" ht="30" x14ac:dyDescent="0.25">
      <c r="A550" s="4" t="s">
        <v>7</v>
      </c>
      <c r="B550" s="13" t="s">
        <v>150</v>
      </c>
      <c r="D550" s="4" t="s">
        <v>156</v>
      </c>
      <c r="E550" s="101"/>
      <c r="G550" s="11"/>
      <c r="H550" s="11">
        <f t="shared" si="16"/>
        <v>0</v>
      </c>
      <c r="I550" s="12"/>
    </row>
    <row r="551" spans="1:11" x14ac:dyDescent="0.25">
      <c r="H551" s="11">
        <f t="shared" si="16"/>
        <v>0</v>
      </c>
    </row>
    <row r="552" spans="1:11" x14ac:dyDescent="0.25">
      <c r="B552" s="15" t="s">
        <v>83</v>
      </c>
      <c r="H552" s="11">
        <f t="shared" si="16"/>
        <v>0</v>
      </c>
      <c r="I552" s="12"/>
    </row>
    <row r="553" spans="1:11" x14ac:dyDescent="0.25">
      <c r="H553" s="11">
        <f t="shared" si="16"/>
        <v>0</v>
      </c>
      <c r="I553" s="12"/>
    </row>
    <row r="554" spans="1:11" ht="16.5" x14ac:dyDescent="0.25">
      <c r="B554" s="7" t="s">
        <v>84</v>
      </c>
      <c r="H554" s="11">
        <f t="shared" si="16"/>
        <v>0</v>
      </c>
      <c r="I554" s="12"/>
    </row>
    <row r="555" spans="1:11" ht="30" x14ac:dyDescent="0.25">
      <c r="B555" s="19" t="s">
        <v>85</v>
      </c>
      <c r="H555" s="11">
        <f t="shared" si="16"/>
        <v>0</v>
      </c>
      <c r="I555" s="12"/>
    </row>
    <row r="556" spans="1:11" x14ac:dyDescent="0.25">
      <c r="A556" s="4" t="s">
        <v>8</v>
      </c>
      <c r="B556" s="3" t="s">
        <v>86</v>
      </c>
      <c r="C556" s="30">
        <v>1010.8</v>
      </c>
      <c r="D556" s="4" t="s">
        <v>49</v>
      </c>
      <c r="E556" s="100">
        <v>850</v>
      </c>
      <c r="F556" s="51">
        <f>E556*C556</f>
        <v>859180</v>
      </c>
      <c r="G556" s="3">
        <v>722</v>
      </c>
      <c r="H556" s="11">
        <f t="shared" si="16"/>
        <v>1010.8</v>
      </c>
      <c r="I556" s="12"/>
    </row>
    <row r="557" spans="1:11" ht="30" x14ac:dyDescent="0.25">
      <c r="A557" s="4" t="s">
        <v>9</v>
      </c>
      <c r="B557" s="13" t="s">
        <v>87</v>
      </c>
      <c r="C557" s="3">
        <v>445.2</v>
      </c>
      <c r="D557" s="4" t="s">
        <v>32</v>
      </c>
      <c r="E557" s="100">
        <f>E556*0.3</f>
        <v>255</v>
      </c>
      <c r="F557" s="51">
        <f>E557*C557</f>
        <v>113526</v>
      </c>
      <c r="G557" s="3">
        <v>318</v>
      </c>
      <c r="H557" s="11">
        <f t="shared" si="16"/>
        <v>445.2</v>
      </c>
      <c r="I557" s="12"/>
    </row>
    <row r="558" spans="1:11" ht="33" x14ac:dyDescent="0.25">
      <c r="B558" s="29" t="s">
        <v>48</v>
      </c>
      <c r="H558" s="11">
        <f t="shared" si="16"/>
        <v>0</v>
      </c>
      <c r="I558" s="12"/>
    </row>
    <row r="559" spans="1:11" ht="105" x14ac:dyDescent="0.25">
      <c r="A559" s="4" t="s">
        <v>10</v>
      </c>
      <c r="B559" s="13" t="s">
        <v>244</v>
      </c>
      <c r="C559" s="3">
        <v>277.2</v>
      </c>
      <c r="D559" s="4" t="s">
        <v>49</v>
      </c>
      <c r="E559" s="100">
        <v>4000</v>
      </c>
      <c r="F559" s="51">
        <f>E559*C559</f>
        <v>1108800</v>
      </c>
      <c r="G559" s="11">
        <v>198</v>
      </c>
      <c r="H559" s="11">
        <f t="shared" si="16"/>
        <v>277.2</v>
      </c>
      <c r="I559" s="12"/>
    </row>
    <row r="560" spans="1:11" x14ac:dyDescent="0.25">
      <c r="A560" s="4" t="s">
        <v>11</v>
      </c>
      <c r="B560" s="13" t="s">
        <v>245</v>
      </c>
      <c r="C560" s="3">
        <v>140</v>
      </c>
      <c r="D560" s="4" t="s">
        <v>32</v>
      </c>
      <c r="E560" s="100">
        <v>540</v>
      </c>
      <c r="F560" s="51">
        <f>E560*C560</f>
        <v>75600</v>
      </c>
      <c r="G560" s="3">
        <v>100</v>
      </c>
      <c r="H560" s="11">
        <f t="shared" si="16"/>
        <v>140</v>
      </c>
      <c r="I560" s="12"/>
    </row>
    <row r="561" spans="1:9" x14ac:dyDescent="0.25">
      <c r="A561" s="4" t="s">
        <v>13</v>
      </c>
      <c r="B561" s="3" t="s">
        <v>246</v>
      </c>
      <c r="C561" s="3">
        <v>82.6</v>
      </c>
      <c r="D561" s="4" t="s">
        <v>32</v>
      </c>
      <c r="E561" s="100">
        <v>270</v>
      </c>
      <c r="F561" s="51">
        <f>E561*C561</f>
        <v>22302</v>
      </c>
      <c r="G561" s="3">
        <v>59</v>
      </c>
      <c r="H561" s="11">
        <f t="shared" si="16"/>
        <v>82.6</v>
      </c>
      <c r="I561" s="12"/>
    </row>
    <row r="562" spans="1:9" x14ac:dyDescent="0.25">
      <c r="A562" s="4" t="s">
        <v>14</v>
      </c>
      <c r="B562" s="3" t="s">
        <v>247</v>
      </c>
      <c r="C562" s="3">
        <v>82.6</v>
      </c>
      <c r="D562" s="4" t="s">
        <v>32</v>
      </c>
      <c r="E562" s="100">
        <v>255</v>
      </c>
      <c r="F562" s="51">
        <f t="shared" ref="F562" si="17">E562*C562</f>
        <v>21063</v>
      </c>
      <c r="G562" s="3">
        <v>59</v>
      </c>
      <c r="H562" s="11">
        <f t="shared" si="16"/>
        <v>82.6</v>
      </c>
      <c r="I562" s="12"/>
    </row>
    <row r="563" spans="1:9" ht="45" x14ac:dyDescent="0.25">
      <c r="B563" s="13" t="s">
        <v>89</v>
      </c>
      <c r="H563" s="11">
        <f t="shared" si="16"/>
        <v>0</v>
      </c>
      <c r="I563" s="12"/>
    </row>
    <row r="564" spans="1:9" ht="20.25" customHeight="1" x14ac:dyDescent="0.25">
      <c r="B564" s="3" t="s">
        <v>50</v>
      </c>
      <c r="H564" s="11">
        <f t="shared" si="16"/>
        <v>0</v>
      </c>
      <c r="I564" s="12"/>
    </row>
    <row r="565" spans="1:9" ht="19.5" customHeight="1" x14ac:dyDescent="0.25">
      <c r="A565" s="4" t="s">
        <v>15</v>
      </c>
      <c r="B565" s="3" t="s">
        <v>248</v>
      </c>
      <c r="C565" s="30">
        <v>298.2</v>
      </c>
      <c r="D565" s="4" t="s">
        <v>49</v>
      </c>
      <c r="E565" s="100">
        <v>850</v>
      </c>
      <c r="F565" s="51">
        <f>E565*C565</f>
        <v>253470</v>
      </c>
      <c r="G565" s="3">
        <v>213</v>
      </c>
      <c r="H565" s="11">
        <f t="shared" ref="H565:H628" si="18">G565*$I$116</f>
        <v>298.2</v>
      </c>
      <c r="I565" s="12"/>
    </row>
    <row r="566" spans="1:9" ht="19.5" customHeight="1" x14ac:dyDescent="0.25">
      <c r="A566" s="4" t="s">
        <v>18</v>
      </c>
      <c r="B566" s="3" t="s">
        <v>249</v>
      </c>
      <c r="C566" s="30">
        <v>82.6</v>
      </c>
      <c r="D566" s="4" t="s">
        <v>32</v>
      </c>
      <c r="E566" s="100">
        <v>255</v>
      </c>
      <c r="F566" s="51">
        <f>E566*C566</f>
        <v>21063</v>
      </c>
      <c r="G566" s="3">
        <v>59</v>
      </c>
      <c r="H566" s="11">
        <f t="shared" si="18"/>
        <v>82.6</v>
      </c>
      <c r="I566" s="12"/>
    </row>
    <row r="567" spans="1:9" ht="18.75" customHeight="1" x14ac:dyDescent="0.25">
      <c r="B567" s="16" t="s">
        <v>20</v>
      </c>
      <c r="C567" s="16"/>
      <c r="D567" s="5"/>
      <c r="E567" s="17" t="s">
        <v>21</v>
      </c>
      <c r="F567" s="50">
        <f>SUM(F539:F566)</f>
        <v>2475004</v>
      </c>
      <c r="H567" s="11">
        <f t="shared" si="18"/>
        <v>0</v>
      </c>
      <c r="I567" s="12"/>
    </row>
    <row r="568" spans="1:9" ht="19.5" customHeight="1" x14ac:dyDescent="0.25">
      <c r="B568" s="6" t="s">
        <v>92</v>
      </c>
      <c r="C568" s="30">
        <v>0</v>
      </c>
      <c r="H568" s="11">
        <f t="shared" si="18"/>
        <v>0</v>
      </c>
      <c r="I568" s="12"/>
    </row>
    <row r="569" spans="1:9" ht="16.5" x14ac:dyDescent="0.25">
      <c r="B569" s="6" t="s">
        <v>61</v>
      </c>
      <c r="H569" s="11">
        <f t="shared" si="18"/>
        <v>0</v>
      </c>
      <c r="I569" s="12"/>
    </row>
    <row r="570" spans="1:9" ht="45" x14ac:dyDescent="0.25">
      <c r="A570" s="4" t="s">
        <v>2</v>
      </c>
      <c r="B570" s="27" t="s">
        <v>250</v>
      </c>
      <c r="C570" s="12">
        <v>733.59999999999991</v>
      </c>
      <c r="D570" s="4" t="s">
        <v>49</v>
      </c>
      <c r="E570" s="100">
        <v>2100</v>
      </c>
      <c r="F570" s="51">
        <f>E570*C570</f>
        <v>1540559.9999999998</v>
      </c>
      <c r="G570" s="3">
        <v>524</v>
      </c>
      <c r="H570" s="11">
        <f t="shared" si="18"/>
        <v>733.59999999999991</v>
      </c>
      <c r="I570" s="12"/>
    </row>
    <row r="571" spans="1:9" ht="30" x14ac:dyDescent="0.25">
      <c r="A571" s="4" t="s">
        <v>5</v>
      </c>
      <c r="B571" s="13" t="s">
        <v>251</v>
      </c>
      <c r="C571" s="3">
        <v>733.59999999999991</v>
      </c>
      <c r="D571" s="4" t="s">
        <v>49</v>
      </c>
      <c r="E571" s="100">
        <v>900</v>
      </c>
      <c r="F571" s="51">
        <f>E571*C571</f>
        <v>660239.99999999988</v>
      </c>
      <c r="G571" s="3">
        <v>524</v>
      </c>
      <c r="H571" s="11">
        <f t="shared" si="18"/>
        <v>733.59999999999991</v>
      </c>
      <c r="I571" s="12"/>
    </row>
    <row r="572" spans="1:9" x14ac:dyDescent="0.25">
      <c r="A572" s="4" t="s">
        <v>7</v>
      </c>
      <c r="B572" s="3" t="s">
        <v>88</v>
      </c>
      <c r="C572" s="3">
        <v>140</v>
      </c>
      <c r="D572" s="4" t="s">
        <v>32</v>
      </c>
      <c r="E572" s="100">
        <v>300</v>
      </c>
      <c r="F572" s="51">
        <f>E572*C572</f>
        <v>42000</v>
      </c>
      <c r="G572" s="3">
        <v>100</v>
      </c>
      <c r="H572" s="11">
        <f t="shared" si="18"/>
        <v>140</v>
      </c>
      <c r="I572" s="12"/>
    </row>
    <row r="573" spans="1:9" ht="15" customHeight="1" x14ac:dyDescent="0.25">
      <c r="B573" s="6" t="s">
        <v>90</v>
      </c>
      <c r="C573" s="12"/>
      <c r="H573" s="11">
        <f t="shared" si="18"/>
        <v>0</v>
      </c>
      <c r="I573" s="12"/>
    </row>
    <row r="574" spans="1:9" ht="19.5" customHeight="1" x14ac:dyDescent="0.25">
      <c r="B574" s="6" t="s">
        <v>91</v>
      </c>
      <c r="C574" s="12"/>
      <c r="H574" s="11">
        <f t="shared" si="18"/>
        <v>0</v>
      </c>
      <c r="I574" s="12"/>
    </row>
    <row r="575" spans="1:9" ht="30" x14ac:dyDescent="0.25">
      <c r="B575" s="19" t="s">
        <v>85</v>
      </c>
      <c r="C575" s="12"/>
      <c r="H575" s="11">
        <f t="shared" si="18"/>
        <v>0</v>
      </c>
      <c r="I575" s="12"/>
    </row>
    <row r="576" spans="1:9" x14ac:dyDescent="0.25">
      <c r="A576" s="4" t="s">
        <v>8</v>
      </c>
      <c r="B576" s="3" t="s">
        <v>86</v>
      </c>
      <c r="C576" s="12">
        <v>298.2</v>
      </c>
      <c r="D576" s="4" t="s">
        <v>49</v>
      </c>
      <c r="E576" s="100">
        <v>900</v>
      </c>
      <c r="F576" s="51">
        <f>E576*C576</f>
        <v>268380</v>
      </c>
      <c r="G576" s="3">
        <v>213</v>
      </c>
      <c r="H576" s="11">
        <f t="shared" si="18"/>
        <v>298.2</v>
      </c>
      <c r="I576" s="12"/>
    </row>
    <row r="577" spans="1:9" x14ac:dyDescent="0.25">
      <c r="A577" s="4" t="s">
        <v>9</v>
      </c>
      <c r="B577" s="3" t="s">
        <v>249</v>
      </c>
      <c r="C577" s="12">
        <v>278.59999999999997</v>
      </c>
      <c r="D577" s="4" t="s">
        <v>32</v>
      </c>
      <c r="E577" s="100">
        <v>300</v>
      </c>
      <c r="F577" s="51">
        <f>E577*C577</f>
        <v>83579.999999999985</v>
      </c>
      <c r="G577" s="3">
        <v>199</v>
      </c>
      <c r="H577" s="11">
        <f t="shared" si="18"/>
        <v>278.59999999999997</v>
      </c>
      <c r="I577" s="12"/>
    </row>
    <row r="578" spans="1:9" ht="16.5" x14ac:dyDescent="0.25">
      <c r="B578" s="6" t="s">
        <v>61</v>
      </c>
      <c r="H578" s="11">
        <f t="shared" si="18"/>
        <v>0</v>
      </c>
      <c r="I578" s="12"/>
    </row>
    <row r="579" spans="1:9" ht="30" x14ac:dyDescent="0.25">
      <c r="B579" s="31" t="s">
        <v>252</v>
      </c>
      <c r="H579" s="11">
        <f t="shared" si="18"/>
        <v>0</v>
      </c>
      <c r="I579" s="12"/>
    </row>
    <row r="580" spans="1:9" x14ac:dyDescent="0.25">
      <c r="A580" s="4" t="s">
        <v>10</v>
      </c>
      <c r="B580" s="23" t="s">
        <v>86</v>
      </c>
      <c r="C580" s="12">
        <v>298.2</v>
      </c>
      <c r="D580" s="4" t="s">
        <v>49</v>
      </c>
      <c r="E580" s="100">
        <v>900</v>
      </c>
      <c r="F580" s="51">
        <f>E580*C580</f>
        <v>268380</v>
      </c>
      <c r="G580" s="3">
        <v>213</v>
      </c>
      <c r="H580" s="11">
        <f t="shared" si="18"/>
        <v>298.2</v>
      </c>
      <c r="I580" s="12"/>
    </row>
    <row r="581" spans="1:9" x14ac:dyDescent="0.25">
      <c r="A581" s="4" t="s">
        <v>11</v>
      </c>
      <c r="B581" s="3" t="s">
        <v>249</v>
      </c>
      <c r="C581" s="12">
        <v>278.59999999999997</v>
      </c>
      <c r="D581" s="4" t="s">
        <v>32</v>
      </c>
      <c r="E581" s="100">
        <v>300</v>
      </c>
      <c r="F581" s="51">
        <f>E581*C581</f>
        <v>83579.999999999985</v>
      </c>
      <c r="G581" s="3">
        <v>199</v>
      </c>
      <c r="H581" s="11">
        <f t="shared" si="18"/>
        <v>278.59999999999997</v>
      </c>
      <c r="I581" s="12"/>
    </row>
    <row r="582" spans="1:9" ht="16.5" x14ac:dyDescent="0.25">
      <c r="B582" s="16" t="s">
        <v>215</v>
      </c>
      <c r="C582" s="12"/>
      <c r="H582" s="11">
        <f t="shared" si="18"/>
        <v>0</v>
      </c>
      <c r="I582" s="12"/>
    </row>
    <row r="583" spans="1:9" ht="30" x14ac:dyDescent="0.25">
      <c r="A583" s="4" t="s">
        <v>13</v>
      </c>
      <c r="B583" s="13" t="s">
        <v>216</v>
      </c>
      <c r="C583" s="15"/>
      <c r="D583" s="4" t="s">
        <v>66</v>
      </c>
      <c r="E583" s="101"/>
      <c r="F583" s="62"/>
      <c r="H583" s="11">
        <f t="shared" si="18"/>
        <v>0</v>
      </c>
      <c r="I583" s="12"/>
    </row>
    <row r="584" spans="1:9" x14ac:dyDescent="0.25">
      <c r="H584" s="11">
        <f t="shared" si="18"/>
        <v>0</v>
      </c>
      <c r="I584" s="12"/>
    </row>
    <row r="585" spans="1:9" ht="16.5" x14ac:dyDescent="0.25">
      <c r="B585" s="16" t="s">
        <v>33</v>
      </c>
      <c r="C585" s="16"/>
      <c r="D585" s="5"/>
      <c r="E585" s="41" t="s">
        <v>21</v>
      </c>
      <c r="F585" s="57">
        <f>SUM(F570:F584)</f>
        <v>2946719.9999999995</v>
      </c>
      <c r="H585" s="11">
        <f t="shared" si="18"/>
        <v>0</v>
      </c>
      <c r="I585" s="12"/>
    </row>
    <row r="586" spans="1:9" x14ac:dyDescent="0.25">
      <c r="H586" s="11">
        <f t="shared" si="18"/>
        <v>0</v>
      </c>
      <c r="I586" s="12"/>
    </row>
    <row r="587" spans="1:9" x14ac:dyDescent="0.25">
      <c r="H587" s="11">
        <f t="shared" si="18"/>
        <v>0</v>
      </c>
      <c r="I587" s="12"/>
    </row>
    <row r="588" spans="1:9" x14ac:dyDescent="0.25">
      <c r="H588" s="11">
        <f t="shared" si="18"/>
        <v>0</v>
      </c>
      <c r="I588" s="12"/>
    </row>
    <row r="589" spans="1:9" ht="16.5" x14ac:dyDescent="0.25">
      <c r="B589" s="16"/>
      <c r="C589" s="16"/>
      <c r="D589" s="5"/>
      <c r="E589" s="41"/>
      <c r="F589" s="57"/>
      <c r="H589" s="11">
        <f t="shared" si="18"/>
        <v>0</v>
      </c>
      <c r="I589" s="12"/>
    </row>
    <row r="590" spans="1:9" ht="18.75" customHeight="1" x14ac:dyDescent="0.25">
      <c r="B590" s="6" t="s">
        <v>35</v>
      </c>
      <c r="C590" s="16"/>
      <c r="D590" s="5"/>
      <c r="E590" s="41"/>
      <c r="F590" s="57"/>
      <c r="H590" s="11">
        <f t="shared" si="18"/>
        <v>0</v>
      </c>
      <c r="I590" s="12"/>
    </row>
    <row r="591" spans="1:9" ht="16.5" x14ac:dyDescent="0.25">
      <c r="B591" s="6"/>
      <c r="C591" s="16"/>
      <c r="D591" s="5"/>
      <c r="E591" s="41"/>
      <c r="F591" s="57"/>
      <c r="H591" s="11">
        <f t="shared" si="18"/>
        <v>0</v>
      </c>
      <c r="I591" s="12"/>
    </row>
    <row r="592" spans="1:9" ht="17.25" customHeight="1" x14ac:dyDescent="0.25">
      <c r="B592" s="21" t="s">
        <v>253</v>
      </c>
      <c r="C592" s="16"/>
      <c r="D592" s="5"/>
      <c r="E592" s="100">
        <f>F567</f>
        <v>2475004</v>
      </c>
      <c r="F592" s="57"/>
      <c r="H592" s="11">
        <f t="shared" si="18"/>
        <v>0</v>
      </c>
      <c r="I592" s="12"/>
    </row>
    <row r="593" spans="1:11" ht="16.5" x14ac:dyDescent="0.25">
      <c r="B593" s="21"/>
      <c r="C593" s="16"/>
      <c r="D593" s="5"/>
      <c r="F593" s="57"/>
      <c r="H593" s="11">
        <f t="shared" si="18"/>
        <v>0</v>
      </c>
      <c r="I593" s="12"/>
    </row>
    <row r="594" spans="1:11" ht="17.25" customHeight="1" x14ac:dyDescent="0.25">
      <c r="B594" s="21" t="s">
        <v>254</v>
      </c>
      <c r="C594" s="16"/>
      <c r="D594" s="5"/>
      <c r="E594" s="100">
        <f>F585</f>
        <v>2946719.9999999995</v>
      </c>
      <c r="F594" s="57"/>
      <c r="H594" s="11">
        <f t="shared" si="18"/>
        <v>0</v>
      </c>
      <c r="I594" s="12"/>
    </row>
    <row r="595" spans="1:11" ht="16.5" x14ac:dyDescent="0.25">
      <c r="B595" s="16"/>
      <c r="C595" s="16"/>
      <c r="D595" s="5"/>
      <c r="F595" s="57"/>
      <c r="H595" s="11">
        <f t="shared" si="18"/>
        <v>0</v>
      </c>
      <c r="I595" s="12"/>
    </row>
    <row r="596" spans="1:11" ht="16.5" x14ac:dyDescent="0.25">
      <c r="B596" s="16"/>
      <c r="C596" s="16"/>
      <c r="D596" s="5"/>
      <c r="E596" s="41"/>
      <c r="F596" s="57"/>
      <c r="H596" s="11">
        <f t="shared" si="18"/>
        <v>0</v>
      </c>
      <c r="I596" s="12"/>
    </row>
    <row r="597" spans="1:11" ht="16.5" x14ac:dyDescent="0.25">
      <c r="B597" s="16"/>
      <c r="C597" s="16"/>
      <c r="D597" s="5"/>
      <c r="E597" s="41"/>
      <c r="F597" s="57"/>
      <c r="H597" s="11">
        <f t="shared" si="18"/>
        <v>0</v>
      </c>
      <c r="I597" s="12"/>
    </row>
    <row r="598" spans="1:11" ht="16.5" x14ac:dyDescent="0.25">
      <c r="B598" s="16"/>
      <c r="C598" s="16"/>
      <c r="D598" s="5"/>
      <c r="E598" s="41"/>
      <c r="F598" s="57"/>
      <c r="H598" s="11">
        <f t="shared" si="18"/>
        <v>0</v>
      </c>
      <c r="I598" s="12"/>
    </row>
    <row r="599" spans="1:11" ht="16.5" x14ac:dyDescent="0.25">
      <c r="B599" s="16"/>
      <c r="C599" s="16"/>
      <c r="D599" s="5"/>
      <c r="E599" s="41"/>
      <c r="F599" s="57"/>
      <c r="H599" s="11">
        <f t="shared" si="18"/>
        <v>0</v>
      </c>
      <c r="I599" s="12"/>
    </row>
    <row r="600" spans="1:11" ht="16.5" x14ac:dyDescent="0.25">
      <c r="B600" s="16"/>
      <c r="C600" s="16"/>
      <c r="D600" s="5"/>
      <c r="E600" s="41"/>
      <c r="F600" s="57"/>
      <c r="H600" s="11">
        <f t="shared" si="18"/>
        <v>0</v>
      </c>
      <c r="I600" s="12"/>
    </row>
    <row r="601" spans="1:11" ht="16.5" x14ac:dyDescent="0.25">
      <c r="B601" s="6"/>
      <c r="C601" s="16"/>
      <c r="D601" s="5"/>
      <c r="E601" s="41"/>
      <c r="F601" s="57"/>
      <c r="H601" s="11">
        <f t="shared" si="18"/>
        <v>0</v>
      </c>
      <c r="I601" s="12"/>
    </row>
    <row r="602" spans="1:11" ht="18" customHeight="1" x14ac:dyDescent="0.25">
      <c r="B602" s="16" t="s">
        <v>255</v>
      </c>
      <c r="C602" s="16"/>
      <c r="D602" s="5"/>
      <c r="E602" s="41" t="s">
        <v>21</v>
      </c>
      <c r="F602" s="57">
        <f>SUM(E590:E595)</f>
        <v>5421724</v>
      </c>
      <c r="H602" s="11">
        <f t="shared" si="18"/>
        <v>0</v>
      </c>
      <c r="I602" s="12"/>
    </row>
    <row r="603" spans="1:11" ht="16.5" x14ac:dyDescent="0.25">
      <c r="B603" s="6" t="s">
        <v>259</v>
      </c>
      <c r="H603" s="11">
        <f t="shared" si="18"/>
        <v>0</v>
      </c>
      <c r="I603" s="12"/>
    </row>
    <row r="604" spans="1:11" ht="8.25" customHeight="1" x14ac:dyDescent="0.25">
      <c r="B604" s="16"/>
      <c r="H604" s="11">
        <f t="shared" si="18"/>
        <v>0</v>
      </c>
      <c r="I604" s="12"/>
    </row>
    <row r="605" spans="1:11" ht="16.5" x14ac:dyDescent="0.25">
      <c r="B605" s="6" t="s">
        <v>94</v>
      </c>
      <c r="H605" s="11">
        <f t="shared" si="18"/>
        <v>0</v>
      </c>
      <c r="I605" s="12"/>
    </row>
    <row r="606" spans="1:11" ht="16.5" x14ac:dyDescent="0.25">
      <c r="A606" s="32"/>
      <c r="B606" s="7" t="s">
        <v>108</v>
      </c>
      <c r="H606" s="11">
        <f t="shared" si="18"/>
        <v>0</v>
      </c>
      <c r="I606" s="12"/>
    </row>
    <row r="607" spans="1:11" x14ac:dyDescent="0.25">
      <c r="A607" s="32"/>
      <c r="H607" s="11">
        <f t="shared" si="18"/>
        <v>0</v>
      </c>
      <c r="I607" s="12"/>
    </row>
    <row r="608" spans="1:11" ht="16.5" x14ac:dyDescent="0.25">
      <c r="B608" s="7" t="s">
        <v>109</v>
      </c>
      <c r="H608" s="11">
        <f t="shared" si="18"/>
        <v>0</v>
      </c>
      <c r="I608" s="12"/>
      <c r="K608" s="33"/>
    </row>
    <row r="609" spans="1:11" ht="11.25" customHeight="1" x14ac:dyDescent="0.25">
      <c r="A609" s="32"/>
      <c r="B609" s="15"/>
      <c r="H609" s="11">
        <f t="shared" si="18"/>
        <v>0</v>
      </c>
      <c r="I609" s="12"/>
    </row>
    <row r="610" spans="1:11" ht="90" x14ac:dyDescent="0.25">
      <c r="A610" s="4" t="s">
        <v>2</v>
      </c>
      <c r="B610" s="13" t="s">
        <v>147</v>
      </c>
      <c r="D610" s="4" t="s">
        <v>156</v>
      </c>
      <c r="E610" s="101"/>
      <c r="G610" s="11"/>
      <c r="H610" s="11">
        <f t="shared" si="18"/>
        <v>0</v>
      </c>
      <c r="I610" s="12"/>
    </row>
    <row r="611" spans="1:11" ht="14.25" customHeight="1" x14ac:dyDescent="0.25">
      <c r="A611" s="32"/>
      <c r="H611" s="11">
        <f t="shared" si="18"/>
        <v>0</v>
      </c>
      <c r="I611" s="12"/>
      <c r="K611" s="33"/>
    </row>
    <row r="612" spans="1:11" ht="14.25" customHeight="1" x14ac:dyDescent="0.25">
      <c r="A612" s="32"/>
      <c r="B612" s="16" t="s">
        <v>148</v>
      </c>
      <c r="H612" s="11">
        <f t="shared" si="18"/>
        <v>0</v>
      </c>
      <c r="I612" s="12"/>
      <c r="K612" s="33"/>
    </row>
    <row r="613" spans="1:11" ht="14.25" customHeight="1" x14ac:dyDescent="0.25">
      <c r="A613" s="32"/>
      <c r="H613" s="11">
        <f t="shared" si="18"/>
        <v>0</v>
      </c>
      <c r="I613" s="12"/>
      <c r="K613" s="33"/>
    </row>
    <row r="614" spans="1:11" ht="45" x14ac:dyDescent="0.25">
      <c r="A614" s="4" t="s">
        <v>5</v>
      </c>
      <c r="B614" s="13" t="s">
        <v>149</v>
      </c>
      <c r="D614" s="4" t="s">
        <v>156</v>
      </c>
      <c r="E614" s="101"/>
      <c r="G614" s="11"/>
      <c r="H614" s="11">
        <f t="shared" si="18"/>
        <v>0</v>
      </c>
      <c r="I614" s="12"/>
    </row>
    <row r="615" spans="1:11" ht="14.25" customHeight="1" x14ac:dyDescent="0.25">
      <c r="A615" s="32"/>
      <c r="H615" s="11">
        <f t="shared" si="18"/>
        <v>0</v>
      </c>
      <c r="I615" s="12"/>
      <c r="K615" s="33"/>
    </row>
    <row r="616" spans="1:11" ht="30" x14ac:dyDescent="0.25">
      <c r="A616" s="4" t="s">
        <v>7</v>
      </c>
      <c r="B616" s="13" t="s">
        <v>150</v>
      </c>
      <c r="D616" s="4" t="s">
        <v>156</v>
      </c>
      <c r="E616" s="101"/>
      <c r="G616" s="11"/>
      <c r="H616" s="11">
        <f t="shared" si="18"/>
        <v>0</v>
      </c>
      <c r="I616" s="12"/>
    </row>
    <row r="617" spans="1:11" x14ac:dyDescent="0.25">
      <c r="B617" s="15"/>
      <c r="H617" s="11">
        <f t="shared" si="18"/>
        <v>0</v>
      </c>
      <c r="I617" s="12"/>
    </row>
    <row r="618" spans="1:11" ht="16.5" customHeight="1" x14ac:dyDescent="0.25">
      <c r="B618" s="7" t="s">
        <v>95</v>
      </c>
      <c r="H618" s="11">
        <f t="shared" si="18"/>
        <v>0</v>
      </c>
      <c r="I618" s="12"/>
    </row>
    <row r="619" spans="1:11" ht="30" x14ac:dyDescent="0.25">
      <c r="A619" s="4" t="s">
        <v>8</v>
      </c>
      <c r="B619" s="27" t="s">
        <v>256</v>
      </c>
      <c r="C619" s="3">
        <v>291.2</v>
      </c>
      <c r="D619" s="4" t="s">
        <v>49</v>
      </c>
      <c r="E619" s="100">
        <v>4000</v>
      </c>
      <c r="F619" s="51">
        <f>E619*C619</f>
        <v>1164800</v>
      </c>
      <c r="G619" s="3">
        <v>208</v>
      </c>
      <c r="H619" s="11">
        <f t="shared" si="18"/>
        <v>291.2</v>
      </c>
      <c r="I619" s="12"/>
    </row>
    <row r="620" spans="1:11" ht="15.75" customHeight="1" x14ac:dyDescent="0.25">
      <c r="A620" s="4" t="s">
        <v>9</v>
      </c>
      <c r="B620" s="3" t="s">
        <v>257</v>
      </c>
      <c r="C620" s="3">
        <v>151.19999999999999</v>
      </c>
      <c r="D620" s="4" t="s">
        <v>32</v>
      </c>
      <c r="E620" s="100">
        <v>400</v>
      </c>
      <c r="F620" s="51">
        <f>E620*C620</f>
        <v>60479.999999999993</v>
      </c>
      <c r="G620" s="3">
        <v>108</v>
      </c>
      <c r="H620" s="11">
        <f t="shared" si="18"/>
        <v>151.19999999999999</v>
      </c>
      <c r="I620" s="12"/>
    </row>
    <row r="621" spans="1:11" ht="30" x14ac:dyDescent="0.25">
      <c r="A621" s="4" t="s">
        <v>10</v>
      </c>
      <c r="B621" s="13" t="s">
        <v>258</v>
      </c>
      <c r="C621" s="3">
        <v>67.199999999999989</v>
      </c>
      <c r="D621" s="4" t="s">
        <v>49</v>
      </c>
      <c r="E621" s="101">
        <v>4000</v>
      </c>
      <c r="F621" s="59">
        <f>E621*C621</f>
        <v>268799.99999999994</v>
      </c>
      <c r="G621" s="11">
        <v>48</v>
      </c>
      <c r="H621" s="11">
        <f t="shared" si="18"/>
        <v>67.199999999999989</v>
      </c>
      <c r="I621" s="12"/>
    </row>
    <row r="622" spans="1:11" ht="16.5" x14ac:dyDescent="0.25">
      <c r="B622" s="16" t="s">
        <v>215</v>
      </c>
      <c r="C622" s="12"/>
      <c r="H622" s="11">
        <f t="shared" si="18"/>
        <v>0</v>
      </c>
      <c r="I622" s="12"/>
    </row>
    <row r="623" spans="1:11" ht="30" x14ac:dyDescent="0.25">
      <c r="A623" s="4" t="s">
        <v>11</v>
      </c>
      <c r="B623" s="13" t="s">
        <v>216</v>
      </c>
      <c r="C623" s="15"/>
      <c r="D623" s="4" t="s">
        <v>66</v>
      </c>
      <c r="E623" s="101"/>
      <c r="F623" s="62"/>
      <c r="H623" s="11">
        <f t="shared" si="18"/>
        <v>0</v>
      </c>
      <c r="I623" s="12"/>
    </row>
    <row r="624" spans="1:11" ht="21.75" customHeight="1" x14ac:dyDescent="0.25">
      <c r="B624" s="6"/>
      <c r="H624" s="11">
        <f t="shared" si="18"/>
        <v>0</v>
      </c>
      <c r="I624" s="12"/>
    </row>
    <row r="625" spans="1:11" ht="16.5" x14ac:dyDescent="0.25">
      <c r="B625" s="16" t="s">
        <v>260</v>
      </c>
      <c r="C625" s="16"/>
      <c r="D625" s="5"/>
      <c r="E625" s="41" t="s">
        <v>21</v>
      </c>
      <c r="F625" s="57">
        <f>SUM(F619:F624)</f>
        <v>1494080</v>
      </c>
      <c r="H625" s="11">
        <f t="shared" si="18"/>
        <v>0</v>
      </c>
      <c r="I625" s="12"/>
    </row>
    <row r="626" spans="1:11" ht="16.5" x14ac:dyDescent="0.25">
      <c r="B626" s="6" t="s">
        <v>81</v>
      </c>
      <c r="H626" s="11">
        <f t="shared" si="18"/>
        <v>0</v>
      </c>
      <c r="I626" s="12"/>
    </row>
    <row r="627" spans="1:11" ht="16.5" x14ac:dyDescent="0.25">
      <c r="B627" s="6"/>
      <c r="H627" s="11">
        <f t="shared" si="18"/>
        <v>0</v>
      </c>
      <c r="I627" s="12"/>
    </row>
    <row r="628" spans="1:11" ht="16.5" x14ac:dyDescent="0.25">
      <c r="B628" s="6" t="s">
        <v>96</v>
      </c>
      <c r="H628" s="11">
        <f t="shared" si="18"/>
        <v>0</v>
      </c>
      <c r="I628" s="12"/>
    </row>
    <row r="629" spans="1:11" ht="11.25" customHeight="1" x14ac:dyDescent="0.25">
      <c r="B629" s="6"/>
      <c r="H629" s="11">
        <f t="shared" ref="H629:H692" si="19">G629*$I$116</f>
        <v>0</v>
      </c>
      <c r="I629" s="12"/>
    </row>
    <row r="630" spans="1:11" ht="16.5" x14ac:dyDescent="0.25">
      <c r="A630" s="32"/>
      <c r="B630" s="7" t="s">
        <v>108</v>
      </c>
      <c r="H630" s="11">
        <f t="shared" si="19"/>
        <v>0</v>
      </c>
      <c r="I630" s="12"/>
    </row>
    <row r="631" spans="1:11" x14ac:dyDescent="0.25">
      <c r="A631" s="32"/>
      <c r="H631" s="11">
        <f t="shared" si="19"/>
        <v>0</v>
      </c>
      <c r="I631" s="12"/>
    </row>
    <row r="632" spans="1:11" ht="16.5" x14ac:dyDescent="0.25">
      <c r="B632" s="7" t="s">
        <v>109</v>
      </c>
      <c r="H632" s="11">
        <f t="shared" si="19"/>
        <v>0</v>
      </c>
      <c r="I632" s="12"/>
      <c r="K632" s="33"/>
    </row>
    <row r="633" spans="1:11" ht="11.25" customHeight="1" x14ac:dyDescent="0.25">
      <c r="A633" s="32"/>
      <c r="B633" s="15"/>
      <c r="H633" s="11">
        <f t="shared" si="19"/>
        <v>0</v>
      </c>
      <c r="I633" s="12"/>
    </row>
    <row r="634" spans="1:11" ht="90" x14ac:dyDescent="0.25">
      <c r="A634" s="4" t="s">
        <v>2</v>
      </c>
      <c r="B634" s="13" t="s">
        <v>147</v>
      </c>
      <c r="D634" s="4" t="s">
        <v>156</v>
      </c>
      <c r="E634" s="101"/>
      <c r="G634" s="11"/>
      <c r="H634" s="11">
        <f t="shared" si="19"/>
        <v>0</v>
      </c>
      <c r="I634" s="12"/>
    </row>
    <row r="635" spans="1:11" ht="14.25" customHeight="1" x14ac:dyDescent="0.25">
      <c r="A635" s="32"/>
      <c r="H635" s="11">
        <f t="shared" si="19"/>
        <v>0</v>
      </c>
      <c r="I635" s="12"/>
      <c r="K635" s="33"/>
    </row>
    <row r="636" spans="1:11" ht="14.25" customHeight="1" x14ac:dyDescent="0.25">
      <c r="A636" s="32"/>
      <c r="B636" s="16" t="s">
        <v>148</v>
      </c>
      <c r="H636" s="11">
        <f t="shared" si="19"/>
        <v>0</v>
      </c>
      <c r="I636" s="12"/>
      <c r="K636" s="33"/>
    </row>
    <row r="637" spans="1:11" ht="14.25" customHeight="1" x14ac:dyDescent="0.25">
      <c r="A637" s="32"/>
      <c r="H637" s="11">
        <f t="shared" si="19"/>
        <v>0</v>
      </c>
      <c r="I637" s="12"/>
      <c r="K637" s="33"/>
    </row>
    <row r="638" spans="1:11" ht="45" x14ac:dyDescent="0.25">
      <c r="A638" s="4" t="s">
        <v>5</v>
      </c>
      <c r="B638" s="13" t="s">
        <v>149</v>
      </c>
      <c r="D638" s="4" t="s">
        <v>156</v>
      </c>
      <c r="E638" s="101"/>
      <c r="G638" s="11"/>
      <c r="H638" s="11">
        <f t="shared" si="19"/>
        <v>0</v>
      </c>
      <c r="I638" s="12"/>
    </row>
    <row r="639" spans="1:11" ht="14.25" customHeight="1" x14ac:dyDescent="0.25">
      <c r="A639" s="32"/>
      <c r="H639" s="11">
        <f t="shared" si="19"/>
        <v>0</v>
      </c>
      <c r="I639" s="12"/>
      <c r="K639" s="33"/>
    </row>
    <row r="640" spans="1:11" ht="30" x14ac:dyDescent="0.25">
      <c r="A640" s="4" t="s">
        <v>7</v>
      </c>
      <c r="B640" s="13" t="s">
        <v>150</v>
      </c>
      <c r="D640" s="4" t="s">
        <v>156</v>
      </c>
      <c r="E640" s="101"/>
      <c r="G640" s="11"/>
      <c r="H640" s="11">
        <f t="shared" si="19"/>
        <v>0</v>
      </c>
      <c r="I640" s="12"/>
    </row>
    <row r="641" spans="1:9" ht="33" x14ac:dyDescent="0.25">
      <c r="B641" s="29" t="s">
        <v>91</v>
      </c>
      <c r="E641" s="101"/>
      <c r="F641" s="59"/>
      <c r="H641" s="11">
        <f t="shared" si="19"/>
        <v>0</v>
      </c>
      <c r="I641" s="12"/>
    </row>
    <row r="642" spans="1:9" ht="30" x14ac:dyDescent="0.25">
      <c r="A642" s="4" t="s">
        <v>8</v>
      </c>
      <c r="B642" s="13" t="s">
        <v>261</v>
      </c>
      <c r="C642" s="3">
        <v>154</v>
      </c>
      <c r="D642" s="4" t="s">
        <v>49</v>
      </c>
      <c r="E642" s="101">
        <v>850</v>
      </c>
      <c r="F642" s="59">
        <f>E642*C642</f>
        <v>130900</v>
      </c>
      <c r="G642" s="3">
        <v>110</v>
      </c>
      <c r="H642" s="11">
        <f t="shared" si="19"/>
        <v>154</v>
      </c>
      <c r="I642" s="12"/>
    </row>
    <row r="643" spans="1:9" ht="16.5" x14ac:dyDescent="0.25">
      <c r="B643" s="6" t="s">
        <v>262</v>
      </c>
      <c r="H643" s="11">
        <f t="shared" si="19"/>
        <v>0</v>
      </c>
      <c r="I643" s="12"/>
    </row>
    <row r="644" spans="1:9" ht="45" x14ac:dyDescent="0.25">
      <c r="A644" s="4" t="s">
        <v>9</v>
      </c>
      <c r="B644" s="13" t="s">
        <v>263</v>
      </c>
      <c r="C644" s="10">
        <v>173.6</v>
      </c>
      <c r="D644" s="4" t="s">
        <v>49</v>
      </c>
      <c r="E644" s="101">
        <v>1900</v>
      </c>
      <c r="F644" s="51">
        <f>E644*C644</f>
        <v>329840</v>
      </c>
      <c r="G644" s="3">
        <v>124</v>
      </c>
      <c r="H644" s="11">
        <f t="shared" si="19"/>
        <v>173.6</v>
      </c>
      <c r="I644" s="12"/>
    </row>
    <row r="645" spans="1:9" ht="17.25" customHeight="1" x14ac:dyDescent="0.25">
      <c r="B645" s="16" t="s">
        <v>61</v>
      </c>
      <c r="C645" s="10"/>
      <c r="E645" s="101"/>
      <c r="F645" s="59"/>
      <c r="H645" s="11">
        <f t="shared" si="19"/>
        <v>0</v>
      </c>
      <c r="I645" s="12"/>
    </row>
    <row r="646" spans="1:9" ht="30" x14ac:dyDescent="0.25">
      <c r="A646" s="4" t="s">
        <v>10</v>
      </c>
      <c r="B646" s="27" t="s">
        <v>264</v>
      </c>
      <c r="C646" s="10">
        <v>154</v>
      </c>
      <c r="D646" s="4" t="s">
        <v>49</v>
      </c>
      <c r="E646" s="101">
        <v>2500</v>
      </c>
      <c r="F646" s="51">
        <f>E646*C646</f>
        <v>385000</v>
      </c>
      <c r="G646" s="3">
        <v>110</v>
      </c>
      <c r="H646" s="11">
        <f t="shared" si="19"/>
        <v>154</v>
      </c>
      <c r="I646" s="12"/>
    </row>
    <row r="647" spans="1:9" ht="16.5" x14ac:dyDescent="0.25">
      <c r="B647" s="16" t="s">
        <v>215</v>
      </c>
      <c r="C647" s="12"/>
      <c r="H647" s="11">
        <f t="shared" si="19"/>
        <v>0</v>
      </c>
      <c r="I647" s="12"/>
    </row>
    <row r="648" spans="1:9" ht="30" x14ac:dyDescent="0.25">
      <c r="A648" s="4" t="s">
        <v>11</v>
      </c>
      <c r="B648" s="13" t="s">
        <v>216</v>
      </c>
      <c r="C648" s="15"/>
      <c r="D648" s="4" t="s">
        <v>66</v>
      </c>
      <c r="E648" s="101"/>
      <c r="F648" s="62"/>
      <c r="H648" s="11">
        <f t="shared" si="19"/>
        <v>0</v>
      </c>
      <c r="I648" s="12"/>
    </row>
    <row r="649" spans="1:9" x14ac:dyDescent="0.25">
      <c r="E649" s="101"/>
      <c r="F649" s="59"/>
      <c r="H649" s="11">
        <f t="shared" si="19"/>
        <v>0</v>
      </c>
      <c r="I649" s="12"/>
    </row>
    <row r="650" spans="1:9" x14ac:dyDescent="0.25">
      <c r="E650" s="101"/>
      <c r="F650" s="59"/>
      <c r="H650" s="11">
        <f t="shared" si="19"/>
        <v>0</v>
      </c>
      <c r="I650" s="12"/>
    </row>
    <row r="651" spans="1:9" x14ac:dyDescent="0.25">
      <c r="E651" s="101"/>
      <c r="F651" s="59"/>
      <c r="H651" s="11">
        <f t="shared" si="19"/>
        <v>0</v>
      </c>
      <c r="I651" s="12"/>
    </row>
    <row r="652" spans="1:9" x14ac:dyDescent="0.25">
      <c r="E652" s="101"/>
      <c r="F652" s="59"/>
      <c r="H652" s="11">
        <f t="shared" si="19"/>
        <v>0</v>
      </c>
      <c r="I652" s="12"/>
    </row>
    <row r="653" spans="1:9" x14ac:dyDescent="0.25">
      <c r="E653" s="101"/>
      <c r="F653" s="59"/>
      <c r="H653" s="11">
        <f t="shared" si="19"/>
        <v>0</v>
      </c>
      <c r="I653" s="12"/>
    </row>
    <row r="654" spans="1:9" x14ac:dyDescent="0.25">
      <c r="E654" s="101"/>
      <c r="F654" s="59"/>
      <c r="H654" s="11">
        <f t="shared" si="19"/>
        <v>0</v>
      </c>
      <c r="I654" s="12"/>
    </row>
    <row r="655" spans="1:9" x14ac:dyDescent="0.25">
      <c r="E655" s="101"/>
      <c r="F655" s="59"/>
      <c r="H655" s="11">
        <f t="shared" si="19"/>
        <v>0</v>
      </c>
      <c r="I655" s="12"/>
    </row>
    <row r="656" spans="1:9" x14ac:dyDescent="0.25">
      <c r="B656" s="15"/>
      <c r="E656" s="101"/>
      <c r="F656" s="63"/>
      <c r="H656" s="11">
        <f t="shared" si="19"/>
        <v>0</v>
      </c>
      <c r="I656" s="12"/>
    </row>
    <row r="657" spans="1:9" x14ac:dyDescent="0.25">
      <c r="E657" s="101"/>
      <c r="F657" s="63"/>
      <c r="H657" s="11">
        <f t="shared" si="19"/>
        <v>0</v>
      </c>
      <c r="I657" s="12"/>
    </row>
    <row r="658" spans="1:9" x14ac:dyDescent="0.25">
      <c r="B658" s="9"/>
      <c r="E658" s="101"/>
      <c r="F658" s="59"/>
      <c r="H658" s="11">
        <f t="shared" si="19"/>
        <v>0</v>
      </c>
      <c r="I658" s="12"/>
    </row>
    <row r="659" spans="1:9" x14ac:dyDescent="0.25">
      <c r="B659" s="9"/>
      <c r="E659" s="101"/>
      <c r="F659" s="59"/>
      <c r="H659" s="11">
        <f t="shared" si="19"/>
        <v>0</v>
      </c>
      <c r="I659" s="12"/>
    </row>
    <row r="660" spans="1:9" x14ac:dyDescent="0.25">
      <c r="B660" s="9"/>
      <c r="E660" s="101"/>
      <c r="F660" s="59"/>
      <c r="H660" s="11">
        <f t="shared" si="19"/>
        <v>0</v>
      </c>
      <c r="I660" s="12"/>
    </row>
    <row r="661" spans="1:9" x14ac:dyDescent="0.25">
      <c r="B661" s="9"/>
      <c r="E661" s="101"/>
      <c r="F661" s="59"/>
      <c r="H661" s="11">
        <f t="shared" si="19"/>
        <v>0</v>
      </c>
      <c r="I661" s="12"/>
    </row>
    <row r="662" spans="1:9" x14ac:dyDescent="0.25">
      <c r="B662" s="9"/>
      <c r="E662" s="101"/>
      <c r="F662" s="59"/>
      <c r="H662" s="11">
        <f t="shared" si="19"/>
        <v>0</v>
      </c>
      <c r="I662" s="12"/>
    </row>
    <row r="663" spans="1:9" x14ac:dyDescent="0.25">
      <c r="B663" s="9"/>
      <c r="E663" s="101"/>
      <c r="F663" s="59"/>
      <c r="H663" s="11">
        <f t="shared" si="19"/>
        <v>0</v>
      </c>
      <c r="I663" s="12"/>
    </row>
    <row r="664" spans="1:9" ht="16.5" x14ac:dyDescent="0.25">
      <c r="B664" s="6"/>
      <c r="C664" s="16"/>
      <c r="D664" s="5"/>
      <c r="E664" s="41"/>
      <c r="F664" s="50"/>
      <c r="H664" s="11">
        <f t="shared" si="19"/>
        <v>0</v>
      </c>
      <c r="I664" s="12"/>
    </row>
    <row r="665" spans="1:9" ht="16.5" x14ac:dyDescent="0.25">
      <c r="B665" s="16" t="s">
        <v>265</v>
      </c>
      <c r="C665" s="16"/>
      <c r="D665" s="5"/>
      <c r="E665" s="41" t="s">
        <v>21</v>
      </c>
      <c r="F665" s="57">
        <f>SUM(F641:F664)</f>
        <v>845740</v>
      </c>
      <c r="H665" s="11">
        <f t="shared" si="19"/>
        <v>0</v>
      </c>
      <c r="I665" s="12"/>
    </row>
    <row r="666" spans="1:9" ht="16.5" x14ac:dyDescent="0.25">
      <c r="B666" s="6" t="s">
        <v>93</v>
      </c>
      <c r="C666" s="42"/>
      <c r="D666" s="5"/>
      <c r="E666" s="108"/>
      <c r="F666" s="64"/>
      <c r="H666" s="11">
        <f t="shared" si="19"/>
        <v>0</v>
      </c>
    </row>
    <row r="667" spans="1:9" ht="16.5" x14ac:dyDescent="0.25">
      <c r="B667" s="6" t="s">
        <v>266</v>
      </c>
      <c r="C667" s="42"/>
      <c r="D667" s="5"/>
      <c r="E667" s="108"/>
      <c r="F667" s="64"/>
      <c r="H667" s="11">
        <f t="shared" si="19"/>
        <v>0</v>
      </c>
    </row>
    <row r="668" spans="1:9" s="44" customFormat="1" x14ac:dyDescent="0.3">
      <c r="A668" s="43"/>
      <c r="B668" s="44" t="s">
        <v>267</v>
      </c>
      <c r="C668" s="45"/>
      <c r="D668" s="43"/>
      <c r="E668" s="109"/>
      <c r="F668" s="43"/>
      <c r="H668" s="11">
        <f t="shared" si="19"/>
        <v>0</v>
      </c>
    </row>
    <row r="669" spans="1:9" s="44" customFormat="1" ht="16.5" x14ac:dyDescent="0.35">
      <c r="A669" s="43"/>
      <c r="B669" s="47" t="s">
        <v>97</v>
      </c>
      <c r="C669" s="45"/>
      <c r="D669" s="43"/>
      <c r="E669" s="109"/>
      <c r="F669" s="43"/>
      <c r="H669" s="11">
        <f t="shared" si="19"/>
        <v>0</v>
      </c>
    </row>
    <row r="670" spans="1:9" s="44" customFormat="1" x14ac:dyDescent="0.3">
      <c r="A670" s="43"/>
      <c r="C670" s="48"/>
      <c r="D670" s="43"/>
      <c r="E670" s="109"/>
      <c r="F670" s="51"/>
      <c r="G670" s="3"/>
      <c r="H670" s="11">
        <f t="shared" si="19"/>
        <v>0</v>
      </c>
    </row>
    <row r="671" spans="1:9" s="44" customFormat="1" ht="60" x14ac:dyDescent="0.3">
      <c r="A671" s="43" t="s">
        <v>2</v>
      </c>
      <c r="B671" s="77" t="s">
        <v>268</v>
      </c>
      <c r="C671" s="45"/>
      <c r="D671" s="43" t="s">
        <v>269</v>
      </c>
      <c r="E671" s="109"/>
      <c r="F671" s="78">
        <v>500000</v>
      </c>
      <c r="G671" s="37"/>
      <c r="H671" s="11">
        <f t="shared" si="19"/>
        <v>0</v>
      </c>
      <c r="I671" s="46"/>
    </row>
    <row r="672" spans="1:9" ht="16.5" x14ac:dyDescent="0.25">
      <c r="B672" s="6" t="s">
        <v>98</v>
      </c>
      <c r="F672" s="59"/>
      <c r="G672" s="40"/>
      <c r="H672" s="11">
        <f t="shared" si="19"/>
        <v>0</v>
      </c>
    </row>
    <row r="673" spans="1:27" ht="60" x14ac:dyDescent="0.25">
      <c r="B673" s="19" t="s">
        <v>99</v>
      </c>
      <c r="F673" s="59"/>
      <c r="G673" s="36"/>
      <c r="H673" s="11">
        <f t="shared" si="19"/>
        <v>0</v>
      </c>
    </row>
    <row r="674" spans="1:27" ht="60" x14ac:dyDescent="0.25">
      <c r="A674" s="4" t="s">
        <v>5</v>
      </c>
      <c r="B674" s="13" t="s">
        <v>270</v>
      </c>
      <c r="C674" s="3">
        <v>8.3999999999999986</v>
      </c>
      <c r="D674" s="4" t="s">
        <v>100</v>
      </c>
      <c r="E674" s="100">
        <v>75000</v>
      </c>
      <c r="F674" s="51">
        <f t="shared" ref="F674:F675" si="20">E674*C674</f>
        <v>629999.99999999988</v>
      </c>
      <c r="G674" s="3">
        <v>6</v>
      </c>
      <c r="H674" s="11">
        <f t="shared" si="19"/>
        <v>8.3999999999999986</v>
      </c>
      <c r="I674" s="12"/>
    </row>
    <row r="675" spans="1:27" ht="45" x14ac:dyDescent="0.25">
      <c r="A675" s="4" t="s">
        <v>7</v>
      </c>
      <c r="B675" s="13" t="s">
        <v>271</v>
      </c>
      <c r="C675" s="3">
        <v>2.8</v>
      </c>
      <c r="D675" s="4" t="s">
        <v>100</v>
      </c>
      <c r="E675" s="100">
        <v>18500</v>
      </c>
      <c r="F675" s="51">
        <f t="shared" si="20"/>
        <v>51800</v>
      </c>
      <c r="G675" s="3">
        <v>2</v>
      </c>
      <c r="H675" s="11">
        <f t="shared" si="19"/>
        <v>2.8</v>
      </c>
      <c r="I675" s="12"/>
    </row>
    <row r="676" spans="1:27" x14ac:dyDescent="0.25">
      <c r="A676" s="4" t="s">
        <v>8</v>
      </c>
      <c r="B676" s="3" t="s">
        <v>272</v>
      </c>
      <c r="C676" s="3">
        <v>5.6</v>
      </c>
      <c r="D676" s="4" t="s">
        <v>100</v>
      </c>
      <c r="E676" s="100">
        <v>27000</v>
      </c>
      <c r="F676" s="59">
        <f t="shared" ref="F676:F677" si="21">C676*E676</f>
        <v>151200</v>
      </c>
      <c r="G676" s="3">
        <v>4</v>
      </c>
      <c r="H676" s="11">
        <f t="shared" si="19"/>
        <v>5.6</v>
      </c>
      <c r="I676" s="12"/>
    </row>
    <row r="677" spans="1:27" ht="30" x14ac:dyDescent="0.25">
      <c r="A677" s="4" t="s">
        <v>9</v>
      </c>
      <c r="B677" s="13" t="s">
        <v>273</v>
      </c>
      <c r="C677" s="3">
        <v>7</v>
      </c>
      <c r="D677" s="4" t="s">
        <v>100</v>
      </c>
      <c r="E677" s="100">
        <v>12000</v>
      </c>
      <c r="F677" s="59">
        <f t="shared" si="21"/>
        <v>84000</v>
      </c>
      <c r="G677" s="3">
        <v>5</v>
      </c>
      <c r="H677" s="11">
        <f t="shared" si="19"/>
        <v>7</v>
      </c>
      <c r="I677" s="12"/>
    </row>
    <row r="678" spans="1:27" s="44" customFormat="1" x14ac:dyDescent="0.3">
      <c r="A678" s="43"/>
      <c r="C678" s="49"/>
      <c r="D678" s="43"/>
      <c r="E678" s="109"/>
      <c r="F678" s="66"/>
      <c r="H678" s="11">
        <f t="shared" si="19"/>
        <v>0</v>
      </c>
    </row>
    <row r="679" spans="1:27" s="44" customFormat="1" ht="16.5" x14ac:dyDescent="0.35">
      <c r="A679" s="43"/>
      <c r="B679" s="16" t="s">
        <v>274</v>
      </c>
      <c r="C679" s="49"/>
      <c r="D679" s="43"/>
      <c r="E679" s="110" t="s">
        <v>21</v>
      </c>
      <c r="F679" s="65">
        <f>SUM(F671:F678)</f>
        <v>1417000</v>
      </c>
      <c r="H679" s="11">
        <f t="shared" si="19"/>
        <v>0</v>
      </c>
    </row>
    <row r="680" spans="1:27" ht="16.5" x14ac:dyDescent="0.25">
      <c r="B680" s="7" t="s">
        <v>277</v>
      </c>
      <c r="H680" s="11">
        <f t="shared" si="19"/>
        <v>0</v>
      </c>
    </row>
    <row r="681" spans="1:27" customFormat="1" ht="17.25" customHeight="1" x14ac:dyDescent="0.25">
      <c r="A681" s="79"/>
      <c r="B681" s="80" t="s">
        <v>275</v>
      </c>
      <c r="C681" s="81"/>
      <c r="D681" s="79"/>
      <c r="E681" s="90"/>
      <c r="F681" s="82"/>
      <c r="G681" s="83"/>
      <c r="H681" s="11">
        <f t="shared" si="19"/>
        <v>0</v>
      </c>
      <c r="I681" s="83"/>
      <c r="J681" s="83"/>
      <c r="K681" s="83"/>
      <c r="L681" s="83"/>
      <c r="M681" s="83"/>
      <c r="N681" s="83"/>
      <c r="O681" s="83"/>
      <c r="P681" s="83"/>
      <c r="Q681" s="83"/>
      <c r="R681" s="83"/>
      <c r="S681" s="83"/>
      <c r="T681" s="83"/>
      <c r="U681" s="83"/>
      <c r="V681" s="83"/>
      <c r="W681" s="83"/>
      <c r="X681" s="83"/>
      <c r="Y681" s="83"/>
      <c r="Z681" s="83"/>
      <c r="AA681" s="83"/>
    </row>
    <row r="682" spans="1:27" customFormat="1" ht="120" x14ac:dyDescent="0.25">
      <c r="A682" s="79"/>
      <c r="B682" s="92" t="s">
        <v>278</v>
      </c>
      <c r="C682" s="79"/>
      <c r="D682" s="79"/>
      <c r="E682" s="94"/>
      <c r="F682" s="82"/>
      <c r="G682" s="83"/>
      <c r="H682" s="11">
        <f t="shared" si="19"/>
        <v>0</v>
      </c>
      <c r="I682" s="83"/>
      <c r="J682" s="83"/>
      <c r="K682" s="83"/>
      <c r="L682" s="83"/>
      <c r="M682" s="83"/>
      <c r="N682" s="83"/>
      <c r="O682" s="83"/>
      <c r="P682" s="83"/>
      <c r="Q682" s="83"/>
      <c r="R682" s="83"/>
      <c r="S682" s="83"/>
      <c r="T682" s="83"/>
      <c r="U682" s="83"/>
      <c r="V682" s="83"/>
      <c r="W682" s="83"/>
      <c r="X682" s="83"/>
      <c r="Y682" s="83"/>
      <c r="Z682" s="83"/>
      <c r="AA682" s="83"/>
    </row>
    <row r="683" spans="1:27" customFormat="1" x14ac:dyDescent="0.25">
      <c r="A683" s="79"/>
      <c r="B683" s="92" t="s">
        <v>279</v>
      </c>
      <c r="C683" s="79"/>
      <c r="D683" s="79"/>
      <c r="E683" s="94"/>
      <c r="F683" s="82"/>
      <c r="G683" s="83"/>
      <c r="H683" s="11">
        <f t="shared" si="19"/>
        <v>0</v>
      </c>
      <c r="I683" s="83"/>
      <c r="J683" s="83"/>
      <c r="K683" s="83"/>
      <c r="L683" s="83"/>
      <c r="M683" s="83"/>
      <c r="N683" s="83"/>
      <c r="O683" s="83"/>
      <c r="P683" s="83"/>
      <c r="Q683" s="83"/>
      <c r="R683" s="83"/>
      <c r="S683" s="83"/>
      <c r="T683" s="83"/>
      <c r="U683" s="83"/>
      <c r="V683" s="83"/>
      <c r="W683" s="83"/>
      <c r="X683" s="83"/>
      <c r="Y683" s="83"/>
      <c r="Z683" s="83"/>
      <c r="AA683" s="83"/>
    </row>
    <row r="684" spans="1:27" customFormat="1" ht="45" x14ac:dyDescent="0.25">
      <c r="A684" s="79" t="s">
        <v>2</v>
      </c>
      <c r="B684" s="86" t="s">
        <v>280</v>
      </c>
      <c r="C684" s="79">
        <v>1.4</v>
      </c>
      <c r="D684" s="79" t="s">
        <v>100</v>
      </c>
      <c r="E684" s="111">
        <v>150000</v>
      </c>
      <c r="F684" s="82">
        <f>E684*C684</f>
        <v>210000</v>
      </c>
      <c r="G684" s="83">
        <v>1</v>
      </c>
      <c r="H684" s="11">
        <f t="shared" si="19"/>
        <v>1.4</v>
      </c>
      <c r="I684" s="85"/>
      <c r="J684" s="83"/>
      <c r="K684" s="83"/>
      <c r="L684" s="83"/>
      <c r="M684" s="83"/>
      <c r="N684" s="83"/>
      <c r="O684" s="83"/>
      <c r="P684" s="83"/>
      <c r="Q684" s="83"/>
      <c r="R684" s="83"/>
      <c r="S684" s="83"/>
      <c r="T684" s="83"/>
      <c r="U684" s="83"/>
      <c r="V684" s="83"/>
      <c r="W684" s="83"/>
      <c r="X684" s="83"/>
      <c r="Y684" s="83"/>
      <c r="Z684" s="83"/>
      <c r="AA684" s="83"/>
    </row>
    <row r="685" spans="1:27" customFormat="1" ht="17.25" customHeight="1" x14ac:dyDescent="0.25">
      <c r="A685" s="79"/>
      <c r="B685" s="93" t="s">
        <v>281</v>
      </c>
      <c r="C685" s="79"/>
      <c r="D685" s="79"/>
      <c r="E685" s="111"/>
      <c r="F685" s="82"/>
      <c r="G685" s="83"/>
      <c r="H685" s="11">
        <f t="shared" si="19"/>
        <v>0</v>
      </c>
      <c r="I685" s="85"/>
      <c r="J685" s="83"/>
      <c r="K685" s="83"/>
      <c r="L685" s="83"/>
      <c r="M685" s="83"/>
      <c r="N685" s="83"/>
      <c r="O685" s="83"/>
      <c r="P685" s="83"/>
      <c r="Q685" s="83"/>
      <c r="R685" s="83"/>
      <c r="S685" s="83"/>
      <c r="T685" s="83"/>
      <c r="U685" s="83"/>
      <c r="V685" s="83"/>
      <c r="W685" s="83"/>
      <c r="X685" s="83"/>
      <c r="Y685" s="83"/>
      <c r="Z685" s="83"/>
      <c r="AA685" s="83"/>
    </row>
    <row r="686" spans="1:27" customFormat="1" ht="16.5" customHeight="1" x14ac:dyDescent="0.25">
      <c r="A686" s="79"/>
      <c r="B686" s="92" t="s">
        <v>282</v>
      </c>
      <c r="C686" s="79"/>
      <c r="D686" s="79"/>
      <c r="E686" s="111"/>
      <c r="F686" s="82"/>
      <c r="G686" s="83"/>
      <c r="H686" s="11">
        <f t="shared" si="19"/>
        <v>0</v>
      </c>
      <c r="I686" s="85"/>
      <c r="J686" s="87"/>
      <c r="K686" s="83"/>
      <c r="L686" s="83"/>
      <c r="M686" s="83"/>
      <c r="N686" s="83"/>
      <c r="O686" s="83"/>
      <c r="P686" s="83"/>
      <c r="Q686" s="83"/>
      <c r="R686" s="83"/>
      <c r="S686" s="83"/>
      <c r="T686" s="83"/>
      <c r="U686" s="83"/>
      <c r="V686" s="83"/>
      <c r="W686" s="83"/>
      <c r="X686" s="83"/>
      <c r="Y686" s="83"/>
      <c r="Z686" s="83"/>
      <c r="AA686" s="83"/>
    </row>
    <row r="687" spans="1:27" customFormat="1" ht="16.5" customHeight="1" x14ac:dyDescent="0.25">
      <c r="A687" s="79"/>
      <c r="B687" s="88"/>
      <c r="C687" s="79"/>
      <c r="D687" s="79"/>
      <c r="E687" s="112"/>
      <c r="F687" s="82"/>
      <c r="G687" s="83"/>
      <c r="H687" s="11">
        <f t="shared" si="19"/>
        <v>0</v>
      </c>
      <c r="I687" s="85"/>
      <c r="J687" s="87"/>
      <c r="K687" s="83"/>
      <c r="L687" s="83"/>
      <c r="M687" s="83"/>
      <c r="N687" s="83"/>
      <c r="O687" s="83"/>
      <c r="P687" s="83"/>
      <c r="Q687" s="83"/>
      <c r="R687" s="83"/>
      <c r="S687" s="83"/>
      <c r="T687" s="83"/>
      <c r="U687" s="83"/>
      <c r="V687" s="83"/>
      <c r="W687" s="83"/>
      <c r="X687" s="83"/>
      <c r="Y687" s="83"/>
      <c r="Z687" s="83"/>
      <c r="AA687" s="83"/>
    </row>
    <row r="688" spans="1:27" customFormat="1" ht="16.5" customHeight="1" x14ac:dyDescent="0.25">
      <c r="A688" s="79" t="s">
        <v>5</v>
      </c>
      <c r="B688" s="86" t="s">
        <v>283</v>
      </c>
      <c r="C688" s="79">
        <v>2.8</v>
      </c>
      <c r="D688" s="79" t="s">
        <v>100</v>
      </c>
      <c r="E688" s="113">
        <v>18500</v>
      </c>
      <c r="F688" s="99">
        <f>E688*C688</f>
        <v>51800</v>
      </c>
      <c r="G688" s="83">
        <v>2</v>
      </c>
      <c r="H688" s="11">
        <f t="shared" si="19"/>
        <v>2.8</v>
      </c>
      <c r="I688" s="85"/>
      <c r="J688" s="87"/>
      <c r="K688" s="83"/>
      <c r="L688" s="83"/>
      <c r="M688" s="83"/>
      <c r="N688" s="83"/>
      <c r="O688" s="83"/>
      <c r="P688" s="83"/>
      <c r="Q688" s="83"/>
      <c r="R688" s="83"/>
      <c r="S688" s="83"/>
      <c r="T688" s="83"/>
      <c r="U688" s="83"/>
      <c r="V688" s="83"/>
      <c r="W688" s="83"/>
      <c r="X688" s="83"/>
      <c r="Y688" s="83"/>
      <c r="Z688" s="83"/>
      <c r="AA688" s="83"/>
    </row>
    <row r="689" spans="1:27" customFormat="1" ht="16.5" customHeight="1" x14ac:dyDescent="0.25">
      <c r="A689" s="79" t="s">
        <v>7</v>
      </c>
      <c r="B689" s="88" t="s">
        <v>284</v>
      </c>
      <c r="C689" s="79">
        <v>2.8</v>
      </c>
      <c r="D689" s="79" t="s">
        <v>100</v>
      </c>
      <c r="E689" s="111">
        <v>27500</v>
      </c>
      <c r="F689" s="82">
        <f t="shared" ref="F689" si="22">E689*C689</f>
        <v>77000</v>
      </c>
      <c r="G689" s="83">
        <v>2</v>
      </c>
      <c r="H689" s="11">
        <f t="shared" si="19"/>
        <v>2.8</v>
      </c>
      <c r="I689" s="85"/>
      <c r="J689" s="87"/>
      <c r="K689" s="83"/>
      <c r="L689" s="83"/>
      <c r="M689" s="83"/>
      <c r="N689" s="83"/>
      <c r="O689" s="83"/>
      <c r="P689" s="83"/>
      <c r="Q689" s="83"/>
      <c r="R689" s="83"/>
      <c r="S689" s="83"/>
      <c r="T689" s="83"/>
      <c r="U689" s="83"/>
      <c r="V689" s="83"/>
      <c r="W689" s="83"/>
      <c r="X689" s="83"/>
      <c r="Y689" s="83"/>
      <c r="Z689" s="83"/>
      <c r="AA689" s="83"/>
    </row>
    <row r="690" spans="1:27" customFormat="1" ht="17.25" customHeight="1" x14ac:dyDescent="0.25">
      <c r="A690" s="79"/>
      <c r="B690" s="93" t="s">
        <v>285</v>
      </c>
      <c r="C690" s="79"/>
      <c r="D690" s="79"/>
      <c r="E690" s="111"/>
      <c r="F690" s="82"/>
      <c r="G690" s="83"/>
      <c r="H690" s="11">
        <f t="shared" si="19"/>
        <v>0</v>
      </c>
      <c r="I690" s="85"/>
      <c r="J690" s="87"/>
      <c r="K690" s="83"/>
      <c r="L690" s="83"/>
      <c r="M690" s="83"/>
      <c r="N690" s="83"/>
      <c r="O690" s="83"/>
      <c r="P690" s="83"/>
      <c r="Q690" s="83"/>
      <c r="R690" s="83"/>
      <c r="S690" s="83"/>
      <c r="T690" s="83"/>
      <c r="U690" s="83"/>
      <c r="V690" s="83"/>
      <c r="W690" s="83"/>
      <c r="X690" s="83"/>
      <c r="Y690" s="83"/>
      <c r="Z690" s="83"/>
      <c r="AA690" s="83"/>
    </row>
    <row r="691" spans="1:27" customFormat="1" ht="17.25" customHeight="1" x14ac:dyDescent="0.25">
      <c r="A691" s="79"/>
      <c r="B691" s="88"/>
      <c r="C691" s="79"/>
      <c r="D691" s="79"/>
      <c r="E691" s="111"/>
      <c r="F691" s="82"/>
      <c r="G691" s="83"/>
      <c r="H691" s="11">
        <f t="shared" si="19"/>
        <v>0</v>
      </c>
      <c r="I691" s="85"/>
      <c r="J691" s="87"/>
      <c r="K691" s="83"/>
      <c r="L691" s="83"/>
      <c r="M691" s="83"/>
      <c r="N691" s="83"/>
      <c r="O691" s="83"/>
      <c r="P691" s="83"/>
      <c r="Q691" s="83"/>
      <c r="R691" s="83"/>
      <c r="S691" s="83"/>
      <c r="T691" s="83"/>
      <c r="U691" s="83"/>
      <c r="V691" s="83"/>
      <c r="W691" s="83"/>
      <c r="X691" s="83"/>
      <c r="Y691" s="83"/>
      <c r="Z691" s="83"/>
      <c r="AA691" s="83"/>
    </row>
    <row r="692" spans="1:27" customFormat="1" ht="75" x14ac:dyDescent="0.25">
      <c r="A692" s="79" t="s">
        <v>8</v>
      </c>
      <c r="B692" s="86" t="s">
        <v>286</v>
      </c>
      <c r="C692" s="79">
        <v>118.99999999999999</v>
      </c>
      <c r="D692" s="79" t="s">
        <v>32</v>
      </c>
      <c r="E692" s="111">
        <v>1500</v>
      </c>
      <c r="F692" s="82">
        <f>E692*C692</f>
        <v>178499.99999999997</v>
      </c>
      <c r="G692" s="83">
        <v>85</v>
      </c>
      <c r="H692" s="11">
        <f t="shared" si="19"/>
        <v>118.99999999999999</v>
      </c>
      <c r="I692" s="85"/>
      <c r="J692" s="87"/>
      <c r="K692" s="83"/>
      <c r="L692" s="83"/>
      <c r="M692" s="83"/>
      <c r="N692" s="83"/>
      <c r="O692" s="83"/>
      <c r="P692" s="83"/>
      <c r="Q692" s="83"/>
      <c r="R692" s="83"/>
      <c r="S692" s="83"/>
      <c r="T692" s="83"/>
      <c r="U692" s="83"/>
      <c r="V692" s="83"/>
      <c r="W692" s="83"/>
      <c r="X692" s="83"/>
      <c r="Y692" s="83"/>
      <c r="Z692" s="83"/>
      <c r="AA692" s="83"/>
    </row>
    <row r="693" spans="1:27" customFormat="1" ht="17.25" customHeight="1" x14ac:dyDescent="0.25">
      <c r="A693" s="79"/>
      <c r="B693" s="88"/>
      <c r="C693" s="79"/>
      <c r="D693" s="79"/>
      <c r="E693" s="111"/>
      <c r="F693" s="82"/>
      <c r="G693" s="83"/>
      <c r="H693" s="11">
        <f t="shared" ref="H693:H740" si="23">G693*$I$116</f>
        <v>0</v>
      </c>
      <c r="I693" s="85"/>
      <c r="J693" s="87"/>
      <c r="K693" s="83"/>
      <c r="L693" s="83"/>
      <c r="M693" s="83"/>
      <c r="N693" s="83"/>
      <c r="O693" s="83"/>
      <c r="P693" s="83"/>
      <c r="Q693" s="83"/>
      <c r="R693" s="83"/>
      <c r="S693" s="83"/>
      <c r="T693" s="83"/>
      <c r="U693" s="83"/>
      <c r="V693" s="83"/>
      <c r="W693" s="83"/>
      <c r="X693" s="83"/>
      <c r="Y693" s="83"/>
      <c r="Z693" s="83"/>
      <c r="AA693" s="83"/>
    </row>
    <row r="694" spans="1:27" customFormat="1" ht="60" x14ac:dyDescent="0.25">
      <c r="A694" s="79" t="s">
        <v>9</v>
      </c>
      <c r="B694" s="86" t="s">
        <v>287</v>
      </c>
      <c r="C694" s="79">
        <v>118.99999999999999</v>
      </c>
      <c r="D694" s="79" t="s">
        <v>32</v>
      </c>
      <c r="E694" s="111">
        <v>5000</v>
      </c>
      <c r="F694" s="82">
        <f t="shared" ref="F694" si="24">E694*C694</f>
        <v>594999.99999999988</v>
      </c>
      <c r="G694" s="83">
        <v>85</v>
      </c>
      <c r="H694" s="11">
        <f t="shared" si="23"/>
        <v>118.99999999999999</v>
      </c>
      <c r="I694" s="85"/>
      <c r="J694" s="87"/>
      <c r="K694" s="83"/>
      <c r="L694" s="83"/>
      <c r="M694" s="83"/>
      <c r="N694" s="83"/>
      <c r="O694" s="83"/>
      <c r="P694" s="83"/>
      <c r="Q694" s="83"/>
      <c r="R694" s="83"/>
      <c r="S694" s="83"/>
      <c r="T694" s="83"/>
      <c r="U694" s="83"/>
      <c r="V694" s="83"/>
      <c r="W694" s="83"/>
      <c r="X694" s="83"/>
      <c r="Y694" s="83"/>
      <c r="Z694" s="83"/>
      <c r="AA694" s="83"/>
    </row>
    <row r="695" spans="1:27" customFormat="1" ht="24" customHeight="1" x14ac:dyDescent="0.25">
      <c r="A695" s="79"/>
      <c r="B695" s="84" t="s">
        <v>288</v>
      </c>
      <c r="C695" s="79"/>
      <c r="D695" s="79"/>
      <c r="E695" s="111"/>
      <c r="F695" s="82"/>
      <c r="G695" s="83"/>
      <c r="H695" s="11">
        <f t="shared" si="23"/>
        <v>0</v>
      </c>
      <c r="I695" s="85"/>
      <c r="J695" s="87"/>
      <c r="K695" s="83"/>
      <c r="L695" s="83"/>
      <c r="M695" s="83"/>
      <c r="N695" s="83"/>
      <c r="O695" s="83"/>
      <c r="P695" s="83"/>
      <c r="Q695" s="83"/>
      <c r="R695" s="83"/>
      <c r="S695" s="83"/>
      <c r="T695" s="83"/>
      <c r="U695" s="83"/>
      <c r="V695" s="83"/>
      <c r="W695" s="83"/>
      <c r="X695" s="83"/>
      <c r="Y695" s="83"/>
      <c r="Z695" s="83"/>
      <c r="AA695" s="83"/>
    </row>
    <row r="696" spans="1:27" customFormat="1" ht="45" x14ac:dyDescent="0.25">
      <c r="A696" s="79"/>
      <c r="B696" s="92" t="s">
        <v>289</v>
      </c>
      <c r="C696" s="79"/>
      <c r="D696" s="79"/>
      <c r="E696" s="111"/>
      <c r="F696" s="82"/>
      <c r="G696" s="83"/>
      <c r="H696" s="11">
        <f t="shared" si="23"/>
        <v>0</v>
      </c>
      <c r="I696" s="85"/>
      <c r="J696" s="87"/>
      <c r="K696" s="83"/>
      <c r="L696" s="83"/>
      <c r="M696" s="83"/>
      <c r="N696" s="83"/>
      <c r="O696" s="83"/>
      <c r="P696" s="83"/>
      <c r="Q696" s="83"/>
      <c r="R696" s="83"/>
      <c r="S696" s="83"/>
      <c r="T696" s="83"/>
      <c r="U696" s="83"/>
      <c r="V696" s="83"/>
      <c r="W696" s="83"/>
      <c r="X696" s="83"/>
      <c r="Y696" s="83"/>
      <c r="Z696" s="83"/>
      <c r="AA696" s="83"/>
    </row>
    <row r="697" spans="1:27" customFormat="1" ht="16.5" customHeight="1" x14ac:dyDescent="0.25">
      <c r="A697" s="79" t="s">
        <v>10</v>
      </c>
      <c r="B697" s="86" t="s">
        <v>290</v>
      </c>
      <c r="C697" s="79">
        <v>58.8</v>
      </c>
      <c r="D697" s="79" t="s">
        <v>100</v>
      </c>
      <c r="E697" s="94">
        <v>2500</v>
      </c>
      <c r="F697" s="82">
        <f t="shared" ref="F697:F699" si="25">E697*C697</f>
        <v>147000</v>
      </c>
      <c r="G697" s="83">
        <v>42</v>
      </c>
      <c r="H697" s="11">
        <f t="shared" si="23"/>
        <v>58.8</v>
      </c>
      <c r="I697" s="83"/>
      <c r="J697" s="87"/>
      <c r="K697" s="83"/>
      <c r="L697" s="83"/>
      <c r="M697" s="83"/>
      <c r="N697" s="83"/>
      <c r="O697" s="83"/>
      <c r="P697" s="83"/>
      <c r="Q697" s="83"/>
      <c r="R697" s="83"/>
      <c r="S697" s="83"/>
      <c r="T697" s="83"/>
      <c r="U697" s="83"/>
      <c r="V697" s="83"/>
      <c r="W697" s="83"/>
      <c r="X697" s="83"/>
      <c r="Y697" s="83"/>
      <c r="Z697" s="83"/>
      <c r="AA697" s="83"/>
    </row>
    <row r="698" spans="1:27" customFormat="1" ht="16.5" customHeight="1" x14ac:dyDescent="0.25">
      <c r="A698" s="79" t="s">
        <v>11</v>
      </c>
      <c r="B698" s="86" t="s">
        <v>291</v>
      </c>
      <c r="C698" s="79">
        <v>39.199999999999996</v>
      </c>
      <c r="D698" s="79" t="s">
        <v>100</v>
      </c>
      <c r="E698" s="94">
        <v>2500</v>
      </c>
      <c r="F698" s="82">
        <f t="shared" si="25"/>
        <v>97999.999999999985</v>
      </c>
      <c r="G698" s="83">
        <v>28</v>
      </c>
      <c r="H698" s="11">
        <f t="shared" si="23"/>
        <v>39.199999999999996</v>
      </c>
      <c r="I698" s="83"/>
      <c r="J698" s="87"/>
      <c r="K698" s="83"/>
      <c r="L698" s="83"/>
      <c r="M698" s="83"/>
      <c r="N698" s="83"/>
      <c r="O698" s="83"/>
      <c r="P698" s="83"/>
      <c r="Q698" s="83"/>
      <c r="R698" s="83"/>
      <c r="S698" s="83"/>
      <c r="T698" s="83"/>
      <c r="U698" s="83"/>
      <c r="V698" s="83"/>
      <c r="W698" s="83"/>
      <c r="X698" s="83"/>
      <c r="Y698" s="83"/>
      <c r="Z698" s="83"/>
      <c r="AA698" s="83"/>
    </row>
    <row r="699" spans="1:27" customFormat="1" ht="16.5" customHeight="1" x14ac:dyDescent="0.25">
      <c r="A699" s="79" t="s">
        <v>13</v>
      </c>
      <c r="B699" s="86" t="s">
        <v>292</v>
      </c>
      <c r="C699" s="79">
        <v>28</v>
      </c>
      <c r="D699" s="79" t="s">
        <v>100</v>
      </c>
      <c r="E699" s="94">
        <v>2500</v>
      </c>
      <c r="F699" s="82">
        <f t="shared" si="25"/>
        <v>70000</v>
      </c>
      <c r="G699" s="83">
        <v>20</v>
      </c>
      <c r="H699" s="11">
        <f t="shared" si="23"/>
        <v>28</v>
      </c>
      <c r="I699" s="83"/>
      <c r="J699" s="87"/>
      <c r="K699" s="83"/>
      <c r="L699" s="83"/>
      <c r="M699" s="83"/>
      <c r="N699" s="83"/>
      <c r="O699" s="83"/>
      <c r="P699" s="83"/>
      <c r="Q699" s="83"/>
      <c r="R699" s="83"/>
      <c r="S699" s="83"/>
      <c r="T699" s="83"/>
      <c r="U699" s="83"/>
      <c r="V699" s="83"/>
      <c r="W699" s="83"/>
      <c r="X699" s="83"/>
      <c r="Y699" s="83"/>
      <c r="Z699" s="83"/>
      <c r="AA699" s="83"/>
    </row>
    <row r="700" spans="1:27" customFormat="1" ht="16.5" customHeight="1" x14ac:dyDescent="0.25">
      <c r="A700" s="79"/>
      <c r="B700" s="84"/>
      <c r="C700" s="79"/>
      <c r="D700" s="79"/>
      <c r="E700" s="94"/>
      <c r="F700" s="82"/>
      <c r="G700" s="83"/>
      <c r="H700" s="11">
        <f t="shared" si="23"/>
        <v>0</v>
      </c>
      <c r="I700" s="83"/>
      <c r="J700" s="87"/>
      <c r="K700" s="83"/>
      <c r="L700" s="83"/>
      <c r="M700" s="83"/>
      <c r="N700" s="83"/>
      <c r="O700" s="83"/>
      <c r="P700" s="83"/>
      <c r="Q700" s="83"/>
      <c r="R700" s="83"/>
      <c r="S700" s="83"/>
      <c r="T700" s="83"/>
      <c r="U700" s="83"/>
      <c r="V700" s="83"/>
      <c r="W700" s="83"/>
      <c r="X700" s="83"/>
      <c r="Y700" s="83"/>
      <c r="Z700" s="83"/>
      <c r="AA700" s="83"/>
    </row>
    <row r="701" spans="1:27" customFormat="1" ht="16.5" customHeight="1" x14ac:dyDescent="0.25">
      <c r="A701" s="79"/>
      <c r="B701" s="84"/>
      <c r="C701" s="79"/>
      <c r="D701" s="79"/>
      <c r="E701" s="94"/>
      <c r="F701" s="82"/>
      <c r="G701" s="83"/>
      <c r="H701" s="11">
        <f t="shared" si="23"/>
        <v>0</v>
      </c>
      <c r="I701" s="83"/>
      <c r="J701" s="87"/>
      <c r="K701" s="83"/>
      <c r="L701" s="83"/>
      <c r="M701" s="83"/>
      <c r="N701" s="83"/>
      <c r="O701" s="83"/>
      <c r="P701" s="83"/>
      <c r="Q701" s="83"/>
      <c r="R701" s="83"/>
      <c r="S701" s="83"/>
      <c r="T701" s="83"/>
      <c r="U701" s="83"/>
      <c r="V701" s="83"/>
      <c r="W701" s="83"/>
      <c r="X701" s="83"/>
      <c r="Y701" s="83"/>
      <c r="Z701" s="83"/>
      <c r="AA701" s="83"/>
    </row>
    <row r="702" spans="1:27" customFormat="1" ht="16.5" customHeight="1" x14ac:dyDescent="0.25">
      <c r="A702" s="79"/>
      <c r="B702" s="89" t="s">
        <v>20</v>
      </c>
      <c r="C702" s="81"/>
      <c r="D702" s="81"/>
      <c r="E702" s="90" t="s">
        <v>21</v>
      </c>
      <c r="F702" s="91">
        <f>SUM(F684:F701)</f>
        <v>1427300</v>
      </c>
      <c r="G702" s="83"/>
      <c r="H702" s="11">
        <f t="shared" si="23"/>
        <v>0</v>
      </c>
      <c r="I702" s="83"/>
      <c r="J702" s="87"/>
      <c r="K702" s="83"/>
      <c r="L702" s="83"/>
      <c r="M702" s="83"/>
      <c r="N702" s="83"/>
      <c r="O702" s="83"/>
      <c r="P702" s="83"/>
      <c r="Q702" s="83"/>
      <c r="R702" s="83"/>
      <c r="S702" s="83"/>
      <c r="T702" s="83"/>
      <c r="U702" s="83"/>
      <c r="V702" s="83"/>
      <c r="W702" s="83"/>
      <c r="X702" s="83"/>
      <c r="Y702" s="83"/>
      <c r="Z702" s="83"/>
      <c r="AA702" s="83"/>
    </row>
    <row r="703" spans="1:27" customFormat="1" ht="16.5" customHeight="1" x14ac:dyDescent="0.25">
      <c r="A703" s="79"/>
      <c r="B703" s="89" t="s">
        <v>276</v>
      </c>
      <c r="C703" s="81"/>
      <c r="D703" s="81"/>
      <c r="E703" s="90"/>
      <c r="F703" s="91"/>
      <c r="G703" s="83"/>
      <c r="H703" s="11">
        <f t="shared" si="23"/>
        <v>0</v>
      </c>
      <c r="I703" s="83"/>
      <c r="J703" s="87"/>
      <c r="K703" s="83"/>
      <c r="L703" s="83"/>
      <c r="M703" s="83"/>
      <c r="N703" s="83"/>
      <c r="O703" s="83"/>
      <c r="P703" s="83"/>
      <c r="Q703" s="83"/>
      <c r="R703" s="83"/>
      <c r="S703" s="83"/>
      <c r="T703" s="83"/>
      <c r="U703" s="83"/>
      <c r="V703" s="83"/>
      <c r="W703" s="83"/>
      <c r="X703" s="83"/>
      <c r="Y703" s="83"/>
      <c r="Z703" s="83"/>
      <c r="AA703" s="83"/>
    </row>
    <row r="704" spans="1:27" customFormat="1" ht="16.5" customHeight="1" x14ac:dyDescent="0.25">
      <c r="A704" s="79" t="s">
        <v>2</v>
      </c>
      <c r="B704" s="86" t="s">
        <v>293</v>
      </c>
      <c r="C704" s="79">
        <v>5.6</v>
      </c>
      <c r="D704" s="79" t="s">
        <v>100</v>
      </c>
      <c r="E704" s="94">
        <v>2500</v>
      </c>
      <c r="F704" s="82">
        <f t="shared" ref="F704:F707" si="26">E704*C704</f>
        <v>14000</v>
      </c>
      <c r="G704" s="83">
        <v>4</v>
      </c>
      <c r="H704" s="11">
        <f t="shared" si="23"/>
        <v>5.6</v>
      </c>
      <c r="I704" s="83"/>
      <c r="J704" s="87"/>
      <c r="K704" s="83"/>
      <c r="L704" s="83"/>
      <c r="M704" s="83"/>
      <c r="N704" s="83"/>
      <c r="O704" s="83"/>
      <c r="P704" s="83"/>
      <c r="Q704" s="83"/>
      <c r="R704" s="83"/>
      <c r="S704" s="83"/>
      <c r="T704" s="83"/>
      <c r="U704" s="83"/>
      <c r="V704" s="83"/>
      <c r="W704" s="83"/>
      <c r="X704" s="83"/>
      <c r="Y704" s="83"/>
      <c r="Z704" s="83"/>
      <c r="AA704" s="83"/>
    </row>
    <row r="705" spans="1:27" customFormat="1" ht="16.5" customHeight="1" x14ac:dyDescent="0.25">
      <c r="A705" s="79" t="s">
        <v>5</v>
      </c>
      <c r="B705" s="86" t="s">
        <v>294</v>
      </c>
      <c r="C705" s="79">
        <v>5.6</v>
      </c>
      <c r="D705" s="79" t="s">
        <v>100</v>
      </c>
      <c r="E705" s="94">
        <v>2500</v>
      </c>
      <c r="F705" s="82">
        <f t="shared" si="26"/>
        <v>14000</v>
      </c>
      <c r="G705" s="83">
        <v>4</v>
      </c>
      <c r="H705" s="11">
        <f t="shared" si="23"/>
        <v>5.6</v>
      </c>
      <c r="I705" s="83"/>
      <c r="J705" s="87"/>
      <c r="K705" s="83"/>
      <c r="L705" s="83"/>
      <c r="M705" s="83"/>
      <c r="N705" s="83"/>
      <c r="O705" s="83"/>
      <c r="P705" s="83"/>
      <c r="Q705" s="83"/>
      <c r="R705" s="83"/>
      <c r="S705" s="83"/>
      <c r="T705" s="83"/>
      <c r="U705" s="83"/>
      <c r="V705" s="83"/>
      <c r="W705" s="83"/>
      <c r="X705" s="83"/>
      <c r="Y705" s="83"/>
      <c r="Z705" s="83"/>
      <c r="AA705" s="83"/>
    </row>
    <row r="706" spans="1:27" customFormat="1" ht="16.5" customHeight="1" x14ac:dyDescent="0.25">
      <c r="A706" s="79" t="s">
        <v>7</v>
      </c>
      <c r="B706" s="86" t="s">
        <v>295</v>
      </c>
      <c r="C706" s="79">
        <v>8.3999999999999986</v>
      </c>
      <c r="D706" s="79" t="s">
        <v>100</v>
      </c>
      <c r="E706" s="94">
        <v>2500</v>
      </c>
      <c r="F706" s="82">
        <f t="shared" si="26"/>
        <v>20999.999999999996</v>
      </c>
      <c r="G706" s="83">
        <v>6</v>
      </c>
      <c r="H706" s="11">
        <f t="shared" si="23"/>
        <v>8.3999999999999986</v>
      </c>
      <c r="I706" s="83"/>
      <c r="J706" s="87"/>
      <c r="K706" s="83"/>
      <c r="L706" s="83"/>
      <c r="M706" s="83"/>
      <c r="N706" s="83"/>
      <c r="O706" s="83"/>
      <c r="P706" s="83"/>
      <c r="Q706" s="83"/>
      <c r="R706" s="83"/>
      <c r="S706" s="83"/>
      <c r="T706" s="83"/>
      <c r="U706" s="83"/>
      <c r="V706" s="83"/>
      <c r="W706" s="83"/>
      <c r="X706" s="83"/>
      <c r="Y706" s="83"/>
      <c r="Z706" s="83"/>
      <c r="AA706" s="83"/>
    </row>
    <row r="707" spans="1:27" customFormat="1" ht="16.5" customHeight="1" x14ac:dyDescent="0.25">
      <c r="A707" s="79" t="s">
        <v>8</v>
      </c>
      <c r="B707" s="88" t="s">
        <v>296</v>
      </c>
      <c r="C707" s="79">
        <v>2.8</v>
      </c>
      <c r="D707" s="79" t="s">
        <v>100</v>
      </c>
      <c r="E707" s="94">
        <v>3500</v>
      </c>
      <c r="F707" s="82">
        <f t="shared" si="26"/>
        <v>9800</v>
      </c>
      <c r="G707" s="83">
        <v>2</v>
      </c>
      <c r="H707" s="11">
        <f t="shared" si="23"/>
        <v>2.8</v>
      </c>
      <c r="I707" s="83"/>
      <c r="J707" s="87"/>
      <c r="K707" s="83"/>
      <c r="L707" s="83"/>
      <c r="M707" s="83"/>
      <c r="N707" s="83"/>
      <c r="O707" s="83"/>
      <c r="P707" s="83"/>
      <c r="Q707" s="83"/>
      <c r="R707" s="83"/>
      <c r="S707" s="83"/>
      <c r="T707" s="83"/>
      <c r="U707" s="83"/>
      <c r="V707" s="83"/>
      <c r="W707" s="83"/>
      <c r="X707" s="83"/>
      <c r="Y707" s="83"/>
      <c r="Z707" s="83"/>
      <c r="AA707" s="83"/>
    </row>
    <row r="708" spans="1:27" customFormat="1" ht="45" x14ac:dyDescent="0.25">
      <c r="A708" s="79"/>
      <c r="B708" s="92" t="s">
        <v>297</v>
      </c>
      <c r="C708" s="79"/>
      <c r="D708" s="79"/>
      <c r="E708" s="94"/>
      <c r="F708" s="82"/>
      <c r="G708" s="83"/>
      <c r="H708" s="11">
        <f t="shared" si="23"/>
        <v>0</v>
      </c>
      <c r="I708" s="83"/>
      <c r="J708" s="87"/>
      <c r="K708" s="83"/>
      <c r="L708" s="83"/>
      <c r="M708" s="83"/>
      <c r="N708" s="83"/>
      <c r="O708" s="83"/>
      <c r="P708" s="83"/>
      <c r="Q708" s="83"/>
      <c r="R708" s="83"/>
      <c r="S708" s="83"/>
      <c r="T708" s="83"/>
      <c r="U708" s="83"/>
      <c r="V708" s="83"/>
      <c r="W708" s="83"/>
      <c r="X708" s="83"/>
      <c r="Y708" s="83"/>
      <c r="Z708" s="83"/>
      <c r="AA708" s="83"/>
    </row>
    <row r="709" spans="1:27" customFormat="1" ht="16.5" customHeight="1" x14ac:dyDescent="0.25">
      <c r="A709" s="79" t="s">
        <v>9</v>
      </c>
      <c r="B709" s="86" t="s">
        <v>298</v>
      </c>
      <c r="C709" s="79">
        <v>28</v>
      </c>
      <c r="D709" s="79" t="s">
        <v>100</v>
      </c>
      <c r="E709" s="94">
        <v>3500</v>
      </c>
      <c r="F709" s="82">
        <f t="shared" ref="F709:F710" si="27">E709*C709</f>
        <v>98000</v>
      </c>
      <c r="G709" s="83">
        <v>20</v>
      </c>
      <c r="H709" s="11">
        <f t="shared" si="23"/>
        <v>28</v>
      </c>
      <c r="I709" s="83"/>
      <c r="J709" s="87"/>
      <c r="K709" s="83"/>
      <c r="L709" s="83"/>
      <c r="M709" s="83"/>
      <c r="N709" s="83"/>
      <c r="O709" s="83"/>
      <c r="P709" s="83"/>
      <c r="Q709" s="83"/>
      <c r="R709" s="83"/>
      <c r="S709" s="83"/>
      <c r="T709" s="83"/>
      <c r="U709" s="83"/>
      <c r="V709" s="83"/>
      <c r="W709" s="83"/>
      <c r="X709" s="83"/>
      <c r="Y709" s="83"/>
      <c r="Z709" s="83"/>
      <c r="AA709" s="83"/>
    </row>
    <row r="710" spans="1:27" customFormat="1" ht="16.5" customHeight="1" x14ac:dyDescent="0.25">
      <c r="A710" s="79" t="s">
        <v>10</v>
      </c>
      <c r="B710" s="86" t="s">
        <v>299</v>
      </c>
      <c r="C710" s="79">
        <v>16.799999999999997</v>
      </c>
      <c r="D710" s="79" t="s">
        <v>100</v>
      </c>
      <c r="E710" s="94">
        <v>3000</v>
      </c>
      <c r="F710" s="82">
        <f t="shared" si="27"/>
        <v>50399.999999999993</v>
      </c>
      <c r="G710" s="83">
        <v>12</v>
      </c>
      <c r="H710" s="11">
        <f t="shared" si="23"/>
        <v>16.799999999999997</v>
      </c>
      <c r="I710" s="83"/>
      <c r="J710" s="87"/>
      <c r="K710" s="83"/>
      <c r="L710" s="83"/>
      <c r="M710" s="83"/>
      <c r="N710" s="83"/>
      <c r="O710" s="83"/>
      <c r="P710" s="83"/>
      <c r="Q710" s="83"/>
      <c r="R710" s="83"/>
      <c r="S710" s="83"/>
      <c r="T710" s="83"/>
      <c r="U710" s="83"/>
      <c r="V710" s="83"/>
      <c r="W710" s="83"/>
      <c r="X710" s="83"/>
      <c r="Y710" s="83"/>
      <c r="Z710" s="83"/>
      <c r="AA710" s="83"/>
    </row>
    <row r="711" spans="1:27" customFormat="1" ht="16.5" customHeight="1" x14ac:dyDescent="0.25">
      <c r="A711" s="79" t="s">
        <v>11</v>
      </c>
      <c r="B711" s="86" t="s">
        <v>300</v>
      </c>
      <c r="C711" s="79">
        <v>5.6</v>
      </c>
      <c r="D711" s="79" t="s">
        <v>100</v>
      </c>
      <c r="E711" s="94">
        <v>1500</v>
      </c>
      <c r="F711" s="82">
        <f t="shared" ref="F711:F723" si="28">E711*C711</f>
        <v>8400</v>
      </c>
      <c r="G711" s="83">
        <v>4</v>
      </c>
      <c r="H711" s="11">
        <f t="shared" si="23"/>
        <v>5.6</v>
      </c>
      <c r="I711" s="83"/>
      <c r="J711" s="87"/>
      <c r="K711" s="83"/>
      <c r="L711" s="83"/>
      <c r="M711" s="83"/>
      <c r="N711" s="83"/>
      <c r="O711" s="83"/>
      <c r="P711" s="83"/>
      <c r="Q711" s="83"/>
      <c r="R711" s="83"/>
      <c r="S711" s="83"/>
      <c r="T711" s="83"/>
      <c r="U711" s="83"/>
      <c r="V711" s="83"/>
      <c r="W711" s="83"/>
      <c r="X711" s="83"/>
      <c r="Y711" s="83"/>
      <c r="Z711" s="83"/>
      <c r="AA711" s="83"/>
    </row>
    <row r="712" spans="1:27" customFormat="1" ht="16.5" customHeight="1" x14ac:dyDescent="0.25">
      <c r="A712" s="79" t="s">
        <v>13</v>
      </c>
      <c r="B712" s="86" t="s">
        <v>301</v>
      </c>
      <c r="C712" s="79">
        <v>8.3999999999999986</v>
      </c>
      <c r="D712" s="79" t="s">
        <v>100</v>
      </c>
      <c r="E712" s="94">
        <v>2500</v>
      </c>
      <c r="F712" s="82">
        <f t="shared" si="28"/>
        <v>20999.999999999996</v>
      </c>
      <c r="G712" s="83">
        <v>6</v>
      </c>
      <c r="H712" s="11">
        <f t="shared" si="23"/>
        <v>8.3999999999999986</v>
      </c>
      <c r="I712" s="83"/>
      <c r="J712" s="87"/>
      <c r="K712" s="83"/>
      <c r="L712" s="83"/>
      <c r="M712" s="83"/>
      <c r="N712" s="83"/>
      <c r="O712" s="83"/>
      <c r="P712" s="83"/>
      <c r="Q712" s="83"/>
      <c r="R712" s="83"/>
      <c r="S712" s="83"/>
      <c r="T712" s="83"/>
      <c r="U712" s="83"/>
      <c r="V712" s="83"/>
      <c r="W712" s="83"/>
      <c r="X712" s="83"/>
      <c r="Y712" s="83"/>
      <c r="Z712" s="83"/>
      <c r="AA712" s="83"/>
    </row>
    <row r="713" spans="1:27" customFormat="1" ht="16.5" customHeight="1" x14ac:dyDescent="0.25">
      <c r="A713" s="79" t="s">
        <v>14</v>
      </c>
      <c r="B713" s="86" t="s">
        <v>302</v>
      </c>
      <c r="C713" s="79">
        <v>5.6</v>
      </c>
      <c r="D713" s="79" t="s">
        <v>100</v>
      </c>
      <c r="E713" s="94">
        <v>1500</v>
      </c>
      <c r="F713" s="82">
        <f t="shared" si="28"/>
        <v>8400</v>
      </c>
      <c r="G713" s="83">
        <v>4</v>
      </c>
      <c r="H713" s="11">
        <f t="shared" si="23"/>
        <v>5.6</v>
      </c>
      <c r="I713" s="83"/>
      <c r="J713" s="87"/>
      <c r="K713" s="83"/>
      <c r="L713" s="83"/>
      <c r="M713" s="83"/>
      <c r="N713" s="83"/>
      <c r="O713" s="83"/>
      <c r="P713" s="83"/>
      <c r="Q713" s="83"/>
      <c r="R713" s="83"/>
      <c r="S713" s="83"/>
      <c r="T713" s="83"/>
      <c r="U713" s="83"/>
      <c r="V713" s="83"/>
      <c r="W713" s="83"/>
      <c r="X713" s="83"/>
      <c r="Y713" s="83"/>
      <c r="Z713" s="83"/>
      <c r="AA713" s="83"/>
    </row>
    <row r="714" spans="1:27" customFormat="1" ht="30" x14ac:dyDescent="0.25">
      <c r="A714" s="79" t="s">
        <v>15</v>
      </c>
      <c r="B714" s="86" t="s">
        <v>303</v>
      </c>
      <c r="C714" s="79">
        <v>16.799999999999997</v>
      </c>
      <c r="D714" s="79" t="s">
        <v>100</v>
      </c>
      <c r="E714" s="94">
        <v>5000</v>
      </c>
      <c r="F714" s="82">
        <f t="shared" si="28"/>
        <v>83999.999999999985</v>
      </c>
      <c r="G714" s="83">
        <v>12</v>
      </c>
      <c r="H714" s="11">
        <f t="shared" si="23"/>
        <v>16.799999999999997</v>
      </c>
      <c r="I714" s="83"/>
      <c r="J714" s="87"/>
      <c r="K714" s="83"/>
      <c r="L714" s="83"/>
      <c r="M714" s="83"/>
      <c r="N714" s="83"/>
      <c r="O714" s="83"/>
      <c r="P714" s="83"/>
      <c r="Q714" s="83"/>
      <c r="R714" s="83"/>
      <c r="S714" s="83"/>
      <c r="T714" s="83"/>
      <c r="U714" s="83"/>
      <c r="V714" s="83"/>
      <c r="W714" s="83"/>
      <c r="X714" s="83"/>
      <c r="Y714" s="83"/>
      <c r="Z714" s="83"/>
      <c r="AA714" s="83"/>
    </row>
    <row r="715" spans="1:27" customFormat="1" ht="30" x14ac:dyDescent="0.25">
      <c r="A715" s="79" t="s">
        <v>18</v>
      </c>
      <c r="B715" s="86" t="s">
        <v>304</v>
      </c>
      <c r="C715" s="79">
        <v>2.8</v>
      </c>
      <c r="D715" s="79" t="s">
        <v>100</v>
      </c>
      <c r="E715" s="94">
        <v>7500</v>
      </c>
      <c r="F715" s="82">
        <f t="shared" si="28"/>
        <v>21000</v>
      </c>
      <c r="G715" s="83">
        <v>2</v>
      </c>
      <c r="H715" s="11">
        <f t="shared" si="23"/>
        <v>2.8</v>
      </c>
      <c r="I715" s="83"/>
      <c r="J715" s="87"/>
      <c r="K715" s="83"/>
      <c r="L715" s="83"/>
      <c r="M715" s="83"/>
      <c r="N715" s="83"/>
      <c r="O715" s="83"/>
      <c r="P715" s="83"/>
      <c r="Q715" s="83"/>
      <c r="R715" s="83"/>
      <c r="S715" s="83"/>
      <c r="T715" s="83"/>
      <c r="U715" s="83"/>
      <c r="V715" s="83"/>
      <c r="W715" s="83"/>
      <c r="X715" s="83"/>
      <c r="Y715" s="83"/>
      <c r="Z715" s="83"/>
      <c r="AA715" s="83"/>
    </row>
    <row r="716" spans="1:27" customFormat="1" ht="16.5" customHeight="1" x14ac:dyDescent="0.25">
      <c r="A716" s="79" t="s">
        <v>26</v>
      </c>
      <c r="B716" s="86" t="s">
        <v>305</v>
      </c>
      <c r="C716" s="79">
        <v>2.8</v>
      </c>
      <c r="D716" s="79" t="s">
        <v>100</v>
      </c>
      <c r="E716" s="94">
        <v>7500</v>
      </c>
      <c r="F716" s="82">
        <f t="shared" si="28"/>
        <v>21000</v>
      </c>
      <c r="G716" s="83">
        <v>2</v>
      </c>
      <c r="H716" s="11">
        <f t="shared" si="23"/>
        <v>2.8</v>
      </c>
      <c r="I716" s="83"/>
      <c r="J716" s="87"/>
      <c r="K716" s="83"/>
      <c r="L716" s="83"/>
      <c r="M716" s="83"/>
      <c r="N716" s="83"/>
      <c r="O716" s="83"/>
      <c r="P716" s="83"/>
      <c r="Q716" s="83"/>
      <c r="R716" s="83"/>
      <c r="S716" s="83"/>
      <c r="T716" s="83"/>
      <c r="U716" s="83"/>
      <c r="V716" s="83"/>
      <c r="W716" s="83"/>
      <c r="X716" s="83"/>
      <c r="Y716" s="83"/>
      <c r="Z716" s="83"/>
      <c r="AA716" s="83"/>
    </row>
    <row r="717" spans="1:27" customFormat="1" ht="30" x14ac:dyDescent="0.25">
      <c r="A717" s="79" t="s">
        <v>21</v>
      </c>
      <c r="B717" s="86" t="s">
        <v>306</v>
      </c>
      <c r="C717" s="79">
        <v>8.3999999999999986</v>
      </c>
      <c r="D717" s="79" t="s">
        <v>100</v>
      </c>
      <c r="E717" s="94">
        <v>2500</v>
      </c>
      <c r="F717" s="82">
        <f t="shared" si="28"/>
        <v>20999.999999999996</v>
      </c>
      <c r="G717" s="83">
        <v>6</v>
      </c>
      <c r="H717" s="11">
        <f t="shared" si="23"/>
        <v>8.3999999999999986</v>
      </c>
      <c r="I717" s="83"/>
      <c r="J717" s="87"/>
      <c r="K717" s="83"/>
      <c r="L717" s="83"/>
      <c r="M717" s="83"/>
      <c r="N717" s="83"/>
      <c r="O717" s="83"/>
      <c r="P717" s="83"/>
      <c r="Q717" s="83"/>
      <c r="R717" s="83"/>
      <c r="S717" s="83"/>
      <c r="T717" s="83"/>
      <c r="U717" s="83"/>
      <c r="V717" s="83"/>
      <c r="W717" s="83"/>
      <c r="X717" s="83"/>
      <c r="Y717" s="83"/>
      <c r="Z717" s="83"/>
      <c r="AA717" s="83"/>
    </row>
    <row r="718" spans="1:27" customFormat="1" ht="16.5" customHeight="1" x14ac:dyDescent="0.25">
      <c r="A718" s="79" t="s">
        <v>29</v>
      </c>
      <c r="B718" s="86" t="s">
        <v>307</v>
      </c>
      <c r="C718" s="79">
        <v>11.2</v>
      </c>
      <c r="D718" s="79" t="s">
        <v>100</v>
      </c>
      <c r="E718" s="94">
        <v>5000</v>
      </c>
      <c r="F718" s="82">
        <f t="shared" si="28"/>
        <v>56000</v>
      </c>
      <c r="G718" s="83">
        <v>8</v>
      </c>
      <c r="H718" s="11">
        <f t="shared" si="23"/>
        <v>11.2</v>
      </c>
      <c r="I718" s="83"/>
      <c r="J718" s="87"/>
      <c r="K718" s="83"/>
      <c r="L718" s="83"/>
      <c r="M718" s="83"/>
      <c r="N718" s="83"/>
      <c r="O718" s="83"/>
      <c r="P718" s="83"/>
      <c r="Q718" s="83"/>
      <c r="R718" s="83"/>
      <c r="S718" s="83"/>
      <c r="T718" s="83"/>
      <c r="U718" s="83"/>
      <c r="V718" s="83"/>
      <c r="W718" s="83"/>
      <c r="X718" s="83"/>
      <c r="Y718" s="83"/>
      <c r="Z718" s="83"/>
      <c r="AA718" s="83"/>
    </row>
    <row r="719" spans="1:27" customFormat="1" ht="16.5" customHeight="1" x14ac:dyDescent="0.25">
      <c r="A719" s="79" t="s">
        <v>30</v>
      </c>
      <c r="B719" s="86" t="s">
        <v>308</v>
      </c>
      <c r="C719" s="79">
        <v>2.8</v>
      </c>
      <c r="D719" s="79" t="s">
        <v>100</v>
      </c>
      <c r="E719" s="94">
        <v>7500</v>
      </c>
      <c r="F719" s="82">
        <f t="shared" si="28"/>
        <v>21000</v>
      </c>
      <c r="G719" s="83">
        <v>2</v>
      </c>
      <c r="H719" s="11">
        <f t="shared" si="23"/>
        <v>2.8</v>
      </c>
      <c r="I719" s="83"/>
      <c r="J719" s="87"/>
      <c r="K719" s="83"/>
      <c r="L719" s="83"/>
      <c r="M719" s="83"/>
      <c r="N719" s="83"/>
      <c r="O719" s="83"/>
      <c r="P719" s="83"/>
      <c r="Q719" s="83"/>
      <c r="R719" s="83"/>
      <c r="S719" s="83"/>
      <c r="T719" s="83"/>
      <c r="U719" s="83"/>
      <c r="V719" s="83"/>
      <c r="W719" s="83"/>
      <c r="X719" s="83"/>
      <c r="Y719" s="83"/>
      <c r="Z719" s="83"/>
      <c r="AA719" s="83"/>
    </row>
    <row r="720" spans="1:27" customFormat="1" ht="16.5" customHeight="1" x14ac:dyDescent="0.25">
      <c r="A720" s="79" t="s">
        <v>31</v>
      </c>
      <c r="B720" s="88" t="s">
        <v>309</v>
      </c>
      <c r="C720" s="79">
        <v>14</v>
      </c>
      <c r="D720" s="79" t="s">
        <v>100</v>
      </c>
      <c r="E720" s="94">
        <v>1500</v>
      </c>
      <c r="F720" s="82">
        <f t="shared" si="28"/>
        <v>21000</v>
      </c>
      <c r="G720" s="83">
        <v>10</v>
      </c>
      <c r="H720" s="11">
        <f t="shared" si="23"/>
        <v>14</v>
      </c>
      <c r="I720" s="83"/>
      <c r="J720" s="87"/>
      <c r="K720" s="83"/>
      <c r="L720" s="83"/>
      <c r="M720" s="83"/>
      <c r="N720" s="83"/>
      <c r="O720" s="83"/>
      <c r="P720" s="83"/>
      <c r="Q720" s="83"/>
      <c r="R720" s="83"/>
      <c r="S720" s="83"/>
      <c r="T720" s="83"/>
      <c r="U720" s="83"/>
      <c r="V720" s="83"/>
      <c r="W720" s="83"/>
      <c r="X720" s="83"/>
      <c r="Y720" s="83"/>
      <c r="Z720" s="83"/>
      <c r="AA720" s="83"/>
    </row>
    <row r="721" spans="1:27" customFormat="1" ht="16.5" customHeight="1" x14ac:dyDescent="0.25">
      <c r="A721" s="79" t="s">
        <v>51</v>
      </c>
      <c r="B721" s="88" t="s">
        <v>310</v>
      </c>
      <c r="C721" s="79">
        <v>11.2</v>
      </c>
      <c r="D721" s="79" t="s">
        <v>100</v>
      </c>
      <c r="E721" s="94">
        <v>1500</v>
      </c>
      <c r="F721" s="82">
        <f t="shared" si="28"/>
        <v>16800</v>
      </c>
      <c r="G721" s="83">
        <v>8</v>
      </c>
      <c r="H721" s="11">
        <f t="shared" si="23"/>
        <v>11.2</v>
      </c>
      <c r="I721" s="83"/>
      <c r="J721" s="87"/>
      <c r="K721" s="83"/>
      <c r="L721" s="83"/>
      <c r="M721" s="83"/>
      <c r="N721" s="83"/>
      <c r="O721" s="83"/>
      <c r="P721" s="83"/>
      <c r="Q721" s="83"/>
      <c r="R721" s="83"/>
      <c r="S721" s="83"/>
      <c r="T721" s="83"/>
      <c r="U721" s="83"/>
      <c r="V721" s="83"/>
      <c r="W721" s="83"/>
      <c r="X721" s="83"/>
      <c r="Y721" s="83"/>
      <c r="Z721" s="83"/>
      <c r="AA721" s="83"/>
    </row>
    <row r="722" spans="1:27" customFormat="1" ht="16.5" customHeight="1" x14ac:dyDescent="0.25">
      <c r="A722" s="79" t="s">
        <v>52</v>
      </c>
      <c r="B722" s="88" t="s">
        <v>311</v>
      </c>
      <c r="C722" s="79">
        <v>2.8</v>
      </c>
      <c r="D722" s="79" t="s">
        <v>100</v>
      </c>
      <c r="E722" s="94">
        <v>1500</v>
      </c>
      <c r="F722" s="82">
        <f t="shared" si="28"/>
        <v>4200</v>
      </c>
      <c r="G722" s="83">
        <v>2</v>
      </c>
      <c r="H722" s="11">
        <f t="shared" si="23"/>
        <v>2.8</v>
      </c>
      <c r="I722" s="83"/>
      <c r="J722" s="87"/>
      <c r="K722" s="83"/>
      <c r="L722" s="83"/>
      <c r="M722" s="83"/>
      <c r="N722" s="83"/>
      <c r="O722" s="83"/>
      <c r="P722" s="83"/>
      <c r="Q722" s="83"/>
      <c r="R722" s="83"/>
      <c r="S722" s="83"/>
      <c r="T722" s="83"/>
      <c r="U722" s="83"/>
      <c r="V722" s="83"/>
      <c r="W722" s="83"/>
      <c r="X722" s="83"/>
      <c r="Y722" s="83"/>
      <c r="Z722" s="83"/>
      <c r="AA722" s="83"/>
    </row>
    <row r="723" spans="1:27" customFormat="1" ht="16.5" customHeight="1" x14ac:dyDescent="0.25">
      <c r="A723" s="79" t="s">
        <v>53</v>
      </c>
      <c r="B723" s="88" t="s">
        <v>312</v>
      </c>
      <c r="C723" s="79">
        <v>11.2</v>
      </c>
      <c r="D723" s="79" t="s">
        <v>100</v>
      </c>
      <c r="E723" s="94">
        <v>1500</v>
      </c>
      <c r="F723" s="82">
        <f t="shared" si="28"/>
        <v>16800</v>
      </c>
      <c r="G723" s="83">
        <v>8</v>
      </c>
      <c r="H723" s="11">
        <f t="shared" si="23"/>
        <v>11.2</v>
      </c>
      <c r="I723" s="83"/>
      <c r="J723" s="87"/>
      <c r="K723" s="83"/>
      <c r="L723" s="83"/>
      <c r="M723" s="83"/>
      <c r="N723" s="83"/>
      <c r="O723" s="83"/>
      <c r="P723" s="83"/>
      <c r="Q723" s="83"/>
      <c r="R723" s="83"/>
      <c r="S723" s="83"/>
      <c r="T723" s="83"/>
      <c r="U723" s="83"/>
      <c r="V723" s="83"/>
      <c r="W723" s="83"/>
      <c r="X723" s="83"/>
      <c r="Y723" s="83"/>
      <c r="Z723" s="83"/>
      <c r="AA723" s="83"/>
    </row>
    <row r="724" spans="1:27" customFormat="1" x14ac:dyDescent="0.25">
      <c r="A724" s="79"/>
      <c r="B724" s="86"/>
      <c r="C724" s="79"/>
      <c r="D724" s="79"/>
      <c r="E724" s="94"/>
      <c r="F724" s="82"/>
      <c r="G724" s="83"/>
      <c r="H724" s="11">
        <f t="shared" si="23"/>
        <v>0</v>
      </c>
      <c r="I724" s="83"/>
      <c r="J724" s="87"/>
      <c r="K724" s="83"/>
      <c r="L724" s="83"/>
      <c r="M724" s="83"/>
      <c r="N724" s="83"/>
      <c r="O724" s="83"/>
      <c r="P724" s="83"/>
      <c r="Q724" s="83"/>
      <c r="R724" s="83"/>
      <c r="S724" s="83"/>
      <c r="T724" s="83"/>
      <c r="U724" s="83"/>
      <c r="V724" s="83"/>
      <c r="W724" s="83"/>
      <c r="X724" s="83"/>
      <c r="Y724" s="83"/>
      <c r="Z724" s="83"/>
      <c r="AA724" s="83"/>
    </row>
    <row r="725" spans="1:27" customFormat="1" ht="16.5" customHeight="1" x14ac:dyDescent="0.25">
      <c r="A725" s="79"/>
      <c r="B725" s="86"/>
      <c r="C725" s="79"/>
      <c r="D725" s="79"/>
      <c r="E725" s="94"/>
      <c r="F725" s="82"/>
      <c r="G725" s="83"/>
      <c r="H725" s="11">
        <f t="shared" si="23"/>
        <v>0</v>
      </c>
      <c r="I725" s="83"/>
      <c r="J725" s="87"/>
      <c r="K725" s="83"/>
      <c r="L725" s="83"/>
      <c r="M725" s="83"/>
      <c r="N725" s="83"/>
      <c r="O725" s="83"/>
      <c r="P725" s="83"/>
      <c r="Q725" s="83"/>
      <c r="R725" s="83"/>
      <c r="S725" s="83"/>
      <c r="T725" s="83"/>
      <c r="U725" s="83"/>
      <c r="V725" s="83"/>
      <c r="W725" s="83"/>
      <c r="X725" s="83"/>
      <c r="Y725" s="83"/>
      <c r="Z725" s="83"/>
      <c r="AA725" s="83"/>
    </row>
    <row r="726" spans="1:27" customFormat="1" ht="16.5" customHeight="1" x14ac:dyDescent="0.25">
      <c r="A726" s="79"/>
      <c r="B726" s="84"/>
      <c r="C726" s="79"/>
      <c r="D726" s="79"/>
      <c r="E726" s="94"/>
      <c r="F726" s="82"/>
      <c r="G726" s="83"/>
      <c r="H726" s="11">
        <f t="shared" si="23"/>
        <v>0</v>
      </c>
      <c r="I726" s="83"/>
      <c r="J726" s="87"/>
      <c r="K726" s="83"/>
      <c r="L726" s="83"/>
      <c r="M726" s="83"/>
      <c r="N726" s="83"/>
      <c r="O726" s="83"/>
      <c r="P726" s="83"/>
      <c r="Q726" s="83"/>
      <c r="R726" s="83"/>
      <c r="S726" s="83"/>
      <c r="T726" s="83"/>
      <c r="U726" s="83"/>
      <c r="V726" s="83"/>
      <c r="W726" s="83"/>
      <c r="X726" s="83"/>
      <c r="Y726" s="83"/>
      <c r="Z726" s="83"/>
      <c r="AA726" s="83"/>
    </row>
    <row r="727" spans="1:27" customFormat="1" ht="16.5" customHeight="1" x14ac:dyDescent="0.25">
      <c r="A727" s="79"/>
      <c r="B727" s="84" t="s">
        <v>20</v>
      </c>
      <c r="C727" s="79"/>
      <c r="D727" s="79"/>
      <c r="E727" s="94" t="s">
        <v>21</v>
      </c>
      <c r="F727" s="91">
        <f>SUM(F704:F726)</f>
        <v>527800</v>
      </c>
      <c r="G727" s="83"/>
      <c r="H727" s="11">
        <f t="shared" si="23"/>
        <v>0</v>
      </c>
      <c r="I727" s="83"/>
      <c r="J727" s="87"/>
      <c r="K727" s="83"/>
      <c r="L727" s="83"/>
      <c r="M727" s="83"/>
      <c r="N727" s="83"/>
      <c r="O727" s="83"/>
      <c r="P727" s="83"/>
      <c r="Q727" s="83"/>
      <c r="R727" s="83"/>
      <c r="S727" s="83"/>
      <c r="T727" s="83"/>
      <c r="U727" s="83"/>
      <c r="V727" s="83"/>
      <c r="W727" s="83"/>
      <c r="X727" s="83"/>
      <c r="Y727" s="83"/>
      <c r="Z727" s="83"/>
      <c r="AA727" s="83"/>
    </row>
    <row r="728" spans="1:27" customFormat="1" ht="16.5" customHeight="1" x14ac:dyDescent="0.25">
      <c r="A728" s="79"/>
      <c r="B728" s="93" t="s">
        <v>276</v>
      </c>
      <c r="C728" s="79"/>
      <c r="D728" s="79"/>
      <c r="E728" s="94"/>
      <c r="F728" s="82"/>
      <c r="G728" s="83"/>
      <c r="H728" s="11">
        <f t="shared" si="23"/>
        <v>0</v>
      </c>
      <c r="I728" s="83"/>
      <c r="J728" s="87"/>
      <c r="K728" s="83"/>
      <c r="L728" s="83"/>
      <c r="M728" s="83"/>
      <c r="N728" s="83"/>
      <c r="O728" s="83"/>
      <c r="P728" s="83"/>
      <c r="Q728" s="83"/>
      <c r="R728" s="83"/>
      <c r="S728" s="83"/>
      <c r="T728" s="83"/>
      <c r="U728" s="83"/>
      <c r="V728" s="83"/>
      <c r="W728" s="83"/>
      <c r="X728" s="83"/>
      <c r="Y728" s="83"/>
      <c r="Z728" s="83"/>
      <c r="AA728" s="83"/>
    </row>
    <row r="729" spans="1:27" customFormat="1" ht="16.5" customHeight="1" x14ac:dyDescent="0.25">
      <c r="A729" s="79" t="s">
        <v>2</v>
      </c>
      <c r="B729" s="86" t="s">
        <v>313</v>
      </c>
      <c r="C729" s="79">
        <v>14</v>
      </c>
      <c r="D729" s="79" t="s">
        <v>100</v>
      </c>
      <c r="E729" s="85">
        <v>2500</v>
      </c>
      <c r="F729" s="82">
        <f t="shared" ref="F729:F735" si="29">E729*C729</f>
        <v>35000</v>
      </c>
      <c r="G729" s="83">
        <v>10</v>
      </c>
      <c r="H729" s="11">
        <f t="shared" si="23"/>
        <v>14</v>
      </c>
      <c r="I729" s="83"/>
      <c r="J729" s="87"/>
      <c r="K729" s="83"/>
      <c r="L729" s="83"/>
      <c r="M729" s="83"/>
      <c r="N729" s="83"/>
      <c r="O729" s="83"/>
      <c r="P729" s="83"/>
      <c r="Q729" s="83"/>
      <c r="R729" s="83"/>
      <c r="S729" s="83"/>
      <c r="T729" s="83"/>
      <c r="U729" s="83"/>
      <c r="V729" s="83"/>
      <c r="W729" s="83"/>
      <c r="X729" s="83"/>
      <c r="Y729" s="83"/>
      <c r="Z729" s="83"/>
      <c r="AA729" s="83"/>
    </row>
    <row r="730" spans="1:27" customFormat="1" ht="16.5" customHeight="1" x14ac:dyDescent="0.25">
      <c r="A730" s="79" t="s">
        <v>5</v>
      </c>
      <c r="B730" s="86" t="s">
        <v>314</v>
      </c>
      <c r="C730" s="79">
        <v>11.2</v>
      </c>
      <c r="D730" s="79" t="s">
        <v>100</v>
      </c>
      <c r="E730" s="85">
        <v>3500</v>
      </c>
      <c r="F730" s="82">
        <f t="shared" si="29"/>
        <v>39200</v>
      </c>
      <c r="G730" s="83">
        <v>8</v>
      </c>
      <c r="H730" s="11">
        <f t="shared" si="23"/>
        <v>11.2</v>
      </c>
      <c r="I730" s="83"/>
      <c r="J730" s="87"/>
      <c r="K730" s="83"/>
      <c r="L730" s="83"/>
      <c r="M730" s="83"/>
      <c r="N730" s="83"/>
      <c r="O730" s="83"/>
      <c r="P730" s="83"/>
      <c r="Q730" s="83"/>
      <c r="R730" s="83"/>
      <c r="S730" s="83"/>
      <c r="T730" s="83"/>
      <c r="U730" s="83"/>
      <c r="V730" s="83"/>
      <c r="W730" s="83"/>
      <c r="X730" s="83"/>
      <c r="Y730" s="83"/>
      <c r="Z730" s="83"/>
      <c r="AA730" s="83"/>
    </row>
    <row r="731" spans="1:27" customFormat="1" ht="16.5" customHeight="1" x14ac:dyDescent="0.25">
      <c r="A731" s="79" t="s">
        <v>7</v>
      </c>
      <c r="B731" s="86" t="s">
        <v>315</v>
      </c>
      <c r="C731" s="79">
        <v>5.6</v>
      </c>
      <c r="D731" s="79" t="s">
        <v>100</v>
      </c>
      <c r="E731" s="85">
        <v>5000</v>
      </c>
      <c r="F731" s="82">
        <f t="shared" si="29"/>
        <v>28000</v>
      </c>
      <c r="G731" s="83">
        <v>4</v>
      </c>
      <c r="H731" s="11">
        <f t="shared" si="23"/>
        <v>5.6</v>
      </c>
      <c r="I731" s="83"/>
      <c r="J731" s="87"/>
      <c r="K731" s="83"/>
      <c r="L731" s="83"/>
      <c r="M731" s="83"/>
      <c r="N731" s="83"/>
      <c r="O731" s="83"/>
      <c r="P731" s="83"/>
      <c r="Q731" s="83"/>
      <c r="R731" s="83"/>
      <c r="S731" s="83"/>
      <c r="T731" s="83"/>
      <c r="U731" s="83"/>
      <c r="V731" s="83"/>
      <c r="W731" s="83"/>
      <c r="X731" s="83"/>
      <c r="Y731" s="83"/>
      <c r="Z731" s="83"/>
      <c r="AA731" s="83"/>
    </row>
    <row r="732" spans="1:27" customFormat="1" ht="16.5" customHeight="1" x14ac:dyDescent="0.25">
      <c r="A732" s="79" t="s">
        <v>8</v>
      </c>
      <c r="B732" s="86" t="s">
        <v>316</v>
      </c>
      <c r="C732" s="79">
        <v>5.6</v>
      </c>
      <c r="D732" s="79" t="s">
        <v>100</v>
      </c>
      <c r="E732" s="85">
        <v>7500</v>
      </c>
      <c r="F732" s="82">
        <f t="shared" si="29"/>
        <v>42000</v>
      </c>
      <c r="G732" s="83">
        <v>4</v>
      </c>
      <c r="H732" s="11">
        <f t="shared" si="23"/>
        <v>5.6</v>
      </c>
      <c r="I732" s="83"/>
      <c r="J732" s="87"/>
      <c r="K732" s="83"/>
      <c r="L732" s="83"/>
      <c r="M732" s="83"/>
      <c r="N732" s="83"/>
      <c r="O732" s="83"/>
      <c r="P732" s="83"/>
      <c r="Q732" s="83"/>
      <c r="R732" s="83"/>
      <c r="S732" s="83"/>
      <c r="T732" s="83"/>
      <c r="U732" s="83"/>
      <c r="V732" s="83"/>
      <c r="W732" s="83"/>
      <c r="X732" s="83"/>
      <c r="Y732" s="83"/>
      <c r="Z732" s="83"/>
      <c r="AA732" s="83"/>
    </row>
    <row r="733" spans="1:27" customFormat="1" ht="16.5" customHeight="1" x14ac:dyDescent="0.25">
      <c r="A733" s="79" t="s">
        <v>9</v>
      </c>
      <c r="B733" s="88" t="s">
        <v>317</v>
      </c>
      <c r="C733" s="79">
        <v>2.8</v>
      </c>
      <c r="D733" s="79" t="s">
        <v>100</v>
      </c>
      <c r="E733" s="85">
        <v>7500</v>
      </c>
      <c r="F733" s="82">
        <f t="shared" si="29"/>
        <v>21000</v>
      </c>
      <c r="G733" s="83">
        <v>2</v>
      </c>
      <c r="H733" s="11">
        <f t="shared" si="23"/>
        <v>2.8</v>
      </c>
      <c r="I733" s="83"/>
      <c r="J733" s="87"/>
      <c r="K733" s="83"/>
      <c r="L733" s="83"/>
      <c r="M733" s="83"/>
      <c r="N733" s="83"/>
      <c r="O733" s="83"/>
      <c r="P733" s="83"/>
      <c r="Q733" s="83"/>
      <c r="R733" s="83"/>
      <c r="S733" s="83"/>
      <c r="T733" s="83"/>
      <c r="U733" s="83"/>
      <c r="V733" s="83"/>
      <c r="W733" s="83"/>
      <c r="X733" s="83"/>
      <c r="Y733" s="83"/>
      <c r="Z733" s="83"/>
      <c r="AA733" s="83"/>
    </row>
    <row r="734" spans="1:27" customFormat="1" ht="16.5" customHeight="1" x14ac:dyDescent="0.25">
      <c r="A734" s="79" t="s">
        <v>10</v>
      </c>
      <c r="B734" s="88" t="s">
        <v>318</v>
      </c>
      <c r="C734" s="79">
        <v>8.3999999999999986</v>
      </c>
      <c r="D734" s="79" t="s">
        <v>100</v>
      </c>
      <c r="E734" s="85">
        <v>1500</v>
      </c>
      <c r="F734" s="82">
        <f t="shared" si="29"/>
        <v>12599.999999999998</v>
      </c>
      <c r="G734" s="83">
        <v>6</v>
      </c>
      <c r="H734" s="11">
        <f t="shared" si="23"/>
        <v>8.3999999999999986</v>
      </c>
      <c r="I734" s="83"/>
      <c r="J734" s="87"/>
      <c r="K734" s="83"/>
      <c r="L734" s="83"/>
      <c r="M734" s="83"/>
      <c r="N734" s="83"/>
      <c r="O734" s="83"/>
      <c r="P734" s="83"/>
      <c r="Q734" s="83"/>
      <c r="R734" s="83"/>
      <c r="S734" s="83"/>
      <c r="T734" s="83"/>
      <c r="U734" s="83"/>
      <c r="V734" s="83"/>
      <c r="W734" s="83"/>
      <c r="X734" s="83"/>
      <c r="Y734" s="83"/>
      <c r="Z734" s="83"/>
      <c r="AA734" s="83"/>
    </row>
    <row r="735" spans="1:27" customFormat="1" ht="16.5" customHeight="1" x14ac:dyDescent="0.25">
      <c r="A735" s="79" t="s">
        <v>11</v>
      </c>
      <c r="B735" s="88" t="s">
        <v>319</v>
      </c>
      <c r="C735" s="79">
        <v>8.3999999999999986</v>
      </c>
      <c r="D735" s="79" t="s">
        <v>100</v>
      </c>
      <c r="E735" s="85">
        <v>1500</v>
      </c>
      <c r="F735" s="82">
        <f t="shared" si="29"/>
        <v>12599.999999999998</v>
      </c>
      <c r="G735" s="83">
        <v>6</v>
      </c>
      <c r="H735" s="11">
        <f t="shared" si="23"/>
        <v>8.3999999999999986</v>
      </c>
      <c r="I735" s="83"/>
      <c r="J735" s="87"/>
      <c r="K735" s="83"/>
      <c r="L735" s="83"/>
      <c r="M735" s="83"/>
      <c r="N735" s="83"/>
      <c r="O735" s="83"/>
      <c r="P735" s="83"/>
      <c r="Q735" s="83"/>
      <c r="R735" s="83"/>
      <c r="S735" s="83"/>
      <c r="T735" s="83"/>
      <c r="U735" s="83"/>
      <c r="V735" s="83"/>
      <c r="W735" s="83"/>
      <c r="X735" s="83"/>
      <c r="Y735" s="83"/>
      <c r="Z735" s="83"/>
      <c r="AA735" s="83"/>
    </row>
    <row r="736" spans="1:27" customFormat="1" ht="30.75" customHeight="1" x14ac:dyDescent="0.25">
      <c r="A736" s="79"/>
      <c r="B736" s="86" t="s">
        <v>320</v>
      </c>
      <c r="C736" s="79"/>
      <c r="D736" s="79"/>
      <c r="E736" s="114"/>
      <c r="F736" s="82"/>
      <c r="G736" s="83"/>
      <c r="H736" s="11">
        <f t="shared" si="23"/>
        <v>0</v>
      </c>
      <c r="I736" s="83"/>
      <c r="J736" s="87"/>
      <c r="K736" s="83"/>
      <c r="L736" s="83"/>
      <c r="M736" s="83"/>
      <c r="N736" s="83"/>
      <c r="O736" s="83"/>
      <c r="P736" s="83"/>
      <c r="Q736" s="83"/>
      <c r="R736" s="83"/>
      <c r="S736" s="83"/>
      <c r="T736" s="83"/>
      <c r="U736" s="83"/>
      <c r="V736" s="83"/>
      <c r="W736" s="83"/>
      <c r="X736" s="83"/>
      <c r="Y736" s="83"/>
      <c r="Z736" s="83"/>
      <c r="AA736" s="83"/>
    </row>
    <row r="737" spans="1:27" customFormat="1" ht="45" x14ac:dyDescent="0.25">
      <c r="A737" s="79"/>
      <c r="B737" s="92" t="s">
        <v>321</v>
      </c>
      <c r="C737" s="79"/>
      <c r="D737" s="79"/>
      <c r="E737" s="94"/>
      <c r="F737" s="82"/>
      <c r="G737" s="83"/>
      <c r="H737" s="11">
        <f t="shared" si="23"/>
        <v>0</v>
      </c>
      <c r="I737" s="83"/>
      <c r="J737" s="87"/>
      <c r="K737" s="83"/>
      <c r="L737" s="83"/>
      <c r="M737" s="83"/>
      <c r="N737" s="83"/>
      <c r="O737" s="83"/>
      <c r="P737" s="83"/>
      <c r="Q737" s="83"/>
      <c r="R737" s="83"/>
      <c r="S737" s="83"/>
      <c r="T737" s="83"/>
      <c r="U737" s="83"/>
      <c r="V737" s="83"/>
      <c r="W737" s="83"/>
      <c r="X737" s="83"/>
      <c r="Y737" s="83"/>
      <c r="Z737" s="83"/>
      <c r="AA737" s="83"/>
    </row>
    <row r="738" spans="1:27" customFormat="1" ht="16.5" customHeight="1" x14ac:dyDescent="0.25">
      <c r="A738" s="79" t="s">
        <v>13</v>
      </c>
      <c r="B738" s="86" t="s">
        <v>322</v>
      </c>
      <c r="C738" s="79">
        <v>109.19999999999999</v>
      </c>
      <c r="D738" s="79" t="s">
        <v>100</v>
      </c>
      <c r="E738" s="94">
        <v>500</v>
      </c>
      <c r="F738" s="82">
        <f>E738*C738</f>
        <v>54599.999999999993</v>
      </c>
      <c r="G738" s="83">
        <v>78</v>
      </c>
      <c r="H738" s="11">
        <f t="shared" si="23"/>
        <v>109.19999999999999</v>
      </c>
      <c r="I738" s="83"/>
      <c r="J738" s="87"/>
      <c r="K738" s="83"/>
      <c r="L738" s="83"/>
      <c r="M738" s="83"/>
      <c r="N738" s="83"/>
      <c r="O738" s="83"/>
      <c r="P738" s="83"/>
      <c r="Q738" s="83"/>
      <c r="R738" s="83"/>
      <c r="S738" s="83"/>
      <c r="T738" s="83"/>
      <c r="U738" s="83"/>
      <c r="V738" s="83"/>
      <c r="W738" s="83"/>
      <c r="X738" s="83"/>
      <c r="Y738" s="83"/>
      <c r="Z738" s="83"/>
      <c r="AA738" s="83"/>
    </row>
    <row r="739" spans="1:27" customFormat="1" ht="16.5" customHeight="1" x14ac:dyDescent="0.25">
      <c r="A739" s="79" t="s">
        <v>14</v>
      </c>
      <c r="B739" s="86" t="s">
        <v>323</v>
      </c>
      <c r="C739" s="79">
        <v>30.799999999999997</v>
      </c>
      <c r="D739" s="79" t="s">
        <v>100</v>
      </c>
      <c r="E739" s="94">
        <v>500</v>
      </c>
      <c r="F739" s="82">
        <f>E739*C739</f>
        <v>15399.999999999998</v>
      </c>
      <c r="G739" s="83">
        <v>22</v>
      </c>
      <c r="H739" s="11">
        <f t="shared" si="23"/>
        <v>30.799999999999997</v>
      </c>
      <c r="I739" s="83"/>
      <c r="J739" s="87"/>
      <c r="K739" s="83"/>
      <c r="L739" s="83"/>
      <c r="M739" s="83"/>
      <c r="N739" s="83"/>
      <c r="O739" s="83"/>
      <c r="P739" s="83"/>
      <c r="Q739" s="83"/>
      <c r="R739" s="83"/>
      <c r="S739" s="83"/>
      <c r="T739" s="83"/>
      <c r="U739" s="83"/>
      <c r="V739" s="83"/>
      <c r="W739" s="83"/>
      <c r="X739" s="83"/>
      <c r="Y739" s="83"/>
      <c r="Z739" s="83"/>
      <c r="AA739" s="83"/>
    </row>
    <row r="740" spans="1:27" customFormat="1" ht="16.5" customHeight="1" x14ac:dyDescent="0.25">
      <c r="A740" s="79" t="s">
        <v>15</v>
      </c>
      <c r="B740" s="86" t="s">
        <v>324</v>
      </c>
      <c r="C740" s="79">
        <v>5.6</v>
      </c>
      <c r="D740" s="79" t="s">
        <v>100</v>
      </c>
      <c r="E740" s="94">
        <v>500</v>
      </c>
      <c r="F740" s="82">
        <f t="shared" ref="F740" si="30">E740*C740</f>
        <v>2800</v>
      </c>
      <c r="G740" s="83">
        <v>4</v>
      </c>
      <c r="H740" s="11">
        <f t="shared" si="23"/>
        <v>5.6</v>
      </c>
      <c r="I740" s="83"/>
      <c r="J740" s="87"/>
      <c r="K740" s="83"/>
      <c r="L740" s="83"/>
      <c r="M740" s="83"/>
      <c r="N740" s="83"/>
      <c r="O740" s="83"/>
      <c r="P740" s="83"/>
      <c r="Q740" s="83"/>
      <c r="R740" s="83"/>
      <c r="S740" s="83"/>
      <c r="T740" s="83"/>
      <c r="U740" s="83"/>
      <c r="V740" s="83"/>
      <c r="W740" s="83"/>
      <c r="X740" s="83"/>
      <c r="Y740" s="83"/>
      <c r="Z740" s="83"/>
      <c r="AA740" s="83"/>
    </row>
    <row r="741" spans="1:27" customFormat="1" ht="18.75" customHeight="1" x14ac:dyDescent="0.25">
      <c r="A741" s="79"/>
      <c r="B741" s="84"/>
      <c r="C741" s="79"/>
      <c r="D741" s="79"/>
      <c r="E741" s="94"/>
      <c r="F741" s="82"/>
      <c r="G741" s="83"/>
      <c r="H741" s="83"/>
      <c r="I741" s="83"/>
      <c r="J741" s="87"/>
      <c r="K741" s="83"/>
      <c r="L741" s="83"/>
      <c r="M741" s="83"/>
      <c r="N741" s="83"/>
      <c r="O741" s="83"/>
      <c r="P741" s="83"/>
      <c r="Q741" s="83"/>
      <c r="R741" s="83"/>
      <c r="S741" s="83"/>
      <c r="T741" s="83"/>
      <c r="U741" s="83"/>
      <c r="V741" s="83"/>
      <c r="W741" s="83"/>
      <c r="X741" s="83"/>
      <c r="Y741" s="83"/>
      <c r="Z741" s="83"/>
      <c r="AA741" s="83"/>
    </row>
    <row r="742" spans="1:27" customFormat="1" ht="16.5" customHeight="1" x14ac:dyDescent="0.25">
      <c r="A742" s="79"/>
      <c r="B742" s="93" t="s">
        <v>20</v>
      </c>
      <c r="C742" s="79"/>
      <c r="D742" s="79"/>
      <c r="E742" s="94" t="s">
        <v>21</v>
      </c>
      <c r="F742" s="91">
        <f>SUM(F729:F740)</f>
        <v>263200</v>
      </c>
      <c r="G742" s="83"/>
      <c r="H742" s="83"/>
      <c r="I742" s="83"/>
      <c r="J742" s="87"/>
      <c r="K742" s="83"/>
      <c r="L742" s="83"/>
      <c r="M742" s="83"/>
      <c r="N742" s="83"/>
      <c r="O742" s="83"/>
      <c r="P742" s="83"/>
      <c r="Q742" s="83"/>
      <c r="R742" s="83"/>
      <c r="S742" s="83"/>
      <c r="T742" s="83"/>
      <c r="U742" s="83"/>
      <c r="V742" s="83"/>
      <c r="W742" s="83"/>
      <c r="X742" s="83"/>
      <c r="Y742" s="83"/>
      <c r="Z742" s="83"/>
      <c r="AA742" s="83"/>
    </row>
    <row r="743" spans="1:27" customFormat="1" ht="16.5" customHeight="1" x14ac:dyDescent="0.25">
      <c r="A743" s="79"/>
      <c r="B743" s="84"/>
      <c r="C743" s="79"/>
      <c r="D743" s="79"/>
      <c r="E743" s="94"/>
      <c r="F743" s="82"/>
      <c r="G743" s="83"/>
      <c r="H743" s="83"/>
      <c r="I743" s="83"/>
      <c r="J743" s="87"/>
      <c r="K743" s="83"/>
      <c r="L743" s="83"/>
      <c r="M743" s="83"/>
      <c r="N743" s="83"/>
      <c r="O743" s="83"/>
      <c r="P743" s="83"/>
      <c r="Q743" s="83"/>
      <c r="R743" s="83"/>
      <c r="S743" s="83"/>
      <c r="T743" s="83"/>
      <c r="U743" s="83"/>
      <c r="V743" s="83"/>
      <c r="W743" s="83"/>
      <c r="X743" s="83"/>
      <c r="Y743" s="83"/>
      <c r="Z743" s="83"/>
      <c r="AA743" s="83"/>
    </row>
    <row r="744" spans="1:27" customFormat="1" ht="16.5" customHeight="1" x14ac:dyDescent="0.25">
      <c r="A744" s="79"/>
      <c r="B744" s="95" t="s">
        <v>35</v>
      </c>
      <c r="C744" s="81"/>
      <c r="D744" s="81"/>
      <c r="E744" s="90"/>
      <c r="F744" s="91"/>
      <c r="G744" s="83"/>
      <c r="H744" s="83"/>
      <c r="I744" s="83"/>
      <c r="J744" s="87"/>
      <c r="K744" s="83"/>
      <c r="L744" s="83"/>
      <c r="M744" s="83"/>
      <c r="N744" s="83"/>
      <c r="O744" s="83"/>
      <c r="P744" s="83"/>
      <c r="Q744" s="83"/>
      <c r="R744" s="83"/>
      <c r="S744" s="83"/>
      <c r="T744" s="83"/>
      <c r="U744" s="83"/>
      <c r="V744" s="83"/>
      <c r="W744" s="83"/>
      <c r="X744" s="83"/>
      <c r="Y744" s="83"/>
      <c r="Z744" s="83"/>
      <c r="AA744" s="83"/>
    </row>
    <row r="745" spans="1:27" customFormat="1" ht="16.5" customHeight="1" x14ac:dyDescent="0.25">
      <c r="A745" s="79"/>
      <c r="B745" s="95"/>
      <c r="C745" s="81"/>
      <c r="D745" s="81"/>
      <c r="E745" s="90"/>
      <c r="F745" s="91"/>
      <c r="G745" s="83"/>
      <c r="H745" s="83"/>
      <c r="I745" s="83"/>
      <c r="J745" s="87"/>
      <c r="K745" s="83"/>
      <c r="L745" s="83"/>
      <c r="M745" s="83"/>
      <c r="N745" s="83"/>
      <c r="O745" s="83"/>
      <c r="P745" s="83"/>
      <c r="Q745" s="83"/>
      <c r="R745" s="83"/>
      <c r="S745" s="83"/>
      <c r="T745" s="83"/>
      <c r="U745" s="83"/>
      <c r="V745" s="83"/>
      <c r="W745" s="83"/>
      <c r="X745" s="83"/>
      <c r="Y745" s="83"/>
      <c r="Z745" s="83"/>
      <c r="AA745" s="83"/>
    </row>
    <row r="746" spans="1:27" customFormat="1" ht="16.5" customHeight="1" x14ac:dyDescent="0.25">
      <c r="A746" s="79"/>
      <c r="B746" s="96" t="s">
        <v>254</v>
      </c>
      <c r="C746" s="81"/>
      <c r="D746" s="81"/>
      <c r="E746" s="94">
        <f>F702</f>
        <v>1427300</v>
      </c>
      <c r="F746" s="91"/>
      <c r="G746" s="83"/>
      <c r="H746" s="83"/>
      <c r="I746" s="83"/>
      <c r="J746" s="87"/>
      <c r="K746" s="83"/>
      <c r="L746" s="83"/>
      <c r="M746" s="83"/>
      <c r="N746" s="83"/>
      <c r="O746" s="83"/>
      <c r="P746" s="83"/>
      <c r="Q746" s="83"/>
      <c r="R746" s="83"/>
      <c r="S746" s="83"/>
      <c r="T746" s="83"/>
      <c r="U746" s="83"/>
      <c r="V746" s="83"/>
      <c r="W746" s="83"/>
      <c r="X746" s="83"/>
      <c r="Y746" s="83"/>
      <c r="Z746" s="83"/>
      <c r="AA746" s="83"/>
    </row>
    <row r="747" spans="1:27" customFormat="1" ht="16.5" customHeight="1" x14ac:dyDescent="0.25">
      <c r="A747" s="79"/>
      <c r="B747" s="96"/>
      <c r="C747" s="81"/>
      <c r="D747" s="81"/>
      <c r="E747" s="94"/>
      <c r="F747" s="91"/>
      <c r="G747" s="83"/>
      <c r="H747" s="83"/>
      <c r="I747" s="83"/>
      <c r="J747" s="87"/>
      <c r="K747" s="83"/>
      <c r="L747" s="83"/>
      <c r="M747" s="83"/>
      <c r="N747" s="83"/>
      <c r="O747" s="83"/>
      <c r="P747" s="83"/>
      <c r="Q747" s="83"/>
      <c r="R747" s="83"/>
      <c r="S747" s="83"/>
      <c r="T747" s="83"/>
      <c r="U747" s="83"/>
      <c r="V747" s="83"/>
      <c r="W747" s="83"/>
      <c r="X747" s="83"/>
      <c r="Y747" s="83"/>
      <c r="Z747" s="83"/>
      <c r="AA747" s="83"/>
    </row>
    <row r="748" spans="1:27" customFormat="1" ht="16.5" customHeight="1" x14ac:dyDescent="0.25">
      <c r="A748" s="79"/>
      <c r="B748" s="96" t="s">
        <v>101</v>
      </c>
      <c r="C748" s="81"/>
      <c r="D748" s="81"/>
      <c r="E748" s="94">
        <f>F727</f>
        <v>527800</v>
      </c>
      <c r="F748" s="91"/>
      <c r="G748" s="83"/>
      <c r="H748" s="83"/>
      <c r="I748" s="83"/>
      <c r="J748" s="87"/>
      <c r="K748" s="83"/>
      <c r="L748" s="83"/>
      <c r="M748" s="83"/>
      <c r="N748" s="83"/>
      <c r="O748" s="83"/>
      <c r="P748" s="83"/>
      <c r="Q748" s="83"/>
      <c r="R748" s="83"/>
      <c r="S748" s="83"/>
      <c r="T748" s="83"/>
      <c r="U748" s="83"/>
      <c r="V748" s="83"/>
      <c r="W748" s="83"/>
      <c r="X748" s="83"/>
      <c r="Y748" s="83"/>
      <c r="Z748" s="83"/>
      <c r="AA748" s="83"/>
    </row>
    <row r="749" spans="1:27" customFormat="1" ht="16.5" customHeight="1" x14ac:dyDescent="0.25">
      <c r="A749" s="79"/>
      <c r="B749" s="97"/>
      <c r="C749" s="79"/>
      <c r="D749" s="79"/>
      <c r="E749" s="94"/>
      <c r="F749" s="82"/>
      <c r="G749" s="83"/>
      <c r="H749" s="83"/>
      <c r="I749" s="83"/>
      <c r="J749" s="87"/>
      <c r="K749" s="83"/>
      <c r="L749" s="83"/>
      <c r="M749" s="83"/>
      <c r="N749" s="83"/>
      <c r="O749" s="83"/>
      <c r="P749" s="83"/>
      <c r="Q749" s="83"/>
      <c r="R749" s="83"/>
      <c r="S749" s="83"/>
      <c r="T749" s="83"/>
      <c r="U749" s="83"/>
      <c r="V749" s="83"/>
      <c r="W749" s="83"/>
      <c r="X749" s="83"/>
      <c r="Y749" s="83"/>
      <c r="Z749" s="83"/>
      <c r="AA749" s="83"/>
    </row>
    <row r="750" spans="1:27" customFormat="1" ht="16.5" customHeight="1" x14ac:dyDescent="0.25">
      <c r="A750" s="79"/>
      <c r="B750" s="96" t="s">
        <v>102</v>
      </c>
      <c r="C750" s="81"/>
      <c r="D750" s="81"/>
      <c r="E750" s="94">
        <f>F742</f>
        <v>263200</v>
      </c>
      <c r="F750" s="91"/>
      <c r="G750" s="83"/>
      <c r="H750" s="83"/>
      <c r="I750" s="83"/>
      <c r="J750" s="87"/>
      <c r="K750" s="83"/>
      <c r="L750" s="83"/>
      <c r="M750" s="83"/>
      <c r="N750" s="83"/>
      <c r="O750" s="83"/>
      <c r="P750" s="83"/>
      <c r="Q750" s="83"/>
      <c r="R750" s="83"/>
      <c r="S750" s="83"/>
      <c r="T750" s="83"/>
      <c r="U750" s="83"/>
      <c r="V750" s="83"/>
      <c r="W750" s="83"/>
      <c r="X750" s="83"/>
      <c r="Y750" s="83"/>
      <c r="Z750" s="83"/>
      <c r="AA750" s="83"/>
    </row>
    <row r="751" spans="1:27" customFormat="1" ht="16.5" customHeight="1" x14ac:dyDescent="0.25">
      <c r="A751" s="79"/>
      <c r="B751" s="96"/>
      <c r="C751" s="81"/>
      <c r="D751" s="81"/>
      <c r="E751" s="94"/>
      <c r="F751" s="91"/>
      <c r="G751" s="83"/>
      <c r="H751" s="83"/>
      <c r="I751" s="83"/>
      <c r="J751" s="87"/>
      <c r="K751" s="83"/>
      <c r="L751" s="83"/>
      <c r="M751" s="83"/>
      <c r="N751" s="83"/>
      <c r="O751" s="83"/>
      <c r="P751" s="83"/>
      <c r="Q751" s="83"/>
      <c r="R751" s="83"/>
      <c r="S751" s="83"/>
      <c r="T751" s="83"/>
      <c r="U751" s="83"/>
      <c r="V751" s="83"/>
      <c r="W751" s="83"/>
      <c r="X751" s="83"/>
      <c r="Y751" s="83"/>
      <c r="Z751" s="83"/>
      <c r="AA751" s="83"/>
    </row>
    <row r="752" spans="1:27" customFormat="1" ht="16.5" customHeight="1" x14ac:dyDescent="0.25">
      <c r="A752" s="79"/>
      <c r="B752" s="96"/>
      <c r="C752" s="81"/>
      <c r="D752" s="81"/>
      <c r="E752" s="94"/>
      <c r="F752" s="91"/>
      <c r="G752" s="83"/>
      <c r="H752" s="83"/>
      <c r="I752" s="83"/>
      <c r="J752" s="87"/>
      <c r="K752" s="83"/>
      <c r="L752" s="83"/>
      <c r="M752" s="83"/>
      <c r="N752" s="83"/>
      <c r="O752" s="83"/>
      <c r="P752" s="83"/>
      <c r="Q752" s="83"/>
      <c r="R752" s="83"/>
      <c r="S752" s="83"/>
      <c r="T752" s="83"/>
      <c r="U752" s="83"/>
      <c r="V752" s="83"/>
      <c r="W752" s="83"/>
      <c r="X752" s="83"/>
      <c r="Y752" s="83"/>
      <c r="Z752" s="83"/>
      <c r="AA752" s="83"/>
    </row>
    <row r="753" spans="1:27" customFormat="1" ht="16.5" customHeight="1" x14ac:dyDescent="0.25">
      <c r="A753" s="79"/>
      <c r="B753" s="96"/>
      <c r="C753" s="81"/>
      <c r="D753" s="81"/>
      <c r="E753" s="94"/>
      <c r="F753" s="91"/>
      <c r="G753" s="83"/>
      <c r="H753" s="83"/>
      <c r="I753" s="83"/>
      <c r="J753" s="87"/>
      <c r="K753" s="83"/>
      <c r="L753" s="83"/>
      <c r="M753" s="83"/>
      <c r="N753" s="83"/>
      <c r="O753" s="83"/>
      <c r="P753" s="83"/>
      <c r="Q753" s="83"/>
      <c r="R753" s="83"/>
      <c r="S753" s="83"/>
      <c r="T753" s="83"/>
      <c r="U753" s="83"/>
      <c r="V753" s="83"/>
      <c r="W753" s="83"/>
      <c r="X753" s="83"/>
      <c r="Y753" s="83"/>
      <c r="Z753" s="83"/>
      <c r="AA753" s="83"/>
    </row>
    <row r="754" spans="1:27" customFormat="1" ht="16.5" customHeight="1" x14ac:dyDescent="0.25">
      <c r="A754" s="79"/>
      <c r="B754" s="95"/>
      <c r="C754" s="81"/>
      <c r="D754" s="81"/>
      <c r="E754" s="90"/>
      <c r="F754" s="91"/>
      <c r="G754" s="83"/>
      <c r="H754" s="83"/>
      <c r="I754" s="83"/>
      <c r="J754" s="87"/>
      <c r="K754" s="83"/>
      <c r="L754" s="83"/>
      <c r="M754" s="83"/>
      <c r="N754" s="83"/>
      <c r="O754" s="83"/>
      <c r="P754" s="83"/>
      <c r="Q754" s="83"/>
      <c r="R754" s="83"/>
      <c r="S754" s="83"/>
      <c r="T754" s="83"/>
      <c r="U754" s="83"/>
      <c r="V754" s="83"/>
      <c r="W754" s="83"/>
      <c r="X754" s="83"/>
      <c r="Y754" s="83"/>
      <c r="Z754" s="83"/>
      <c r="AA754" s="83"/>
    </row>
    <row r="755" spans="1:27" customFormat="1" ht="16.5" customHeight="1" x14ac:dyDescent="0.25">
      <c r="A755" s="79"/>
      <c r="B755" s="16" t="s">
        <v>325</v>
      </c>
      <c r="C755" s="81"/>
      <c r="D755" s="81"/>
      <c r="E755" s="90" t="s">
        <v>21</v>
      </c>
      <c r="F755" s="91">
        <f>SUM(E746:E750)</f>
        <v>2218300</v>
      </c>
      <c r="G755" s="83"/>
      <c r="H755" s="83"/>
      <c r="I755" s="98"/>
      <c r="J755" s="83"/>
      <c r="K755" s="83"/>
      <c r="L755" s="83"/>
      <c r="M755" s="83"/>
      <c r="N755" s="83"/>
      <c r="O755" s="83"/>
      <c r="P755" s="83"/>
      <c r="Q755" s="83"/>
      <c r="R755" s="83"/>
      <c r="S755" s="83"/>
      <c r="T755" s="83"/>
      <c r="U755" s="83"/>
      <c r="V755" s="83"/>
      <c r="W755" s="83"/>
      <c r="X755" s="83"/>
      <c r="Y755" s="83"/>
      <c r="Z755" s="83"/>
      <c r="AA755" s="83"/>
    </row>
    <row r="756" spans="1:27" ht="16.5" x14ac:dyDescent="0.25">
      <c r="B756" s="24"/>
      <c r="C756" s="24"/>
      <c r="D756" s="24"/>
      <c r="E756" s="115"/>
      <c r="F756" s="67"/>
    </row>
    <row r="757" spans="1:27" ht="16.5" x14ac:dyDescent="0.25">
      <c r="B757" s="7" t="s">
        <v>104</v>
      </c>
    </row>
    <row r="758" spans="1:27" ht="16.5" x14ac:dyDescent="0.25">
      <c r="F758" s="50"/>
    </row>
    <row r="759" spans="1:27" ht="16.5" x14ac:dyDescent="0.25">
      <c r="B759" s="3" t="s">
        <v>330</v>
      </c>
      <c r="E759" s="100">
        <v>615000</v>
      </c>
      <c r="F759" s="50"/>
    </row>
    <row r="760" spans="1:27" ht="16.5" x14ac:dyDescent="0.25">
      <c r="F760" s="50"/>
    </row>
    <row r="761" spans="1:27" x14ac:dyDescent="0.25">
      <c r="B761" s="13" t="s">
        <v>39</v>
      </c>
      <c r="E761" s="101">
        <f>F96</f>
        <v>3801615</v>
      </c>
      <c r="F761" s="4"/>
      <c r="I761" s="51"/>
    </row>
    <row r="762" spans="1:27" x14ac:dyDescent="0.25">
      <c r="F762" s="4"/>
      <c r="I762" s="51"/>
    </row>
    <row r="763" spans="1:27" x14ac:dyDescent="0.25">
      <c r="B763" s="3" t="s">
        <v>42</v>
      </c>
      <c r="E763" s="100">
        <f>F145</f>
        <v>2874900</v>
      </c>
      <c r="F763" s="4"/>
      <c r="I763" s="51"/>
    </row>
    <row r="764" spans="1:27" x14ac:dyDescent="0.25">
      <c r="F764" s="4"/>
      <c r="I764" s="51"/>
    </row>
    <row r="765" spans="1:27" x14ac:dyDescent="0.25">
      <c r="B765" s="3" t="s">
        <v>326</v>
      </c>
      <c r="E765" s="100">
        <f>F191</f>
        <v>1896419</v>
      </c>
      <c r="F765" s="4"/>
      <c r="I765" s="51"/>
    </row>
    <row r="766" spans="1:27" ht="18.75" customHeight="1" x14ac:dyDescent="0.25">
      <c r="C766" s="52"/>
      <c r="D766" s="53"/>
      <c r="F766" s="4"/>
      <c r="I766" s="51"/>
    </row>
    <row r="767" spans="1:27" x14ac:dyDescent="0.25">
      <c r="B767" s="3" t="s">
        <v>62</v>
      </c>
      <c r="E767" s="100">
        <f>F279</f>
        <v>902460.99999999977</v>
      </c>
      <c r="F767" s="4"/>
      <c r="I767" s="51"/>
    </row>
    <row r="768" spans="1:27" ht="17.25" customHeight="1" x14ac:dyDescent="0.25">
      <c r="C768" s="52"/>
      <c r="D768" s="53"/>
      <c r="F768" s="4"/>
      <c r="I768" s="51"/>
    </row>
    <row r="769" spans="2:9" x14ac:dyDescent="0.25">
      <c r="B769" s="3" t="s">
        <v>64</v>
      </c>
      <c r="E769" s="100">
        <f>F368</f>
        <v>4909709</v>
      </c>
      <c r="F769" s="4"/>
      <c r="I769" s="51"/>
    </row>
    <row r="770" spans="2:9" ht="17.25" customHeight="1" x14ac:dyDescent="0.25">
      <c r="C770" s="52"/>
      <c r="D770" s="53"/>
      <c r="F770" s="4"/>
      <c r="I770" s="51"/>
    </row>
    <row r="771" spans="2:9" x14ac:dyDescent="0.25">
      <c r="B771" s="3" t="s">
        <v>327</v>
      </c>
      <c r="E771" s="100">
        <f>F420</f>
        <v>2807980</v>
      </c>
      <c r="F771" s="4"/>
      <c r="I771" s="51"/>
    </row>
    <row r="772" spans="2:9" ht="17.25" customHeight="1" x14ac:dyDescent="0.25">
      <c r="F772" s="4"/>
      <c r="I772" s="51"/>
    </row>
    <row r="773" spans="2:9" ht="17.25" customHeight="1" x14ac:dyDescent="0.25">
      <c r="B773" s="3" t="s">
        <v>222</v>
      </c>
      <c r="E773" s="100">
        <f>F450</f>
        <v>1864128</v>
      </c>
      <c r="F773" s="4"/>
      <c r="I773" s="51"/>
    </row>
    <row r="774" spans="2:9" ht="17.25" customHeight="1" x14ac:dyDescent="0.25">
      <c r="F774" s="4"/>
      <c r="I774" s="51"/>
    </row>
    <row r="775" spans="2:9" ht="17.25" customHeight="1" x14ac:dyDescent="0.25">
      <c r="B775" s="3" t="s">
        <v>328</v>
      </c>
      <c r="E775" s="100">
        <f>F481</f>
        <v>1526000</v>
      </c>
      <c r="F775" s="4"/>
      <c r="I775" s="51"/>
    </row>
    <row r="776" spans="2:9" ht="17.25" customHeight="1" x14ac:dyDescent="0.25">
      <c r="C776" s="52"/>
      <c r="D776" s="53"/>
      <c r="F776" s="4"/>
      <c r="I776" s="51"/>
    </row>
    <row r="777" spans="2:9" ht="17.25" customHeight="1" x14ac:dyDescent="0.25">
      <c r="B777" s="3" t="s">
        <v>234</v>
      </c>
      <c r="E777" s="100">
        <f>F537</f>
        <v>1096550</v>
      </c>
      <c r="F777" s="4"/>
      <c r="I777" s="51"/>
    </row>
    <row r="778" spans="2:9" ht="17.25" customHeight="1" x14ac:dyDescent="0.25">
      <c r="C778" s="52"/>
      <c r="D778" s="53"/>
      <c r="F778" s="4"/>
      <c r="I778" s="51"/>
    </row>
    <row r="779" spans="2:9" ht="17.25" customHeight="1" x14ac:dyDescent="0.25">
      <c r="B779" s="3" t="s">
        <v>82</v>
      </c>
      <c r="E779" s="100">
        <f>F602</f>
        <v>5421724</v>
      </c>
      <c r="F779" s="4"/>
      <c r="I779" s="51"/>
    </row>
    <row r="780" spans="2:9" ht="17.25" customHeight="1" x14ac:dyDescent="0.25">
      <c r="C780" s="52"/>
      <c r="D780" s="53"/>
      <c r="F780" s="4"/>
      <c r="I780" s="51"/>
    </row>
    <row r="781" spans="2:9" ht="17.25" customHeight="1" x14ac:dyDescent="0.25">
      <c r="B781" s="3" t="s">
        <v>94</v>
      </c>
      <c r="E781" s="100">
        <f>F625</f>
        <v>1494080</v>
      </c>
      <c r="F781" s="4"/>
      <c r="I781" s="51"/>
    </row>
    <row r="782" spans="2:9" ht="17.25" customHeight="1" x14ac:dyDescent="0.25">
      <c r="F782" s="4"/>
      <c r="I782" s="51"/>
    </row>
    <row r="783" spans="2:9" ht="17.25" customHeight="1" x14ac:dyDescent="0.25">
      <c r="B783" s="3" t="s">
        <v>96</v>
      </c>
      <c r="E783" s="100">
        <f>F665</f>
        <v>845740</v>
      </c>
      <c r="F783" s="4"/>
      <c r="I783" s="51"/>
    </row>
    <row r="784" spans="2:9" ht="17.25" customHeight="1" x14ac:dyDescent="0.25">
      <c r="F784" s="4"/>
      <c r="I784" s="51"/>
    </row>
    <row r="785" spans="2:9" ht="17.25" customHeight="1" x14ac:dyDescent="0.25">
      <c r="B785" s="3" t="s">
        <v>103</v>
      </c>
      <c r="E785" s="101">
        <f>F679</f>
        <v>1417000</v>
      </c>
      <c r="F785" s="4"/>
      <c r="I785" s="51"/>
    </row>
    <row r="786" spans="2:9" ht="17.25" customHeight="1" x14ac:dyDescent="0.25">
      <c r="C786" s="52"/>
      <c r="D786" s="53"/>
      <c r="F786" s="4"/>
      <c r="I786" s="51"/>
    </row>
    <row r="787" spans="2:9" ht="17.25" customHeight="1" x14ac:dyDescent="0.25">
      <c r="B787" s="3" t="s">
        <v>105</v>
      </c>
      <c r="E787" s="100">
        <f>F755</f>
        <v>2218300</v>
      </c>
      <c r="F787" s="4"/>
      <c r="I787" s="51"/>
    </row>
    <row r="788" spans="2:9" ht="17.25" customHeight="1" x14ac:dyDescent="0.25">
      <c r="E788" s="21"/>
    </row>
    <row r="789" spans="2:9" ht="17.25" customHeight="1" x14ac:dyDescent="0.25">
      <c r="B789" s="3" t="s">
        <v>329</v>
      </c>
      <c r="E789" s="117">
        <v>2000000</v>
      </c>
    </row>
    <row r="790" spans="2:9" ht="17.25" customHeight="1" x14ac:dyDescent="0.25">
      <c r="E790" s="21"/>
    </row>
    <row r="791" spans="2:9" ht="17.25" customHeight="1" x14ac:dyDescent="0.25">
      <c r="E791" s="21"/>
    </row>
    <row r="792" spans="2:9" ht="16.5" x14ac:dyDescent="0.25">
      <c r="B792" s="6" t="s">
        <v>409</v>
      </c>
      <c r="C792" s="16"/>
      <c r="D792" s="5"/>
      <c r="E792" s="21"/>
      <c r="F792" s="50"/>
    </row>
    <row r="793" spans="2:9" ht="17.25" thickBot="1" x14ac:dyDescent="0.3">
      <c r="B793" s="16" t="s">
        <v>106</v>
      </c>
      <c r="C793" s="16"/>
      <c r="D793" s="17" t="s">
        <v>21</v>
      </c>
      <c r="E793" s="116">
        <f>SUM(E759:E789)</f>
        <v>35691606</v>
      </c>
      <c r="F793" s="4"/>
    </row>
    <row r="794" spans="2:9" ht="17.25" thickTop="1" x14ac:dyDescent="0.25">
      <c r="D794" s="3"/>
      <c r="E794" s="21"/>
      <c r="F794" s="57"/>
    </row>
    <row r="795" spans="2:9" ht="16.5" x14ac:dyDescent="0.25">
      <c r="D795" s="3"/>
      <c r="E795" s="21"/>
      <c r="F795" s="57"/>
    </row>
    <row r="796" spans="2:9" ht="16.5" x14ac:dyDescent="0.25">
      <c r="D796" s="3"/>
      <c r="E796" s="21"/>
      <c r="F796" s="57"/>
    </row>
    <row r="797" spans="2:9" ht="16.5" x14ac:dyDescent="0.25">
      <c r="B797" s="16" t="s">
        <v>390</v>
      </c>
      <c r="C797" s="5" t="s">
        <v>391</v>
      </c>
      <c r="D797" s="16" t="s">
        <v>392</v>
      </c>
      <c r="E797" s="5" t="s">
        <v>393</v>
      </c>
      <c r="F797" s="57" t="s">
        <v>394</v>
      </c>
    </row>
    <row r="798" spans="2:9" ht="16.5" x14ac:dyDescent="0.25">
      <c r="B798" s="16"/>
      <c r="C798" s="16"/>
      <c r="D798" s="5"/>
      <c r="E798" s="17"/>
      <c r="F798" s="57"/>
    </row>
    <row r="799" spans="2:9" ht="16.5" x14ac:dyDescent="0.25">
      <c r="B799" s="16" t="s">
        <v>395</v>
      </c>
      <c r="C799" s="16"/>
      <c r="D799" s="5"/>
      <c r="E799" s="17"/>
      <c r="F799" s="57"/>
    </row>
    <row r="801" spans="1:6" x14ac:dyDescent="0.25">
      <c r="B801" s="3" t="s">
        <v>396</v>
      </c>
    </row>
    <row r="802" spans="1:6" s="16" customFormat="1" ht="16.5" x14ac:dyDescent="0.25">
      <c r="A802" s="5"/>
      <c r="D802" s="5"/>
      <c r="E802" s="41"/>
      <c r="F802" s="50"/>
    </row>
    <row r="803" spans="1:6" s="16" customFormat="1" ht="16.5" x14ac:dyDescent="0.25">
      <c r="A803" s="5"/>
      <c r="B803" s="16" t="s">
        <v>397</v>
      </c>
      <c r="C803" s="118">
        <f>E793</f>
        <v>35691606</v>
      </c>
      <c r="D803" s="5" t="s">
        <v>410</v>
      </c>
      <c r="E803" s="119">
        <v>1500</v>
      </c>
      <c r="F803" s="50">
        <f>C803*E803</f>
        <v>53537409000</v>
      </c>
    </row>
    <row r="804" spans="1:6" s="16" customFormat="1" ht="16.5" x14ac:dyDescent="0.25">
      <c r="A804" s="5"/>
      <c r="D804" s="5"/>
      <c r="E804" s="18"/>
      <c r="F804" s="50"/>
    </row>
    <row r="805" spans="1:6" s="16" customFormat="1" ht="16.5" x14ac:dyDescent="0.25">
      <c r="A805" s="5"/>
      <c r="B805" s="16" t="s">
        <v>398</v>
      </c>
      <c r="C805" s="120">
        <f>'2BD SD DUPLEX'!E794</f>
        <v>26666310</v>
      </c>
      <c r="D805" s="5" t="s">
        <v>410</v>
      </c>
      <c r="E805" s="119">
        <v>1500</v>
      </c>
      <c r="F805" s="50">
        <f>C805*E805</f>
        <v>39999465000</v>
      </c>
    </row>
    <row r="806" spans="1:6" s="16" customFormat="1" ht="16.5" x14ac:dyDescent="0.25">
      <c r="A806" s="5"/>
      <c r="D806" s="5"/>
      <c r="E806" s="18"/>
      <c r="F806" s="50"/>
    </row>
    <row r="807" spans="1:6" s="16" customFormat="1" ht="16.5" x14ac:dyDescent="0.25">
      <c r="A807" s="5"/>
      <c r="B807" s="16" t="s">
        <v>399</v>
      </c>
      <c r="C807" s="120">
        <f>'4BD BUNGALOW '!E651</f>
        <v>22860150</v>
      </c>
      <c r="D807" s="5" t="s">
        <v>410</v>
      </c>
      <c r="E807" s="119">
        <v>1500</v>
      </c>
      <c r="F807" s="50">
        <f>C807*E807</f>
        <v>34290225000</v>
      </c>
    </row>
    <row r="808" spans="1:6" s="16" customFormat="1" ht="16.5" x14ac:dyDescent="0.25">
      <c r="A808" s="5"/>
      <c r="D808" s="5"/>
      <c r="E808" s="18"/>
      <c r="F808" s="50"/>
    </row>
    <row r="809" spans="1:6" s="16" customFormat="1" ht="16.5" x14ac:dyDescent="0.25">
      <c r="A809" s="5"/>
      <c r="B809" s="16" t="s">
        <v>400</v>
      </c>
      <c r="C809" s="120">
        <f>'3BD BUNGALOW'!E640</f>
        <v>19950735</v>
      </c>
      <c r="D809" s="5" t="s">
        <v>410</v>
      </c>
      <c r="E809" s="119">
        <v>1500</v>
      </c>
      <c r="F809" s="126">
        <f>C809*E809</f>
        <v>29926102500</v>
      </c>
    </row>
    <row r="810" spans="1:6" s="16" customFormat="1" ht="16.5" x14ac:dyDescent="0.25">
      <c r="A810" s="5"/>
      <c r="C810" s="121"/>
      <c r="D810" s="122"/>
      <c r="E810" s="72"/>
      <c r="F810" s="123"/>
    </row>
    <row r="811" spans="1:6" s="16" customFormat="1" ht="16.5" x14ac:dyDescent="0.25">
      <c r="A811" s="5"/>
      <c r="B811" s="16" t="s">
        <v>401</v>
      </c>
      <c r="D811" s="5"/>
      <c r="E811" s="41" t="s">
        <v>21</v>
      </c>
      <c r="F811" s="50">
        <f>SUM(F803:F809)</f>
        <v>157753201500</v>
      </c>
    </row>
    <row r="812" spans="1:6" s="16" customFormat="1" ht="16.5" x14ac:dyDescent="0.25">
      <c r="A812" s="5"/>
      <c r="D812" s="5"/>
      <c r="E812" s="41"/>
      <c r="F812" s="50"/>
    </row>
    <row r="813" spans="1:6" s="16" customFormat="1" ht="16.5" x14ac:dyDescent="0.25">
      <c r="A813" s="5"/>
      <c r="B813" s="16" t="s">
        <v>402</v>
      </c>
      <c r="D813" s="5"/>
      <c r="E813" s="41"/>
      <c r="F813" s="50"/>
    </row>
    <row r="814" spans="1:6" s="16" customFormat="1" ht="16.5" x14ac:dyDescent="0.25">
      <c r="A814" s="5"/>
      <c r="D814" s="5"/>
      <c r="E814" s="41"/>
      <c r="F814" s="50"/>
    </row>
    <row r="815" spans="1:6" s="16" customFormat="1" ht="16.5" x14ac:dyDescent="0.25">
      <c r="A815" s="5"/>
      <c r="B815" s="16" t="s">
        <v>403</v>
      </c>
      <c r="D815" s="5"/>
      <c r="E815" s="41"/>
      <c r="F815" s="50"/>
    </row>
    <row r="816" spans="1:6" s="16" customFormat="1" ht="16.5" x14ac:dyDescent="0.25">
      <c r="A816" s="4"/>
      <c r="B816" s="3"/>
      <c r="C816" s="3"/>
      <c r="D816" s="4"/>
      <c r="E816" s="100"/>
      <c r="F816" s="51"/>
    </row>
    <row r="817" spans="1:6" s="16" customFormat="1" ht="16.5" x14ac:dyDescent="0.25">
      <c r="A817" s="4"/>
      <c r="B817" s="16" t="s">
        <v>404</v>
      </c>
      <c r="C817" s="3"/>
      <c r="D817" s="4"/>
      <c r="E817" s="41" t="s">
        <v>21</v>
      </c>
      <c r="F817" s="51"/>
    </row>
    <row r="818" spans="1:6" s="16" customFormat="1" ht="16.5" x14ac:dyDescent="0.25">
      <c r="A818" s="4"/>
      <c r="B818" s="16" t="s">
        <v>405</v>
      </c>
      <c r="C818" s="3"/>
      <c r="D818" s="4"/>
      <c r="E818" s="41" t="s">
        <v>21</v>
      </c>
      <c r="F818" s="51"/>
    </row>
    <row r="819" spans="1:6" s="16" customFormat="1" ht="16.5" x14ac:dyDescent="0.25">
      <c r="A819" s="4"/>
      <c r="B819" s="16" t="s">
        <v>406</v>
      </c>
      <c r="C819" s="3"/>
      <c r="D819" s="4"/>
      <c r="E819" s="41" t="s">
        <v>21</v>
      </c>
      <c r="F819" s="51"/>
    </row>
    <row r="820" spans="1:6" s="16" customFormat="1" ht="16.5" x14ac:dyDescent="0.25">
      <c r="A820" s="4"/>
      <c r="B820" s="16" t="s">
        <v>407</v>
      </c>
      <c r="C820" s="3"/>
      <c r="D820" s="4"/>
      <c r="E820" s="41" t="s">
        <v>21</v>
      </c>
      <c r="F820" s="51"/>
    </row>
    <row r="821" spans="1:6" ht="16.5" x14ac:dyDescent="0.25">
      <c r="B821" s="16" t="s">
        <v>408</v>
      </c>
      <c r="E821" s="41" t="s">
        <v>21</v>
      </c>
      <c r="F821" s="50">
        <v>14562898604</v>
      </c>
    </row>
    <row r="823" spans="1:6" ht="16.5" x14ac:dyDescent="0.25">
      <c r="D823" s="124"/>
      <c r="E823" s="125" t="s">
        <v>21</v>
      </c>
      <c r="F823" s="76">
        <f>SUM(F811:F821)</f>
        <v>172316100104</v>
      </c>
    </row>
    <row r="825" spans="1:6" x14ac:dyDescent="0.25">
      <c r="B825" s="3" t="s">
        <v>411</v>
      </c>
    </row>
    <row r="826" spans="1:6" ht="60" x14ac:dyDescent="0.25">
      <c r="B826" s="13" t="s">
        <v>412</v>
      </c>
      <c r="E826" s="125" t="s">
        <v>21</v>
      </c>
      <c r="F826" s="50">
        <v>50000000</v>
      </c>
    </row>
    <row r="835" spans="1:6" ht="16.5" x14ac:dyDescent="0.25">
      <c r="B835" s="16" t="s">
        <v>413</v>
      </c>
      <c r="E835" s="125" t="s">
        <v>21</v>
      </c>
      <c r="F835" s="73">
        <f>SUM(F823:F833)</f>
        <v>172366100104</v>
      </c>
    </row>
    <row r="844" spans="1:6" s="16" customFormat="1" ht="16.5" x14ac:dyDescent="0.25">
      <c r="A844" s="4"/>
      <c r="B844" s="3"/>
      <c r="C844" s="3"/>
      <c r="D844" s="4"/>
      <c r="E844" s="100"/>
      <c r="F844" s="51"/>
    </row>
    <row r="845" spans="1:6" ht="21" customHeight="1" x14ac:dyDescent="0.25"/>
    <row r="882" spans="1:6" s="16" customFormat="1" ht="16.5" x14ac:dyDescent="0.25">
      <c r="A882" s="4"/>
      <c r="B882" s="3"/>
      <c r="C882" s="3"/>
      <c r="D882" s="4"/>
      <c r="E882" s="100"/>
      <c r="F882" s="51"/>
    </row>
    <row r="883" spans="1:6" s="16" customFormat="1" ht="16.5" x14ac:dyDescent="0.25">
      <c r="A883" s="4"/>
      <c r="B883" s="3"/>
      <c r="C883" s="3"/>
      <c r="D883" s="4"/>
      <c r="E883" s="100"/>
      <c r="F883" s="51"/>
    </row>
    <row r="914" spans="1:6" s="16" customFormat="1" ht="16.5" x14ac:dyDescent="0.25">
      <c r="A914" s="4"/>
      <c r="B914" s="3"/>
      <c r="C914" s="3"/>
      <c r="D914" s="4"/>
      <c r="E914" s="100"/>
      <c r="F914" s="51"/>
    </row>
    <row r="915" spans="1:6" s="16" customFormat="1" ht="16.5" x14ac:dyDescent="0.25">
      <c r="A915" s="4"/>
      <c r="B915" s="3"/>
      <c r="C915" s="3"/>
      <c r="D915" s="4"/>
      <c r="E915" s="100"/>
      <c r="F915" s="51"/>
    </row>
  </sheetData>
  <conditionalFormatting sqref="K201:K203 K205 K207:K211">
    <cfRule type="dataBar" priority="17">
      <dataBar>
        <cfvo type="num" val="0"/>
        <cfvo type="num" val="1"/>
        <color rgb="FF92D050"/>
      </dataBar>
      <extLst>
        <ext xmlns:x14="http://schemas.microsoft.com/office/spreadsheetml/2009/9/main" uri="{B025F937-C7B1-47D3-B67F-A62EFF666E3E}">
          <x14:id>{42202D5D-1F56-4846-919A-413AF9145EED}</x14:id>
        </ext>
      </extLst>
    </cfRule>
  </conditionalFormatting>
  <conditionalFormatting sqref="K198">
    <cfRule type="dataBar" priority="16">
      <dataBar>
        <cfvo type="num" val="0"/>
        <cfvo type="num" val="1"/>
        <color rgb="FF92D050"/>
      </dataBar>
      <extLst>
        <ext xmlns:x14="http://schemas.microsoft.com/office/spreadsheetml/2009/9/main" uri="{B025F937-C7B1-47D3-B67F-A62EFF666E3E}">
          <x14:id>{1228F19E-7A6A-4051-8E59-C78297B71356}</x14:id>
        </ext>
      </extLst>
    </cfRule>
  </conditionalFormatting>
  <conditionalFormatting sqref="K290:K291 K293 K295:K299 K307:K311">
    <cfRule type="dataBar" priority="15">
      <dataBar>
        <cfvo type="num" val="0"/>
        <cfvo type="num" val="1"/>
        <color rgb="FF92D050"/>
      </dataBar>
      <extLst>
        <ext xmlns:x14="http://schemas.microsoft.com/office/spreadsheetml/2009/9/main" uri="{B025F937-C7B1-47D3-B67F-A62EFF666E3E}">
          <x14:id>{FBCFD183-73AE-4867-BB71-B80ED4570955}</x14:id>
        </ext>
      </extLst>
    </cfRule>
  </conditionalFormatting>
  <conditionalFormatting sqref="K375">
    <cfRule type="dataBar" priority="13">
      <dataBar>
        <cfvo type="num" val="0"/>
        <cfvo type="num" val="1"/>
        <color rgb="FF92D050"/>
      </dataBar>
      <extLst>
        <ext xmlns:x14="http://schemas.microsoft.com/office/spreadsheetml/2009/9/main" uri="{B025F937-C7B1-47D3-B67F-A62EFF666E3E}">
          <x14:id>{F54C150F-5623-4DB1-B550-DA5DEE6E11B6}</x14:id>
        </ext>
      </extLst>
    </cfRule>
  </conditionalFormatting>
  <conditionalFormatting sqref="K378:K380 K382">
    <cfRule type="dataBar" priority="14">
      <dataBar>
        <cfvo type="num" val="0"/>
        <cfvo type="num" val="1"/>
        <color rgb="FF92D050"/>
      </dataBar>
      <extLst>
        <ext xmlns:x14="http://schemas.microsoft.com/office/spreadsheetml/2009/9/main" uri="{B025F937-C7B1-47D3-B67F-A62EFF666E3E}">
          <x14:id>{78AF8EA4-6BAA-4F36-A19E-F39D3E291156}</x14:id>
        </ext>
      </extLst>
    </cfRule>
  </conditionalFormatting>
  <conditionalFormatting sqref="K427">
    <cfRule type="dataBar" priority="11">
      <dataBar>
        <cfvo type="num" val="0"/>
        <cfvo type="num" val="1"/>
        <color rgb="FF92D050"/>
      </dataBar>
      <extLst>
        <ext xmlns:x14="http://schemas.microsoft.com/office/spreadsheetml/2009/9/main" uri="{B025F937-C7B1-47D3-B67F-A62EFF666E3E}">
          <x14:id>{9EC229F4-88FD-495A-B522-D9AC41A87EF7}</x14:id>
        </ext>
      </extLst>
    </cfRule>
  </conditionalFormatting>
  <conditionalFormatting sqref="K430:K432 K434">
    <cfRule type="dataBar" priority="12">
      <dataBar>
        <cfvo type="num" val="0"/>
        <cfvo type="num" val="1"/>
        <color rgb="FF92D050"/>
      </dataBar>
      <extLst>
        <ext xmlns:x14="http://schemas.microsoft.com/office/spreadsheetml/2009/9/main" uri="{B025F937-C7B1-47D3-B67F-A62EFF666E3E}">
          <x14:id>{C310F82D-B28D-4C0D-B57A-9A454B86241F}</x14:id>
        </ext>
      </extLst>
    </cfRule>
  </conditionalFormatting>
  <conditionalFormatting sqref="K457">
    <cfRule type="dataBar" priority="9">
      <dataBar>
        <cfvo type="num" val="0"/>
        <cfvo type="num" val="1"/>
        <color rgb="FF92D050"/>
      </dataBar>
      <extLst>
        <ext xmlns:x14="http://schemas.microsoft.com/office/spreadsheetml/2009/9/main" uri="{B025F937-C7B1-47D3-B67F-A62EFF666E3E}">
          <x14:id>{3BEEE13D-B627-4E9C-9539-C472B6F71F8B}</x14:id>
        </ext>
      </extLst>
    </cfRule>
  </conditionalFormatting>
  <conditionalFormatting sqref="K460:K462 K464">
    <cfRule type="dataBar" priority="10">
      <dataBar>
        <cfvo type="num" val="0"/>
        <cfvo type="num" val="1"/>
        <color rgb="FF92D050"/>
      </dataBar>
      <extLst>
        <ext xmlns:x14="http://schemas.microsoft.com/office/spreadsheetml/2009/9/main" uri="{B025F937-C7B1-47D3-B67F-A62EFF666E3E}">
          <x14:id>{E52F678F-BDE7-4BA3-9E21-DEF8ABD6B745}</x14:id>
        </ext>
      </extLst>
    </cfRule>
  </conditionalFormatting>
  <conditionalFormatting sqref="K487">
    <cfRule type="dataBar" priority="7">
      <dataBar>
        <cfvo type="num" val="0"/>
        <cfvo type="num" val="1"/>
        <color rgb="FF92D050"/>
      </dataBar>
      <extLst>
        <ext xmlns:x14="http://schemas.microsoft.com/office/spreadsheetml/2009/9/main" uri="{B025F937-C7B1-47D3-B67F-A62EFF666E3E}">
          <x14:id>{AAB864A7-E267-44F9-AF1F-7782ABD66997}</x14:id>
        </ext>
      </extLst>
    </cfRule>
  </conditionalFormatting>
  <conditionalFormatting sqref="K490:K492 K494">
    <cfRule type="dataBar" priority="8">
      <dataBar>
        <cfvo type="num" val="0"/>
        <cfvo type="num" val="1"/>
        <color rgb="FF92D050"/>
      </dataBar>
      <extLst>
        <ext xmlns:x14="http://schemas.microsoft.com/office/spreadsheetml/2009/9/main" uri="{B025F937-C7B1-47D3-B67F-A62EFF666E3E}">
          <x14:id>{F4886CEB-A24A-4BFE-8A3C-19EBCF5B28D0}</x14:id>
        </ext>
      </extLst>
    </cfRule>
  </conditionalFormatting>
  <conditionalFormatting sqref="K542">
    <cfRule type="dataBar" priority="5">
      <dataBar>
        <cfvo type="num" val="0"/>
        <cfvo type="num" val="1"/>
        <color rgb="FF92D050"/>
      </dataBar>
      <extLst>
        <ext xmlns:x14="http://schemas.microsoft.com/office/spreadsheetml/2009/9/main" uri="{B025F937-C7B1-47D3-B67F-A62EFF666E3E}">
          <x14:id>{F851BACF-B53E-4CCF-93BA-135C567F3AC0}</x14:id>
        </ext>
      </extLst>
    </cfRule>
  </conditionalFormatting>
  <conditionalFormatting sqref="K545:K547 K549">
    <cfRule type="dataBar" priority="6">
      <dataBar>
        <cfvo type="num" val="0"/>
        <cfvo type="num" val="1"/>
        <color rgb="FF92D050"/>
      </dataBar>
      <extLst>
        <ext xmlns:x14="http://schemas.microsoft.com/office/spreadsheetml/2009/9/main" uri="{B025F937-C7B1-47D3-B67F-A62EFF666E3E}">
          <x14:id>{C899E9E5-A3CE-4E2D-91FD-9A7038AF13FC}</x14:id>
        </ext>
      </extLst>
    </cfRule>
  </conditionalFormatting>
  <conditionalFormatting sqref="K608">
    <cfRule type="dataBar" priority="3">
      <dataBar>
        <cfvo type="num" val="0"/>
        <cfvo type="num" val="1"/>
        <color rgb="FF92D050"/>
      </dataBar>
      <extLst>
        <ext xmlns:x14="http://schemas.microsoft.com/office/spreadsheetml/2009/9/main" uri="{B025F937-C7B1-47D3-B67F-A62EFF666E3E}">
          <x14:id>{CCFE585D-3F82-4C08-80B0-C48659AC92B4}</x14:id>
        </ext>
      </extLst>
    </cfRule>
  </conditionalFormatting>
  <conditionalFormatting sqref="K611:K613 K615">
    <cfRule type="dataBar" priority="4">
      <dataBar>
        <cfvo type="num" val="0"/>
        <cfvo type="num" val="1"/>
        <color rgb="FF92D050"/>
      </dataBar>
      <extLst>
        <ext xmlns:x14="http://schemas.microsoft.com/office/spreadsheetml/2009/9/main" uri="{B025F937-C7B1-47D3-B67F-A62EFF666E3E}">
          <x14:id>{A2B0F30D-B101-44CF-8693-DC301AD6ADB8}</x14:id>
        </ext>
      </extLst>
    </cfRule>
  </conditionalFormatting>
  <conditionalFormatting sqref="K632">
    <cfRule type="dataBar" priority="1">
      <dataBar>
        <cfvo type="num" val="0"/>
        <cfvo type="num" val="1"/>
        <color rgb="FF92D050"/>
      </dataBar>
      <extLst>
        <ext xmlns:x14="http://schemas.microsoft.com/office/spreadsheetml/2009/9/main" uri="{B025F937-C7B1-47D3-B67F-A62EFF666E3E}">
          <x14:id>{A244B5B4-A672-43DC-BFD7-7FAC87A6C1FF}</x14:id>
        </ext>
      </extLst>
    </cfRule>
  </conditionalFormatting>
  <conditionalFormatting sqref="K635:K637 K639">
    <cfRule type="dataBar" priority="2">
      <dataBar>
        <cfvo type="num" val="0"/>
        <cfvo type="num" val="1"/>
        <color rgb="FF92D050"/>
      </dataBar>
      <extLst>
        <ext xmlns:x14="http://schemas.microsoft.com/office/spreadsheetml/2009/9/main" uri="{B025F937-C7B1-47D3-B67F-A62EFF666E3E}">
          <x14:id>{933ADC7C-375B-453D-9B08-415643E23309}</x14:id>
        </ext>
      </extLst>
    </cfRule>
  </conditionalFormatting>
  <printOptions gridLines="1"/>
  <pageMargins left="0.74803149606299213" right="0.51181102362204722" top="0.98425196850393704" bottom="0.98425196850393704" header="0.51181102362204722" footer="0.51181102362204722"/>
  <pageSetup paperSize="9" scale="75" orientation="portrait" horizontalDpi="300" verticalDpi="300" r:id="rId1"/>
  <headerFooter alignWithMargins="0">
    <oddHeader>&amp;LProposed Mass Housing Development&amp;R* Cosset Associates*</oddHeader>
    <oddFooter>&amp;C2-BDR-S-D/1 of &amp;P</oddFooter>
  </headerFooter>
  <rowBreaks count="22" manualBreakCount="22">
    <brk id="29" max="5" man="1"/>
    <brk id="56" max="5" man="1"/>
    <brk id="96" max="5" man="1"/>
    <brk id="145" max="5" man="1"/>
    <brk id="191" max="5" man="1"/>
    <brk id="225" max="5" man="1"/>
    <brk id="279" max="5" man="1"/>
    <brk id="318" max="5" man="1"/>
    <brk id="368" max="5" man="1"/>
    <brk id="420" max="5" man="1"/>
    <brk id="450" max="5" man="1"/>
    <brk id="481" max="5" man="1"/>
    <brk id="537" max="5" man="1"/>
    <brk id="567" max="16383" man="1"/>
    <brk id="602" max="5" man="1"/>
    <brk id="625" max="5" man="1"/>
    <brk id="665" max="5" man="1"/>
    <brk id="679" max="5" man="1"/>
    <brk id="702" max="16383" man="1"/>
    <brk id="727" max="16383" man="1"/>
    <brk id="755" max="16383" man="1"/>
    <brk id="794" max="5" man="1"/>
  </rowBreaks>
  <extLst>
    <ext xmlns:x14="http://schemas.microsoft.com/office/spreadsheetml/2009/9/main" uri="{78C0D931-6437-407d-A8EE-F0AAD7539E65}">
      <x14:conditionalFormattings>
        <x14:conditionalFormatting xmlns:xm="http://schemas.microsoft.com/office/excel/2006/main">
          <x14:cfRule type="dataBar" id="{42202D5D-1F56-4846-919A-413AF9145EED}">
            <x14:dataBar minLength="0" maxLength="100" gradient="0">
              <x14:cfvo type="num">
                <xm:f>0</xm:f>
              </x14:cfvo>
              <x14:cfvo type="num">
                <xm:f>1</xm:f>
              </x14:cfvo>
              <x14:negativeFillColor rgb="FFFF0000"/>
              <x14:axisColor rgb="FF000000"/>
            </x14:dataBar>
          </x14:cfRule>
          <xm:sqref>K201:K203 K205 K207:K211</xm:sqref>
        </x14:conditionalFormatting>
        <x14:conditionalFormatting xmlns:xm="http://schemas.microsoft.com/office/excel/2006/main">
          <x14:cfRule type="dataBar" id="{1228F19E-7A6A-4051-8E59-C78297B71356}">
            <x14:dataBar minLength="0" maxLength="100" gradient="0">
              <x14:cfvo type="num">
                <xm:f>0</xm:f>
              </x14:cfvo>
              <x14:cfvo type="num">
                <xm:f>1</xm:f>
              </x14:cfvo>
              <x14:negativeFillColor rgb="FFFF0000"/>
              <x14:axisColor rgb="FF000000"/>
            </x14:dataBar>
          </x14:cfRule>
          <xm:sqref>K198</xm:sqref>
        </x14:conditionalFormatting>
        <x14:conditionalFormatting xmlns:xm="http://schemas.microsoft.com/office/excel/2006/main">
          <x14:cfRule type="dataBar" id="{FBCFD183-73AE-4867-BB71-B80ED4570955}">
            <x14:dataBar minLength="0" maxLength="100" gradient="0">
              <x14:cfvo type="num">
                <xm:f>0</xm:f>
              </x14:cfvo>
              <x14:cfvo type="num">
                <xm:f>1</xm:f>
              </x14:cfvo>
              <x14:negativeFillColor rgb="FFFF0000"/>
              <x14:axisColor rgb="FF000000"/>
            </x14:dataBar>
          </x14:cfRule>
          <xm:sqref>K290:K291 K293 K295:K299 K307:K311</xm:sqref>
        </x14:conditionalFormatting>
        <x14:conditionalFormatting xmlns:xm="http://schemas.microsoft.com/office/excel/2006/main">
          <x14:cfRule type="dataBar" id="{F54C150F-5623-4DB1-B550-DA5DEE6E11B6}">
            <x14:dataBar minLength="0" maxLength="100" gradient="0">
              <x14:cfvo type="num">
                <xm:f>0</xm:f>
              </x14:cfvo>
              <x14:cfvo type="num">
                <xm:f>1</xm:f>
              </x14:cfvo>
              <x14:negativeFillColor rgb="FFFF0000"/>
              <x14:axisColor rgb="FF000000"/>
            </x14:dataBar>
          </x14:cfRule>
          <xm:sqref>K375</xm:sqref>
        </x14:conditionalFormatting>
        <x14:conditionalFormatting xmlns:xm="http://schemas.microsoft.com/office/excel/2006/main">
          <x14:cfRule type="dataBar" id="{78AF8EA4-6BAA-4F36-A19E-F39D3E291156}">
            <x14:dataBar minLength="0" maxLength="100" gradient="0">
              <x14:cfvo type="num">
                <xm:f>0</xm:f>
              </x14:cfvo>
              <x14:cfvo type="num">
                <xm:f>1</xm:f>
              </x14:cfvo>
              <x14:negativeFillColor rgb="FFFF0000"/>
              <x14:axisColor rgb="FF000000"/>
            </x14:dataBar>
          </x14:cfRule>
          <xm:sqref>K378:K380 K382</xm:sqref>
        </x14:conditionalFormatting>
        <x14:conditionalFormatting xmlns:xm="http://schemas.microsoft.com/office/excel/2006/main">
          <x14:cfRule type="dataBar" id="{9EC229F4-88FD-495A-B522-D9AC41A87EF7}">
            <x14:dataBar minLength="0" maxLength="100" gradient="0">
              <x14:cfvo type="num">
                <xm:f>0</xm:f>
              </x14:cfvo>
              <x14:cfvo type="num">
                <xm:f>1</xm:f>
              </x14:cfvo>
              <x14:negativeFillColor rgb="FFFF0000"/>
              <x14:axisColor rgb="FF000000"/>
            </x14:dataBar>
          </x14:cfRule>
          <xm:sqref>K427</xm:sqref>
        </x14:conditionalFormatting>
        <x14:conditionalFormatting xmlns:xm="http://schemas.microsoft.com/office/excel/2006/main">
          <x14:cfRule type="dataBar" id="{C310F82D-B28D-4C0D-B57A-9A454B86241F}">
            <x14:dataBar minLength="0" maxLength="100" gradient="0">
              <x14:cfvo type="num">
                <xm:f>0</xm:f>
              </x14:cfvo>
              <x14:cfvo type="num">
                <xm:f>1</xm:f>
              </x14:cfvo>
              <x14:negativeFillColor rgb="FFFF0000"/>
              <x14:axisColor rgb="FF000000"/>
            </x14:dataBar>
          </x14:cfRule>
          <xm:sqref>K430:K432 K434</xm:sqref>
        </x14:conditionalFormatting>
        <x14:conditionalFormatting xmlns:xm="http://schemas.microsoft.com/office/excel/2006/main">
          <x14:cfRule type="dataBar" id="{3BEEE13D-B627-4E9C-9539-C472B6F71F8B}">
            <x14:dataBar minLength="0" maxLength="100" gradient="0">
              <x14:cfvo type="num">
                <xm:f>0</xm:f>
              </x14:cfvo>
              <x14:cfvo type="num">
                <xm:f>1</xm:f>
              </x14:cfvo>
              <x14:negativeFillColor rgb="FFFF0000"/>
              <x14:axisColor rgb="FF000000"/>
            </x14:dataBar>
          </x14:cfRule>
          <xm:sqref>K457</xm:sqref>
        </x14:conditionalFormatting>
        <x14:conditionalFormatting xmlns:xm="http://schemas.microsoft.com/office/excel/2006/main">
          <x14:cfRule type="dataBar" id="{E52F678F-BDE7-4BA3-9E21-DEF8ABD6B745}">
            <x14:dataBar minLength="0" maxLength="100" gradient="0">
              <x14:cfvo type="num">
                <xm:f>0</xm:f>
              </x14:cfvo>
              <x14:cfvo type="num">
                <xm:f>1</xm:f>
              </x14:cfvo>
              <x14:negativeFillColor rgb="FFFF0000"/>
              <x14:axisColor rgb="FF000000"/>
            </x14:dataBar>
          </x14:cfRule>
          <xm:sqref>K460:K462 K464</xm:sqref>
        </x14:conditionalFormatting>
        <x14:conditionalFormatting xmlns:xm="http://schemas.microsoft.com/office/excel/2006/main">
          <x14:cfRule type="dataBar" id="{AAB864A7-E267-44F9-AF1F-7782ABD66997}">
            <x14:dataBar minLength="0" maxLength="100" gradient="0">
              <x14:cfvo type="num">
                <xm:f>0</xm:f>
              </x14:cfvo>
              <x14:cfvo type="num">
                <xm:f>1</xm:f>
              </x14:cfvo>
              <x14:negativeFillColor rgb="FFFF0000"/>
              <x14:axisColor rgb="FF000000"/>
            </x14:dataBar>
          </x14:cfRule>
          <xm:sqref>K487</xm:sqref>
        </x14:conditionalFormatting>
        <x14:conditionalFormatting xmlns:xm="http://schemas.microsoft.com/office/excel/2006/main">
          <x14:cfRule type="dataBar" id="{F4886CEB-A24A-4BFE-8A3C-19EBCF5B28D0}">
            <x14:dataBar minLength="0" maxLength="100" gradient="0">
              <x14:cfvo type="num">
                <xm:f>0</xm:f>
              </x14:cfvo>
              <x14:cfvo type="num">
                <xm:f>1</xm:f>
              </x14:cfvo>
              <x14:negativeFillColor rgb="FFFF0000"/>
              <x14:axisColor rgb="FF000000"/>
            </x14:dataBar>
          </x14:cfRule>
          <xm:sqref>K490:K492 K494</xm:sqref>
        </x14:conditionalFormatting>
        <x14:conditionalFormatting xmlns:xm="http://schemas.microsoft.com/office/excel/2006/main">
          <x14:cfRule type="dataBar" id="{F851BACF-B53E-4CCF-93BA-135C567F3AC0}">
            <x14:dataBar minLength="0" maxLength="100" gradient="0">
              <x14:cfvo type="num">
                <xm:f>0</xm:f>
              </x14:cfvo>
              <x14:cfvo type="num">
                <xm:f>1</xm:f>
              </x14:cfvo>
              <x14:negativeFillColor rgb="FFFF0000"/>
              <x14:axisColor rgb="FF000000"/>
            </x14:dataBar>
          </x14:cfRule>
          <xm:sqref>K542</xm:sqref>
        </x14:conditionalFormatting>
        <x14:conditionalFormatting xmlns:xm="http://schemas.microsoft.com/office/excel/2006/main">
          <x14:cfRule type="dataBar" id="{C899E9E5-A3CE-4E2D-91FD-9A7038AF13FC}">
            <x14:dataBar minLength="0" maxLength="100" gradient="0">
              <x14:cfvo type="num">
                <xm:f>0</xm:f>
              </x14:cfvo>
              <x14:cfvo type="num">
                <xm:f>1</xm:f>
              </x14:cfvo>
              <x14:negativeFillColor rgb="FFFF0000"/>
              <x14:axisColor rgb="FF000000"/>
            </x14:dataBar>
          </x14:cfRule>
          <xm:sqref>K545:K547 K549</xm:sqref>
        </x14:conditionalFormatting>
        <x14:conditionalFormatting xmlns:xm="http://schemas.microsoft.com/office/excel/2006/main">
          <x14:cfRule type="dataBar" id="{CCFE585D-3F82-4C08-80B0-C48659AC92B4}">
            <x14:dataBar minLength="0" maxLength="100" gradient="0">
              <x14:cfvo type="num">
                <xm:f>0</xm:f>
              </x14:cfvo>
              <x14:cfvo type="num">
                <xm:f>1</xm:f>
              </x14:cfvo>
              <x14:negativeFillColor rgb="FFFF0000"/>
              <x14:axisColor rgb="FF000000"/>
            </x14:dataBar>
          </x14:cfRule>
          <xm:sqref>K608</xm:sqref>
        </x14:conditionalFormatting>
        <x14:conditionalFormatting xmlns:xm="http://schemas.microsoft.com/office/excel/2006/main">
          <x14:cfRule type="dataBar" id="{A2B0F30D-B101-44CF-8693-DC301AD6ADB8}">
            <x14:dataBar minLength="0" maxLength="100" gradient="0">
              <x14:cfvo type="num">
                <xm:f>0</xm:f>
              </x14:cfvo>
              <x14:cfvo type="num">
                <xm:f>1</xm:f>
              </x14:cfvo>
              <x14:negativeFillColor rgb="FFFF0000"/>
              <x14:axisColor rgb="FF000000"/>
            </x14:dataBar>
          </x14:cfRule>
          <xm:sqref>K611:K613 K615</xm:sqref>
        </x14:conditionalFormatting>
        <x14:conditionalFormatting xmlns:xm="http://schemas.microsoft.com/office/excel/2006/main">
          <x14:cfRule type="dataBar" id="{A244B5B4-A672-43DC-BFD7-7FAC87A6C1FF}">
            <x14:dataBar minLength="0" maxLength="100" gradient="0">
              <x14:cfvo type="num">
                <xm:f>0</xm:f>
              </x14:cfvo>
              <x14:cfvo type="num">
                <xm:f>1</xm:f>
              </x14:cfvo>
              <x14:negativeFillColor rgb="FFFF0000"/>
              <x14:axisColor rgb="FF000000"/>
            </x14:dataBar>
          </x14:cfRule>
          <xm:sqref>K632</xm:sqref>
        </x14:conditionalFormatting>
        <x14:conditionalFormatting xmlns:xm="http://schemas.microsoft.com/office/excel/2006/main">
          <x14:cfRule type="dataBar" id="{933ADC7C-375B-453D-9B08-415643E23309}">
            <x14:dataBar minLength="0" maxLength="100" gradient="0">
              <x14:cfvo type="num">
                <xm:f>0</xm:f>
              </x14:cfvo>
              <x14:cfvo type="num">
                <xm:f>1</xm:f>
              </x14:cfvo>
              <x14:negativeFillColor rgb="FFFF0000"/>
              <x14:axisColor rgb="FF000000"/>
            </x14:dataBar>
          </x14:cfRule>
          <xm:sqref>K635:K637 K639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2BD SD DUPLEX</vt:lpstr>
      <vt:lpstr>3BD BUNGALOW</vt:lpstr>
      <vt:lpstr>4BD BUNGALOW </vt:lpstr>
      <vt:lpstr>3BD SD DUPLEX </vt:lpstr>
      <vt:lpstr>'2BD SD DUPLEX'!Print_Area</vt:lpstr>
      <vt:lpstr>'3BD BUNGALOW'!Print_Area</vt:lpstr>
      <vt:lpstr>'3BD SD DUPLEX '!Print_Area</vt:lpstr>
      <vt:lpstr>'4BD BUNGALOW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SAEED</dc:creator>
  <cp:lastModifiedBy>QS DESKTOP 2</cp:lastModifiedBy>
  <cp:lastPrinted>2022-03-03T13:51:16Z</cp:lastPrinted>
  <dcterms:created xsi:type="dcterms:W3CDTF">2022-02-27T16:48:45Z</dcterms:created>
  <dcterms:modified xsi:type="dcterms:W3CDTF">2022-03-03T13:52:16Z</dcterms:modified>
</cp:coreProperties>
</file>