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qs usman\guzape rt wall\"/>
    </mc:Choice>
  </mc:AlternateContent>
  <bookViews>
    <workbookView xWindow="-120" yWindow="-120" windowWidth="20730" windowHeight="11160"/>
  </bookViews>
  <sheets>
    <sheet name="RT wall 4m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_cbd1">'[1]MAIN BLD TAKE OFF'!#REF!</definedName>
    <definedName name="__cbd2">'[1]MAIN BLD TAKE OFF'!#REF!</definedName>
    <definedName name="__cbd3">'[1]MAIN BLD TAKE OFF'!#REF!</definedName>
    <definedName name="__td2">'[1]MAIN BLD TAKE OFF'!#REF!</definedName>
    <definedName name="__tl1">'[1]MAIN BLD TAKE OFF'!#REF!</definedName>
    <definedName name="__tl2">'[1]MAIN BLD TAKE OFF'!#REF!</definedName>
    <definedName name="__tw1">'[2]MAIN BLD TAKE OFF'!$I$34</definedName>
    <definedName name="__tw2">'[1]MAIN BLD TAKE OFF'!#REF!</definedName>
    <definedName name="_3_BEDROOM_SEMI___DETACHED_DUPLEX__134_M2">"5BRM DUPLEX '5BRM DUPLEX (134m2)+'5BRM DUPLEX (134m2)"</definedName>
    <definedName name="_cbd1">'[1]MAIN BLD TAKE OFF'!#REF!</definedName>
    <definedName name="_cbd2">'[1]MAIN BLD TAKE OFF'!#REF!</definedName>
    <definedName name="_cbd3">'[1]MAIN BLD TAKE OFF'!#REF!</definedName>
    <definedName name="_td2">'[1]MAIN BLD TAKE OFF'!#REF!</definedName>
    <definedName name="_tl1">'[1]MAIN BLD TAKE OFF'!#REF!</definedName>
    <definedName name="_tl2">'[1]MAIN BLD TAKE OFF'!#REF!</definedName>
    <definedName name="_tw1">'[2]MAIN BLD TAKE OFF'!$I$34</definedName>
    <definedName name="_tw2">'[1]MAIN BLD TAKE OFF'!#REF!</definedName>
    <definedName name="A">#REF!</definedName>
    <definedName name="AAA" hidden="1">{#N/A,#N/A,FALSE,"AFR-ELC"}</definedName>
    <definedName name="aaaa">'[3]MAIN BLD TAKE OFF'!#REF!</definedName>
    <definedName name="ABU">'[3]MAIN BLD TAKE OFF'!#REF!</definedName>
    <definedName name="all">'[4]Materials on site'!#REF!</definedName>
    <definedName name="BACK" hidden="1">{#N/A,#N/A,FALSE,"AFR-ELC"}</definedName>
    <definedName name="BALL">{#N/A,#N/A,FALSE,"AFR-ELC"}</definedName>
    <definedName name="bank">{#N/A,#N/A,FALSE,"AFR-ELC"}</definedName>
    <definedName name="Barracks" hidden="1">{#N/A,#N/A,FALSE,"AFR-ELC"}</definedName>
    <definedName name="building">'[5]Materials on site'!#REF!</definedName>
    <definedName name="cf">{#N/A,#N/A,FALSE,"AFR-ELC"}</definedName>
    <definedName name="dfr">'[3]MAIN BLD TAKE OFF'!#REF!</definedName>
    <definedName name="don">{#N/A,#N/A,FALSE,"AFR-ELC"}</definedName>
    <definedName name="dsa" hidden="1">{#N/A,#N/A,FALSE,"AFR-ELC"}</definedName>
    <definedName name="EFFIONG" hidden="1">{#N/A,#N/A,FALSE,"AFR-ELC"}</definedName>
    <definedName name="FOIL">{#N/A,#N/A,FALSE,"AFR-ELC"}</definedName>
    <definedName name="GAME">{#N/A,#N/A,FALSE,"AFR-ELC"}</definedName>
    <definedName name="gas">{#N/A,#N/A,FALSE,"AFR-ELC"}</definedName>
    <definedName name="globref">INDIRECT("rc",FALSE)</definedName>
    <definedName name="jamb" hidden="1">{#N/A,#N/A,FALSE,"AFR-ELC"}</definedName>
    <definedName name="lastcell">'[6]Oct-99'!#REF!</definedName>
    <definedName name="nnnnnnn" hidden="1">{#N/A,#N/A,FALSE,"AFR-ELC"}</definedName>
    <definedName name="NWC" hidden="1">{#N/A,#N/A,FALSE,"AFR-ELC"}</definedName>
    <definedName name="pay">'[4]Materials on site'!#REF!</definedName>
    <definedName name="_xlnm.Print_Area" localSheetId="0">'RT wall 4m'!$A$1:$F$74</definedName>
    <definedName name="RAT" hidden="1">{#N/A,#N/A,FALSE,"AFR-ELC"}</definedName>
    <definedName name="RATE" hidden="1">{#N/A,#N/A,FALSE,"AFR-ELC"}</definedName>
    <definedName name="row" hidden="1">{#N/A,#N/A,FALSE,"AFR-ELC"}</definedName>
    <definedName name="sa">{#N/A,#N/A,FALSE,"AFR-ELC"}</definedName>
    <definedName name="sd" hidden="1">{#N/A,#N/A,FALSE,"AFR-ELC"}</definedName>
    <definedName name="SDER" hidden="1">{#N/A,#N/A,FALSE,"AFR-ELC"}</definedName>
    <definedName name="TTLE">{#N/A,#N/A,FALSE,"AFR-ELC"}</definedName>
    <definedName name="TTLET" hidden="1">{#N/A,#N/A,FALSE,"AFR-ELC"}</definedName>
    <definedName name="VAT">{#N/A,#N/A,FALSE,"AFR-ELC"}</definedName>
    <definedName name="Vibrated_Reinforced_Concrete__1_2_4___19mm__aggregate__in">"5 BRM DUPLEX "</definedName>
    <definedName name="vvvvv" hidden="1">{#N/A,#N/A,FALSE,"AFR-ELC"}</definedName>
    <definedName name="was">{#N/A,#N/A,FALSE,"AFR-ELC"}</definedName>
    <definedName name="width1">'[2]MAIN BLD TAKE OFF'!$I$18</definedName>
    <definedName name="win" localSheetId="0">#REF!</definedName>
    <definedName name="win">#REF!</definedName>
    <definedName name="wrn.ABUBAKAR._.RIMI._.KAD." hidden="1">{#N/A,#N/A,FALSE,"AFR-ELC"}</definedName>
    <definedName name="wrn.AFRIBANK._.ELECTRICAL._.BILL._.by._.Effiong._.A.._.Uko.">{#N/A,#N/A,FALSE,"AFR-ELC"}</definedName>
    <definedName name="YUOR">{#N/A,#N/A,FALSE,"AFR-ELC"}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2" l="1"/>
  <c r="C12" i="2"/>
  <c r="F54" i="2" l="1"/>
  <c r="E36" i="2"/>
  <c r="F35" i="2"/>
  <c r="F26" i="2"/>
  <c r="F16" i="2"/>
  <c r="F15" i="2"/>
  <c r="F14" i="2"/>
  <c r="F13" i="2"/>
  <c r="F12" i="2"/>
  <c r="I11" i="2"/>
  <c r="I12" i="2" s="1"/>
  <c r="J12" i="2" s="1"/>
  <c r="F11" i="2"/>
  <c r="F10" i="2"/>
  <c r="F9" i="2"/>
  <c r="F22" i="2" l="1"/>
  <c r="E64" i="2" s="1"/>
  <c r="F30" i="2"/>
  <c r="F59" i="2"/>
  <c r="E68" i="2" s="1"/>
  <c r="F36" i="2"/>
  <c r="E27" i="2"/>
  <c r="E31" i="2"/>
  <c r="F31" i="2" l="1"/>
  <c r="E32" i="2"/>
  <c r="F32" i="2" s="1"/>
  <c r="F27" i="2"/>
  <c r="F47" i="2" l="1"/>
  <c r="E66" i="2" s="1"/>
  <c r="F74" i="2" s="1"/>
</calcChain>
</file>

<file path=xl/sharedStrings.xml><?xml version="1.0" encoding="utf-8"?>
<sst xmlns="http://schemas.openxmlformats.org/spreadsheetml/2006/main" count="80" uniqueCount="55">
  <si>
    <t>ELEMENT NR. 1</t>
  </si>
  <si>
    <t>D20: EXCAVATING AND FILLING</t>
  </si>
  <si>
    <t>General Site Clearance</t>
  </si>
  <si>
    <t>A</t>
  </si>
  <si>
    <t xml:space="preserve">Excavate oversite to remove vegetable soil average 150mm deep. </t>
  </si>
  <si>
    <r>
      <t>m</t>
    </r>
    <r>
      <rPr>
        <vertAlign val="superscript"/>
        <sz val="10"/>
        <rFont val="Comic Sans MS"/>
        <family val="4"/>
      </rPr>
      <t>2</t>
    </r>
  </si>
  <si>
    <t>B</t>
  </si>
  <si>
    <r>
      <t>m</t>
    </r>
    <r>
      <rPr>
        <vertAlign val="superscript"/>
        <sz val="10"/>
        <rFont val="Comic Sans MS"/>
        <family val="4"/>
      </rPr>
      <t>3</t>
    </r>
  </si>
  <si>
    <t>C</t>
  </si>
  <si>
    <t>D</t>
  </si>
  <si>
    <t>E</t>
  </si>
  <si>
    <t>Level and compact bottom of excavation to receive concrete in foundation.</t>
  </si>
  <si>
    <t>F</t>
  </si>
  <si>
    <t>Remove surplus excavated material from site.</t>
  </si>
  <si>
    <t>G</t>
  </si>
  <si>
    <t>Return, fill and consolidate selected excavated material around foundation.</t>
  </si>
  <si>
    <t>H</t>
  </si>
  <si>
    <t>Approved laterite earth filling to make up level well rammed and consolidated in layers of 150mm thick.</t>
  </si>
  <si>
    <t>I</t>
  </si>
  <si>
    <t>100mm thick approved rock hardcore filling well rammed and consolidated.</t>
  </si>
  <si>
    <t>J</t>
  </si>
  <si>
    <t>Dieldrex 20" anti-termites to surfaces of excavation</t>
  </si>
  <si>
    <t>E10: In situ concrete</t>
  </si>
  <si>
    <t>Vibrated Concrete Grade 15 in:</t>
  </si>
  <si>
    <t>50mm blinding under bases</t>
  </si>
  <si>
    <t>K</t>
  </si>
  <si>
    <t>Carried to Collection</t>
  </si>
  <si>
    <t>N</t>
  </si>
  <si>
    <t>SUBSTRUCTURE CONT'D</t>
  </si>
  <si>
    <t>Reinforced  insitu concrete</t>
  </si>
  <si>
    <t>Vibrated Concrete grade 20 in:</t>
  </si>
  <si>
    <t>E30: Reinforcement for in situ concrete</t>
  </si>
  <si>
    <t>kg</t>
  </si>
  <si>
    <t>16mm diameter bar</t>
  </si>
  <si>
    <t>E20: Formwork for in situ concrete</t>
  </si>
  <si>
    <t>Sawn formwork to:</t>
  </si>
  <si>
    <t>Carried to collection</t>
  </si>
  <si>
    <t>Damp Proofing</t>
  </si>
  <si>
    <t>Damp proof membrane</t>
  </si>
  <si>
    <t>COLLECTION</t>
  </si>
  <si>
    <t>page /1</t>
  </si>
  <si>
    <t>page /2</t>
  </si>
  <si>
    <t>page /3</t>
  </si>
  <si>
    <t>Carried to Summary</t>
  </si>
  <si>
    <t>RETAINING WALL</t>
  </si>
  <si>
    <t>RETAINING WALL CONT'D</t>
  </si>
  <si>
    <t xml:space="preserve">Excavate trench to receive retaining wall starting from stripped level and not exceeding 1.50m deep. </t>
  </si>
  <si>
    <t>Bases of retaining wall</t>
  </si>
  <si>
    <t>Retaining wall</t>
  </si>
  <si>
    <t xml:space="preserve">High yield deformed bars to BS 4449 in bases &amp; retaining walls etc </t>
  </si>
  <si>
    <t>12mm diameter bar (base)</t>
  </si>
  <si>
    <t>12mm diameter bar (wall)</t>
  </si>
  <si>
    <t>Sides of wall bases</t>
  </si>
  <si>
    <t>Sides of Retaining wall</t>
  </si>
  <si>
    <t xml:space="preserve">Felt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</si>
</sst>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#,##0.00;[Red]#,##0.00"/>
    <numFmt numFmtId="166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mic Sans MS"/>
      <family val="4"/>
    </font>
    <font>
      <b/>
      <u/>
      <sz val="10"/>
      <name val="Comic Sans MS"/>
      <family val="4"/>
    </font>
    <font>
      <i/>
      <sz val="10"/>
      <name val="Comic Sans MS"/>
      <family val="4"/>
    </font>
    <font>
      <sz val="8"/>
      <name val="Comic Sans MS"/>
      <family val="4"/>
    </font>
    <font>
      <b/>
      <sz val="10"/>
      <name val="Comic Sans MS"/>
      <family val="4"/>
    </font>
    <font>
      <vertAlign val="superscript"/>
      <sz val="10"/>
      <name val="Comic Sans MS"/>
      <family val="4"/>
    </font>
    <font>
      <i/>
      <sz val="8"/>
      <name val="Comic Sans MS"/>
      <family val="4"/>
    </font>
    <font>
      <u/>
      <sz val="10"/>
      <name val="Comic Sans MS"/>
      <family val="4"/>
    </font>
    <font>
      <b/>
      <i/>
      <sz val="10"/>
      <name val="Comic Sans MS"/>
      <family val="4"/>
    </font>
    <font>
      <b/>
      <sz val="8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1" fillId="0" borderId="0"/>
  </cellStyleXfs>
  <cellXfs count="40">
    <xf numFmtId="0" fontId="0" fillId="0" borderId="0" xfId="0"/>
    <xf numFmtId="9" fontId="3" fillId="0" borderId="0" xfId="1" applyFont="1" applyAlignment="1">
      <alignment horizontal="center" vertical="center"/>
    </xf>
    <xf numFmtId="9" fontId="4" fillId="0" borderId="0" xfId="1" applyFont="1" applyAlignment="1">
      <alignment vertical="center"/>
    </xf>
    <xf numFmtId="0" fontId="3" fillId="0" borderId="0" xfId="2" applyFont="1" applyAlignment="1">
      <alignment horizontal="center" vertical="center"/>
    </xf>
    <xf numFmtId="4" fontId="3" fillId="0" borderId="0" xfId="2" applyNumberFormat="1" applyFont="1" applyAlignment="1">
      <alignment horizontal="center" vertical="center"/>
    </xf>
    <xf numFmtId="165" fontId="5" fillId="0" borderId="0" xfId="2" applyNumberFormat="1" applyFont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0" xfId="2" applyFont="1" applyAlignment="1">
      <alignment horizontal="left" vertical="center"/>
    </xf>
    <xf numFmtId="4" fontId="3" fillId="0" borderId="0" xfId="3" applyNumberFormat="1" applyFont="1" applyAlignment="1">
      <alignment horizontal="center" vertical="center"/>
    </xf>
    <xf numFmtId="43" fontId="3" fillId="0" borderId="0" xfId="3" applyFont="1" applyAlignment="1">
      <alignment vertical="center"/>
    </xf>
    <xf numFmtId="0" fontId="2" fillId="0" borderId="0" xfId="2" applyAlignment="1">
      <alignment vertical="center"/>
    </xf>
    <xf numFmtId="0" fontId="3" fillId="0" borderId="0" xfId="2" applyFont="1" applyAlignment="1">
      <alignment vertical="center"/>
    </xf>
    <xf numFmtId="0" fontId="3" fillId="0" borderId="0" xfId="2" applyFont="1" applyAlignment="1">
      <alignment horizontal="justify" vertical="center" wrapText="1"/>
    </xf>
    <xf numFmtId="166" fontId="3" fillId="0" borderId="0" xfId="4" applyNumberFormat="1" applyFont="1" applyAlignment="1">
      <alignment horizontal="center" vertical="center"/>
    </xf>
    <xf numFmtId="4" fontId="3" fillId="0" borderId="0" xfId="5" applyNumberFormat="1" applyFont="1" applyAlignment="1">
      <alignment horizontal="center" vertical="center"/>
    </xf>
    <xf numFmtId="165" fontId="9" fillId="0" borderId="0" xfId="5" applyNumberFormat="1" applyFont="1" applyAlignment="1">
      <alignment vertical="center"/>
    </xf>
    <xf numFmtId="1" fontId="3" fillId="0" borderId="0" xfId="2" applyNumberFormat="1" applyFont="1" applyAlignment="1">
      <alignment horizontal="center" vertical="center"/>
    </xf>
    <xf numFmtId="1" fontId="6" fillId="0" borderId="0" xfId="2" applyNumberFormat="1" applyFont="1" applyAlignment="1">
      <alignment vertical="center"/>
    </xf>
    <xf numFmtId="0" fontId="3" fillId="0" borderId="0" xfId="2" applyFont="1" applyAlignment="1">
      <alignment vertical="center" wrapText="1"/>
    </xf>
    <xf numFmtId="0" fontId="10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4" fontId="7" fillId="0" borderId="0" xfId="5" applyNumberFormat="1" applyFont="1" applyAlignment="1">
      <alignment horizontal="right" vertical="center"/>
    </xf>
    <xf numFmtId="165" fontId="11" fillId="0" borderId="0" xfId="5" applyNumberFormat="1" applyFont="1" applyAlignment="1">
      <alignment vertical="center"/>
    </xf>
    <xf numFmtId="4" fontId="7" fillId="0" borderId="0" xfId="2" applyNumberFormat="1" applyFont="1" applyAlignment="1">
      <alignment horizontal="center" vertical="center"/>
    </xf>
    <xf numFmtId="165" fontId="11" fillId="0" borderId="0" xfId="2" applyNumberFormat="1" applyFont="1" applyAlignment="1">
      <alignment vertical="center"/>
    </xf>
    <xf numFmtId="0" fontId="12" fillId="0" borderId="0" xfId="2" applyFont="1" applyAlignment="1">
      <alignment vertical="center"/>
    </xf>
    <xf numFmtId="0" fontId="10" fillId="0" borderId="0" xfId="2" applyFont="1" applyAlignment="1">
      <alignment vertical="center" wrapText="1"/>
    </xf>
    <xf numFmtId="0" fontId="7" fillId="0" borderId="0" xfId="2" applyFont="1" applyAlignment="1">
      <alignment horizontal="left" vertical="center"/>
    </xf>
    <xf numFmtId="165" fontId="11" fillId="0" borderId="0" xfId="5" applyNumberFormat="1" applyFont="1" applyAlignment="1">
      <alignment horizontal="right" vertical="center"/>
    </xf>
    <xf numFmtId="0" fontId="5" fillId="0" borderId="0" xfId="2" applyFont="1" applyAlignment="1">
      <alignment vertical="center"/>
    </xf>
    <xf numFmtId="0" fontId="10" fillId="0" borderId="0" xfId="2" applyFont="1" applyAlignment="1">
      <alignment horizontal="justify" vertical="center" wrapText="1"/>
    </xf>
    <xf numFmtId="164" fontId="5" fillId="0" borderId="0" xfId="4" applyFont="1" applyAlignment="1">
      <alignment vertical="center"/>
    </xf>
    <xf numFmtId="165" fontId="5" fillId="0" borderId="0" xfId="2" applyNumberFormat="1" applyFont="1" applyAlignment="1">
      <alignment horizontal="right" vertical="center"/>
    </xf>
    <xf numFmtId="0" fontId="3" fillId="0" borderId="0" xfId="2" applyFont="1" applyAlignment="1">
      <alignment horizontal="right" vertical="center"/>
    </xf>
    <xf numFmtId="0" fontId="7" fillId="0" borderId="0" xfId="2" applyFont="1" applyAlignment="1">
      <alignment horizontal="right" vertical="center"/>
    </xf>
    <xf numFmtId="0" fontId="3" fillId="0" borderId="0" xfId="2" applyFont="1" applyAlignment="1">
      <alignment horizontal="left" vertical="center"/>
    </xf>
    <xf numFmtId="0" fontId="4" fillId="0" borderId="0" xfId="2" applyFont="1" applyAlignment="1">
      <alignment vertical="center" wrapText="1"/>
    </xf>
    <xf numFmtId="165" fontId="11" fillId="0" borderId="0" xfId="2" applyNumberFormat="1" applyFont="1" applyAlignment="1">
      <alignment horizontal="right" vertical="center"/>
    </xf>
  </cellXfs>
  <cellStyles count="11">
    <cellStyle name="Comma 13" xfId="4"/>
    <cellStyle name="Comma 2" xfId="5"/>
    <cellStyle name="Comma 3" xfId="3"/>
    <cellStyle name="Comma 4" xfId="7"/>
    <cellStyle name="Comma 5" xfId="9"/>
    <cellStyle name="Currency 2" xfId="6"/>
    <cellStyle name="Normal" xfId="0" builtinId="0"/>
    <cellStyle name="Normal 2" xfId="2"/>
    <cellStyle name="Normal 2 2" xfId="8"/>
    <cellStyle name="Normal 9" xfId="10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Desktop/Users/NANA%20FATIMA/Documents/YAHAYA%20ABUKUR%20DOCUMENTS/MANGAL%20PROJECT%20AT%20KADUNA/CONSTRUCTION%20OF%20BLOCK%20OF%20STUDENT%20HOSTEL%20AT%20NYSC%20%20CENTRE%20KATSIN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Abubakar\Desktop\FCE%20OKENE%20PROJECTS\CONSTRUCTION%20OF%20BLOCK%20OF%20OFFICE%20AND%20CLASS%20AT%20FCE%20OKENE.%20AMMEND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ANA%20FATIMA\Documents\MANGAL%20PROJECT%20AT%20KADUNA\CONSTRUCTION%20OF%20BLOCK%20OF%20STUDENT%20HOSTEL%20AT%20NYSC%20%20CENTRE%20KATSINA%20WITH%20MINISTRY%20RAT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ANA%20FATIMA\Documents\OTHER%20PROJECTS\EXPANSION%20OF%20SCH%20OF%20LANG%20%20LOTC%20VAL%20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Desktop/Documents%20and%20Settings/user.OWNER/My%20Documents/My%20Documents/HIGH%20COURT%20VA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dams\c-didams\My%20Documents\BON\Labour-fluct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BLD TAKE OFF"/>
      <sheetName val="MAIN BLD BILLS"/>
      <sheetName val="STORE"/>
      <sheetName val="CONCERT"/>
      <sheetName val="GS"/>
      <sheetName val="LIST OF REINF"/>
      <sheetName val="STORE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BLD TAKE OFF"/>
      <sheetName val="MAIN BLD BILLS"/>
      <sheetName val="FURN LECT HALLS"/>
      <sheetName val="FUR CHIEF LECT"/>
      <sheetName val="FUR 4 OFF"/>
      <sheetName val="GS"/>
      <sheetName val="GS  FOR TENDERS"/>
      <sheetName val="GS FOR TENDERS BLANK"/>
      <sheetName val="FURN"/>
    </sheetNames>
    <sheetDataSet>
      <sheetData sheetId="0">
        <row r="18">
          <cell r="I18">
            <v>24</v>
          </cell>
        </row>
        <row r="34">
          <cell r="I34">
            <v>0.69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BLD TAKE OFF"/>
      <sheetName val="MAIN BLD BILLS"/>
      <sheetName val="STORE"/>
      <sheetName val="CONCERT"/>
      <sheetName val="GS"/>
      <sheetName val="LIST OF REINF"/>
      <sheetName val="STORE (2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er work mb"/>
      <sheetName val="EXTERNAL WORKS"/>
      <sheetName val="Summary"/>
      <sheetName val="previus pay"/>
      <sheetName val="Materials on site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er work mb"/>
      <sheetName val="restaurant"/>
      <sheetName val="MOSQUE"/>
      <sheetName val="ABLUTION BLOCK"/>
      <sheetName val="GATE HOUSE"/>
      <sheetName val="EXTERNAL WORKS"/>
      <sheetName val="Summary"/>
      <sheetName val="Materials on si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T-99 "/>
      <sheetName val="Oct-99"/>
      <sheetName val="Nov-99"/>
      <sheetName val="DECEMBER-99"/>
      <sheetName val="JAN-2000"/>
      <sheetName val="FEB-2000"/>
      <sheetName val="MARCH-2000"/>
      <sheetName val="APRIL-2000"/>
      <sheetName val="MAY-2000 "/>
      <sheetName val="JUNE-2000"/>
      <sheetName val="JULY-2000 "/>
      <sheetName val="AUG,-2000 "/>
      <sheetName val="SEPT-2000 "/>
      <sheetName val="OCT-2000 "/>
      <sheetName val="Nov-2000 "/>
      <sheetName val="DEC-2000"/>
      <sheetName val="JAN-2001"/>
      <sheetName val="FEB-2001"/>
      <sheetName val="MARCH-200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tabSelected="1" view="pageBreakPreview" topLeftCell="A31" zoomScale="90" zoomScaleSheetLayoutView="90" workbookViewId="0">
      <selection activeCell="B42" sqref="B42"/>
    </sheetView>
  </sheetViews>
  <sheetFormatPr defaultColWidth="9.140625" defaultRowHeight="16.5" x14ac:dyDescent="0.25"/>
  <cols>
    <col min="1" max="1" width="3.42578125" style="3" customWidth="1"/>
    <col min="2" max="2" width="42" style="13" customWidth="1"/>
    <col min="3" max="3" width="8.85546875" style="3" customWidth="1"/>
    <col min="4" max="4" width="7.42578125" style="3" customWidth="1"/>
    <col min="5" max="5" width="16.42578125" style="4" customWidth="1"/>
    <col min="6" max="7" width="16.42578125" style="5" customWidth="1"/>
    <col min="8" max="8" width="12.42578125" style="6" bestFit="1" customWidth="1"/>
    <col min="9" max="9" width="35.5703125" style="6" customWidth="1"/>
    <col min="10" max="10" width="9.140625" style="6"/>
    <col min="11" max="11" width="22.42578125" style="6" customWidth="1"/>
    <col min="12" max="12" width="5.42578125" style="6" customWidth="1"/>
    <col min="13" max="13" width="9.5703125" style="6" customWidth="1"/>
    <col min="14" max="16" width="9.140625" style="6"/>
    <col min="17" max="17" width="12.5703125" style="6" bestFit="1" customWidth="1"/>
    <col min="18" max="18" width="9.140625" style="6"/>
    <col min="19" max="19" width="12.42578125" style="6" bestFit="1" customWidth="1"/>
    <col min="20" max="16384" width="9.140625" style="6"/>
  </cols>
  <sheetData>
    <row r="1" spans="1:10" x14ac:dyDescent="0.25">
      <c r="A1" s="1"/>
      <c r="B1" s="2" t="s">
        <v>0</v>
      </c>
    </row>
    <row r="2" spans="1:10" x14ac:dyDescent="0.25">
      <c r="B2" s="7"/>
    </row>
    <row r="3" spans="1:10" x14ac:dyDescent="0.25">
      <c r="B3" s="8" t="s">
        <v>44</v>
      </c>
    </row>
    <row r="4" spans="1:10" x14ac:dyDescent="0.25">
      <c r="B4" s="8"/>
    </row>
    <row r="5" spans="1:10" s="12" customFormat="1" x14ac:dyDescent="0.25">
      <c r="A5" s="3"/>
      <c r="B5" s="9" t="s">
        <v>1</v>
      </c>
      <c r="C5" s="3"/>
      <c r="D5" s="3"/>
      <c r="E5" s="10"/>
      <c r="F5" s="11"/>
      <c r="G5" s="11"/>
      <c r="H5" s="6"/>
    </row>
    <row r="6" spans="1:10" s="12" customFormat="1" x14ac:dyDescent="0.25">
      <c r="A6" s="3"/>
      <c r="B6" s="9"/>
      <c r="C6" s="3"/>
      <c r="D6" s="3"/>
      <c r="E6" s="10"/>
      <c r="F6" s="11"/>
      <c r="G6" s="11"/>
      <c r="H6" s="6"/>
    </row>
    <row r="7" spans="1:10" s="12" customFormat="1" x14ac:dyDescent="0.25">
      <c r="A7" s="3"/>
      <c r="B7" s="9" t="s">
        <v>2</v>
      </c>
      <c r="C7" s="3"/>
      <c r="D7" s="3"/>
      <c r="E7" s="10"/>
      <c r="F7" s="11"/>
      <c r="G7" s="11"/>
      <c r="H7" s="6"/>
    </row>
    <row r="8" spans="1:10" ht="17.25" customHeight="1" x14ac:dyDescent="0.25"/>
    <row r="9" spans="1:10" ht="40.5" customHeight="1" x14ac:dyDescent="0.25">
      <c r="A9" s="3" t="s">
        <v>3</v>
      </c>
      <c r="B9" s="14" t="s">
        <v>4</v>
      </c>
      <c r="C9" s="15"/>
      <c r="D9" s="3" t="s">
        <v>5</v>
      </c>
      <c r="E9" s="16">
        <v>100</v>
      </c>
      <c r="F9" s="5">
        <f t="shared" ref="F9:F16" si="0">C9*E9</f>
        <v>0</v>
      </c>
      <c r="H9" s="17"/>
    </row>
    <row r="10" spans="1:10" ht="51.75" customHeight="1" x14ac:dyDescent="0.25">
      <c r="A10" s="3" t="s">
        <v>6</v>
      </c>
      <c r="B10" s="14" t="s">
        <v>46</v>
      </c>
      <c r="C10" s="18">
        <v>557</v>
      </c>
      <c r="D10" s="3" t="s">
        <v>7</v>
      </c>
      <c r="E10" s="16">
        <v>1200</v>
      </c>
      <c r="F10" s="5">
        <f t="shared" si="0"/>
        <v>668400</v>
      </c>
      <c r="H10" s="17"/>
    </row>
    <row r="11" spans="1:10" ht="30.75" customHeight="1" x14ac:dyDescent="0.25">
      <c r="A11" s="3" t="s">
        <v>10</v>
      </c>
      <c r="B11" s="14" t="s">
        <v>11</v>
      </c>
      <c r="D11" s="3" t="s">
        <v>5</v>
      </c>
      <c r="E11" s="16">
        <v>150</v>
      </c>
      <c r="F11" s="5">
        <f>C19*E11</f>
        <v>83550</v>
      </c>
      <c r="H11" s="17"/>
      <c r="I11" s="19">
        <f>SUM(C10:C10)</f>
        <v>557</v>
      </c>
    </row>
    <row r="12" spans="1:10" ht="30.75" customHeight="1" x14ac:dyDescent="0.25">
      <c r="A12" s="3" t="s">
        <v>12</v>
      </c>
      <c r="B12" s="14" t="s">
        <v>13</v>
      </c>
      <c r="C12" s="18">
        <f>C10</f>
        <v>557</v>
      </c>
      <c r="D12" s="3" t="s">
        <v>5</v>
      </c>
      <c r="E12" s="16">
        <v>450</v>
      </c>
      <c r="F12" s="5">
        <f t="shared" si="0"/>
        <v>250650</v>
      </c>
      <c r="H12" s="17"/>
      <c r="I12" s="6">
        <f>I11*0.45</f>
        <v>250.65</v>
      </c>
      <c r="J12" s="19">
        <f>I11-I12</f>
        <v>306.35000000000002</v>
      </c>
    </row>
    <row r="13" spans="1:10" ht="44.25" customHeight="1" x14ac:dyDescent="0.25">
      <c r="A13" s="3" t="s">
        <v>14</v>
      </c>
      <c r="B13" s="14" t="s">
        <v>15</v>
      </c>
      <c r="D13" s="3" t="s">
        <v>7</v>
      </c>
      <c r="E13" s="16">
        <v>400</v>
      </c>
      <c r="F13" s="5">
        <f t="shared" si="0"/>
        <v>0</v>
      </c>
      <c r="H13" s="17"/>
    </row>
    <row r="14" spans="1:10" ht="44.25" customHeight="1" x14ac:dyDescent="0.25">
      <c r="A14" s="3" t="s">
        <v>16</v>
      </c>
      <c r="B14" s="20" t="s">
        <v>17</v>
      </c>
      <c r="C14" s="15"/>
      <c r="D14" s="3" t="s">
        <v>7</v>
      </c>
      <c r="E14" s="16">
        <v>2800</v>
      </c>
      <c r="F14" s="5">
        <f>C14*E14</f>
        <v>0</v>
      </c>
      <c r="H14" s="17"/>
    </row>
    <row r="15" spans="1:10" ht="36" customHeight="1" x14ac:dyDescent="0.25">
      <c r="A15" s="3" t="s">
        <v>18</v>
      </c>
      <c r="B15" s="14" t="s">
        <v>19</v>
      </c>
      <c r="C15" s="15"/>
      <c r="D15" s="3" t="s">
        <v>5</v>
      </c>
      <c r="E15" s="16">
        <v>1200</v>
      </c>
      <c r="F15" s="5">
        <f t="shared" si="0"/>
        <v>0</v>
      </c>
      <c r="H15" s="17"/>
    </row>
    <row r="16" spans="1:10" ht="36" customHeight="1" x14ac:dyDescent="0.25">
      <c r="A16" s="3" t="s">
        <v>20</v>
      </c>
      <c r="B16" s="14" t="s">
        <v>21</v>
      </c>
      <c r="C16" s="15"/>
      <c r="D16" s="3" t="s">
        <v>5</v>
      </c>
      <c r="E16" s="16">
        <v>100</v>
      </c>
      <c r="F16" s="5">
        <f t="shared" si="0"/>
        <v>0</v>
      </c>
      <c r="H16" s="17"/>
    </row>
    <row r="17" spans="1:8" x14ac:dyDescent="0.25">
      <c r="B17" s="9" t="s">
        <v>22</v>
      </c>
      <c r="E17" s="16"/>
    </row>
    <row r="18" spans="1:8" ht="17.25" customHeight="1" x14ac:dyDescent="0.25">
      <c r="B18" s="21" t="s">
        <v>23</v>
      </c>
      <c r="E18" s="16"/>
    </row>
    <row r="19" spans="1:8" ht="17.25" customHeight="1" x14ac:dyDescent="0.25">
      <c r="A19" s="3" t="s">
        <v>25</v>
      </c>
      <c r="B19" s="13" t="s">
        <v>24</v>
      </c>
      <c r="C19" s="18">
        <v>557</v>
      </c>
      <c r="D19" s="3" t="s">
        <v>5</v>
      </c>
      <c r="E19" s="16">
        <v>1250</v>
      </c>
      <c r="F19" s="5">
        <f>C19*E19</f>
        <v>696250</v>
      </c>
      <c r="H19" s="17"/>
    </row>
    <row r="20" spans="1:8" ht="17.25" customHeight="1" x14ac:dyDescent="0.25">
      <c r="E20" s="16"/>
      <c r="H20" s="17"/>
    </row>
    <row r="21" spans="1:8" ht="17.25" customHeight="1" x14ac:dyDescent="0.25">
      <c r="E21" s="16"/>
      <c r="H21" s="17"/>
    </row>
    <row r="22" spans="1:8" ht="17.25" customHeight="1" x14ac:dyDescent="0.25">
      <c r="B22" s="22" t="s">
        <v>26</v>
      </c>
      <c r="C22" s="7"/>
      <c r="D22" s="7"/>
      <c r="E22" s="23" t="s">
        <v>27</v>
      </c>
      <c r="F22" s="24">
        <f>SUM(F2:F21)</f>
        <v>1698850</v>
      </c>
      <c r="G22" s="24"/>
    </row>
    <row r="23" spans="1:8" s="27" customFormat="1" ht="17.25" customHeight="1" x14ac:dyDescent="0.25">
      <c r="A23" s="7"/>
      <c r="B23" s="8" t="s">
        <v>45</v>
      </c>
      <c r="C23" s="7"/>
      <c r="D23" s="7"/>
      <c r="E23" s="25"/>
      <c r="F23" s="26"/>
      <c r="G23" s="26"/>
    </row>
    <row r="24" spans="1:8" ht="30.75" customHeight="1" x14ac:dyDescent="0.25">
      <c r="B24" s="21" t="s">
        <v>29</v>
      </c>
    </row>
    <row r="25" spans="1:8" ht="17.25" customHeight="1" x14ac:dyDescent="0.25">
      <c r="B25" s="21" t="s">
        <v>30</v>
      </c>
    </row>
    <row r="26" spans="1:8" ht="23.25" customHeight="1" x14ac:dyDescent="0.25">
      <c r="A26" s="3" t="s">
        <v>3</v>
      </c>
      <c r="B26" s="13" t="s">
        <v>47</v>
      </c>
      <c r="C26" s="18">
        <v>195</v>
      </c>
      <c r="D26" s="3" t="s">
        <v>7</v>
      </c>
      <c r="E26" s="16">
        <v>42000</v>
      </c>
      <c r="F26" s="5">
        <f>C26*E26</f>
        <v>8190000</v>
      </c>
      <c r="H26" s="17"/>
    </row>
    <row r="27" spans="1:8" ht="21.75" customHeight="1" x14ac:dyDescent="0.25">
      <c r="A27" s="3" t="s">
        <v>6</v>
      </c>
      <c r="B27" s="13" t="s">
        <v>48</v>
      </c>
      <c r="C27" s="18">
        <v>216</v>
      </c>
      <c r="D27" s="3" t="s">
        <v>7</v>
      </c>
      <c r="E27" s="16">
        <f>E26</f>
        <v>42000</v>
      </c>
      <c r="F27" s="5">
        <f>C27*E27</f>
        <v>9072000</v>
      </c>
      <c r="H27" s="17"/>
    </row>
    <row r="28" spans="1:8" ht="21" customHeight="1" x14ac:dyDescent="0.25">
      <c r="B28" s="9" t="s">
        <v>31</v>
      </c>
    </row>
    <row r="29" spans="1:8" ht="38.25" customHeight="1" x14ac:dyDescent="0.25">
      <c r="B29" s="28" t="s">
        <v>49</v>
      </c>
    </row>
    <row r="30" spans="1:8" ht="21" customHeight="1" x14ac:dyDescent="0.25">
      <c r="A30" s="3" t="s">
        <v>8</v>
      </c>
      <c r="B30" s="13" t="s">
        <v>33</v>
      </c>
      <c r="C30" s="15">
        <v>9069</v>
      </c>
      <c r="D30" s="3" t="s">
        <v>32</v>
      </c>
      <c r="E30" s="16">
        <v>550</v>
      </c>
      <c r="F30" s="5">
        <f>C30*E30</f>
        <v>4987950</v>
      </c>
      <c r="H30" s="17"/>
    </row>
    <row r="31" spans="1:8" ht="18" customHeight="1" x14ac:dyDescent="0.25">
      <c r="A31" s="3" t="s">
        <v>9</v>
      </c>
      <c r="B31" s="13" t="s">
        <v>50</v>
      </c>
      <c r="C31" s="15">
        <v>12080</v>
      </c>
      <c r="D31" s="3" t="s">
        <v>32</v>
      </c>
      <c r="E31" s="16">
        <f>E30</f>
        <v>550</v>
      </c>
      <c r="F31" s="5">
        <f>C31*E31</f>
        <v>6644000</v>
      </c>
      <c r="H31" s="17"/>
    </row>
    <row r="32" spans="1:8" ht="18" customHeight="1" x14ac:dyDescent="0.25">
      <c r="A32" s="3" t="s">
        <v>10</v>
      </c>
      <c r="B32" s="13" t="s">
        <v>51</v>
      </c>
      <c r="C32" s="15">
        <v>10641</v>
      </c>
      <c r="D32" s="3" t="s">
        <v>32</v>
      </c>
      <c r="E32" s="16">
        <f>E31</f>
        <v>550</v>
      </c>
      <c r="F32" s="5">
        <f>C32*E32</f>
        <v>5852550</v>
      </c>
      <c r="H32" s="17"/>
    </row>
    <row r="33" spans="1:8" ht="21" customHeight="1" x14ac:dyDescent="0.25">
      <c r="B33" s="9" t="s">
        <v>34</v>
      </c>
    </row>
    <row r="34" spans="1:8" ht="24.75" customHeight="1" x14ac:dyDescent="0.25">
      <c r="B34" s="21" t="s">
        <v>35</v>
      </c>
    </row>
    <row r="35" spans="1:8" ht="18.75" customHeight="1" x14ac:dyDescent="0.25">
      <c r="A35" s="3" t="s">
        <v>12</v>
      </c>
      <c r="B35" s="13" t="s">
        <v>52</v>
      </c>
      <c r="C35" s="18">
        <v>159</v>
      </c>
      <c r="D35" s="3" t="s">
        <v>5</v>
      </c>
      <c r="E35" s="16">
        <v>3500</v>
      </c>
      <c r="F35" s="5">
        <f t="shared" ref="F35:F36" si="1">C35*E35</f>
        <v>556500</v>
      </c>
      <c r="H35" s="17"/>
    </row>
    <row r="36" spans="1:8" ht="21.75" customHeight="1" x14ac:dyDescent="0.25">
      <c r="A36" s="3" t="s">
        <v>14</v>
      </c>
      <c r="B36" s="13" t="s">
        <v>53</v>
      </c>
      <c r="C36" s="18">
        <v>1478</v>
      </c>
      <c r="D36" s="3" t="s">
        <v>5</v>
      </c>
      <c r="E36" s="16">
        <f>E35</f>
        <v>3500</v>
      </c>
      <c r="F36" s="5">
        <f t="shared" si="1"/>
        <v>5173000</v>
      </c>
      <c r="H36" s="17"/>
    </row>
    <row r="47" spans="1:8" x14ac:dyDescent="0.25">
      <c r="B47" s="29" t="s">
        <v>36</v>
      </c>
      <c r="E47" s="23" t="s">
        <v>27</v>
      </c>
      <c r="F47" s="26">
        <f>SUM(F25:F46)</f>
        <v>40476000</v>
      </c>
      <c r="G47" s="26"/>
    </row>
    <row r="48" spans="1:8" x14ac:dyDescent="0.25">
      <c r="B48" s="8" t="s">
        <v>28</v>
      </c>
    </row>
    <row r="49" spans="1:7" x14ac:dyDescent="0.25">
      <c r="B49" s="8"/>
    </row>
    <row r="51" spans="1:7" ht="15" x14ac:dyDescent="0.25">
      <c r="B51" s="21" t="s">
        <v>37</v>
      </c>
      <c r="F51" s="31"/>
      <c r="G51" s="31"/>
    </row>
    <row r="52" spans="1:7" ht="15" x14ac:dyDescent="0.25">
      <c r="B52" s="21" t="s">
        <v>38</v>
      </c>
      <c r="F52" s="31"/>
      <c r="G52" s="31"/>
    </row>
    <row r="53" spans="1:7" ht="15" x14ac:dyDescent="0.25">
      <c r="F53" s="31"/>
      <c r="G53" s="31"/>
    </row>
    <row r="54" spans="1:7" ht="29.25" customHeight="1" x14ac:dyDescent="0.25">
      <c r="A54" s="3" t="s">
        <v>3</v>
      </c>
      <c r="B54" s="14" t="s">
        <v>54</v>
      </c>
      <c r="D54" s="3" t="s">
        <v>5</v>
      </c>
      <c r="E54" s="10">
        <v>220</v>
      </c>
      <c r="F54" s="5">
        <f>C54*E54</f>
        <v>0</v>
      </c>
    </row>
    <row r="55" spans="1:7" ht="15" x14ac:dyDescent="0.25">
      <c r="B55" s="14"/>
      <c r="F55" s="31"/>
      <c r="G55" s="31"/>
    </row>
    <row r="56" spans="1:7" ht="15" x14ac:dyDescent="0.25">
      <c r="B56" s="32"/>
      <c r="F56" s="31"/>
      <c r="G56" s="31"/>
    </row>
    <row r="57" spans="1:7" ht="35.25" customHeight="1" x14ac:dyDescent="0.25">
      <c r="B57" s="14"/>
      <c r="F57" s="33"/>
      <c r="G57" s="33"/>
    </row>
    <row r="58" spans="1:7" ht="15" x14ac:dyDescent="0.25">
      <c r="B58" s="14"/>
      <c r="F58" s="31"/>
      <c r="G58" s="31"/>
    </row>
    <row r="59" spans="1:7" ht="18.75" customHeight="1" x14ac:dyDescent="0.25">
      <c r="B59" s="29" t="s">
        <v>36</v>
      </c>
      <c r="E59" s="23" t="s">
        <v>27</v>
      </c>
      <c r="F59" s="26">
        <f>SUM(F50:F58)</f>
        <v>0</v>
      </c>
      <c r="G59" s="26"/>
    </row>
    <row r="60" spans="1:7" ht="15" x14ac:dyDescent="0.25">
      <c r="B60" s="14"/>
      <c r="F60" s="31"/>
      <c r="G60" s="31"/>
    </row>
    <row r="61" spans="1:7" x14ac:dyDescent="0.25">
      <c r="B61" s="29"/>
      <c r="E61" s="23"/>
      <c r="F61" s="24"/>
      <c r="G61" s="24"/>
    </row>
    <row r="62" spans="1:7" x14ac:dyDescent="0.25">
      <c r="B62" s="9" t="s">
        <v>39</v>
      </c>
      <c r="E62" s="23"/>
      <c r="F62" s="24"/>
      <c r="G62" s="24"/>
    </row>
    <row r="63" spans="1:7" ht="15" x14ac:dyDescent="0.25">
      <c r="F63" s="34"/>
      <c r="G63" s="34"/>
    </row>
    <row r="64" spans="1:7" ht="15" x14ac:dyDescent="0.25">
      <c r="B64" s="35" t="s">
        <v>40</v>
      </c>
      <c r="E64" s="4">
        <f>F22</f>
        <v>1698850</v>
      </c>
      <c r="F64" s="34"/>
      <c r="G64" s="34"/>
    </row>
    <row r="65" spans="1:20" x14ac:dyDescent="0.25">
      <c r="B65" s="36"/>
      <c r="F65" s="34"/>
      <c r="G65" s="34"/>
    </row>
    <row r="66" spans="1:20" ht="15" x14ac:dyDescent="0.25">
      <c r="B66" s="35" t="s">
        <v>41</v>
      </c>
      <c r="E66" s="4">
        <f>F47</f>
        <v>40476000</v>
      </c>
      <c r="F66" s="34"/>
      <c r="G66" s="34"/>
    </row>
    <row r="67" spans="1:20" ht="15" x14ac:dyDescent="0.25">
      <c r="B67" s="35"/>
      <c r="F67" s="34"/>
      <c r="G67" s="34"/>
    </row>
    <row r="68" spans="1:20" ht="15" x14ac:dyDescent="0.25">
      <c r="B68" s="35" t="s">
        <v>42</v>
      </c>
      <c r="E68" s="4">
        <f>F59</f>
        <v>0</v>
      </c>
      <c r="F68" s="34"/>
      <c r="G68" s="34"/>
    </row>
    <row r="69" spans="1:20" ht="15" x14ac:dyDescent="0.25">
      <c r="B69" s="37"/>
      <c r="F69" s="34"/>
      <c r="G69" s="34"/>
    </row>
    <row r="70" spans="1:20" ht="15" x14ac:dyDescent="0.25">
      <c r="B70" s="37"/>
      <c r="F70" s="34"/>
      <c r="G70" s="34"/>
    </row>
    <row r="71" spans="1:20" ht="15" x14ac:dyDescent="0.25">
      <c r="B71" s="37"/>
      <c r="F71" s="34"/>
      <c r="G71" s="34"/>
    </row>
    <row r="72" spans="1:20" ht="15" x14ac:dyDescent="0.25">
      <c r="B72" s="37"/>
      <c r="F72" s="34"/>
      <c r="G72" s="34"/>
    </row>
    <row r="73" spans="1:20" x14ac:dyDescent="0.25">
      <c r="B73" s="38" t="s">
        <v>44</v>
      </c>
      <c r="C73" s="7"/>
      <c r="D73" s="7"/>
      <c r="F73" s="39"/>
      <c r="G73" s="39"/>
    </row>
    <row r="74" spans="1:20" x14ac:dyDescent="0.25">
      <c r="B74" s="22" t="s">
        <v>43</v>
      </c>
      <c r="C74" s="7"/>
      <c r="D74" s="7"/>
      <c r="E74" s="23" t="s">
        <v>27</v>
      </c>
      <c r="F74" s="30">
        <f>SUM(E64:E69)</f>
        <v>42174850</v>
      </c>
      <c r="G74" s="30"/>
    </row>
    <row r="75" spans="1:20" s="5" customFormat="1" ht="17.25" customHeight="1" x14ac:dyDescent="0.25">
      <c r="A75" s="3"/>
      <c r="B75" s="13"/>
      <c r="C75" s="3"/>
      <c r="D75" s="3"/>
      <c r="E75" s="4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s="5" customFormat="1" ht="17.25" customHeight="1" x14ac:dyDescent="0.25">
      <c r="A76" s="3"/>
      <c r="B76" s="13"/>
      <c r="C76" s="3"/>
      <c r="D76" s="3"/>
      <c r="E76" s="4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s="5" customFormat="1" ht="17.25" customHeight="1" x14ac:dyDescent="0.25">
      <c r="A77" s="3"/>
      <c r="B77" s="13"/>
      <c r="C77" s="3"/>
      <c r="D77" s="3"/>
      <c r="E77" s="4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s="5" customFormat="1" ht="17.25" customHeight="1" x14ac:dyDescent="0.25">
      <c r="A78" s="3"/>
      <c r="B78" s="13"/>
      <c r="C78" s="3"/>
      <c r="D78" s="3"/>
      <c r="E78" s="4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92" spans="1:7" s="27" customFormat="1" x14ac:dyDescent="0.25">
      <c r="A92" s="3"/>
      <c r="B92" s="13"/>
      <c r="C92" s="3"/>
      <c r="D92" s="3"/>
      <c r="E92" s="4"/>
      <c r="F92" s="5"/>
      <c r="G92" s="5"/>
    </row>
    <row r="93" spans="1:7" s="27" customFormat="1" x14ac:dyDescent="0.25">
      <c r="A93" s="3"/>
      <c r="B93" s="13"/>
      <c r="C93" s="3"/>
      <c r="D93" s="3"/>
      <c r="E93" s="4"/>
      <c r="F93" s="5"/>
      <c r="G93" s="5"/>
    </row>
    <row r="94" spans="1:7" s="27" customFormat="1" x14ac:dyDescent="0.25">
      <c r="A94" s="3"/>
      <c r="B94" s="13"/>
      <c r="C94" s="3"/>
      <c r="D94" s="3"/>
      <c r="E94" s="4"/>
      <c r="F94" s="5"/>
      <c r="G94" s="5"/>
    </row>
    <row r="95" spans="1:7" s="27" customFormat="1" x14ac:dyDescent="0.25">
      <c r="A95" s="3"/>
      <c r="B95" s="13"/>
      <c r="C95" s="3"/>
      <c r="D95" s="3"/>
      <c r="E95" s="4"/>
      <c r="F95" s="5"/>
      <c r="G95" s="5"/>
    </row>
    <row r="96" spans="1:7" s="27" customFormat="1" x14ac:dyDescent="0.25">
      <c r="A96" s="3"/>
      <c r="B96" s="13"/>
      <c r="C96" s="3"/>
      <c r="D96" s="3"/>
      <c r="E96" s="4"/>
      <c r="F96" s="5"/>
      <c r="G96" s="5"/>
    </row>
    <row r="97" spans="1:7" s="27" customFormat="1" x14ac:dyDescent="0.25">
      <c r="A97" s="3"/>
      <c r="B97" s="13"/>
      <c r="C97" s="3"/>
      <c r="D97" s="3"/>
      <c r="E97" s="4"/>
      <c r="F97" s="5"/>
      <c r="G97" s="5"/>
    </row>
    <row r="121" spans="1:7" s="27" customFormat="1" x14ac:dyDescent="0.25">
      <c r="A121" s="3"/>
      <c r="B121" s="13"/>
      <c r="C121" s="3"/>
      <c r="D121" s="3"/>
      <c r="E121" s="4"/>
      <c r="F121" s="5"/>
      <c r="G121" s="5"/>
    </row>
    <row r="122" spans="1:7" ht="21" customHeight="1" x14ac:dyDescent="0.25"/>
    <row r="159" spans="1:7" s="27" customFormat="1" x14ac:dyDescent="0.25">
      <c r="A159" s="3"/>
      <c r="B159" s="13"/>
      <c r="C159" s="3"/>
      <c r="D159" s="3"/>
      <c r="E159" s="4"/>
      <c r="F159" s="5"/>
      <c r="G159" s="5"/>
    </row>
    <row r="160" spans="1:7" s="27" customFormat="1" x14ac:dyDescent="0.25">
      <c r="A160" s="3"/>
      <c r="B160" s="13"/>
      <c r="C160" s="3"/>
      <c r="D160" s="3"/>
      <c r="E160" s="4"/>
      <c r="F160" s="5"/>
      <c r="G160" s="5"/>
    </row>
    <row r="191" spans="1:7" s="27" customFormat="1" x14ac:dyDescent="0.25">
      <c r="A191" s="3"/>
      <c r="B191" s="13"/>
      <c r="C191" s="3"/>
      <c r="D191" s="3"/>
      <c r="E191" s="4"/>
      <c r="F191" s="5"/>
      <c r="G191" s="5"/>
    </row>
    <row r="192" spans="1:7" s="27" customFormat="1" x14ac:dyDescent="0.25">
      <c r="A192" s="3"/>
      <c r="B192" s="13"/>
      <c r="C192" s="3"/>
      <c r="D192" s="3"/>
      <c r="E192" s="4"/>
      <c r="F192" s="5"/>
      <c r="G192" s="5"/>
    </row>
  </sheetData>
  <printOptions gridLines="1"/>
  <pageMargins left="0.75" right="0.75" top="1" bottom="1" header="0.5" footer="0.5"/>
  <pageSetup paperSize="9" scale="62" orientation="portrait" horizontalDpi="300" verticalDpi="300" r:id="rId1"/>
  <headerFooter alignWithMargins="0">
    <oddHeader>&amp;C&amp;"Arial,Bold"PROPOSED RESIDENTIAL DEVELOPMENT AT BELLAVUE II, KADO LIFE CAMP- FCT ABUJA</oddHeader>
    <oddFooter>&amp;R&amp;"Comic Sans MS,Bold Italic"Page /&amp;P</oddFooter>
  </headerFooter>
  <rowBreaks count="2" manualBreakCount="2">
    <brk id="22" max="5" man="1"/>
    <brk id="47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RT wall 4m</vt:lpstr>
      <vt:lpstr>'RT wall 4m'!Print_Area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USER</cp:lastModifiedBy>
  <dcterms:created xsi:type="dcterms:W3CDTF">2022-02-01T15:52:06Z</dcterms:created>
  <dcterms:modified xsi:type="dcterms:W3CDTF">2022-04-11T11:29:38Z</dcterms:modified>
</cp:coreProperties>
</file>