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ink/ink1.xml" ContentType="application/inkml+xml"/>
  <Override PartName="/xl/ink/ink2.xml" ContentType="application/inkml+xml"/>
  <Override PartName="/xl/ink/ink3.xml" ContentType="application/inkml+xml"/>
  <Override PartName="/xl/drawings/drawing6.xml" ContentType="application/vnd.openxmlformats-officedocument.drawing+xml"/>
  <Override PartName="/xl/ink/ink4.xml" ContentType="application/inkml+xml"/>
  <Override PartName="/xl/ink/ink5.xml" ContentType="application/inkml+xml"/>
  <Override PartName="/xl/ink/ink6.xml" ContentType="application/inkml+xml"/>
  <Override PartName="/xl/drawings/drawing7.xml" ContentType="application/vnd.openxmlformats-officedocument.drawing+xml"/>
  <Override PartName="/xl/ink/ink7.xml" ContentType="application/inkml+xml"/>
  <Override PartName="/xl/ink/ink8.xml" ContentType="application/inkml+xml"/>
  <Override PartName="/xl/ink/ink9.xml" ContentType="application/inkml+xml"/>
  <Override PartName="/xl/drawings/drawing8.xml" ContentType="application/vnd.openxmlformats-officedocument.drawing+xml"/>
  <Override PartName="/xl/ink/ink10.xml" ContentType="application/inkml+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32"/>
  <workbookPr/>
  <mc:AlternateContent xmlns:mc="http://schemas.openxmlformats.org/markup-compatibility/2006">
    <mc:Choice Requires="x15">
      <x15ac:absPath xmlns:x15ac="http://schemas.microsoft.com/office/spreadsheetml/2010/11/ac" url="C:\Users\UrFavQ$\Desktop\Boq\BILLS 2024\FEBRUARY\ENG  MUHAMMAD ERIGBE\PRICING\"/>
    </mc:Choice>
  </mc:AlternateContent>
  <xr:revisionPtr revIDLastSave="0" documentId="13_ncr:1_{888E9F1C-1A21-4944-99ED-593DF97DBF73}" xr6:coauthVersionLast="47" xr6:coauthVersionMax="47" xr10:uidLastSave="{00000000-0000-0000-0000-000000000000}"/>
  <bookViews>
    <workbookView xWindow="-120" yWindow="-120" windowWidth="19440" windowHeight="11640" firstSheet="3" activeTab="4" xr2:uid="{00000000-000D-0000-FFFF-FFFF00000000}"/>
  </bookViews>
  <sheets>
    <sheet name="Cover Page" sheetId="12" r:id="rId1"/>
    <sheet name="Table of Content" sheetId="2" r:id="rId2"/>
    <sheet name="Summary" sheetId="3" r:id="rId3"/>
    <sheet name="Preliminaries" sheetId="4" r:id="rId4"/>
    <sheet name="Boq No.1 - Library" sheetId="14" r:id="rId5"/>
    <sheet name="Boq No. 2 - Forensic Laboratory" sheetId="17" r:id="rId6"/>
    <sheet name="Boq No. 3 - Medical Health" sheetId="18" r:id="rId7"/>
    <sheet name="BOQ No. 4 - Visibiliies Sinages" sheetId="10" r:id="rId8"/>
  </sheets>
  <externalReferences>
    <externalReference r:id="rId9"/>
    <externalReference r:id="rId10"/>
    <externalReference r:id="rId11"/>
    <externalReference r:id="rId12"/>
    <externalReference r:id="rId13"/>
    <externalReference r:id="rId14"/>
  </externalReferences>
  <definedNames>
    <definedName name="___pg17" localSheetId="7">#REF!</definedName>
    <definedName name="___pg17" localSheetId="0">#REF!</definedName>
    <definedName name="___pg17" localSheetId="1">#REF!</definedName>
    <definedName name="___pg17">#REF!</definedName>
    <definedName name="__Gen1" localSheetId="1">#REF!</definedName>
    <definedName name="__Gen1">#REF!</definedName>
    <definedName name="__Gen2">#REF!</definedName>
    <definedName name="__Pg1">#REF!</definedName>
    <definedName name="__Pg10">#REF!</definedName>
    <definedName name="__Pg13">#REF!</definedName>
    <definedName name="__Pg14">#REF!</definedName>
    <definedName name="__Pg15">#REF!</definedName>
    <definedName name="__Pg16">#REF!</definedName>
    <definedName name="__Pg17">#REF!</definedName>
    <definedName name="__Pg18">#REF!</definedName>
    <definedName name="__Pg19">#REF!</definedName>
    <definedName name="__Pg2">#REF!</definedName>
    <definedName name="__Pg20">#REF!</definedName>
    <definedName name="__Pg21">#REF!</definedName>
    <definedName name="__Pg22">#REF!</definedName>
    <definedName name="__Pg23">#REF!</definedName>
    <definedName name="__Pg24">#REF!</definedName>
    <definedName name="__Pg25">#REF!</definedName>
    <definedName name="__Pg26">#REF!</definedName>
    <definedName name="__Pg27">#REF!</definedName>
    <definedName name="__Pg28">#REF!</definedName>
    <definedName name="__Pg29">#REF!</definedName>
    <definedName name="__Pg3">#REF!</definedName>
    <definedName name="__Pg30">#REF!</definedName>
    <definedName name="__Pg31">#REF!</definedName>
    <definedName name="__Pg32">#REF!</definedName>
    <definedName name="__Pg33">#REF!</definedName>
    <definedName name="__Pg34">#REF!</definedName>
    <definedName name="__Pg35">#REF!</definedName>
    <definedName name="__Pg36">#REF!</definedName>
    <definedName name="__Pg37">#REF!</definedName>
    <definedName name="__Pg38">#REF!</definedName>
    <definedName name="__Pg39">#REF!</definedName>
    <definedName name="__Pg4">#REF!</definedName>
    <definedName name="__Pg40">#REF!</definedName>
    <definedName name="__Pg41">#REF!</definedName>
    <definedName name="__Pg42">#REF!</definedName>
    <definedName name="__Pg43">#REF!</definedName>
    <definedName name="__Pg44">#REF!</definedName>
    <definedName name="__Pg45">#REF!</definedName>
    <definedName name="__Pg46">#REF!</definedName>
    <definedName name="__Pg47">#REF!</definedName>
    <definedName name="__Pg48">#REF!</definedName>
    <definedName name="__Pg49">#REF!</definedName>
    <definedName name="__Pg5">#REF!</definedName>
    <definedName name="__Pg50">#REF!</definedName>
    <definedName name="__Pg51">#REF!</definedName>
    <definedName name="__Pg52">#REF!</definedName>
    <definedName name="__Pg53">#REF!</definedName>
    <definedName name="__Pg55">#REF!</definedName>
    <definedName name="__Pg56">#REF!</definedName>
    <definedName name="__Pg57">#REF!</definedName>
    <definedName name="__Pg58">#REF!</definedName>
    <definedName name="__Pg59">#REF!</definedName>
    <definedName name="__Pg6">#REF!</definedName>
    <definedName name="__Pg60">#REF!</definedName>
    <definedName name="__Pg61">#REF!</definedName>
    <definedName name="__Pg62">#REF!</definedName>
    <definedName name="__Pg63">#REF!</definedName>
    <definedName name="__Pg64">#REF!</definedName>
    <definedName name="__Pg65">#REF!</definedName>
    <definedName name="__Pg7">#REF!</definedName>
    <definedName name="__Pg8">#REF!</definedName>
    <definedName name="__Pg9">#REF!</definedName>
    <definedName name="_fac1">'[1]Internal BOQ'!#REF!</definedName>
    <definedName name="_fac2">#REF!</definedName>
    <definedName name="_Gen1">#REF!</definedName>
    <definedName name="_Gen2">#REF!</definedName>
    <definedName name="_Pg1">#REF!</definedName>
    <definedName name="_Pg10">#REF!</definedName>
    <definedName name="_Pg13">#REF!</definedName>
    <definedName name="_Pg14">#REF!</definedName>
    <definedName name="_Pg15">#REF!</definedName>
    <definedName name="_Pg16">#REF!</definedName>
    <definedName name="_Pg17">#REF!</definedName>
    <definedName name="_Pg18">#REF!</definedName>
    <definedName name="_Pg19">#REF!</definedName>
    <definedName name="_Pg2">#REF!</definedName>
    <definedName name="_Pg20">#REF!</definedName>
    <definedName name="_Pg21">#REF!</definedName>
    <definedName name="_Pg22">#REF!</definedName>
    <definedName name="_Pg23">#REF!</definedName>
    <definedName name="_Pg24">#REF!</definedName>
    <definedName name="_Pg25">#REF!</definedName>
    <definedName name="_Pg26">#REF!</definedName>
    <definedName name="_Pg27">#REF!</definedName>
    <definedName name="_Pg28">#REF!</definedName>
    <definedName name="_Pg29">#REF!</definedName>
    <definedName name="_Pg3">#REF!</definedName>
    <definedName name="_Pg30">#REF!</definedName>
    <definedName name="_Pg31">#REF!</definedName>
    <definedName name="_Pg32">#REF!</definedName>
    <definedName name="_Pg33">#REF!</definedName>
    <definedName name="_Pg34">#REF!</definedName>
    <definedName name="_Pg35">#REF!</definedName>
    <definedName name="_Pg36">#REF!</definedName>
    <definedName name="_Pg37">#REF!</definedName>
    <definedName name="_Pg38">#REF!</definedName>
    <definedName name="_Pg39">#REF!</definedName>
    <definedName name="_Pg4">#REF!</definedName>
    <definedName name="_Pg40">#REF!</definedName>
    <definedName name="_Pg41">#REF!</definedName>
    <definedName name="_Pg42">#REF!</definedName>
    <definedName name="_Pg43">#REF!</definedName>
    <definedName name="_Pg44">#REF!</definedName>
    <definedName name="_Pg45">#REF!</definedName>
    <definedName name="_Pg46">#REF!</definedName>
    <definedName name="_Pg47">#REF!</definedName>
    <definedName name="_Pg48">#REF!</definedName>
    <definedName name="_Pg49">#REF!</definedName>
    <definedName name="_Pg5">#REF!</definedName>
    <definedName name="_Pg50">#REF!</definedName>
    <definedName name="_Pg51">#REF!</definedName>
    <definedName name="_Pg52">#REF!</definedName>
    <definedName name="_Pg53">#REF!</definedName>
    <definedName name="_Pg55">#REF!</definedName>
    <definedName name="_Pg56">#REF!</definedName>
    <definedName name="_Pg57">#REF!</definedName>
    <definedName name="_Pg58">#REF!</definedName>
    <definedName name="_Pg59">#REF!</definedName>
    <definedName name="_Pg6">#REF!</definedName>
    <definedName name="_Pg60">#REF!</definedName>
    <definedName name="_Pg61">#REF!</definedName>
    <definedName name="_Pg62">#REF!</definedName>
    <definedName name="_Pg63">#REF!</definedName>
    <definedName name="_Pg64">#REF!</definedName>
    <definedName name="_Pg65">#REF!</definedName>
    <definedName name="_Pg7">#REF!</definedName>
    <definedName name="_Pg8">#REF!</definedName>
    <definedName name="_Pg9">#REF!</definedName>
    <definedName name="a" localSheetId="7" hidden="1">{#N/A,#N/A,FALSE,"AFR-ELC"}</definedName>
    <definedName name="a" localSheetId="0" hidden="1">{#N/A,#N/A,FALSE,"AFR-ELC"}</definedName>
    <definedName name="a" localSheetId="3" hidden="1">{#N/A,#N/A,FALSE,"AFR-ELC"}</definedName>
    <definedName name="a" localSheetId="1" hidden="1">{#N/A,#N/A,FALSE,"AFR-ELC"}</definedName>
    <definedName name="a" hidden="1">{#N/A,#N/A,FALSE,"AFR-ELC"}</definedName>
    <definedName name="aa" localSheetId="7" hidden="1">{#N/A,#N/A,FALSE,"AFR-ELC"}</definedName>
    <definedName name="aa" localSheetId="0" hidden="1">{#N/A,#N/A,FALSE,"AFR-ELC"}</definedName>
    <definedName name="aa" localSheetId="1" hidden="1">{#N/A,#N/A,FALSE,"AFR-ELC"}</definedName>
    <definedName name="aa" hidden="1">{#N/A,#N/A,FALSE,"AFR-ELC"}</definedName>
    <definedName name="ADD" localSheetId="7" hidden="1">{#N/A,#N/A,FALSE,"AFR-ELC"}</definedName>
    <definedName name="ADD" hidden="1">{#N/A,#N/A,FALSE,"AFR-ELC"}</definedName>
    <definedName name="ASS">#REF!</definedName>
    <definedName name="b" localSheetId="7" hidden="1">{#N/A,#N/A,FALSE,"AFR-ELC"}</definedName>
    <definedName name="b" localSheetId="0" hidden="1">{#N/A,#N/A,FALSE,"AFR-ELC"}</definedName>
    <definedName name="b" localSheetId="3" hidden="1">{#N/A,#N/A,FALSE,"AFR-ELC"}</definedName>
    <definedName name="b" localSheetId="1" hidden="1">{#N/A,#N/A,FALSE,"AFR-ELC"}</definedName>
    <definedName name="b" hidden="1">{#N/A,#N/A,FALSE,"AFR-ELC"}</definedName>
    <definedName name="B2T" localSheetId="7">#REF!</definedName>
    <definedName name="B2T" localSheetId="0">#REF!</definedName>
    <definedName name="B2T">#REF!</definedName>
    <definedName name="B3T" localSheetId="7">#REF!</definedName>
    <definedName name="B3T" localSheetId="0">#REF!</definedName>
    <definedName name="B3T">#REF!</definedName>
    <definedName name="B4T" localSheetId="7">#REF!</definedName>
    <definedName name="B4T" localSheetId="0">#REF!</definedName>
    <definedName name="B4T">#REF!</definedName>
    <definedName name="b5t">#REF!</definedName>
    <definedName name="banjo" localSheetId="7" hidden="1">{#N/A,#N/A,FALSE,"AFR-ELC"}</definedName>
    <definedName name="banjo" localSheetId="0" hidden="1">{#N/A,#N/A,FALSE,"AFR-ELC"}</definedName>
    <definedName name="banjo" localSheetId="3" hidden="1">{#N/A,#N/A,FALSE,"AFR-ELC"}</definedName>
    <definedName name="banjo" localSheetId="1" hidden="1">{#N/A,#N/A,FALSE,"AFR-ELC"}</definedName>
    <definedName name="banjo" hidden="1">{#N/A,#N/A,FALSE,"AFR-ELC"}</definedName>
    <definedName name="Barracks" localSheetId="7" hidden="1">{#N/A,#N/A,FALSE,"AFR-ELC"}</definedName>
    <definedName name="Barracks" localSheetId="0" hidden="1">{#N/A,#N/A,FALSE,"AFR-ELC"}</definedName>
    <definedName name="Barracks" localSheetId="3" hidden="1">{#N/A,#N/A,FALSE,"AFR-ELC"}</definedName>
    <definedName name="Barracks" localSheetId="1" hidden="1">{#N/A,#N/A,FALSE,"AFR-ELC"}</definedName>
    <definedName name="Barracks" hidden="1">{#N/A,#N/A,FALSE,"AFR-ELC"}</definedName>
    <definedName name="Blk_ht" localSheetId="7">#REF!</definedName>
    <definedName name="Blk_ht" localSheetId="0">#REF!</definedName>
    <definedName name="Blk_ht">#REF!</definedName>
    <definedName name="Certifications" localSheetId="7" hidden="1">{#N/A,#N/A,FALSE,"Elect B.O.Q";#N/A,#N/A,FALSE,"Plumbing b.O.Q";#N/A,#N/A,FALSE,"Ac B.O.Q"}</definedName>
    <definedName name="Certifications" localSheetId="0" hidden="1">{#N/A,#N/A,FALSE,"Elect B.O.Q";#N/A,#N/A,FALSE,"Plumbing b.O.Q";#N/A,#N/A,FALSE,"Ac B.O.Q"}</definedName>
    <definedName name="Certifications" localSheetId="3" hidden="1">{#N/A,#N/A,FALSE,"Elect B.O.Q";#N/A,#N/A,FALSE,"Plumbing b.O.Q";#N/A,#N/A,FALSE,"Ac B.O.Q"}</definedName>
    <definedName name="Certifications" localSheetId="1" hidden="1">{#N/A,#N/A,FALSE,"Elect B.O.Q";#N/A,#N/A,FALSE,"Plumbing b.O.Q";#N/A,#N/A,FALSE,"Ac B.O.Q"}</definedName>
    <definedName name="Certifications" hidden="1">{#N/A,#N/A,FALSE,"Elect B.O.Q";#N/A,#N/A,FALSE,"Plumbing b.O.Q";#N/A,#N/A,FALSE,"Ac B.O.Q"}</definedName>
    <definedName name="Conc_Th" localSheetId="7">#REF!</definedName>
    <definedName name="Conc_Th" localSheetId="0">#REF!</definedName>
    <definedName name="Conc_Th">#REF!</definedName>
    <definedName name="dfgg" localSheetId="7" hidden="1">{#N/A,#N/A,FALSE,"AFR-ELC"}</definedName>
    <definedName name="dfgg" localSheetId="0" hidden="1">{#N/A,#N/A,FALSE,"AFR-ELC"}</definedName>
    <definedName name="dfgg" localSheetId="3" hidden="1">{#N/A,#N/A,FALSE,"AFR-ELC"}</definedName>
    <definedName name="dfgg" localSheetId="1" hidden="1">{#N/A,#N/A,FALSE,"AFR-ELC"}</definedName>
    <definedName name="dfgg" hidden="1">{#N/A,#N/A,FALSE,"AFR-ELC"}</definedName>
    <definedName name="EFFIONG" localSheetId="7" hidden="1">{#N/A,#N/A,FALSE,"AFR-ELC"}</definedName>
    <definedName name="EFFIONG" localSheetId="0" hidden="1">{#N/A,#N/A,FALSE,"AFR-ELC"}</definedName>
    <definedName name="EFFIONG" localSheetId="3" hidden="1">{#N/A,#N/A,FALSE,"AFR-ELC"}</definedName>
    <definedName name="EFFIONG" localSheetId="1" hidden="1">{#N/A,#N/A,FALSE,"AFR-ELC"}</definedName>
    <definedName name="EFFIONG" hidden="1">{#N/A,#N/A,FALSE,"AFR-ELC"}</definedName>
    <definedName name="Ele.3" localSheetId="7">#REF!</definedName>
    <definedName name="Ele.3" localSheetId="0">#REF!</definedName>
    <definedName name="Ele.3">#REF!</definedName>
    <definedName name="Elem.1" localSheetId="7">#REF!</definedName>
    <definedName name="Elem.1" localSheetId="0">#REF!</definedName>
    <definedName name="Elem.1">#REF!</definedName>
    <definedName name="Elem.10" localSheetId="7">#REF!</definedName>
    <definedName name="Elem.10" localSheetId="0">#REF!</definedName>
    <definedName name="Elem.10">#REF!</definedName>
    <definedName name="Elem.11">#REF!</definedName>
    <definedName name="Elem.12">#REF!</definedName>
    <definedName name="Elem.13">#REF!</definedName>
    <definedName name="Elem.2">#REF!</definedName>
    <definedName name="Elem.4">#REF!</definedName>
    <definedName name="Elem.5">#REF!</definedName>
    <definedName name="Elem.6">#REF!</definedName>
    <definedName name="Elem.7">#REF!</definedName>
    <definedName name="Elem.8">#REF!</definedName>
    <definedName name="Elem.9">#REF!</definedName>
    <definedName name="EW.1">#REF!</definedName>
    <definedName name="EW.2">#REF!</definedName>
    <definedName name="EW.3">#REF!</definedName>
    <definedName name="EW.4">#REF!</definedName>
    <definedName name="F2237e3" localSheetId="3">#REF!</definedName>
    <definedName name="F2237e3">#REF!</definedName>
    <definedName name="fac">#REF!</definedName>
    <definedName name="Fdn_th">#REF!</definedName>
    <definedName name="G" localSheetId="3">#REF!</definedName>
    <definedName name="G">#REF!</definedName>
    <definedName name="GS.1">#REF!</definedName>
    <definedName name="GS.2">#REF!</definedName>
    <definedName name="h" localSheetId="7" hidden="1">{#N/A,#N/A,FALSE,"AFR-ELC"}</definedName>
    <definedName name="h" localSheetId="0" hidden="1">{#N/A,#N/A,FALSE,"AFR-ELC"}</definedName>
    <definedName name="h" localSheetId="3" hidden="1">{#N/A,#N/A,FALSE,"AFR-ELC"}</definedName>
    <definedName name="h" localSheetId="1" hidden="1">{#N/A,#N/A,FALSE,"AFR-ELC"}</definedName>
    <definedName name="h" hidden="1">{#N/A,#N/A,FALSE,"AFR-ELC"}</definedName>
    <definedName name="inc">[2]AC!#REF!</definedName>
    <definedName name="lastcell">'[3]Oct-99'!#REF!</definedName>
    <definedName name="MainCost" localSheetId="7">SUM([4]GS_Theatre!$F$7:$F$11)</definedName>
    <definedName name="MainCost" localSheetId="0">SUM([5]GS_Theatre!$F$7:$F$11)</definedName>
    <definedName name="MainCost" localSheetId="3">SUM([6]GS_Theatre!$F$7:$F$11)</definedName>
    <definedName name="MainCost">SUM([6]GS_Theatre!$F$7:$F$11)</definedName>
    <definedName name="MainSec" localSheetId="7">#REF!</definedName>
    <definedName name="MainSec" localSheetId="0">#REF!</definedName>
    <definedName name="MainSec" localSheetId="3">#REF!</definedName>
    <definedName name="MainSec">#REF!</definedName>
    <definedName name="mech">#REF!</definedName>
    <definedName name="NWC" localSheetId="7" hidden="1">{#N/A,#N/A,FALSE,"AFR-ELC"}</definedName>
    <definedName name="NWC" localSheetId="0" hidden="1">{#N/A,#N/A,FALSE,"AFR-ELC"}</definedName>
    <definedName name="NWC" localSheetId="3" hidden="1">{#N/A,#N/A,FALSE,"AFR-ELC"}</definedName>
    <definedName name="NWC" localSheetId="1" hidden="1">{#N/A,#N/A,FALSE,"AFR-ELC"}</definedName>
    <definedName name="NWC" hidden="1">{#N/A,#N/A,FALSE,"AFR-ELC"}</definedName>
    <definedName name="_xlnm.Print_Area" localSheetId="5">'Boq No. 2 - Forensic Laboratory'!$A$6:$F$115</definedName>
    <definedName name="_xlnm.Print_Area" localSheetId="6">'Boq No. 3 - Medical Health'!$A$6:$F$111</definedName>
    <definedName name="_xlnm.Print_Area" localSheetId="7">'BOQ No. 4 - Visibiliies Sinages'!$A$1:$F$12</definedName>
    <definedName name="_xlnm.Print_Area" localSheetId="4">'Boq No.1 - Library'!$A$6:$F$166</definedName>
    <definedName name="_xlnm.Print_Area" localSheetId="3">Preliminaries!$A$1:$F$44</definedName>
    <definedName name="_xlnm.Print_Area" localSheetId="2">Summary!$A$1:$E$19</definedName>
    <definedName name="_xlnm.Print_Titles" localSheetId="5">'Boq No. 2 - Forensic Laboratory'!$1:$6</definedName>
    <definedName name="_xlnm.Print_Titles" localSheetId="6">'Boq No. 3 - Medical Health'!$1:$6</definedName>
    <definedName name="_xlnm.Print_Titles" localSheetId="4">'Boq No.1 - Library'!$1:$6</definedName>
    <definedName name="result" localSheetId="7">#REF!</definedName>
    <definedName name="result" localSheetId="0">#REF!</definedName>
    <definedName name="result" localSheetId="3">#REF!</definedName>
    <definedName name="result">#REF!</definedName>
    <definedName name="ROOMF" localSheetId="7" hidden="1">{#N/A,#N/A,FALSE,"AFR-ELC"}</definedName>
    <definedName name="ROOMF" localSheetId="0" hidden="1">{#N/A,#N/A,FALSE,"AFR-ELC"}</definedName>
    <definedName name="ROOMF" localSheetId="3" hidden="1">{#N/A,#N/A,FALSE,"AFR-ELC"}</definedName>
    <definedName name="ROOMF" localSheetId="1" hidden="1">{#N/A,#N/A,FALSE,"AFR-ELC"}</definedName>
    <definedName name="ROOMF" hidden="1">{#N/A,#N/A,FALSE,"AFR-ELC"}</definedName>
    <definedName name="SHOP" localSheetId="7">#REF!</definedName>
    <definedName name="SHOP" localSheetId="0">#REF!</definedName>
    <definedName name="SHOP">#REF!</definedName>
    <definedName name="SHOPS" localSheetId="7">#REF!</definedName>
    <definedName name="SHOPS" localSheetId="0">#REF!</definedName>
    <definedName name="SHOPS">#REF!</definedName>
    <definedName name="SubSec" localSheetId="3">#REF!</definedName>
    <definedName name="SubSec">#REF!</definedName>
    <definedName name="tempel" localSheetId="7" hidden="1">{#N/A,#N/A,FALSE,"Elect B.O.Q";#N/A,#N/A,FALSE,"Plumbing b.O.Q";#N/A,#N/A,FALSE,"Ac B.O.Q"}</definedName>
    <definedName name="tempel" localSheetId="0" hidden="1">{#N/A,#N/A,FALSE,"Elect B.O.Q";#N/A,#N/A,FALSE,"Plumbing b.O.Q";#N/A,#N/A,FALSE,"Ac B.O.Q"}</definedName>
    <definedName name="tempel" localSheetId="3" hidden="1">{#N/A,#N/A,FALSE,"Elect B.O.Q";#N/A,#N/A,FALSE,"Plumbing b.O.Q";#N/A,#N/A,FALSE,"Ac B.O.Q"}</definedName>
    <definedName name="tempel" localSheetId="1" hidden="1">{#N/A,#N/A,FALSE,"Elect B.O.Q";#N/A,#N/A,FALSE,"Plumbing b.O.Q";#N/A,#N/A,FALSE,"Ac B.O.Q"}</definedName>
    <definedName name="tempel" hidden="1">{#N/A,#N/A,FALSE,"Elect B.O.Q";#N/A,#N/A,FALSE,"Plumbing b.O.Q";#N/A,#N/A,FALSE,"Ac B.O.Q"}</definedName>
    <definedName name="w" localSheetId="7" hidden="1">{#N/A,#N/A,FALSE,"AFR-ELC"}</definedName>
    <definedName name="w" localSheetId="0" hidden="1">{#N/A,#N/A,FALSE,"AFR-ELC"}</definedName>
    <definedName name="w" localSheetId="3" hidden="1">{#N/A,#N/A,FALSE,"AFR-ELC"}</definedName>
    <definedName name="w" localSheetId="1" hidden="1">{#N/A,#N/A,FALSE,"AFR-ELC"}</definedName>
    <definedName name="w" hidden="1">{#N/A,#N/A,FALSE,"AFR-ELC"}</definedName>
    <definedName name="WERWW" localSheetId="7" hidden="1">{#N/A,#N/A,FALSE,"AFR-ELC"}</definedName>
    <definedName name="WERWW" localSheetId="0" hidden="1">{#N/A,#N/A,FALSE,"AFR-ELC"}</definedName>
    <definedName name="WERWW" localSheetId="3" hidden="1">{#N/A,#N/A,FALSE,"AFR-ELC"}</definedName>
    <definedName name="WERWW" localSheetId="1" hidden="1">{#N/A,#N/A,FALSE,"AFR-ELC"}</definedName>
    <definedName name="WERWW" hidden="1">{#N/A,#N/A,FALSE,"AFR-ELC"}</definedName>
    <definedName name="wrn.ABUBAKAR._.RIMI._.KAD." localSheetId="7" hidden="1">{#N/A,#N/A,FALSE,"AFR-ELC"}</definedName>
    <definedName name="wrn.ABUBAKAR._.RIMI._.KAD." localSheetId="0" hidden="1">{#N/A,#N/A,FALSE,"AFR-ELC"}</definedName>
    <definedName name="wrn.ABUBAKAR._.RIMI._.KAD." localSheetId="3" hidden="1">{#N/A,#N/A,FALSE,"AFR-ELC"}</definedName>
    <definedName name="wrn.ABUBAKAR._.RIMI._.KAD." localSheetId="1" hidden="1">{#N/A,#N/A,FALSE,"AFR-ELC"}</definedName>
    <definedName name="wrn.ABUBAKAR._.RIMI._.KAD." hidden="1">{#N/A,#N/A,FALSE,"AFR-ELC"}</definedName>
    <definedName name="wrn.AFRIBANK._.ELECTRICAL._.BILL._.by._.Effiong._.A.._.Uko." localSheetId="7" hidden="1">{#N/A,#N/A,FALSE,"AFR-ELC"}</definedName>
    <definedName name="wrn.AFRIBANK._.ELECTRICAL._.BILL._.by._.Effiong._.A.._.Uko." localSheetId="0" hidden="1">{#N/A,#N/A,FALSE,"AFR-ELC"}</definedName>
    <definedName name="wrn.AFRIBANK._.ELECTRICAL._.BILL._.by._.Effiong._.A.._.Uko." localSheetId="3" hidden="1">{#N/A,#N/A,FALSE,"AFR-ELC"}</definedName>
    <definedName name="wrn.AFRIBANK._.ELECTRICAL._.BILL._.by._.Effiong._.A.._.Uko." localSheetId="1" hidden="1">{#N/A,#N/A,FALSE,"AFR-ELC"}</definedName>
    <definedName name="wrn.AFRIBANK._.ELECTRICAL._.BILL._.by._.Effiong._.A.._.Uko." hidden="1">{#N/A,#N/A,FALSE,"AFR-ELC"}</definedName>
    <definedName name="wrn.B.O.Q." localSheetId="7" hidden="1">{#N/A,#N/A,FALSE,"Elect B.O.Q";#N/A,#N/A,FALSE,"Plumbing b.O.Q";#N/A,#N/A,FALSE,"Ac B.O.Q"}</definedName>
    <definedName name="wrn.B.O.Q." localSheetId="0" hidden="1">{#N/A,#N/A,FALSE,"Elect B.O.Q";#N/A,#N/A,FALSE,"Plumbing b.O.Q";#N/A,#N/A,FALSE,"Ac B.O.Q"}</definedName>
    <definedName name="wrn.B.O.Q." localSheetId="3" hidden="1">{#N/A,#N/A,FALSE,"Elect B.O.Q";#N/A,#N/A,FALSE,"Plumbing b.O.Q";#N/A,#N/A,FALSE,"Ac B.O.Q"}</definedName>
    <definedName name="wrn.B.O.Q." localSheetId="1" hidden="1">{#N/A,#N/A,FALSE,"Elect B.O.Q";#N/A,#N/A,FALSE,"Plumbing b.O.Q";#N/A,#N/A,FALSE,"Ac B.O.Q"}</definedName>
    <definedName name="wrn.B.O.Q." hidden="1">{#N/A,#N/A,FALSE,"Elect B.O.Q";#N/A,#N/A,FALSE,"Plumbing b.O.Q";#N/A,#N/A,FALSE,"Ac B.O.Q"}</definedName>
    <definedName name="yog" localSheetId="7" hidden="1">{#N/A,#N/A,FALSE,"AFR-ELC"}</definedName>
    <definedName name="yog" localSheetId="0" hidden="1">{#N/A,#N/A,FALSE,"AFR-ELC"}</definedName>
    <definedName name="yog" localSheetId="3" hidden="1">{#N/A,#N/A,FALSE,"AFR-ELC"}</definedName>
    <definedName name="yog" localSheetId="1" hidden="1">{#N/A,#N/A,FALSE,"AFR-ELC"}</definedName>
    <definedName name="yog" hidden="1">{#N/A,#N/A,FALSE,"AFR-ELC"}</definedName>
    <definedName name="Zenith" localSheetId="7" hidden="1">{#N/A,#N/A,FALSE,"Elect B.O.Q";#N/A,#N/A,FALSE,"Plumbing b.O.Q";#N/A,#N/A,FALSE,"Ac B.O.Q"}</definedName>
    <definedName name="Zenith" localSheetId="0" hidden="1">{#N/A,#N/A,FALSE,"Elect B.O.Q";#N/A,#N/A,FALSE,"Plumbing b.O.Q";#N/A,#N/A,FALSE,"Ac B.O.Q"}</definedName>
    <definedName name="Zenith" localSheetId="3" hidden="1">{#N/A,#N/A,FALSE,"Elect B.O.Q";#N/A,#N/A,FALSE,"Plumbing b.O.Q";#N/A,#N/A,FALSE,"Ac B.O.Q"}</definedName>
    <definedName name="Zenith" localSheetId="1" hidden="1">{#N/A,#N/A,FALSE,"Elect B.O.Q";#N/A,#N/A,FALSE,"Plumbing b.O.Q";#N/A,#N/A,FALSE,"Ac B.O.Q"}</definedName>
    <definedName name="Zenith" hidden="1">{#N/A,#N/A,FALSE,"Elect B.O.Q";#N/A,#N/A,FALSE,"Plumbing b.O.Q";#N/A,#N/A,FALSE,"Ac B.O.Q"}</definedName>
    <definedName name="Zeniths" localSheetId="7" hidden="1">{#N/A,#N/A,FALSE,"Elect B.O.Q";#N/A,#N/A,FALSE,"Plumbing b.O.Q";#N/A,#N/A,FALSE,"Ac B.O.Q"}</definedName>
    <definedName name="Zeniths" localSheetId="0" hidden="1">{#N/A,#N/A,FALSE,"Elect B.O.Q";#N/A,#N/A,FALSE,"Plumbing b.O.Q";#N/A,#N/A,FALSE,"Ac B.O.Q"}</definedName>
    <definedName name="Zeniths" localSheetId="3" hidden="1">{#N/A,#N/A,FALSE,"Elect B.O.Q";#N/A,#N/A,FALSE,"Plumbing b.O.Q";#N/A,#N/A,FALSE,"Ac B.O.Q"}</definedName>
    <definedName name="Zeniths" localSheetId="1" hidden="1">{#N/A,#N/A,FALSE,"Elect B.O.Q";#N/A,#N/A,FALSE,"Plumbing b.O.Q";#N/A,#N/A,FALSE,"Ac B.O.Q"}</definedName>
    <definedName name="Zeniths" hidden="1">{#N/A,#N/A,FALSE,"Elect B.O.Q";#N/A,#N/A,FALSE,"Plumbing b.O.Q";#N/A,#N/A,FALSE,"Ac B.O.Q"}</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3" i="14" l="1"/>
  <c r="F21" i="17"/>
  <c r="F31" i="14"/>
  <c r="F41" i="17"/>
  <c r="F66" i="17" l="1"/>
  <c r="F65" i="17"/>
  <c r="F52" i="17" l="1"/>
  <c r="F51" i="17"/>
  <c r="F86" i="14"/>
  <c r="F85" i="14"/>
  <c r="F34" i="17"/>
  <c r="F32" i="17"/>
  <c r="F29" i="17"/>
  <c r="F27" i="17"/>
  <c r="F13" i="17"/>
  <c r="F51" i="14"/>
  <c r="F50" i="14"/>
  <c r="F107" i="18"/>
  <c r="F105" i="18"/>
  <c r="F103" i="18"/>
  <c r="F102" i="18"/>
  <c r="F101" i="18"/>
  <c r="F100" i="18"/>
  <c r="F99" i="18"/>
  <c r="F98" i="18"/>
  <c r="F93" i="18"/>
  <c r="F92" i="18"/>
  <c r="F91" i="18"/>
  <c r="F90" i="18"/>
  <c r="F89" i="18"/>
  <c r="F86" i="18"/>
  <c r="F85" i="18"/>
  <c r="F82" i="18"/>
  <c r="F81" i="18"/>
  <c r="F80" i="18"/>
  <c r="F79" i="18"/>
  <c r="F78" i="18"/>
  <c r="F77" i="18"/>
  <c r="F76" i="18"/>
  <c r="F75" i="18"/>
  <c r="F73" i="18"/>
  <c r="F72" i="18"/>
  <c r="F71" i="18"/>
  <c r="F70" i="18"/>
  <c r="F69" i="18"/>
  <c r="F68" i="18"/>
  <c r="F63" i="18"/>
  <c r="F62" i="18"/>
  <c r="F61" i="18"/>
  <c r="F64" i="18" s="1"/>
  <c r="F59" i="18"/>
  <c r="F55" i="18"/>
  <c r="F52" i="18"/>
  <c r="F51" i="18"/>
  <c r="F47" i="18"/>
  <c r="F45" i="18"/>
  <c r="F44" i="18"/>
  <c r="F42" i="18"/>
  <c r="F36" i="18"/>
  <c r="F34" i="18"/>
  <c r="F33" i="18"/>
  <c r="F37" i="18" s="1"/>
  <c r="F28" i="18"/>
  <c r="F26" i="18"/>
  <c r="F24" i="18"/>
  <c r="F23" i="18"/>
  <c r="F21" i="18"/>
  <c r="F15" i="18"/>
  <c r="F13" i="18"/>
  <c r="F111" i="17"/>
  <c r="F110" i="17"/>
  <c r="F109" i="17"/>
  <c r="F108" i="17"/>
  <c r="F107" i="17"/>
  <c r="F104" i="17"/>
  <c r="F103" i="17"/>
  <c r="F100" i="17"/>
  <c r="F99" i="17"/>
  <c r="F98" i="17"/>
  <c r="F97" i="17"/>
  <c r="F96" i="17"/>
  <c r="F95" i="17"/>
  <c r="F94" i="17"/>
  <c r="F93" i="17"/>
  <c r="F91" i="17"/>
  <c r="F90" i="17"/>
  <c r="F89" i="17"/>
  <c r="F88" i="17"/>
  <c r="F87" i="17"/>
  <c r="F86" i="17"/>
  <c r="F85" i="17"/>
  <c r="F80" i="17"/>
  <c r="F79" i="17"/>
  <c r="F76" i="17"/>
  <c r="E74" i="17"/>
  <c r="F74" i="17" s="1"/>
  <c r="F73" i="17"/>
  <c r="F72" i="17"/>
  <c r="F70" i="17"/>
  <c r="F63" i="17"/>
  <c r="F62" i="17"/>
  <c r="F58" i="17"/>
  <c r="F57" i="17"/>
  <c r="F56" i="17"/>
  <c r="F50" i="17"/>
  <c r="F49" i="17"/>
  <c r="F47" i="17"/>
  <c r="F38" i="17"/>
  <c r="F42" i="17" s="1"/>
  <c r="F19" i="17"/>
  <c r="F15" i="17"/>
  <c r="F111" i="14"/>
  <c r="F101" i="14"/>
  <c r="F100" i="14"/>
  <c r="F88" i="14"/>
  <c r="F96" i="14"/>
  <c r="F94" i="14"/>
  <c r="F93" i="14"/>
  <c r="F92" i="14"/>
  <c r="F84" i="14"/>
  <c r="F83" i="14"/>
  <c r="F81" i="14"/>
  <c r="F75" i="14"/>
  <c r="F73" i="14"/>
  <c r="F72" i="14"/>
  <c r="F67" i="14"/>
  <c r="F65" i="14"/>
  <c r="F64" i="14"/>
  <c r="F63" i="14"/>
  <c r="F62" i="14"/>
  <c r="F57" i="14"/>
  <c r="F54" i="14"/>
  <c r="F49" i="14"/>
  <c r="F44" i="14"/>
  <c r="F42" i="14"/>
  <c r="F40" i="14"/>
  <c r="F39" i="14"/>
  <c r="F37" i="14"/>
  <c r="F29" i="14"/>
  <c r="F108" i="18" l="1"/>
  <c r="F94" i="18"/>
  <c r="F56" i="18"/>
  <c r="F29" i="18"/>
  <c r="F16" i="18"/>
  <c r="F68" i="14"/>
  <c r="F67" i="17"/>
  <c r="F45" i="14"/>
  <c r="F102" i="14"/>
  <c r="F58" i="14"/>
  <c r="F76" i="14"/>
  <c r="F35" i="17"/>
  <c r="F22" i="17"/>
  <c r="E75" i="17"/>
  <c r="F75" i="17" s="1"/>
  <c r="F81" i="17" s="1"/>
  <c r="F112" i="17"/>
  <c r="F27" i="14"/>
  <c r="F21" i="14"/>
  <c r="F19" i="14"/>
  <c r="F17" i="14"/>
  <c r="F15" i="14"/>
  <c r="F148" i="14"/>
  <c r="F147" i="14"/>
  <c r="F146" i="14"/>
  <c r="F145" i="14"/>
  <c r="F144" i="14"/>
  <c r="F115" i="14"/>
  <c r="F112" i="14"/>
  <c r="E109" i="14"/>
  <c r="E110" i="14" s="1"/>
  <c r="F105" i="14"/>
  <c r="F32" i="14" l="1"/>
  <c r="F110" i="18"/>
  <c r="D13" i="3" s="1"/>
  <c r="F114" i="17"/>
  <c r="D11" i="3" s="1"/>
  <c r="F116" i="14"/>
  <c r="F110" i="14"/>
  <c r="F107" i="14"/>
  <c r="F108" i="14"/>
  <c r="F109" i="14"/>
  <c r="F117" i="14" l="1"/>
  <c r="F162" i="14"/>
  <c r="F160" i="14" l="1"/>
  <c r="F158" i="14"/>
  <c r="F157" i="14"/>
  <c r="F156" i="14"/>
  <c r="F155" i="14"/>
  <c r="F154" i="14"/>
  <c r="F153" i="14"/>
  <c r="F141" i="14"/>
  <c r="F140" i="14"/>
  <c r="F137" i="14"/>
  <c r="F136" i="14"/>
  <c r="F135" i="14"/>
  <c r="F134" i="14"/>
  <c r="F133" i="14"/>
  <c r="F132" i="14"/>
  <c r="F131" i="14"/>
  <c r="F130" i="14"/>
  <c r="F163" i="14" l="1"/>
  <c r="F128" i="14"/>
  <c r="F127" i="14"/>
  <c r="F126" i="14"/>
  <c r="F125" i="14"/>
  <c r="F124" i="14"/>
  <c r="F123" i="14"/>
  <c r="F121" i="14"/>
  <c r="F120" i="14"/>
  <c r="F149" i="14" l="1"/>
  <c r="F165" i="14" s="1"/>
  <c r="D9" i="3" s="1"/>
  <c r="F9" i="10" l="1"/>
  <c r="F8" i="10"/>
  <c r="F10" i="10" l="1"/>
  <c r="D15" i="3" s="1"/>
</calcChain>
</file>

<file path=xl/sharedStrings.xml><?xml version="1.0" encoding="utf-8"?>
<sst xmlns="http://schemas.openxmlformats.org/spreadsheetml/2006/main" count="957" uniqueCount="447">
  <si>
    <t xml:space="preserve"> BILL OF QUANTITIES </t>
  </si>
  <si>
    <t xml:space="preserve">FOR </t>
  </si>
  <si>
    <t>BENEFICIARY</t>
  </si>
  <si>
    <t>CLIENT</t>
  </si>
  <si>
    <t>UNDP NIGERIA</t>
  </si>
  <si>
    <t>TABLE OF CONTENTS</t>
  </si>
  <si>
    <t>S/No.</t>
  </si>
  <si>
    <t>Documents</t>
  </si>
  <si>
    <t>No. of Pages</t>
  </si>
  <si>
    <t>Cover Page</t>
  </si>
  <si>
    <t>Summary</t>
  </si>
  <si>
    <t>SUMMARY</t>
  </si>
  <si>
    <t>Name</t>
  </si>
  <si>
    <t>No. of Units</t>
  </si>
  <si>
    <t>Amount (NGN)</t>
  </si>
  <si>
    <t>Total Amount (NGN)</t>
  </si>
  <si>
    <t>PRELIMNARIES AND GENERAL WORKS</t>
  </si>
  <si>
    <t>Item</t>
  </si>
  <si>
    <t>Description</t>
  </si>
  <si>
    <t>Unit</t>
  </si>
  <si>
    <t>Quantity</t>
  </si>
  <si>
    <t>Unit Rate (NGN)</t>
  </si>
  <si>
    <t xml:space="preserve">Test and Samples of Materials </t>
  </si>
  <si>
    <t>LS</t>
  </si>
  <si>
    <t xml:space="preserve">Transportation of Major  materials from source / manufacturers / dealers </t>
  </si>
  <si>
    <t>Site Clearing/Maintenance</t>
  </si>
  <si>
    <t>Setting out</t>
  </si>
  <si>
    <t>Progress photograph  on weekly basis with site progress report on weekly</t>
  </si>
  <si>
    <t>Protection of work in all sections</t>
  </si>
  <si>
    <t>Offices - site offices for use by the contractor for the project duration including running/maintenance of the office.</t>
  </si>
  <si>
    <t>Sanitary Conveniences for Male &amp; Female Workers</t>
  </si>
  <si>
    <t>Temporary fences/Caution Tapes, hoardings, sheds, buildings, screens and roofs</t>
  </si>
  <si>
    <t xml:space="preserve">Name boards </t>
  </si>
  <si>
    <t>Temporary Power including standby generator for general use by main contractor and subcontractors for the duration of the contract.</t>
  </si>
  <si>
    <t xml:space="preserve">Temporary Water for the works including for general use by main contractor and sub - contractors for the duration of the contract. </t>
  </si>
  <si>
    <t>Safety, health and welfare -Helmets, Boots, raincoats, 1st AID box and medication</t>
  </si>
  <si>
    <t>Storage of materials including lock-up spaces for use by contractor and sub-contractors.</t>
  </si>
  <si>
    <t>Rubbish disposal and general cleaning</t>
  </si>
  <si>
    <t>Exterminate and prevent pests/Fumigations</t>
  </si>
  <si>
    <t>Scaffolding and requisite plants/equipment</t>
  </si>
  <si>
    <t>Watching &amp; Lighting - Site Security including day and night security staff (If permitted to work at Night)</t>
  </si>
  <si>
    <t>Total Prelimnaries</t>
  </si>
  <si>
    <t xml:space="preserve">Description </t>
  </si>
  <si>
    <t>Qty</t>
  </si>
  <si>
    <t>Unit Rate (NGN</t>
  </si>
  <si>
    <t>1.a</t>
  </si>
  <si>
    <t>1.a.2</t>
  </si>
  <si>
    <t>1.a.3</t>
  </si>
  <si>
    <t>1.a.4</t>
  </si>
  <si>
    <t>1.b</t>
  </si>
  <si>
    <t xml:space="preserve"> </t>
  </si>
  <si>
    <t>REINFORCED CONCRETE AND MASONRY WORKS</t>
  </si>
  <si>
    <t>Concrete</t>
  </si>
  <si>
    <t>2.a.1</t>
  </si>
  <si>
    <t>2.a.2</t>
  </si>
  <si>
    <t>Provide and Cast Reinforced Concrete Grade C25.  Mix ratio 1:2:4 and minimum crushing strength after 28 days not less than 25 N/mm2. The water to cement should not be more than 55%. The price should include the cost of formwork, additives, labour and all what needs to complete the works according to specifications, drawings and the instruction of the Engineer.</t>
  </si>
  <si>
    <t xml:space="preserve"> Reinforcing Steel</t>
  </si>
  <si>
    <t xml:space="preserve">Sandcrete block walling </t>
  </si>
  <si>
    <t>3.a.1</t>
  </si>
  <si>
    <t>4.a.1</t>
  </si>
  <si>
    <t>m</t>
  </si>
  <si>
    <t>4.a.2</t>
  </si>
  <si>
    <t>4.a.3</t>
  </si>
  <si>
    <t>4.a.4</t>
  </si>
  <si>
    <t>4.a.5</t>
  </si>
  <si>
    <t>4.a.6</t>
  </si>
  <si>
    <t>4.a.7</t>
  </si>
  <si>
    <t>5.a.1</t>
  </si>
  <si>
    <t>7.a.1</t>
  </si>
  <si>
    <t>No.</t>
  </si>
  <si>
    <t>7.a.2</t>
  </si>
  <si>
    <t>7.a.3</t>
  </si>
  <si>
    <t>7.b.1</t>
  </si>
  <si>
    <t>7.b.2</t>
  </si>
  <si>
    <t>Supply, fix, test and commission 1 No. Three phase, wall mounted 60A 8way Distribution Board including complete 30A stablocks and spare, Earth Leakage Circuit Breakers and change over. Price includes making good all places disturbed as directed by the engineer</t>
  </si>
  <si>
    <t>Supply,install, test and commission 'AKT" or approved equivalent electrical fittings installed according to manufacturer's instructions and as directed by the engineer. All lighting shall be LED with rating of 20watt and below. Internal LED fixtures shall be flush- mounted including in corridors. External lights shall be wall mounted.</t>
  </si>
  <si>
    <t>8.c.1</t>
  </si>
  <si>
    <t>No</t>
  </si>
  <si>
    <t>8.c.2</t>
  </si>
  <si>
    <t>10A two gang two way switch</t>
  </si>
  <si>
    <t>8.c.3</t>
  </si>
  <si>
    <t>12watt surface or panel  LED</t>
  </si>
  <si>
    <t>8.c.4</t>
  </si>
  <si>
    <t>15 watt bulkhead outdoor lights</t>
  </si>
  <si>
    <t>8.c.5</t>
  </si>
  <si>
    <t xml:space="preserve">"SMC" or approved equivalent, 16 inch, 160 V, 35, 3-Leaf ceiling fan complete with 5 speeds regulator </t>
  </si>
  <si>
    <t>m3</t>
  </si>
  <si>
    <t>m2</t>
  </si>
  <si>
    <t>VISIBILITY SIGNBOARDS AND SIGNAGES</t>
  </si>
  <si>
    <t>Fabricate, assemble and instal approved pattern visibility signboard constructed with 2mm steel plate overall size 1800mm x 1200mm high framed with 25mm thick square pipe supported with 2 No. 50mm thick round pipe (filled solid), 2100mm long complete with and including white colour gloss painting, sign writing inscription on both faces of the steel plates, installed in locations approved  by the supervising engineer. Price includes all civil works and making good all works disturbed.</t>
  </si>
  <si>
    <t>Inscribe UNDP logo and other information on painted buildings as directed by the UNDP Engineer</t>
  </si>
  <si>
    <t xml:space="preserve"> Total  Visibility Signboards and Signages</t>
  </si>
  <si>
    <t xml:space="preserve">BILL OF QUANTITIES </t>
  </si>
  <si>
    <t>Prelimnaries</t>
  </si>
  <si>
    <t>Supply, fix, test and commision PVC insulated and seathed colour coded copper cables for voltage up to 450/750V (BS6004:2000) and 600/100V (BS 6231), for electric power, lightening and wiring of various sizes (1.5mm2  2.5mm2, 4mm2, 6mm2, 16mm2 etc) drawn into PVC conduit pipes ( BS 6346). Price shall  cost of full conduiting through ceiling to all lighting  points and also full conduiting through walls to all sockets, switches.</t>
  </si>
  <si>
    <t>8.c.6</t>
  </si>
  <si>
    <t>13 A Double switched socket outlet</t>
  </si>
  <si>
    <t>10A one gang one way switch</t>
  </si>
  <si>
    <t>Supply, assemble and install 200AH/12V  battery luminous  or its equivalent</t>
  </si>
  <si>
    <t>Supply, Fabricate and install Angle Iron battery rack complete with fixing accessories and scaffoldings</t>
  </si>
  <si>
    <t>Set</t>
  </si>
  <si>
    <t>Supply, assemble and install 330Watts/24V Polycrystalline solar panel(Poly Blue Colour) or its equivalent.</t>
  </si>
  <si>
    <t>Supply, assemble and install power plus sme MPPT 60A/48V solar charge controller or its equivalent</t>
  </si>
  <si>
    <t xml:space="preserve">Supply, assemble and install 16mm2 x 1core flexible cable (Nigerchin or equivalent) complete with cable lugs and accessories </t>
  </si>
  <si>
    <t>10mm2 x 2core flexible cable for interconnections</t>
  </si>
  <si>
    <t>Supply, Fabricate and install Solar panel rack (2'' angle iron fabricated) complete with all civil works</t>
  </si>
  <si>
    <t>Supply, assemble and install PV connect/disconnect/protect device complete with accessories</t>
  </si>
  <si>
    <t xml:space="preserve">supply and install trunking pipe or flexible hose to receive cables and associated works fixed to walls and or concrete. </t>
  </si>
  <si>
    <t>Supply, assemble and install earthing system with thunder Arrestor</t>
  </si>
  <si>
    <t>Supply and Install MCB Auntomatic Transfer Switch (ATS) (Auto Change Over or its equivalent)</t>
  </si>
  <si>
    <t>15 A Double switched socket outlet</t>
  </si>
  <si>
    <t>8.c.7</t>
  </si>
  <si>
    <t>5.a.3</t>
  </si>
  <si>
    <t>WINDOWS</t>
  </si>
  <si>
    <t>4.a.8</t>
  </si>
  <si>
    <t>Trial Mixes and testing of reinforcement</t>
  </si>
  <si>
    <t>7.a.4</t>
  </si>
  <si>
    <t>1.a.9</t>
  </si>
  <si>
    <t>1.a.10</t>
  </si>
  <si>
    <t>1.a.11</t>
  </si>
  <si>
    <t>FOR</t>
  </si>
  <si>
    <t>POLICE DETECTIVE COLLEGE ENUGU, ENUGU STATE</t>
  </si>
  <si>
    <t>POLICE DETECTIVE COLLEGE, ENUGU SOUTH LGA, ENUGU STATE</t>
  </si>
  <si>
    <t>RECONSTRUCTION/REHABILITATION OF BUILDING FACILITIES</t>
  </si>
  <si>
    <t xml:space="preserve"> RECONSTRUCTION/REHABILITATION OF BUILDING FACILITIES AT POLICE DETECTIVE COLLEGE, ENUGU SOUTH LGA - ENUGU STATE</t>
  </si>
  <si>
    <t>BOQ  No. 1: Library Building</t>
  </si>
  <si>
    <t>BOQ  No. 2:  Forensic Laboratory Building</t>
  </si>
  <si>
    <t>BOQ  No. 3: Medical Health Building</t>
  </si>
  <si>
    <t>BoQ No. 1: Preliminaries</t>
  </si>
  <si>
    <t>BoQ No. 2: Library Building</t>
  </si>
  <si>
    <t>BoQ No. 3: Forensic Laboratory Building</t>
  </si>
  <si>
    <t>BoQ No. 4: Medical Health Building</t>
  </si>
  <si>
    <t>BOQ No.6- Visibility Signboard and signages</t>
  </si>
  <si>
    <t xml:space="preserve">                     RECONSTRUCTION/REHABILITATION OF POLICE DETECTIVE COLLEGE,ENUGU, ENUGU SOUTH LGA - ENUGU STATE</t>
  </si>
  <si>
    <t>TOTAL COST OF  RECONSTRUCTION/REHABILITATION OF BUILDING FACILITIES</t>
  </si>
  <si>
    <t xml:space="preserve"> RECONSTRUCTION/REHABILITATION OF POLICE DETECTIVE COLLEGE, EHUGU,ENUGU SOUTH LGA -ENUGU STATE</t>
  </si>
  <si>
    <t>SCOPE OF WORK</t>
  </si>
  <si>
    <t>S/N</t>
  </si>
  <si>
    <t>DESCRIPTION</t>
  </si>
  <si>
    <t>QTY</t>
  </si>
  <si>
    <t>UNIT</t>
  </si>
  <si>
    <t>RATE</t>
  </si>
  <si>
    <t>AMOUNT</t>
  </si>
  <si>
    <t>Demolition and Alteration works carried to summary</t>
  </si>
  <si>
    <t>ROOFING</t>
  </si>
  <si>
    <t>0.33 guage long span corrugated aluzinc roofing sheet in approved colour fixed to hardwood timber purlins at 900mm centres (measured separately) with two (2) corrugation side laps with screw roofing nails</t>
  </si>
  <si>
    <t xml:space="preserve">Roof covering </t>
  </si>
  <si>
    <t>Roofing carried to summary</t>
  </si>
  <si>
    <t>WOOD, CARPENTARY AND JOINERY WORKS</t>
  </si>
  <si>
    <t>Sawn hard well seasoned and treated with anti-termite solution in;</t>
  </si>
  <si>
    <t xml:space="preserve">50 x 150mm rafters </t>
  </si>
  <si>
    <t>50 x 150mm  tie beams</t>
  </si>
  <si>
    <t>50 x 100mm king post/struts</t>
  </si>
  <si>
    <t>50 x 75mm purlins</t>
  </si>
  <si>
    <t>Wrought Hard Wood</t>
  </si>
  <si>
    <t>25mm x 300mm fascia board</t>
  </si>
  <si>
    <t>Single leaf hinged door size 900 x 2100mm high complete with locks</t>
  </si>
  <si>
    <t>BURGLAR PROOF TO WINDOWS</t>
  </si>
  <si>
    <t>FINISHES</t>
  </si>
  <si>
    <t>WALL (INTERNALLY AND EXTERNALLY)</t>
  </si>
  <si>
    <t>12mm thick cement and sand (1:6) rendered fair and smooth on;</t>
  </si>
  <si>
    <t>Walls generally including narrow with not exceeding 300mm wide</t>
  </si>
  <si>
    <t>FLOOR</t>
  </si>
  <si>
    <t>CEILING</t>
  </si>
  <si>
    <t>Finishes carried to summary</t>
  </si>
  <si>
    <t>Painting and Decorating carried to summary</t>
  </si>
  <si>
    <t>ELECTRICAL INSTALLTIONS</t>
  </si>
  <si>
    <t>Ls</t>
  </si>
  <si>
    <t xml:space="preserve">  RECONSTRUCTION/REHABILITATION OF POLICE DETECTIVE COLLEGE, ENUGU, ENUGU SOUTH LGA - ENUGU STATE</t>
  </si>
  <si>
    <t>BOQ NO. 1: RECONSTRUCTION/REHABILITATION OF LIBRARY BUILDING</t>
  </si>
  <si>
    <t>Wood, Carpentary and Joinery carried to Summary</t>
  </si>
  <si>
    <t>Concrete lintel</t>
  </si>
  <si>
    <t xml:space="preserve">Supply and install Reinforcing steel (high tensile)  BS 4449 Grade 4No of 12mm diameter (4 Y12) in concrete lintel according to the details shown in the drawings and directions of the Engineer. </t>
  </si>
  <si>
    <t xml:space="preserve">Supply and install Reinforcing steel BS 4449 Gade 250  of diameter 10mm (@200 c/c) stirrups in concrete lintel according to the details shown in the drawaings and directions of the Engineer. </t>
  </si>
  <si>
    <t>Reinforced Concrete and Masonary Works Carries to Summary</t>
  </si>
  <si>
    <t>Supply and install 5kv off-grid solar power system</t>
  </si>
  <si>
    <t>Supply, assemble and install 5KVA/48V Sine-wave Inverter luminous or its equivalent</t>
  </si>
  <si>
    <t>MECHANICAL INSTALLATIONS</t>
  </si>
  <si>
    <t>Mechanical fittings</t>
  </si>
  <si>
    <t>Supply , install and test Water closet (W.C.) suite in white vitreous china, comprising Squatting Type W.C. pan, high level cistern and fittings, 6.0 litres, including chrome lever and cover clip, and WC outlet connector. The cistern to have internal overflow. Water closet pan to be as 'Sweet Homes' or approved equivalent</t>
  </si>
  <si>
    <t xml:space="preserve">Supply , install and test washing hand basin "sweethomes" or approved equivalent, complete with pedestal, mixers and all other acessories. </t>
  </si>
  <si>
    <t xml:space="preserve">Supply and fix trapped floor drains; 50 nominal size; stainless  steel; drawn S-trap; with domed grating; mounting   in prepared openings in floor screed; pointing all round with polysulphide sealant </t>
  </si>
  <si>
    <t>Towel Rail: Single anti-rust 900mm long towel rail fixing with galvanised steel screws to hardwood in blockwork or concrete.</t>
  </si>
  <si>
    <t>Toilet Roll Holder: Stainless steel 305mm long,208mm width, 130mm high toilet roll holler fixing with galvinised steel screws to hardwood in blockwork or concrete.</t>
  </si>
  <si>
    <t>Wall Mirror: 900mm x 600mm Wall Mirror Armitage shank ESCO or approved equivalent,6mmthick silver coated glasses white matt.</t>
  </si>
  <si>
    <t>Plumbing</t>
  </si>
  <si>
    <t>Supply and install concealed UPVC service pipework to cold water and sanitary installations including joints and support to the running length of all WCs, wash hand basin, floor drains and showers, from water supply source. Price includes cost of providing fetching points (taps) in each toilet and office as directed by the engineer</t>
  </si>
  <si>
    <t>GEE-PEE TANK</t>
  </si>
  <si>
    <t>ELECTRICAL INSTALLATION Carried to Summary</t>
  </si>
  <si>
    <t>Mechanical Installation Carried to Summary</t>
  </si>
  <si>
    <t>TOTAL AMOUNT FOR RECONSTRUCTION/REHABILITATION WORK</t>
  </si>
  <si>
    <t>1.a.1</t>
  </si>
  <si>
    <t>1.a.5</t>
  </si>
  <si>
    <t>1.a.6</t>
  </si>
  <si>
    <t>1.a.7</t>
  </si>
  <si>
    <t>1.a.8</t>
  </si>
  <si>
    <t>2.a.3</t>
  </si>
  <si>
    <t>2.a.4</t>
  </si>
  <si>
    <t>2.a.5</t>
  </si>
  <si>
    <t>2.a.6</t>
  </si>
  <si>
    <t>3.a.2</t>
  </si>
  <si>
    <t>5.a.2</t>
  </si>
  <si>
    <t>5.a.4</t>
  </si>
  <si>
    <t>5.a.5</t>
  </si>
  <si>
    <t>Supply and Installation of high quality american steel doors and windows to include cutting and pinning lugs to blockwork or concrete bedding and pointing frame in cement mortar (1:3)</t>
  </si>
  <si>
    <t>Door and Window carried to summary</t>
  </si>
  <si>
    <t>DOOR &amp; WINDOW</t>
  </si>
  <si>
    <t>6.a.1</t>
  </si>
  <si>
    <t>6.a.2</t>
  </si>
  <si>
    <t>6.a.3</t>
  </si>
  <si>
    <t>6.a.4</t>
  </si>
  <si>
    <t>6.a.5</t>
  </si>
  <si>
    <t>6.a.6</t>
  </si>
  <si>
    <t>6.a.7</t>
  </si>
  <si>
    <t>6.a.8</t>
  </si>
  <si>
    <t>8.a.1</t>
  </si>
  <si>
    <t>8.a.2</t>
  </si>
  <si>
    <t>8.a.3</t>
  </si>
  <si>
    <t>8.a.4</t>
  </si>
  <si>
    <t>8.a.5</t>
  </si>
  <si>
    <t>9.a.1</t>
  </si>
  <si>
    <t>9.a.2</t>
  </si>
  <si>
    <t>9.a.3</t>
  </si>
  <si>
    <t>9.a.4</t>
  </si>
  <si>
    <t>9.a.5</t>
  </si>
  <si>
    <t>9.a.6</t>
  </si>
  <si>
    <t>9.a.7</t>
  </si>
  <si>
    <t>kg</t>
  </si>
  <si>
    <t>Supply and lay Precast Solid filled sandcrete blocks to BS 6073 made from natural aggregate, with compressive strength of 3.5N/mm2 and  size 450mm x 230mm; in cement and sand ( 1:6 ) morta (Demarcation wall betwee office/ toilet and blocking of AC holes)</t>
  </si>
  <si>
    <t>Single leaf hinged door size 750 x 2100mm high complete with locks</t>
  </si>
  <si>
    <t>Approved pattern metal 25mm x 25mm hollow square black pipe burglar proofing to window size 600 x 600mm high</t>
  </si>
  <si>
    <t>Prepare and apply 5mm thick Plaster of Paris (POP) and Emulsion paint (1:5) Plain wall Floating; Finishing  steel Trowelled smooth to receive painting as described to;</t>
  </si>
  <si>
    <t xml:space="preserve">walls surfaces; over 300mm girth;  internally </t>
  </si>
  <si>
    <t xml:space="preserve">Reveals of openings; internally </t>
  </si>
  <si>
    <t>Demountable suspended ceilings</t>
  </si>
  <si>
    <t>Provide; mould  and install Plaster of Paris Suspended Ceilings or Approved Equivalent; 600mm x 600mm x7mm Thick PlainTiles;  Fixed to roof members in Accordance with Architect's details as directed by the engineer. Rates to including moulding and installtion</t>
  </si>
  <si>
    <t>Suspension 600 to 900 deep; on soffits of timber roof trusses internally</t>
  </si>
  <si>
    <t>Ditto; cornices  600mm wide internally, entire building</t>
  </si>
  <si>
    <t>One white Undercoat and Two Coloured Finishing Coats of emulsion Paint for  ceilings; depth of  suspension 100 deep; internal</t>
  </si>
  <si>
    <t>One white Undercoat and Two Coloured Finishing Coats of emulsion Paint for   Cornices 600mm wide</t>
  </si>
  <si>
    <t>Floor Finish</t>
  </si>
  <si>
    <t xml:space="preserve">Supply and fix 400mm x 400mm x 8mm thick Non-Slip vitrified  floor tiles "Royal" or approved equal equivalent, including  fixing with Adhesive; Straight Butt Joints; Flush Pointing with White Grout.The color, shall be approved by the Engineer. </t>
  </si>
  <si>
    <t>Floors; offices; corridors  internally</t>
  </si>
  <si>
    <t>Floors; steps &amp; externally</t>
  </si>
  <si>
    <t>Skirting on floors, 6mm thick  100mm high internally</t>
  </si>
  <si>
    <t>Skirting on floors &amp; steps, 6mm thick  100mm high externally</t>
  </si>
  <si>
    <t xml:space="preserve">Supply and fix 300mm x 300mm x 8mm thick Non-Slip matt surfaced vitrified  floor tiles "Royal" or approved equal equivalent, including  fixing with Adhesive; Straight Butt Joints; Flush Pointing with White Grout.The color, shall be approved by the Engineer. </t>
  </si>
  <si>
    <t>Floors; for toilets</t>
  </si>
  <si>
    <t>7.a.5</t>
  </si>
  <si>
    <t>7.a.6</t>
  </si>
  <si>
    <t>7.a.7</t>
  </si>
  <si>
    <t>7.a.8</t>
  </si>
  <si>
    <t>7.a.9</t>
  </si>
  <si>
    <t>PAINTING AND CLEAR FINISHES</t>
  </si>
  <si>
    <t xml:space="preserve">Painting and decorating to walls, ceilings, burglar proofing and the like shall be measured in meter square. Colour is as specified by the Engineer. Paints shall be supplied to site in sealed containers and  approved by the Engineer. Site mixing shall not be permitted.The contractor's rates shall include  supply of all materials, workmanship, samples, surface preparation by applying 3mm thick of  plaster of paris screed on walls, protection of painted surfaces, application to all heights as required of works, and all other requirements as directed by the engineer. All paint shall be 'Berger' or approved equivalent. The price shall include all narrow widths and reveals of opening, sides of columns and window sills </t>
  </si>
  <si>
    <t>Painting to general surfaces of</t>
  </si>
  <si>
    <t xml:space="preserve">One white Undercoat and Two Coloured Finishing Coats of emulsion Paint for wall surfaces;  internally </t>
  </si>
  <si>
    <t xml:space="preserve">Ditto; reveals of openings internally </t>
  </si>
  <si>
    <t>One white Undercoat and Coloured Finishing Coat of Emulsion Paint for wall surfaces externally</t>
  </si>
  <si>
    <t xml:space="preserve">Ditto; reveals of openings externally </t>
  </si>
  <si>
    <t>one under coat and two finishing coat of gloss paint for metal grill and burglar proof</t>
  </si>
  <si>
    <r>
      <t>m</t>
    </r>
    <r>
      <rPr>
        <vertAlign val="superscript"/>
        <sz val="11"/>
        <rFont val="Candara Light"/>
        <family val="2"/>
      </rPr>
      <t>2</t>
    </r>
  </si>
  <si>
    <t>9.a.8</t>
  </si>
  <si>
    <t>9.a.11</t>
  </si>
  <si>
    <t>9.a.12</t>
  </si>
  <si>
    <t>10.a.1</t>
  </si>
  <si>
    <t>10.a.2</t>
  </si>
  <si>
    <t>10.a.3</t>
  </si>
  <si>
    <t>10.a.4</t>
  </si>
  <si>
    <t>10.a.5</t>
  </si>
  <si>
    <t>10.a.6</t>
  </si>
  <si>
    <t>10.a.7</t>
  </si>
  <si>
    <t>10.a.8</t>
  </si>
  <si>
    <t>10.a.9</t>
  </si>
  <si>
    <t>10.b.1</t>
  </si>
  <si>
    <t>10.b.2</t>
  </si>
  <si>
    <t>10.b.3</t>
  </si>
  <si>
    <t>10.b.4</t>
  </si>
  <si>
    <t>10.b.5</t>
  </si>
  <si>
    <t>10.b.6</t>
  </si>
  <si>
    <t>10.b.7</t>
  </si>
  <si>
    <t>10.b.8</t>
  </si>
  <si>
    <t>10.b.9</t>
  </si>
  <si>
    <t>10.b.10</t>
  </si>
  <si>
    <t>10.b.11</t>
  </si>
  <si>
    <t>10.b.12</t>
  </si>
  <si>
    <t>10.b.13</t>
  </si>
  <si>
    <t>11.a.1</t>
  </si>
  <si>
    <t>11.a.2</t>
  </si>
  <si>
    <t>11.a.3</t>
  </si>
  <si>
    <t>11.a.4</t>
  </si>
  <si>
    <t>11.a.5</t>
  </si>
  <si>
    <t>11.a.6</t>
  </si>
  <si>
    <t>11.a.7</t>
  </si>
  <si>
    <t>11.b.1</t>
  </si>
  <si>
    <t>11.b.2</t>
  </si>
  <si>
    <t>11.b.3</t>
  </si>
  <si>
    <t>11.b.4</t>
  </si>
  <si>
    <t>FIRE DETECTION AND ALARM SYSTEM</t>
  </si>
  <si>
    <t>Supply to site install, test and commission the following items and fittings complete with all necessary accessories</t>
  </si>
  <si>
    <t>Addressable breaking-glass manual fire alarm initiators (call) point LEGRAND  or other equal and approved type</t>
  </si>
  <si>
    <t>no.</t>
  </si>
  <si>
    <t>Optical smoke detectors complete with base, red LED indicator on grill fixed screws, etc.</t>
  </si>
  <si>
    <t>Fixed temperature heat detectors complete with base, red LED indicator on grill fixed screws, etc.</t>
  </si>
  <si>
    <t>24V D.C 152mm diameter fire alarm dome shaped bells complete with micro-motor as the operating part strikers fixing screws, etc</t>
  </si>
  <si>
    <t xml:space="preserve">Angus brand fire distinguisher (Carbon Dioxide-CO2) </t>
  </si>
  <si>
    <t>10.c.1</t>
  </si>
  <si>
    <t>10.c.2</t>
  </si>
  <si>
    <t>10.c.3</t>
  </si>
  <si>
    <t>10.c.4</t>
  </si>
  <si>
    <t>10.c.5</t>
  </si>
  <si>
    <t>10.c.6</t>
  </si>
  <si>
    <t>10.c.7</t>
  </si>
  <si>
    <t>DEMOLITION</t>
  </si>
  <si>
    <t xml:space="preserve">The waste arising from demolitions should be transported and disposed in a way to meet the guidelines of local authority, with the prior approval of Site Engineer’s representative. Sort out all Re-useable materials arising from demolition and hand over the same officially to the institution. </t>
  </si>
  <si>
    <t>Alterations, repairs and  conservation</t>
  </si>
  <si>
    <t>Removal of Windows</t>
  </si>
  <si>
    <t>Removal of Doors</t>
  </si>
  <si>
    <t>Removal of failed damaged roof</t>
  </si>
  <si>
    <t>Removal of plumbing fittings and fixtures</t>
  </si>
  <si>
    <t>Removal of electrical fittings and fixtures</t>
  </si>
  <si>
    <t>Removal of Defective Plastering</t>
  </si>
  <si>
    <t xml:space="preserve">Treating the Cracks </t>
  </si>
  <si>
    <t>Hack out  all cracks on walls exceeding 300mm and treat with stainless steel  expanded wire mesh holding the mesh in place with copper nails to receive cement sand 1:4 rendering (measured seperately) and remove debris from site  as directed  by  engineer.</t>
  </si>
  <si>
    <t xml:space="preserve">Removing; Finishes, completely hack out all cement and sand screeded  finish including floor bed 50mm thick; approximately 350m² prepare surface to receive new floor finishing works (measured seperately) and remove debris from site  as directed by engineer.  </t>
  </si>
  <si>
    <t>Carefully remove existing Critall hope windows 2no. windows including frame only; size 600 x 600mm high; 2No sliding windows deposit aside as directed by the engineer</t>
  </si>
  <si>
    <t>Carefully remove all Americal Steel door complete with frame and lock sets 8no. 900 x 2100mm high; 2no. single leaf door size 750 x 2100mm high, deposit aside as directed by the engineer</t>
  </si>
  <si>
    <t xml:space="preserve">Completely remove entire aluminium roofing sheets approximately 192m² including timber roof members and remove from site as directed by engineer.  </t>
  </si>
  <si>
    <t>Carefully remove existing damaged high level and low level WC 2no.  including all water supply and waste disposal pipes; accessories and installations deposit aside as  directed by the engineer.</t>
  </si>
  <si>
    <t>Carefully remove all existing damaged electrical fittings and fixtures, including all distribution boards, switches, sockets, lighting fittings, and electrical wiring both supply and distribution lines; accessories and installations deposit aside as  directed by the engineer</t>
  </si>
  <si>
    <t>Hack out all defective plastering on walls externally and internally around the building and prepare surface to receive new plastering works (measured seperately);  remove debris  from site  as directed  by  engineer.</t>
  </si>
  <si>
    <t>1.a.12</t>
  </si>
  <si>
    <t>1.a.13</t>
  </si>
  <si>
    <t>1.a.14</t>
  </si>
  <si>
    <t>1.a.15</t>
  </si>
  <si>
    <t>1.a.16</t>
  </si>
  <si>
    <t>1.a.17</t>
  </si>
  <si>
    <t>1.a.18</t>
  </si>
  <si>
    <t>Formwork; Provide marine plywood formwork with plain smooth finish including props and bracings to;</t>
  </si>
  <si>
    <t>Sides and soffit of lintels 230 x 230mm thick</t>
  </si>
  <si>
    <t>Mastic asphalt tanking/damp proof membranes</t>
  </si>
  <si>
    <t>Waterproof Cement and Sand (1:3) Beds and Backings; To Receive Subsequent Finishing</t>
  </si>
  <si>
    <t>horizontal; 30 thick; over 300 wide; to falls and crossfalls and to  slopes not exceeding 15 degrees from horizontal; screeded to receive membrane roofing</t>
  </si>
  <si>
    <t>Felting</t>
  </si>
  <si>
    <t>Prepare,Prime and apply three Coats of polyurethane membrane 5mm  'Armorseal 250' to smoothly screeded roof slab surfaces</t>
  </si>
  <si>
    <t>Roof slab covering to falls and cross fall not exceeding 15 degrees from horizontal</t>
  </si>
  <si>
    <t>Removal of Ceremic Wall Tile finish</t>
  </si>
  <si>
    <t>Removal of Ceremic floor Tile finish</t>
  </si>
  <si>
    <t>1.a.19</t>
  </si>
  <si>
    <t>1.a.20</t>
  </si>
  <si>
    <t xml:space="preserve">Removing; Finishes, completely hack out all cement and sand screeded  finish including floor bed 50mm thick; approximately 225m² prepare surface to receive new floor finishing works (measured seperately) and remove debris from site  as directed by engineer.  </t>
  </si>
  <si>
    <t xml:space="preserve">Supply and fix 300mm x 150mm x 8mm thick Slip matt surfaced vitrified  wall tiles "Royal" or approved equal equivalent, including  fixing with Adhesive; Straight Butt Joints; Flush Pointing with White Grout.The color, shall be approved by the Engineer. </t>
  </si>
  <si>
    <t>Wall; for toilets</t>
  </si>
  <si>
    <t xml:space="preserve">Ditto; screen wall externally </t>
  </si>
  <si>
    <t>600mm wide Ridge Cap</t>
  </si>
  <si>
    <t>450mm Eave Angle</t>
  </si>
  <si>
    <t>3.a.3</t>
  </si>
  <si>
    <t>3.a.4</t>
  </si>
  <si>
    <t>3.a.5</t>
  </si>
  <si>
    <t>3.a.6</t>
  </si>
  <si>
    <t>3.a.7</t>
  </si>
  <si>
    <t>3.a.8</t>
  </si>
  <si>
    <t>3.a.9</t>
  </si>
  <si>
    <t>3.a.10</t>
  </si>
  <si>
    <t>Painting and Clear Finishes carried to summary</t>
  </si>
  <si>
    <t>Carefully remove existing Critall hope windows 2no. windows including frame only; size 1460 x 1200mm high; 13No sliding windows deposit aside as directed by the engineer</t>
  </si>
  <si>
    <t xml:space="preserve">Removing; Finishes, completely hack out all cement and sand screeded  finish including floor bed 50mm thick; approximately 102m² prepare surface to receive new floor finishing works (measured seperately) and remove debris from site  as directed by engineer.  </t>
  </si>
  <si>
    <t>walls surfaces; over 300mm girth;  externally</t>
  </si>
  <si>
    <t>Reveals of openings; externally</t>
  </si>
  <si>
    <t>6.a.9</t>
  </si>
  <si>
    <t>6.a.10</t>
  </si>
  <si>
    <t>Reveals of openings; external</t>
  </si>
  <si>
    <t>Suspension 600 to 900 deep; on soffits of timber roof trusses internally; temporary office of the commissioner</t>
  </si>
  <si>
    <t>300mm wide; internally corridor</t>
  </si>
  <si>
    <t>Ditto; internally forensic laboratory</t>
  </si>
  <si>
    <t>Supply and fix approved pattern PVC Ceiling material with linning nail to ceiling noggings.</t>
  </si>
  <si>
    <t>8.a.6</t>
  </si>
  <si>
    <t>8.a.7</t>
  </si>
  <si>
    <t>8.a.8</t>
  </si>
  <si>
    <t>Supply and Fix  Powder coated Aluminium profile side hung slinding opening window and window frame, "Tower" grade or equivalent; complete with 6mm thick  glazing, ironmongery; sliding mosquito netting , neoprenegasket  system and all necessary fittings and accessories; including lugging, pinning and pointing in lugs to blockwork as specifiied in the schedule on the drawings and as directed by the engineer. Price includes preparation of  window openings befeore installation</t>
  </si>
  <si>
    <t>Window panel overall size 1460mm x 1200mm high</t>
  </si>
  <si>
    <t>Removal completely the existing Ceiling and Floor tiles at the commissioner's temporary office, forensic Laboratory and the corridor along the building.Remove completely all the steel panel casement windows around the building. Internal painting at the commissioner's temporary office, forensic laboratory and along the corridor of the building.External Painting to the building. Total surface rewiring for electrical appliances at the commissioner's temporary office and forensic Laboratory. Provision of 5Kva Solar panel inverter to illuminate the building.</t>
  </si>
  <si>
    <t>Extension of the existing Medical Health Facility by creating additional 3 wards and 2  toilets, electrifying them and reticulating the same with existing structure. Also provision of structural steel overhead tank with 1No 2,000 litres water storage Geepee tank. Provision of 5Kva Solar Panel inverter to illuminate the building.</t>
  </si>
  <si>
    <t>Removal completely the roof covering and timber trusses, existing Ceiling and Floor tiles.Remove all plywood partition between the toilet and the office.Errection of blockwork partition between toilet and office. Internal and External Painting work. Total surface rewiring for electrical appliances and repiping of the reticulating pipes internal and external and replacement of the sanitary fittings inside the toilets. Provision of 5Kva Solar panel inverter to illuminate the building.</t>
  </si>
  <si>
    <t>Door opening on block wall</t>
  </si>
  <si>
    <t>Carefully break and provide opening on the existing block wall to accommodate 1No 900mm x 2100mm Americal steel door including frame; deposit the rubbles aside as directed by the engineer</t>
  </si>
  <si>
    <t xml:space="preserve">Removing; Finishes, completely hack out all cement and sand screeded  finish including floor bed 50mm thick; approximately 60.00m length and 0.23m wide prepare surface to receive new block works (measured seperately) and remove debris from site  as directed by engineer.  </t>
  </si>
  <si>
    <t>Supply and lay Precast Solid filled sandcrete blocks to BS 6073 made from natural aggregate, with compressive strength of 3.5N/mm2 and  size 450mm x 230mm; in cement and sand ( 1:6 ) morta.</t>
  </si>
  <si>
    <t>Supply and lay Precast Solid filled sandcrete blocks to BS 6073 made from natural aggregate, with compressive strength of 3.5N/mm2 and  size 450mm x 230mm; in cement and sand ( 1:6 ) morta (Demarcation wall inside forensic laboratory and blocking of AC holes)</t>
  </si>
  <si>
    <t>Removal of wooden partion</t>
  </si>
  <si>
    <t>Carefully remove wooden partioning between the office and toilet and cart away to distance as directed by the engineer.</t>
  </si>
  <si>
    <t>1.a.21</t>
  </si>
  <si>
    <t>1.a.22</t>
  </si>
  <si>
    <t>Carefully remove wooden partioning within the forensic laboratory and cart away to distance as directed by the engineer.</t>
  </si>
  <si>
    <t>Procure and install well fitted 1,000 litres Gee-Pee plastic PVC tank with inlet and outlet discharge holes and cover; connect to the building and reticulation of the pipes from the overhead Geepee water Pvc tank( rate include all associated works)</t>
  </si>
  <si>
    <t>Procure and install well fitted 2,000 litres Gee-Pee plastic PVC tank with inlet and outlet discharge holes and cover; connect to the building and reticulation of the pipes( rate include excavation, back filling, Concrete platform for Geepee Plastic Pvc tank and all associated works)</t>
  </si>
  <si>
    <t>BILL OF QUANTITIES No. 4</t>
  </si>
  <si>
    <t>BOQ  No. 4: Visibility signboard and signages</t>
  </si>
  <si>
    <t>TOTAL AMOUNT FOR RECONSTRUCTION/EXPANSION WORK</t>
  </si>
  <si>
    <t>2.a.7</t>
  </si>
  <si>
    <t>5.a.6</t>
  </si>
  <si>
    <t>5.a.7</t>
  </si>
  <si>
    <t>5.a.8</t>
  </si>
  <si>
    <t>7.b.3</t>
  </si>
  <si>
    <t>7.b.4</t>
  </si>
  <si>
    <t>7.b.5</t>
  </si>
  <si>
    <t>7.b.6</t>
  </si>
  <si>
    <t>7.b.7</t>
  </si>
  <si>
    <t>7.b.8</t>
  </si>
  <si>
    <t>7.b.9</t>
  </si>
  <si>
    <t>7.b.10</t>
  </si>
  <si>
    <t>7.b.11</t>
  </si>
  <si>
    <t>7.b.12</t>
  </si>
  <si>
    <t>7.b.13</t>
  </si>
  <si>
    <t>7.b.14</t>
  </si>
  <si>
    <t>7.b.15</t>
  </si>
  <si>
    <t>7.b.16</t>
  </si>
  <si>
    <t>7.b.17</t>
  </si>
  <si>
    <t>7.b.18</t>
  </si>
  <si>
    <t>7.b.19</t>
  </si>
  <si>
    <t>7.b.20</t>
  </si>
  <si>
    <t>8.a.9</t>
  </si>
  <si>
    <t>8.a.10</t>
  </si>
  <si>
    <t>8.a.11</t>
  </si>
  <si>
    <t>2.a.8</t>
  </si>
  <si>
    <t>2.a.9</t>
  </si>
  <si>
    <t>7.a.10</t>
  </si>
  <si>
    <t>7.a.11</t>
  </si>
  <si>
    <t>8.b.1</t>
  </si>
  <si>
    <t>8.b.2</t>
  </si>
  <si>
    <t>8.b.3</t>
  </si>
  <si>
    <t>8.b.4</t>
  </si>
  <si>
    <t>8.b.5</t>
  </si>
  <si>
    <t>8.b.6</t>
  </si>
  <si>
    <t>8.b.7</t>
  </si>
  <si>
    <t>8.b.8</t>
  </si>
  <si>
    <t>8.b.9</t>
  </si>
  <si>
    <t>8.b.10</t>
  </si>
  <si>
    <t>8.b.11</t>
  </si>
  <si>
    <t>8.b.12</t>
  </si>
  <si>
    <t>8.b.13</t>
  </si>
  <si>
    <t>NGN</t>
  </si>
  <si>
    <t>USD</t>
  </si>
  <si>
    <t>NOVEMBER, 2023</t>
  </si>
  <si>
    <t>BOQ NO. 2: RECONSTRUCTION/REHABILITATION OF FORENSIC LABORATORY BUILDING</t>
  </si>
  <si>
    <t>BOQ NO. 3: RECONSTRUCTION/EXPANSION OF MEDICAL HEALTH BUILDING</t>
  </si>
  <si>
    <t xml:space="preserve"> RECONSTRUCTION/REHABILITATION OF POLICE DETECTIVE COLLEGE, ENUGU,ENUGU SOUTH LGA -ENUGU STATE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</si>
</sst>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_(* #,##0.00_);_(* \(#,##0.00\);_(* &quot;-&quot;??_);_(@_)"/>
    <numFmt numFmtId="165" formatCode="#,##0_);\!\(#,##0\!\)"/>
    <numFmt numFmtId="166" formatCode="#,##0.00_);\!\(#,##0.00\!\)"/>
    <numFmt numFmtId="167" formatCode="_ * #,##0.00_ ;_ * \-#,##0.00_ ;_ * &quot;-&quot;??_ ;_ @_ "/>
  </numFmts>
  <fonts count="96">
    <font>
      <sz val="11"/>
      <name val="Calibri"/>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rgb="FF000000"/>
      <name val="Calibri"/>
      <family val="2"/>
    </font>
    <font>
      <sz val="11"/>
      <color rgb="FFFF0000"/>
      <name val="Calibri"/>
      <family val="2"/>
    </font>
    <font>
      <sz val="13"/>
      <color rgb="FF000000"/>
      <name val="Calibri"/>
      <family val="2"/>
    </font>
    <font>
      <sz val="12"/>
      <color rgb="FF000000"/>
      <name val="Calibri"/>
      <family val="2"/>
    </font>
    <font>
      <sz val="12"/>
      <color rgb="FFFF0000"/>
      <name val="Calibri"/>
      <family val="2"/>
    </font>
    <font>
      <b/>
      <sz val="11"/>
      <color rgb="FF000000"/>
      <name val="Calibri"/>
      <family val="2"/>
    </font>
    <font>
      <b/>
      <sz val="11"/>
      <color rgb="FFFF0000"/>
      <name val="Calibri"/>
      <family val="2"/>
    </font>
    <font>
      <b/>
      <sz val="12"/>
      <color rgb="FF000000"/>
      <name val="Calibri"/>
      <family val="2"/>
    </font>
    <font>
      <sz val="11"/>
      <name val="Calibri"/>
      <family val="2"/>
    </font>
    <font>
      <sz val="11"/>
      <color rgb="FF000000"/>
      <name val="Calibri"/>
      <family val="2"/>
    </font>
    <font>
      <b/>
      <sz val="11"/>
      <name val="Calibri"/>
      <family val="2"/>
    </font>
    <font>
      <sz val="12"/>
      <color rgb="FF000000"/>
      <name val="Calibri Light"/>
      <family val="2"/>
    </font>
    <font>
      <sz val="13"/>
      <color rgb="FFFF0000"/>
      <name val="Calibri"/>
      <family val="2"/>
    </font>
    <font>
      <b/>
      <sz val="13"/>
      <color rgb="FF000000"/>
      <name val="Calibri"/>
      <family val="2"/>
    </font>
    <font>
      <b/>
      <sz val="13"/>
      <color rgb="FFFF0000"/>
      <name val="Calibri"/>
      <family val="2"/>
    </font>
    <font>
      <b/>
      <sz val="13"/>
      <name val="Calibri"/>
      <family val="2"/>
    </font>
    <font>
      <b/>
      <sz val="12"/>
      <name val="Calibri"/>
      <family val="2"/>
    </font>
    <font>
      <sz val="12"/>
      <name val="Calibri Light"/>
      <family val="2"/>
    </font>
    <font>
      <b/>
      <sz val="12"/>
      <name val="Calibri Light"/>
      <family val="2"/>
    </font>
    <font>
      <sz val="11"/>
      <color rgb="FF000000"/>
      <name val="Calibri"/>
      <family val="2"/>
    </font>
    <font>
      <sz val="11"/>
      <color rgb="FF000000"/>
      <name val="Calibri"/>
      <family val="2"/>
    </font>
    <font>
      <sz val="12"/>
      <name val="SWISS"/>
      <charset val="134"/>
    </font>
    <font>
      <sz val="10"/>
      <name val="Arial"/>
      <family val="2"/>
    </font>
    <font>
      <sz val="8"/>
      <name val="Calibri"/>
      <family val="2"/>
    </font>
    <font>
      <b/>
      <sz val="12"/>
      <name val="Calibri"/>
      <family val="2"/>
      <scheme val="minor"/>
    </font>
    <font>
      <sz val="12"/>
      <name val="Calibri"/>
      <family val="2"/>
      <scheme val="minor"/>
    </font>
    <font>
      <sz val="13"/>
      <name val="Calibri"/>
      <family val="2"/>
      <scheme val="minor"/>
    </font>
    <font>
      <b/>
      <sz val="13"/>
      <name val="Calibri"/>
      <family val="2"/>
      <scheme val="minor"/>
    </font>
    <font>
      <sz val="12"/>
      <color theme="1"/>
      <name val="Calibri"/>
      <family val="2"/>
      <scheme val="minor"/>
    </font>
    <font>
      <sz val="13"/>
      <color theme="1"/>
      <name val="Calibri"/>
      <family val="2"/>
      <scheme val="minor"/>
    </font>
    <font>
      <sz val="11"/>
      <name val="Calibri"/>
      <family val="2"/>
    </font>
    <font>
      <sz val="11"/>
      <color rgb="FF000000"/>
      <name val="Calibri"/>
      <family val="2"/>
    </font>
    <font>
      <sz val="13"/>
      <name val="Calibri"/>
      <family val="2"/>
    </font>
    <font>
      <sz val="12"/>
      <color rgb="FF000000"/>
      <name val="Calibri"/>
      <family val="2"/>
    </font>
    <font>
      <sz val="10"/>
      <name val="Arial"/>
      <family val="2"/>
    </font>
    <font>
      <b/>
      <sz val="13"/>
      <name val="Calibri"/>
      <family val="2"/>
    </font>
    <font>
      <b/>
      <sz val="13"/>
      <color rgb="FFFF0000"/>
      <name val="Calibri"/>
      <family val="2"/>
      <scheme val="minor"/>
    </font>
    <font>
      <b/>
      <sz val="14"/>
      <name val="Calibri"/>
      <family val="2"/>
      <scheme val="minor"/>
    </font>
    <font>
      <b/>
      <sz val="14"/>
      <color theme="1"/>
      <name val="Calibri"/>
      <family val="2"/>
      <scheme val="minor"/>
    </font>
    <font>
      <b/>
      <u/>
      <sz val="13"/>
      <name val="Calibri"/>
      <family val="2"/>
      <scheme val="minor"/>
    </font>
    <font>
      <b/>
      <sz val="13"/>
      <color theme="1"/>
      <name val="Calibri"/>
      <family val="2"/>
      <scheme val="minor"/>
    </font>
    <font>
      <sz val="8"/>
      <name val="Calibri"/>
      <family val="2"/>
    </font>
    <font>
      <sz val="11"/>
      <color theme="1"/>
      <name val="Calibri"/>
      <family val="2"/>
      <scheme val="minor"/>
    </font>
    <font>
      <b/>
      <sz val="28"/>
      <color theme="1"/>
      <name val="Calibri"/>
      <family val="2"/>
      <scheme val="minor"/>
    </font>
    <font>
      <b/>
      <sz val="18"/>
      <color theme="1"/>
      <name val="Calibri"/>
      <family val="2"/>
      <scheme val="minor"/>
    </font>
    <font>
      <b/>
      <sz val="22"/>
      <color theme="1"/>
      <name val="Calibri"/>
      <family val="2"/>
      <scheme val="minor"/>
    </font>
    <font>
      <sz val="22"/>
      <color theme="1"/>
      <name val="Calibri"/>
      <family val="2"/>
      <scheme val="minor"/>
    </font>
    <font>
      <u/>
      <sz val="28"/>
      <color theme="1"/>
      <name val="Calibri"/>
      <family val="2"/>
      <scheme val="minor"/>
    </font>
    <font>
      <b/>
      <sz val="24"/>
      <color theme="1"/>
      <name val="Calibri"/>
      <family val="2"/>
      <scheme val="minor"/>
    </font>
    <font>
      <sz val="28"/>
      <color theme="1"/>
      <name val="Calibri"/>
      <family val="2"/>
      <scheme val="minor"/>
    </font>
    <font>
      <b/>
      <sz val="20"/>
      <color theme="1"/>
      <name val="Calibri"/>
      <family val="2"/>
      <scheme val="minor"/>
    </font>
    <font>
      <b/>
      <sz val="11"/>
      <color rgb="FF000000"/>
      <name val="Calibri"/>
      <family val="2"/>
    </font>
    <font>
      <b/>
      <sz val="12"/>
      <color rgb="FF000000"/>
      <name val="Calibri"/>
      <family val="2"/>
    </font>
    <font>
      <b/>
      <sz val="12"/>
      <color theme="1"/>
      <name val="Calibri Light"/>
      <family val="2"/>
      <scheme val="major"/>
    </font>
    <font>
      <b/>
      <sz val="12"/>
      <name val="Calibri Light"/>
      <family val="2"/>
      <scheme val="major"/>
    </font>
    <font>
      <b/>
      <sz val="11"/>
      <color theme="1"/>
      <name val="Calibri Light"/>
      <family val="2"/>
      <scheme val="major"/>
    </font>
    <font>
      <sz val="11"/>
      <color theme="1"/>
      <name val="Calibri Light"/>
      <family val="2"/>
      <scheme val="major"/>
    </font>
    <font>
      <b/>
      <sz val="11"/>
      <name val="Calibri Light"/>
      <family val="2"/>
      <scheme val="major"/>
    </font>
    <font>
      <b/>
      <i/>
      <sz val="11"/>
      <name val="Calibri Light"/>
      <family val="2"/>
      <scheme val="major"/>
    </font>
    <font>
      <sz val="11"/>
      <name val="Calibri Light"/>
      <family val="2"/>
      <scheme val="major"/>
    </font>
    <font>
      <b/>
      <i/>
      <sz val="11"/>
      <color theme="1"/>
      <name val="Calibri Light"/>
      <family val="2"/>
      <scheme val="major"/>
    </font>
    <font>
      <sz val="11"/>
      <color rgb="FF7030A0"/>
      <name val="Calibri Light"/>
      <family val="2"/>
      <scheme val="major"/>
    </font>
    <font>
      <b/>
      <i/>
      <u/>
      <sz val="11"/>
      <name val="Calibri Light"/>
      <family val="2"/>
      <scheme val="major"/>
    </font>
    <font>
      <b/>
      <i/>
      <u/>
      <sz val="11"/>
      <color theme="1"/>
      <name val="Calibri Light"/>
      <family val="2"/>
      <scheme val="major"/>
    </font>
    <font>
      <i/>
      <sz val="11"/>
      <color theme="1"/>
      <name val="Calibri Light"/>
      <family val="2"/>
      <scheme val="major"/>
    </font>
    <font>
      <sz val="11"/>
      <color rgb="FF000000"/>
      <name val="Calibri Light"/>
      <family val="2"/>
    </font>
    <font>
      <sz val="11"/>
      <name val="Calibri Light"/>
      <family val="2"/>
    </font>
    <font>
      <sz val="13"/>
      <name val="Calibri Light"/>
      <family val="2"/>
    </font>
    <font>
      <b/>
      <sz val="11"/>
      <color rgb="FF000000"/>
      <name val="Calibri Light"/>
      <family val="2"/>
    </font>
    <font>
      <b/>
      <sz val="11"/>
      <name val="Calibri Light"/>
      <family val="2"/>
    </font>
    <font>
      <sz val="11"/>
      <name val="Candara Light"/>
      <family val="2"/>
    </font>
    <font>
      <sz val="11"/>
      <color theme="1"/>
      <name val="Candara Light"/>
      <family val="2"/>
    </font>
    <font>
      <sz val="11"/>
      <color rgb="FF000000"/>
      <name val="Candara Light"/>
      <family val="2"/>
    </font>
    <font>
      <b/>
      <sz val="11"/>
      <name val="Candara Light"/>
      <family val="2"/>
    </font>
    <font>
      <b/>
      <sz val="10"/>
      <name val="Calibri Light"/>
      <family val="2"/>
      <scheme val="major"/>
    </font>
    <font>
      <b/>
      <i/>
      <sz val="11.5"/>
      <name val="Calibri"/>
      <family val="2"/>
      <scheme val="minor"/>
    </font>
    <font>
      <b/>
      <i/>
      <sz val="11"/>
      <name val="Calibri Light"/>
      <family val="2"/>
    </font>
    <font>
      <sz val="11.5"/>
      <name val="Calibri"/>
      <family val="2"/>
      <scheme val="minor"/>
    </font>
    <font>
      <b/>
      <i/>
      <sz val="11"/>
      <name val="Candara Light"/>
      <family val="2"/>
    </font>
    <font>
      <sz val="11"/>
      <color theme="1"/>
      <name val="Calibri Light"/>
      <family val="2"/>
    </font>
    <font>
      <vertAlign val="superscript"/>
      <sz val="11"/>
      <name val="Candara Light"/>
      <family val="2"/>
    </font>
    <font>
      <sz val="10"/>
      <color rgb="FF000000"/>
      <name val="Times New Roman"/>
      <family val="1"/>
    </font>
    <font>
      <b/>
      <sz val="11"/>
      <color theme="1"/>
      <name val="Candara Light"/>
      <family val="2"/>
    </font>
    <font>
      <sz val="11"/>
      <color theme="1" tint="4.9989318521683403E-2"/>
      <name val="Candara Light"/>
      <family val="2"/>
    </font>
    <font>
      <sz val="12"/>
      <color theme="1"/>
      <name val="Calibri Light"/>
      <family val="2"/>
      <scheme val="major"/>
    </font>
    <font>
      <sz val="12"/>
      <name val="Arial"/>
      <family val="2"/>
    </font>
    <font>
      <b/>
      <u/>
      <sz val="11"/>
      <name val="Candara Light"/>
      <family val="2"/>
    </font>
    <font>
      <b/>
      <sz val="11"/>
      <name val="Calibri"/>
      <family val="2"/>
    </font>
  </fonts>
  <fills count="18">
    <fill>
      <patternFill patternType="none"/>
    </fill>
    <fill>
      <patternFill patternType="gray125"/>
    </fill>
    <fill>
      <patternFill patternType="solid">
        <fgColor rgb="FFD9E3F3"/>
        <bgColor indexed="64"/>
      </patternFill>
    </fill>
    <fill>
      <patternFill patternType="solid">
        <fgColor rgb="FFFBE4D5"/>
        <bgColor indexed="64"/>
      </patternFill>
    </fill>
    <fill>
      <patternFill patternType="solid">
        <fgColor rgb="FFFFFFFF"/>
        <bgColor indexed="64"/>
      </patternFill>
    </fill>
    <fill>
      <patternFill patternType="solid">
        <fgColor rgb="FFB4C7E7"/>
      </patternFill>
    </fill>
    <fill>
      <patternFill patternType="solid">
        <fgColor theme="0"/>
        <bgColor indexed="64"/>
      </patternFill>
    </fill>
    <fill>
      <patternFill patternType="solid">
        <fgColor theme="4" tint="0.79995117038483843"/>
        <bgColor indexed="64"/>
      </patternFill>
    </fill>
    <fill>
      <patternFill patternType="solid">
        <fgColor theme="4" tint="0.79998168889431442"/>
        <bgColor indexed="65"/>
      </patternFill>
    </fill>
    <fill>
      <patternFill patternType="solid">
        <fgColor theme="8" tint="0.79998168889431442"/>
        <bgColor indexed="64"/>
      </patternFill>
    </fill>
    <fill>
      <patternFill patternType="solid">
        <fgColor theme="4"/>
        <bgColor indexed="64"/>
      </patternFill>
    </fill>
    <fill>
      <patternFill patternType="solid">
        <fgColor theme="4" tint="0.59999389629810485"/>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3" tint="0.59999389629810485"/>
        <bgColor indexed="64"/>
      </patternFill>
    </fill>
    <fill>
      <patternFill patternType="solid">
        <fgColor theme="9" tint="0.39997558519241921"/>
        <bgColor indexed="64"/>
      </patternFill>
    </fill>
    <fill>
      <patternFill patternType="solid">
        <fgColor theme="4" tint="0.79998168889431442"/>
        <bgColor indexed="64"/>
      </patternFill>
    </fill>
    <fill>
      <patternFill patternType="solid">
        <fgColor theme="5" tint="0.59999389629810485"/>
        <bgColor indexed="64"/>
      </patternFill>
    </fill>
  </fills>
  <borders count="52">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ck">
        <color indexed="64"/>
      </left>
      <right/>
      <top style="thick">
        <color indexed="64"/>
      </top>
      <bottom/>
      <diagonal/>
    </border>
    <border>
      <left/>
      <right/>
      <top style="thick">
        <color indexed="64"/>
      </top>
      <bottom/>
      <diagonal/>
    </border>
    <border>
      <left/>
      <right style="thick">
        <color indexed="64"/>
      </right>
      <top style="thick">
        <color indexed="64"/>
      </top>
      <bottom/>
      <diagonal/>
    </border>
    <border>
      <left style="thick">
        <color indexed="64"/>
      </left>
      <right/>
      <top/>
      <bottom/>
      <diagonal/>
    </border>
    <border>
      <left/>
      <right style="thick">
        <color indexed="64"/>
      </right>
      <top/>
      <bottom/>
      <diagonal/>
    </border>
    <border>
      <left style="thick">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ck">
        <color indexed="64"/>
      </right>
      <top style="medium">
        <color indexed="64"/>
      </top>
      <bottom style="medium">
        <color indexed="64"/>
      </bottom>
      <diagonal/>
    </border>
    <border>
      <left style="thick">
        <color indexed="64"/>
      </left>
      <right style="medium">
        <color indexed="64"/>
      </right>
      <top/>
      <bottom/>
      <diagonal/>
    </border>
    <border>
      <left style="medium">
        <color indexed="64"/>
      </left>
      <right style="medium">
        <color indexed="64"/>
      </right>
      <top/>
      <bottom/>
      <diagonal/>
    </border>
    <border>
      <left style="medium">
        <color indexed="64"/>
      </left>
      <right style="thick">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double">
        <color indexed="64"/>
      </bottom>
      <diagonal/>
    </border>
    <border>
      <left style="medium">
        <color indexed="64"/>
      </left>
      <right/>
      <top style="medium">
        <color indexed="64"/>
      </top>
      <bottom style="double">
        <color indexed="64"/>
      </bottom>
      <diagonal/>
    </border>
    <border>
      <left/>
      <right/>
      <top style="medium">
        <color indexed="64"/>
      </top>
      <bottom style="double">
        <color indexed="64"/>
      </bottom>
      <diagonal/>
    </border>
    <border>
      <left style="thin">
        <color indexed="64"/>
      </left>
      <right style="medium">
        <color indexed="64"/>
      </right>
      <top style="medium">
        <color indexed="64"/>
      </top>
      <bottom style="double">
        <color indexed="64"/>
      </bottom>
      <diagonal/>
    </border>
    <border>
      <left style="medium">
        <color indexed="64"/>
      </left>
      <right style="medium">
        <color indexed="64"/>
      </right>
      <top/>
      <bottom style="hair">
        <color indexed="64"/>
      </bottom>
      <diagonal/>
    </border>
    <border>
      <left style="medium">
        <color indexed="64"/>
      </left>
      <right style="medium">
        <color indexed="64"/>
      </right>
      <top style="medium">
        <color indexed="64"/>
      </top>
      <bottom/>
      <diagonal/>
    </border>
    <border>
      <left style="medium">
        <color indexed="64"/>
      </left>
      <right style="medium">
        <color indexed="64"/>
      </right>
      <top style="medium">
        <color indexed="64"/>
      </top>
      <bottom style="hair">
        <color indexed="64"/>
      </bottom>
      <diagonal/>
    </border>
    <border>
      <left/>
      <right/>
      <top style="hair">
        <color indexed="64"/>
      </top>
      <bottom style="hair">
        <color indexed="64"/>
      </bottom>
      <diagonal/>
    </border>
    <border>
      <left style="medium">
        <color indexed="64"/>
      </left>
      <right style="medium">
        <color indexed="64"/>
      </right>
      <top style="hair">
        <color indexed="64"/>
      </top>
      <bottom style="hair">
        <color indexed="64"/>
      </bottom>
      <diagonal/>
    </border>
    <border>
      <left style="medium">
        <color indexed="64"/>
      </left>
      <right style="medium">
        <color indexed="64"/>
      </right>
      <top style="hair">
        <color indexed="64"/>
      </top>
      <bottom/>
      <diagonal/>
    </border>
    <border>
      <left style="medium">
        <color indexed="64"/>
      </left>
      <right/>
      <top style="double">
        <color indexed="64"/>
      </top>
      <bottom style="double">
        <color indexed="64"/>
      </bottom>
      <diagonal/>
    </border>
    <border>
      <left/>
      <right/>
      <top style="double">
        <color indexed="64"/>
      </top>
      <bottom style="double">
        <color indexed="64"/>
      </bottom>
      <diagonal/>
    </border>
    <border>
      <left/>
      <right style="medium">
        <color indexed="64"/>
      </right>
      <top style="double">
        <color indexed="64"/>
      </top>
      <bottom style="double">
        <color indexed="64"/>
      </bottom>
      <diagonal/>
    </border>
    <border>
      <left style="medium">
        <color indexed="64"/>
      </left>
      <right style="medium">
        <color indexed="64"/>
      </right>
      <top style="double">
        <color indexed="64"/>
      </top>
      <bottom/>
      <diagonal/>
    </border>
    <border>
      <left style="medium">
        <color indexed="64"/>
      </left>
      <right style="medium">
        <color indexed="64"/>
      </right>
      <top style="dotted">
        <color indexed="64"/>
      </top>
      <bottom style="dotted">
        <color indexed="64"/>
      </bottom>
      <diagonal/>
    </border>
    <border>
      <left style="medium">
        <color indexed="64"/>
      </left>
      <right/>
      <top style="hair">
        <color indexed="64"/>
      </top>
      <bottom style="hair">
        <color indexed="64"/>
      </bottom>
      <diagonal/>
    </border>
    <border>
      <left style="medium">
        <color indexed="64"/>
      </left>
      <right style="medium">
        <color indexed="64"/>
      </right>
      <top/>
      <bottom style="dotted">
        <color indexed="64"/>
      </bottom>
      <diagonal/>
    </border>
    <border>
      <left/>
      <right/>
      <top/>
      <bottom style="hair">
        <color indexed="64"/>
      </bottom>
      <diagonal/>
    </border>
    <border>
      <left style="medium">
        <color indexed="64"/>
      </left>
      <right/>
      <top style="hair">
        <color indexed="64"/>
      </top>
      <bottom/>
      <diagonal/>
    </border>
    <border>
      <left style="medium">
        <color indexed="64"/>
      </left>
      <right/>
      <top/>
      <bottom style="hair">
        <color indexed="64"/>
      </bottom>
      <diagonal/>
    </border>
    <border>
      <left style="thin">
        <color indexed="64"/>
      </left>
      <right style="thin">
        <color indexed="64"/>
      </right>
      <top style="dotted">
        <color indexed="64"/>
      </top>
      <bottom style="dotted">
        <color indexed="64"/>
      </bottom>
      <diagonal/>
    </border>
    <border>
      <left style="medium">
        <color auto="1"/>
      </left>
      <right style="medium">
        <color auto="1"/>
      </right>
      <top style="dotted">
        <color auto="1"/>
      </top>
      <bottom/>
      <diagonal/>
    </border>
    <border>
      <left/>
      <right/>
      <top style="hair">
        <color indexed="64"/>
      </top>
      <bottom/>
      <diagonal/>
    </border>
    <border>
      <left style="medium">
        <color auto="1"/>
      </left>
      <right/>
      <top style="medium">
        <color auto="1"/>
      </top>
      <bottom style="hair">
        <color auto="1"/>
      </bottom>
      <diagonal/>
    </border>
    <border>
      <left style="thin">
        <color auto="1"/>
      </left>
      <right/>
      <top style="hair">
        <color auto="1"/>
      </top>
      <bottom style="hair">
        <color auto="1"/>
      </bottom>
      <diagonal/>
    </border>
    <border>
      <left style="medium">
        <color auto="1"/>
      </left>
      <right style="medium">
        <color auto="1"/>
      </right>
      <top/>
      <bottom style="dashed">
        <color auto="1"/>
      </bottom>
      <diagonal/>
    </border>
    <border>
      <left style="medium">
        <color auto="1"/>
      </left>
      <right style="medium">
        <color auto="1"/>
      </right>
      <top style="dashed">
        <color auto="1"/>
      </top>
      <bottom style="dashed">
        <color auto="1"/>
      </bottom>
      <diagonal/>
    </border>
    <border>
      <left style="medium">
        <color auto="1"/>
      </left>
      <right style="medium">
        <color auto="1"/>
      </right>
      <top style="hair">
        <color auto="1"/>
      </top>
      <bottom style="dotted">
        <color auto="1"/>
      </bottom>
      <diagonal/>
    </border>
  </borders>
  <cellStyleXfs count="49">
    <xf numFmtId="0" fontId="0" fillId="0" borderId="0">
      <alignment vertical="center"/>
    </xf>
    <xf numFmtId="164" fontId="28" fillId="0" borderId="0">
      <alignment vertical="top"/>
      <protection locked="0"/>
    </xf>
    <xf numFmtId="43" fontId="28" fillId="0" borderId="0">
      <alignment vertical="top"/>
      <protection locked="0"/>
    </xf>
    <xf numFmtId="0" fontId="28" fillId="0" borderId="0">
      <protection locked="0"/>
    </xf>
    <xf numFmtId="0" fontId="29" fillId="0" borderId="0">
      <protection locked="0"/>
    </xf>
    <xf numFmtId="0" fontId="28" fillId="0" borderId="0">
      <protection locked="0"/>
    </xf>
    <xf numFmtId="43" fontId="28" fillId="0" borderId="0">
      <alignment vertical="top"/>
      <protection locked="0"/>
    </xf>
    <xf numFmtId="0" fontId="28" fillId="0" borderId="0">
      <protection locked="0"/>
    </xf>
    <xf numFmtId="0" fontId="30" fillId="0" borderId="0">
      <protection locked="0"/>
    </xf>
    <xf numFmtId="164" fontId="28" fillId="0" borderId="0">
      <alignment vertical="top"/>
      <protection locked="0"/>
    </xf>
    <xf numFmtId="164" fontId="28" fillId="0" borderId="0">
      <alignment vertical="top"/>
      <protection locked="0"/>
    </xf>
    <xf numFmtId="0" fontId="27" fillId="5" borderId="0">
      <alignment vertical="top"/>
      <protection locked="0"/>
    </xf>
    <xf numFmtId="0" fontId="28" fillId="0" borderId="0">
      <protection locked="0"/>
    </xf>
    <xf numFmtId="43" fontId="7" fillId="0" borderId="0" applyFont="0" applyFill="0" applyBorder="0" applyAlignment="0" applyProtection="0"/>
    <xf numFmtId="0" fontId="8" fillId="0" borderId="0">
      <protection locked="0"/>
    </xf>
    <xf numFmtId="0" fontId="8" fillId="0" borderId="0">
      <protection locked="0"/>
    </xf>
    <xf numFmtId="43" fontId="8" fillId="0" borderId="0">
      <alignment vertical="top"/>
      <protection locked="0"/>
    </xf>
    <xf numFmtId="164" fontId="8" fillId="0" borderId="0">
      <alignment vertical="top"/>
      <protection locked="0"/>
    </xf>
    <xf numFmtId="164" fontId="8" fillId="0" borderId="0">
      <alignment vertical="top"/>
      <protection locked="0"/>
    </xf>
    <xf numFmtId="0" fontId="17" fillId="5" borderId="0">
      <alignment vertical="top"/>
      <protection locked="0"/>
    </xf>
    <xf numFmtId="0" fontId="6" fillId="0" borderId="0"/>
    <xf numFmtId="0" fontId="6" fillId="0" borderId="0"/>
    <xf numFmtId="43" fontId="6" fillId="0" borderId="0" applyFont="0" applyFill="0" applyBorder="0" applyAlignment="0" applyProtection="0"/>
    <xf numFmtId="0" fontId="42" fillId="0" borderId="0"/>
    <xf numFmtId="164" fontId="6" fillId="0" borderId="0" applyFont="0" applyFill="0" applyBorder="0" applyAlignment="0" applyProtection="0"/>
    <xf numFmtId="167" fontId="6" fillId="0" borderId="0" applyFont="0" applyFill="0" applyBorder="0" applyAlignment="0" applyProtection="0">
      <alignment vertical="center"/>
    </xf>
    <xf numFmtId="43" fontId="6" fillId="0" borderId="0" applyFont="0" applyFill="0" applyBorder="0" applyAlignment="0" applyProtection="0"/>
    <xf numFmtId="167" fontId="6" fillId="0" borderId="0" applyFont="0" applyFill="0" applyBorder="0" applyAlignment="0" applyProtection="0">
      <alignment vertical="center"/>
    </xf>
    <xf numFmtId="0" fontId="6" fillId="8" borderId="0" applyNumberFormat="0" applyBorder="0" applyAlignment="0" applyProtection="0"/>
    <xf numFmtId="164" fontId="5" fillId="0" borderId="0" applyFont="0" applyFill="0" applyBorder="0" applyAlignment="0" applyProtection="0"/>
    <xf numFmtId="0" fontId="50" fillId="0" borderId="0"/>
    <xf numFmtId="0" fontId="4" fillId="0" borderId="0"/>
    <xf numFmtId="0" fontId="3" fillId="0" borderId="0"/>
    <xf numFmtId="164" fontId="3" fillId="0" borderId="0" applyFont="0" applyFill="0" applyBorder="0" applyAlignment="0" applyProtection="0"/>
    <xf numFmtId="164" fontId="42" fillId="0" borderId="0" applyFont="0" applyFill="0" applyBorder="0" applyAlignment="0" applyProtection="0"/>
    <xf numFmtId="0" fontId="2" fillId="0" borderId="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42" fillId="0" borderId="0" applyFont="0" applyFill="0" applyBorder="0" applyAlignment="0" applyProtection="0"/>
    <xf numFmtId="0" fontId="89" fillId="0" borderId="0"/>
    <xf numFmtId="0" fontId="2" fillId="0" borderId="0"/>
    <xf numFmtId="164" fontId="2" fillId="0" borderId="0" applyFont="0" applyFill="0" applyBorder="0" applyAlignment="0" applyProtection="0"/>
    <xf numFmtId="43" fontId="2" fillId="0" borderId="0" applyFont="0" applyFill="0" applyBorder="0" applyAlignment="0" applyProtection="0"/>
    <xf numFmtId="0" fontId="93" fillId="0" borderId="0"/>
    <xf numFmtId="0" fontId="1" fillId="0" borderId="0"/>
    <xf numFmtId="164" fontId="1" fillId="0" borderId="0" applyFont="0" applyFill="0" applyBorder="0" applyAlignment="0" applyProtection="0"/>
    <xf numFmtId="43" fontId="1" fillId="0" borderId="0" applyFont="0" applyFill="0" applyBorder="0" applyAlignment="0" applyProtection="0"/>
    <xf numFmtId="164" fontId="1" fillId="0" borderId="0" applyFont="0" applyFill="0" applyBorder="0" applyAlignment="0" applyProtection="0"/>
  </cellStyleXfs>
  <cellXfs count="475">
    <xf numFmtId="0" fontId="0" fillId="0" borderId="0" xfId="0">
      <alignment vertical="center"/>
    </xf>
    <xf numFmtId="0" fontId="9" fillId="0" borderId="0" xfId="0" applyFont="1" applyAlignment="1"/>
    <xf numFmtId="0" fontId="10" fillId="0" borderId="0" xfId="0" applyFont="1" applyAlignment="1"/>
    <xf numFmtId="0" fontId="10" fillId="0" borderId="9" xfId="0" applyFont="1" applyBorder="1" applyAlignment="1">
      <alignment horizontal="center" vertical="center"/>
    </xf>
    <xf numFmtId="0" fontId="10" fillId="0" borderId="10" xfId="0" applyFont="1" applyBorder="1" applyAlignment="1"/>
    <xf numFmtId="0" fontId="11" fillId="0" borderId="11" xfId="0" applyFont="1" applyBorder="1" applyAlignment="1">
      <alignment horizontal="center" vertical="center"/>
    </xf>
    <xf numFmtId="164" fontId="12" fillId="0" borderId="0" xfId="1" applyFont="1" applyAlignment="1" applyProtection="1">
      <alignment horizontal="center" vertical="center"/>
    </xf>
    <xf numFmtId="0" fontId="13" fillId="0" borderId="12" xfId="0" applyFont="1" applyBorder="1" applyAlignment="1">
      <alignment wrapText="1"/>
    </xf>
    <xf numFmtId="0" fontId="14" fillId="0" borderId="0" xfId="0" applyFont="1" applyAlignment="1"/>
    <xf numFmtId="0" fontId="13" fillId="0" borderId="12" xfId="0" applyFont="1" applyBorder="1" applyAlignment="1">
      <alignment horizontal="center" wrapText="1"/>
    </xf>
    <xf numFmtId="0" fontId="13" fillId="0" borderId="0" xfId="0" applyFont="1" applyAlignment="1">
      <alignment horizontal="center" wrapText="1"/>
    </xf>
    <xf numFmtId="0" fontId="13" fillId="0" borderId="13" xfId="0" applyFont="1" applyBorder="1" applyAlignment="1">
      <alignment horizontal="center" wrapText="1"/>
    </xf>
    <xf numFmtId="0" fontId="10" fillId="0" borderId="12" xfId="0" applyFont="1" applyBorder="1" applyAlignment="1">
      <alignment horizontal="center" vertical="center"/>
    </xf>
    <xf numFmtId="0" fontId="15" fillId="0" borderId="0" xfId="0" applyFont="1" applyAlignment="1">
      <alignment horizontal="center" vertical="center"/>
    </xf>
    <xf numFmtId="0" fontId="11" fillId="0" borderId="13" xfId="0" applyFont="1" applyBorder="1" applyAlignment="1">
      <alignment horizontal="center" vertical="center"/>
    </xf>
    <xf numFmtId="0" fontId="12" fillId="0" borderId="0" xfId="0" applyFont="1" applyAlignment="1">
      <alignment horizontal="center" vertical="center"/>
    </xf>
    <xf numFmtId="0" fontId="8" fillId="0" borderId="12" xfId="0" applyFont="1" applyBorder="1" applyAlignment="1"/>
    <xf numFmtId="0" fontId="8" fillId="0" borderId="13" xfId="0" applyFont="1" applyBorder="1" applyAlignment="1"/>
    <xf numFmtId="0" fontId="13" fillId="2" borderId="14" xfId="0" applyFont="1" applyFill="1" applyBorder="1" applyAlignment="1">
      <alignment horizontal="center" vertical="center"/>
    </xf>
    <xf numFmtId="0" fontId="13" fillId="2" borderId="15" xfId="0" applyFont="1" applyFill="1" applyBorder="1" applyAlignment="1">
      <alignment horizontal="center" vertical="center"/>
    </xf>
    <xf numFmtId="0" fontId="13" fillId="2" borderId="16" xfId="0" applyFont="1" applyFill="1" applyBorder="1" applyAlignment="1">
      <alignment horizontal="center" vertical="center"/>
    </xf>
    <xf numFmtId="0" fontId="8" fillId="0" borderId="17" xfId="0" applyFont="1" applyBorder="1" applyAlignment="1">
      <alignment horizontal="center"/>
    </xf>
    <xf numFmtId="0" fontId="8" fillId="0" borderId="18" xfId="0" applyFont="1" applyBorder="1" applyAlignment="1"/>
    <xf numFmtId="0" fontId="8" fillId="0" borderId="19" xfId="0" applyFont="1" applyBorder="1" applyAlignment="1">
      <alignment horizontal="center" vertical="center"/>
    </xf>
    <xf numFmtId="0" fontId="16" fillId="0" borderId="18" xfId="0" applyFont="1" applyBorder="1" applyAlignment="1"/>
    <xf numFmtId="0" fontId="10" fillId="0" borderId="0" xfId="0" applyFont="1" applyAlignment="1">
      <alignment horizontal="center" vertical="center"/>
    </xf>
    <xf numFmtId="0" fontId="11" fillId="0" borderId="0" xfId="0" applyFont="1" applyAlignment="1">
      <alignment horizontal="center" vertical="center"/>
    </xf>
    <xf numFmtId="164" fontId="11" fillId="0" borderId="0" xfId="1" applyFont="1" applyAlignment="1" applyProtection="1">
      <alignment horizontal="center" vertical="center"/>
    </xf>
    <xf numFmtId="0" fontId="13" fillId="0" borderId="0" xfId="0" applyFont="1" applyAlignment="1"/>
    <xf numFmtId="0" fontId="8" fillId="0" borderId="0" xfId="0" applyFont="1" applyAlignment="1"/>
    <xf numFmtId="0" fontId="13" fillId="2" borderId="15" xfId="0" applyFont="1" applyFill="1" applyBorder="1" applyAlignment="1">
      <alignment horizontal="center" vertical="center" wrapText="1"/>
    </xf>
    <xf numFmtId="0" fontId="8" fillId="0" borderId="18" xfId="0" applyFont="1" applyBorder="1" applyAlignment="1">
      <alignment horizontal="center"/>
    </xf>
    <xf numFmtId="0" fontId="8" fillId="0" borderId="18" xfId="0" applyFont="1" applyBorder="1" applyAlignment="1">
      <alignment horizontal="center" vertical="center"/>
    </xf>
    <xf numFmtId="43" fontId="8" fillId="0" borderId="18" xfId="2" applyFont="1" applyBorder="1" applyAlignment="1" applyProtection="1"/>
    <xf numFmtId="43" fontId="8" fillId="0" borderId="18" xfId="0" applyNumberFormat="1" applyFont="1" applyBorder="1" applyAlignment="1"/>
    <xf numFmtId="0" fontId="16" fillId="0" borderId="0" xfId="0" applyFont="1" applyAlignment="1"/>
    <xf numFmtId="43" fontId="16" fillId="0" borderId="24" xfId="0" applyNumberFormat="1" applyFont="1" applyBorder="1" applyAlignment="1"/>
    <xf numFmtId="43" fontId="16" fillId="0" borderId="0" xfId="0" applyNumberFormat="1" applyFont="1" applyAlignment="1"/>
    <xf numFmtId="0" fontId="19" fillId="0" borderId="0" xfId="3" applyFont="1" applyProtection="1"/>
    <xf numFmtId="0" fontId="20" fillId="0" borderId="0" xfId="0" applyFont="1" applyAlignment="1"/>
    <xf numFmtId="0" fontId="24" fillId="2" borderId="15" xfId="4" applyFont="1" applyFill="1" applyBorder="1" applyAlignment="1" applyProtection="1">
      <alignment horizontal="center" vertical="center"/>
    </xf>
    <xf numFmtId="165" fontId="24" fillId="2" borderId="15" xfId="4" applyNumberFormat="1" applyFont="1" applyFill="1" applyBorder="1" applyAlignment="1" applyProtection="1">
      <alignment horizontal="center" vertical="center"/>
    </xf>
    <xf numFmtId="166" fontId="24" fillId="2" borderId="15" xfId="4" applyNumberFormat="1" applyFont="1" applyFill="1" applyBorder="1" applyAlignment="1" applyProtection="1">
      <alignment horizontal="center" wrapText="1"/>
    </xf>
    <xf numFmtId="0" fontId="10" fillId="0" borderId="18" xfId="0" applyFont="1" applyBorder="1" applyAlignment="1">
      <alignment horizontal="center" vertical="center"/>
    </xf>
    <xf numFmtId="0" fontId="10" fillId="0" borderId="18" xfId="0" applyFont="1" applyBorder="1" applyAlignment="1"/>
    <xf numFmtId="43" fontId="10" fillId="0" borderId="5" xfId="2" applyFont="1" applyBorder="1" applyAlignment="1" applyProtection="1"/>
    <xf numFmtId="0" fontId="10" fillId="0" borderId="5" xfId="0" applyFont="1" applyBorder="1" applyAlignment="1"/>
    <xf numFmtId="0" fontId="8" fillId="0" borderId="18" xfId="0" applyFont="1" applyBorder="1" applyAlignment="1">
      <alignment horizontal="left" vertical="top" wrapText="1"/>
    </xf>
    <xf numFmtId="0" fontId="8" fillId="0" borderId="18" xfId="0" applyFont="1" applyBorder="1" applyAlignment="1">
      <alignment wrapText="1"/>
    </xf>
    <xf numFmtId="0" fontId="8" fillId="0" borderId="18" xfId="0" applyFont="1" applyBorder="1" applyAlignment="1">
      <alignment vertical="center" wrapText="1"/>
    </xf>
    <xf numFmtId="0" fontId="8" fillId="0" borderId="18" xfId="0" applyFont="1" applyBorder="1" applyAlignment="1">
      <alignment horizontal="left" vertical="center" wrapText="1"/>
    </xf>
    <xf numFmtId="0" fontId="8" fillId="0" borderId="20" xfId="0" applyFont="1" applyBorder="1" applyAlignment="1">
      <alignment wrapText="1"/>
    </xf>
    <xf numFmtId="0" fontId="10" fillId="0" borderId="20" xfId="0" applyFont="1" applyBorder="1" applyAlignment="1">
      <alignment horizontal="center" vertical="center"/>
    </xf>
    <xf numFmtId="0" fontId="19" fillId="0" borderId="15" xfId="3" applyFont="1" applyBorder="1" applyProtection="1"/>
    <xf numFmtId="43" fontId="21" fillId="2" borderId="27" xfId="2" applyFont="1" applyFill="1" applyBorder="1" applyAlignment="1" applyProtection="1"/>
    <xf numFmtId="0" fontId="25" fillId="0" borderId="0" xfId="4" applyFont="1" applyProtection="1"/>
    <xf numFmtId="0" fontId="25" fillId="0" borderId="0" xfId="4" applyFont="1" applyAlignment="1" applyProtection="1">
      <alignment horizontal="center"/>
    </xf>
    <xf numFmtId="0" fontId="26" fillId="0" borderId="0" xfId="4" applyFont="1" applyProtection="1"/>
    <xf numFmtId="165" fontId="26" fillId="0" borderId="0" xfId="4" applyNumberFormat="1" applyFont="1" applyAlignment="1" applyProtection="1">
      <alignment horizontal="center"/>
    </xf>
    <xf numFmtId="166" fontId="25" fillId="0" borderId="0" xfId="4" applyNumberFormat="1" applyFont="1" applyProtection="1"/>
    <xf numFmtId="166" fontId="25" fillId="0" borderId="0" xfId="4" applyNumberFormat="1" applyFont="1" applyAlignment="1" applyProtection="1">
      <alignment horizontal="right"/>
    </xf>
    <xf numFmtId="0" fontId="19" fillId="0" borderId="0" xfId="3" applyFont="1" applyAlignment="1" applyProtection="1">
      <alignment wrapText="1"/>
    </xf>
    <xf numFmtId="0" fontId="10" fillId="0" borderId="0" xfId="5" applyFont="1" applyProtection="1"/>
    <xf numFmtId="0" fontId="11" fillId="0" borderId="0" xfId="5" applyFont="1" applyAlignment="1" applyProtection="1">
      <alignment horizontal="center" vertical="center"/>
    </xf>
    <xf numFmtId="43" fontId="11" fillId="0" borderId="0" xfId="6" applyFont="1" applyAlignment="1" applyProtection="1"/>
    <xf numFmtId="43" fontId="11" fillId="0" borderId="0" xfId="6" applyFont="1" applyAlignment="1" applyProtection="1">
      <alignment horizontal="center" vertical="center"/>
    </xf>
    <xf numFmtId="0" fontId="23" fillId="3" borderId="15" xfId="8" applyFont="1" applyFill="1" applyBorder="1" applyProtection="1"/>
    <xf numFmtId="0" fontId="37" fillId="0" borderId="0" xfId="20" applyFont="1" applyAlignment="1">
      <alignment horizontal="center" vertical="center"/>
    </xf>
    <xf numFmtId="0" fontId="37" fillId="0" borderId="0" xfId="20" applyFont="1"/>
    <xf numFmtId="0" fontId="37" fillId="0" borderId="7" xfId="20" applyFont="1" applyBorder="1" applyAlignment="1">
      <alignment horizontal="center" vertical="center"/>
    </xf>
    <xf numFmtId="0" fontId="37" fillId="0" borderId="7" xfId="20" applyFont="1" applyBorder="1"/>
    <xf numFmtId="0" fontId="36" fillId="0" borderId="7" xfId="20" applyFont="1" applyBorder="1" applyAlignment="1">
      <alignment horizontal="center" vertical="center"/>
    </xf>
    <xf numFmtId="0" fontId="45" fillId="0" borderId="15" xfId="20" applyFont="1" applyBorder="1" applyAlignment="1">
      <alignment horizontal="center" vertical="center"/>
    </xf>
    <xf numFmtId="0" fontId="46" fillId="0" borderId="15" xfId="20" applyFont="1" applyBorder="1" applyAlignment="1">
      <alignment horizontal="center" vertical="center"/>
    </xf>
    <xf numFmtId="0" fontId="37" fillId="0" borderId="0" xfId="20" applyFont="1" applyAlignment="1">
      <alignment vertical="center"/>
    </xf>
    <xf numFmtId="0" fontId="34" fillId="6" borderId="34" xfId="20" applyFont="1" applyFill="1" applyBorder="1" applyAlignment="1">
      <alignment horizontal="center" vertical="center"/>
    </xf>
    <xf numFmtId="0" fontId="34" fillId="6" borderId="35" xfId="20" applyFont="1" applyFill="1" applyBorder="1"/>
    <xf numFmtId="0" fontId="33" fillId="6" borderId="35" xfId="20" applyFont="1" applyFill="1" applyBorder="1" applyAlignment="1">
      <alignment horizontal="center" vertical="center"/>
    </xf>
    <xf numFmtId="0" fontId="35" fillId="7" borderId="18" xfId="23" applyFont="1" applyFill="1" applyBorder="1"/>
    <xf numFmtId="0" fontId="47" fillId="6" borderId="35" xfId="23" applyFont="1" applyFill="1" applyBorder="1"/>
    <xf numFmtId="0" fontId="36" fillId="6" borderId="35" xfId="20" applyFont="1" applyFill="1" applyBorder="1" applyAlignment="1">
      <alignment horizontal="center" vertical="center"/>
    </xf>
    <xf numFmtId="0" fontId="34" fillId="7" borderId="18" xfId="20" applyFont="1" applyFill="1" applyBorder="1" applyAlignment="1">
      <alignment horizontal="center" vertical="center"/>
    </xf>
    <xf numFmtId="0" fontId="36" fillId="7" borderId="18" xfId="20" applyFont="1" applyFill="1" applyBorder="1" applyAlignment="1">
      <alignment horizontal="center" vertical="center"/>
    </xf>
    <xf numFmtId="0" fontId="33" fillId="7" borderId="18" xfId="20" applyFont="1" applyFill="1" applyBorder="1" applyAlignment="1">
      <alignment horizontal="center" vertical="center"/>
    </xf>
    <xf numFmtId="0" fontId="36" fillId="0" borderId="0" xfId="20" applyFont="1" applyAlignment="1">
      <alignment horizontal="center" vertical="center"/>
    </xf>
    <xf numFmtId="164" fontId="45" fillId="0" borderId="15" xfId="24" applyFont="1" applyFill="1" applyBorder="1" applyAlignment="1">
      <alignment horizontal="center" vertical="center" wrapText="1"/>
    </xf>
    <xf numFmtId="164" fontId="33" fillId="7" borderId="18" xfId="24" applyFont="1" applyFill="1" applyBorder="1" applyAlignment="1">
      <alignment horizontal="center" vertical="center"/>
    </xf>
    <xf numFmtId="0" fontId="34" fillId="0" borderId="28" xfId="20" applyFont="1" applyBorder="1" applyAlignment="1">
      <alignment horizontal="center" vertical="center"/>
    </xf>
    <xf numFmtId="0" fontId="41" fillId="0" borderId="44" xfId="21" applyFont="1" applyBorder="1" applyAlignment="1">
      <alignment horizontal="left" vertical="top" wrapText="1"/>
    </xf>
    <xf numFmtId="164" fontId="33" fillId="0" borderId="28" xfId="24" applyFont="1" applyBorder="1" applyAlignment="1">
      <alignment horizontal="center" vertical="center"/>
    </xf>
    <xf numFmtId="0" fontId="33" fillId="0" borderId="28" xfId="20" applyFont="1" applyBorder="1" applyAlignment="1">
      <alignment horizontal="center" vertical="center"/>
    </xf>
    <xf numFmtId="164" fontId="33" fillId="0" borderId="28" xfId="24" applyFont="1" applyBorder="1" applyAlignment="1" applyProtection="1">
      <alignment horizontal="center" vertical="center"/>
      <protection locked="0"/>
    </xf>
    <xf numFmtId="0" fontId="34" fillId="0" borderId="33" xfId="20" applyFont="1" applyBorder="1" applyAlignment="1">
      <alignment horizontal="center" vertical="center"/>
    </xf>
    <xf numFmtId="0" fontId="34" fillId="7" borderId="4" xfId="20" applyFont="1" applyFill="1" applyBorder="1" applyAlignment="1">
      <alignment horizontal="center" vertical="center"/>
    </xf>
    <xf numFmtId="0" fontId="35" fillId="7" borderId="0" xfId="20" applyFont="1" applyFill="1"/>
    <xf numFmtId="0" fontId="33" fillId="7" borderId="0" xfId="20" applyFont="1" applyFill="1" applyAlignment="1">
      <alignment horizontal="center" vertical="center"/>
    </xf>
    <xf numFmtId="164" fontId="33" fillId="7" borderId="0" xfId="24" applyFont="1" applyFill="1" applyBorder="1" applyAlignment="1">
      <alignment horizontal="center" vertical="center"/>
    </xf>
    <xf numFmtId="164" fontId="32" fillId="7" borderId="18" xfId="24" applyFont="1" applyFill="1" applyBorder="1" applyAlignment="1">
      <alignment horizontal="center" vertical="center"/>
    </xf>
    <xf numFmtId="164" fontId="33" fillId="6" borderId="35" xfId="24" applyFont="1" applyFill="1" applyBorder="1" applyAlignment="1">
      <alignment horizontal="center" vertical="center"/>
    </xf>
    <xf numFmtId="164" fontId="33" fillId="6" borderId="36" xfId="24" applyFont="1" applyFill="1" applyBorder="1" applyAlignment="1">
      <alignment horizontal="center" vertical="center"/>
    </xf>
    <xf numFmtId="164" fontId="36" fillId="0" borderId="0" xfId="24" applyFont="1" applyAlignment="1">
      <alignment horizontal="center" vertical="center"/>
    </xf>
    <xf numFmtId="0" fontId="39" fillId="0" borderId="18" xfId="0" applyFont="1" applyBorder="1" applyAlignment="1"/>
    <xf numFmtId="0" fontId="23" fillId="0" borderId="0" xfId="7" applyFont="1" applyAlignment="1" applyProtection="1">
      <alignment horizontal="center" wrapText="1"/>
    </xf>
    <xf numFmtId="0" fontId="4" fillId="0" borderId="0" xfId="31"/>
    <xf numFmtId="0" fontId="4" fillId="0" borderId="0" xfId="31" applyAlignment="1">
      <alignment horizontal="center"/>
    </xf>
    <xf numFmtId="0" fontId="54" fillId="0" borderId="4" xfId="31" applyFont="1" applyBorder="1" applyAlignment="1">
      <alignment horizontal="center" wrapText="1"/>
    </xf>
    <xf numFmtId="0" fontId="54" fillId="0" borderId="0" xfId="31" applyFont="1" applyAlignment="1">
      <alignment horizontal="center" wrapText="1"/>
    </xf>
    <xf numFmtId="0" fontId="54" fillId="0" borderId="5" xfId="31" applyFont="1" applyBorder="1" applyAlignment="1">
      <alignment horizontal="center" wrapText="1"/>
    </xf>
    <xf numFmtId="0" fontId="57" fillId="0" borderId="4" xfId="31" applyFont="1" applyBorder="1" applyAlignment="1">
      <alignment vertical="center"/>
    </xf>
    <xf numFmtId="0" fontId="57" fillId="0" borderId="0" xfId="31" applyFont="1" applyAlignment="1">
      <alignment vertical="center"/>
    </xf>
    <xf numFmtId="0" fontId="57" fillId="0" borderId="0" xfId="31" applyFont="1" applyAlignment="1">
      <alignment horizontal="center" vertical="center"/>
    </xf>
    <xf numFmtId="0" fontId="57" fillId="0" borderId="5" xfId="31" applyFont="1" applyBorder="1" applyAlignment="1">
      <alignment vertical="center"/>
    </xf>
    <xf numFmtId="43" fontId="8" fillId="6" borderId="0" xfId="0" applyNumberFormat="1" applyFont="1" applyFill="1" applyAlignment="1"/>
    <xf numFmtId="0" fontId="13" fillId="6" borderId="18" xfId="0" applyFont="1" applyFill="1" applyBorder="1" applyAlignment="1">
      <alignment horizontal="center" vertical="center"/>
    </xf>
    <xf numFmtId="0" fontId="13" fillId="6" borderId="18" xfId="0" applyFont="1" applyFill="1" applyBorder="1" applyAlignment="1">
      <alignment horizontal="center" vertical="center" wrapText="1"/>
    </xf>
    <xf numFmtId="0" fontId="39" fillId="6" borderId="18" xfId="0" applyFont="1" applyFill="1" applyBorder="1" applyAlignment="1">
      <alignment horizontal="left" vertical="center"/>
    </xf>
    <xf numFmtId="0" fontId="39" fillId="6" borderId="18" xfId="0" applyFont="1" applyFill="1" applyBorder="1" applyAlignment="1">
      <alignment horizontal="center" vertical="center"/>
    </xf>
    <xf numFmtId="0" fontId="63" fillId="0" borderId="0" xfId="32" applyFont="1" applyAlignment="1">
      <alignment horizontal="center" vertical="center"/>
    </xf>
    <xf numFmtId="0" fontId="64" fillId="0" borderId="0" xfId="32" applyFont="1"/>
    <xf numFmtId="0" fontId="64" fillId="0" borderId="0" xfId="32" applyFont="1" applyAlignment="1">
      <alignment horizontal="center"/>
    </xf>
    <xf numFmtId="4" fontId="69" fillId="0" borderId="0" xfId="32" applyNumberFormat="1" applyFont="1"/>
    <xf numFmtId="0" fontId="71" fillId="0" borderId="0" xfId="32" applyFont="1"/>
    <xf numFmtId="0" fontId="71" fillId="0" borderId="0" xfId="32" applyFont="1" applyAlignment="1">
      <alignment wrapText="1"/>
    </xf>
    <xf numFmtId="0" fontId="72" fillId="0" borderId="0" xfId="32" applyFont="1"/>
    <xf numFmtId="164" fontId="64" fillId="0" borderId="0" xfId="33" applyFont="1" applyBorder="1" applyAlignment="1"/>
    <xf numFmtId="0" fontId="64" fillId="0" borderId="0" xfId="32" applyFont="1" applyAlignment="1">
      <alignment horizontal="center" vertical="top"/>
    </xf>
    <xf numFmtId="0" fontId="67" fillId="0" borderId="0" xfId="32" applyFont="1" applyAlignment="1">
      <alignment horizontal="left" vertical="top"/>
    </xf>
    <xf numFmtId="0" fontId="43" fillId="0" borderId="0" xfId="7" applyFont="1" applyAlignment="1" applyProtection="1">
      <alignment horizontal="center" wrapText="1"/>
    </xf>
    <xf numFmtId="0" fontId="61" fillId="0" borderId="15" xfId="32" applyFont="1" applyBorder="1" applyAlignment="1">
      <alignment horizontal="center" vertical="center"/>
    </xf>
    <xf numFmtId="0" fontId="62" fillId="0" borderId="15" xfId="32" applyFont="1" applyBorder="1" applyAlignment="1">
      <alignment horizontal="left" vertical="center" wrapText="1"/>
    </xf>
    <xf numFmtId="0" fontId="61" fillId="0" borderId="15" xfId="32" applyFont="1" applyBorder="1" applyAlignment="1">
      <alignment horizontal="center"/>
    </xf>
    <xf numFmtId="164" fontId="61" fillId="0" borderId="15" xfId="33" applyFont="1" applyFill="1" applyBorder="1" applyAlignment="1">
      <alignment horizontal="center"/>
    </xf>
    <xf numFmtId="164" fontId="61" fillId="0" borderId="15" xfId="33" applyFont="1" applyBorder="1" applyAlignment="1">
      <alignment horizontal="center"/>
    </xf>
    <xf numFmtId="0" fontId="64" fillId="0" borderId="32" xfId="32" applyFont="1" applyBorder="1" applyAlignment="1">
      <alignment horizontal="center" vertical="top"/>
    </xf>
    <xf numFmtId="0" fontId="67" fillId="0" borderId="32" xfId="32" applyFont="1" applyBorder="1" applyAlignment="1">
      <alignment horizontal="left" vertical="top" wrapText="1"/>
    </xf>
    <xf numFmtId="0" fontId="64" fillId="0" borderId="32" xfId="32" applyFont="1" applyBorder="1" applyAlignment="1">
      <alignment horizontal="center"/>
    </xf>
    <xf numFmtId="164" fontId="64" fillId="0" borderId="32" xfId="33" applyFont="1" applyBorder="1" applyAlignment="1"/>
    <xf numFmtId="0" fontId="66" fillId="0" borderId="32" xfId="32" applyFont="1" applyBorder="1" applyAlignment="1">
      <alignment horizontal="left" vertical="top" wrapText="1"/>
    </xf>
    <xf numFmtId="164" fontId="68" fillId="0" borderId="32" xfId="33" applyFont="1" applyBorder="1" applyAlignment="1"/>
    <xf numFmtId="0" fontId="66" fillId="0" borderId="32" xfId="32" applyFont="1" applyBorder="1" applyAlignment="1">
      <alignment horizontal="left" vertical="top"/>
    </xf>
    <xf numFmtId="0" fontId="67" fillId="0" borderId="32" xfId="32" applyFont="1" applyBorder="1" applyAlignment="1">
      <alignment horizontal="center" vertical="top"/>
    </xf>
    <xf numFmtId="0" fontId="67" fillId="0" borderId="32" xfId="32" applyFont="1" applyBorder="1" applyAlignment="1">
      <alignment horizontal="left" wrapText="1"/>
    </xf>
    <xf numFmtId="0" fontId="67" fillId="0" borderId="32" xfId="32" applyFont="1" applyBorder="1" applyAlignment="1">
      <alignment horizontal="center" wrapText="1"/>
    </xf>
    <xf numFmtId="164" fontId="67" fillId="0" borderId="32" xfId="33" applyFont="1" applyFill="1" applyBorder="1" applyAlignment="1">
      <alignment wrapText="1"/>
    </xf>
    <xf numFmtId="0" fontId="67" fillId="0" borderId="32" xfId="32" applyFont="1" applyBorder="1" applyAlignment="1">
      <alignment horizontal="left" vertical="top"/>
    </xf>
    <xf numFmtId="164" fontId="67" fillId="0" borderId="32" xfId="33" applyFont="1" applyFill="1" applyBorder="1" applyAlignment="1"/>
    <xf numFmtId="0" fontId="70" fillId="0" borderId="32" xfId="32" applyFont="1" applyBorder="1" applyAlignment="1">
      <alignment horizontal="left" vertical="top" wrapText="1"/>
    </xf>
    <xf numFmtId="0" fontId="65" fillId="0" borderId="32" xfId="32" applyFont="1" applyBorder="1" applyAlignment="1">
      <alignment horizontal="left" vertical="top"/>
    </xf>
    <xf numFmtId="0" fontId="71" fillId="0" borderId="32" xfId="32" applyFont="1" applyBorder="1" applyAlignment="1">
      <alignment horizontal="center" wrapText="1"/>
    </xf>
    <xf numFmtId="164" fontId="71" fillId="0" borderId="32" xfId="33" applyFont="1" applyBorder="1" applyAlignment="1">
      <alignment wrapText="1"/>
    </xf>
    <xf numFmtId="0" fontId="64" fillId="11" borderId="32" xfId="32" applyFont="1" applyFill="1" applyBorder="1" applyAlignment="1">
      <alignment horizontal="center" vertical="top"/>
    </xf>
    <xf numFmtId="0" fontId="66" fillId="11" borderId="32" xfId="32" applyFont="1" applyFill="1" applyBorder="1" applyAlignment="1">
      <alignment horizontal="left" vertical="top" wrapText="1"/>
    </xf>
    <xf numFmtId="0" fontId="64" fillId="11" borderId="32" xfId="32" applyFont="1" applyFill="1" applyBorder="1" applyAlignment="1">
      <alignment horizontal="center"/>
    </xf>
    <xf numFmtId="164" fontId="64" fillId="11" borderId="32" xfId="33" applyFont="1" applyFill="1" applyBorder="1" applyAlignment="1"/>
    <xf numFmtId="164" fontId="68" fillId="11" borderId="32" xfId="33" applyFont="1" applyFill="1" applyBorder="1" applyAlignment="1"/>
    <xf numFmtId="0" fontId="64" fillId="6" borderId="32" xfId="32" applyFont="1" applyFill="1" applyBorder="1" applyAlignment="1">
      <alignment horizontal="center" vertical="top"/>
    </xf>
    <xf numFmtId="0" fontId="66" fillId="6" borderId="32" xfId="32" applyFont="1" applyFill="1" applyBorder="1" applyAlignment="1">
      <alignment horizontal="left" vertical="top" wrapText="1"/>
    </xf>
    <xf numFmtId="0" fontId="64" fillId="6" borderId="32" xfId="32" applyFont="1" applyFill="1" applyBorder="1" applyAlignment="1">
      <alignment horizontal="center"/>
    </xf>
    <xf numFmtId="164" fontId="64" fillId="6" borderId="32" xfId="33" applyFont="1" applyFill="1" applyBorder="1" applyAlignment="1"/>
    <xf numFmtId="164" fontId="68" fillId="6" borderId="32" xfId="33" applyFont="1" applyFill="1" applyBorder="1" applyAlignment="1"/>
    <xf numFmtId="0" fontId="66" fillId="11" borderId="32" xfId="32" applyFont="1" applyFill="1" applyBorder="1" applyAlignment="1">
      <alignment horizontal="left" vertical="top"/>
    </xf>
    <xf numFmtId="0" fontId="64" fillId="12" borderId="32" xfId="32" applyFont="1" applyFill="1" applyBorder="1" applyAlignment="1">
      <alignment horizontal="center" vertical="top"/>
    </xf>
    <xf numFmtId="0" fontId="66" fillId="12" borderId="32" xfId="32" applyFont="1" applyFill="1" applyBorder="1" applyAlignment="1">
      <alignment horizontal="left" vertical="top"/>
    </xf>
    <xf numFmtId="0" fontId="64" fillId="12" borderId="32" xfId="32" applyFont="1" applyFill="1" applyBorder="1" applyAlignment="1">
      <alignment horizontal="center"/>
    </xf>
    <xf numFmtId="164" fontId="64" fillId="12" borderId="32" xfId="33" applyFont="1" applyFill="1" applyBorder="1" applyAlignment="1"/>
    <xf numFmtId="164" fontId="68" fillId="12" borderId="32" xfId="33" applyFont="1" applyFill="1" applyBorder="1" applyAlignment="1"/>
    <xf numFmtId="0" fontId="66" fillId="6" borderId="32" xfId="32" applyFont="1" applyFill="1" applyBorder="1" applyAlignment="1">
      <alignment horizontal="left" vertical="top"/>
    </xf>
    <xf numFmtId="0" fontId="66" fillId="12" borderId="32" xfId="32" applyFont="1" applyFill="1" applyBorder="1" applyAlignment="1">
      <alignment horizontal="left" vertical="top" wrapText="1"/>
    </xf>
    <xf numFmtId="0" fontId="64" fillId="13" borderId="32" xfId="32" applyFont="1" applyFill="1" applyBorder="1" applyAlignment="1">
      <alignment horizontal="center" vertical="top"/>
    </xf>
    <xf numFmtId="0" fontId="66" fillId="13" borderId="32" xfId="32" applyFont="1" applyFill="1" applyBorder="1" applyAlignment="1">
      <alignment horizontal="left" vertical="top" wrapText="1"/>
    </xf>
    <xf numFmtId="0" fontId="64" fillId="13" borderId="32" xfId="32" applyFont="1" applyFill="1" applyBorder="1" applyAlignment="1">
      <alignment horizontal="center"/>
    </xf>
    <xf numFmtId="164" fontId="64" fillId="13" borderId="32" xfId="33" applyFont="1" applyFill="1" applyBorder="1" applyAlignment="1"/>
    <xf numFmtId="164" fontId="68" fillId="13" borderId="32" xfId="33" applyFont="1" applyFill="1" applyBorder="1" applyAlignment="1"/>
    <xf numFmtId="0" fontId="66" fillId="13" borderId="32" xfId="32" applyFont="1" applyFill="1" applyBorder="1" applyAlignment="1">
      <alignment horizontal="left" vertical="top"/>
    </xf>
    <xf numFmtId="0" fontId="64" fillId="14" borderId="32" xfId="32" applyFont="1" applyFill="1" applyBorder="1" applyAlignment="1">
      <alignment horizontal="center" vertical="top"/>
    </xf>
    <xf numFmtId="0" fontId="66" fillId="14" borderId="32" xfId="32" applyFont="1" applyFill="1" applyBorder="1" applyAlignment="1">
      <alignment horizontal="left" vertical="top"/>
    </xf>
    <xf numFmtId="0" fontId="64" fillId="14" borderId="32" xfId="32" applyFont="1" applyFill="1" applyBorder="1" applyAlignment="1">
      <alignment horizontal="center"/>
    </xf>
    <xf numFmtId="164" fontId="64" fillId="14" borderId="32" xfId="33" applyFont="1" applyFill="1" applyBorder="1" applyAlignment="1"/>
    <xf numFmtId="164" fontId="68" fillId="14" borderId="32" xfId="33" applyFont="1" applyFill="1" applyBorder="1" applyAlignment="1"/>
    <xf numFmtId="0" fontId="64" fillId="15" borderId="32" xfId="32" applyFont="1" applyFill="1" applyBorder="1" applyAlignment="1">
      <alignment horizontal="center" vertical="top"/>
    </xf>
    <xf numFmtId="0" fontId="66" fillId="15" borderId="32" xfId="32" applyFont="1" applyFill="1" applyBorder="1" applyAlignment="1">
      <alignment horizontal="left" vertical="top" wrapText="1"/>
    </xf>
    <xf numFmtId="0" fontId="64" fillId="15" borderId="32" xfId="32" applyFont="1" applyFill="1" applyBorder="1" applyAlignment="1">
      <alignment horizontal="center"/>
    </xf>
    <xf numFmtId="164" fontId="64" fillId="15" borderId="32" xfId="33" applyFont="1" applyFill="1" applyBorder="1" applyAlignment="1"/>
    <xf numFmtId="164" fontId="68" fillId="15" borderId="32" xfId="33" applyFont="1" applyFill="1" applyBorder="1" applyAlignment="1"/>
    <xf numFmtId="0" fontId="61" fillId="0" borderId="29" xfId="32" applyFont="1" applyBorder="1" applyAlignment="1">
      <alignment horizontal="center" vertical="center"/>
    </xf>
    <xf numFmtId="0" fontId="61" fillId="0" borderId="29" xfId="32" applyFont="1" applyBorder="1" applyAlignment="1">
      <alignment horizontal="center"/>
    </xf>
    <xf numFmtId="164" fontId="61" fillId="0" borderId="29" xfId="33" applyFont="1" applyFill="1" applyBorder="1" applyAlignment="1">
      <alignment horizontal="center"/>
    </xf>
    <xf numFmtId="164" fontId="61" fillId="0" borderId="29" xfId="33" applyFont="1" applyBorder="1" applyAlignment="1">
      <alignment horizontal="center"/>
    </xf>
    <xf numFmtId="0" fontId="40" fillId="2" borderId="15" xfId="8" applyFont="1" applyFill="1" applyBorder="1" applyAlignment="1" applyProtection="1">
      <alignment wrapText="1"/>
    </xf>
    <xf numFmtId="0" fontId="38" fillId="11" borderId="37" xfId="8" applyFont="1" applyFill="1" applyBorder="1" applyProtection="1"/>
    <xf numFmtId="0" fontId="73" fillId="0" borderId="38" xfId="5" applyFont="1" applyBorder="1" applyAlignment="1" applyProtection="1">
      <alignment vertical="center" wrapText="1"/>
    </xf>
    <xf numFmtId="0" fontId="74" fillId="0" borderId="32" xfId="8" applyFont="1" applyBorder="1" applyProtection="1"/>
    <xf numFmtId="0" fontId="75" fillId="0" borderId="32" xfId="8" applyFont="1" applyBorder="1" applyProtection="1"/>
    <xf numFmtId="0" fontId="76" fillId="0" borderId="38" xfId="5" applyFont="1" applyBorder="1" applyAlignment="1" applyProtection="1">
      <alignment vertical="center" wrapText="1"/>
    </xf>
    <xf numFmtId="0" fontId="74" fillId="0" borderId="18" xfId="8" applyFont="1" applyBorder="1" applyAlignment="1" applyProtection="1">
      <alignment vertical="top" wrapText="1"/>
    </xf>
    <xf numFmtId="0" fontId="74" fillId="0" borderId="40" xfId="8" applyFont="1" applyBorder="1" applyProtection="1"/>
    <xf numFmtId="0" fontId="74" fillId="6" borderId="32" xfId="8" applyFont="1" applyFill="1" applyBorder="1" applyAlignment="1" applyProtection="1">
      <alignment wrapText="1"/>
    </xf>
    <xf numFmtId="0" fontId="74" fillId="11" borderId="32" xfId="8" applyFont="1" applyFill="1" applyBorder="1" applyAlignment="1" applyProtection="1">
      <alignment wrapText="1"/>
    </xf>
    <xf numFmtId="0" fontId="77" fillId="4" borderId="28" xfId="8" applyFont="1" applyFill="1" applyBorder="1" applyAlignment="1" applyProtection="1">
      <alignment horizontal="left" vertical="top" wrapText="1"/>
    </xf>
    <xf numFmtId="0" fontId="74" fillId="0" borderId="18" xfId="8" applyFont="1" applyBorder="1" applyAlignment="1" applyProtection="1">
      <alignment horizontal="center" vertical="center"/>
    </xf>
    <xf numFmtId="0" fontId="74" fillId="0" borderId="28" xfId="5" applyFont="1" applyBorder="1" applyAlignment="1" applyProtection="1">
      <alignment horizontal="center" vertical="center"/>
    </xf>
    <xf numFmtId="43" fontId="74" fillId="4" borderId="28" xfId="6" applyFont="1" applyFill="1" applyBorder="1" applyAlignment="1">
      <protection locked="0"/>
    </xf>
    <xf numFmtId="43" fontId="74" fillId="0" borderId="18" xfId="6" applyFont="1" applyBorder="1" applyAlignment="1">
      <alignment horizontal="center" vertical="center"/>
      <protection locked="0"/>
    </xf>
    <xf numFmtId="0" fontId="74" fillId="4" borderId="28" xfId="8" applyFont="1" applyFill="1" applyBorder="1" applyAlignment="1" applyProtection="1">
      <alignment horizontal="left" vertical="top" wrapText="1"/>
    </xf>
    <xf numFmtId="43" fontId="74" fillId="0" borderId="28" xfId="6" applyFont="1" applyBorder="1" applyAlignment="1">
      <protection locked="0"/>
    </xf>
    <xf numFmtId="0" fontId="74" fillId="4" borderId="18" xfId="8" applyFont="1" applyFill="1" applyBorder="1" applyAlignment="1" applyProtection="1">
      <alignment horizontal="left" vertical="top" wrapText="1"/>
    </xf>
    <xf numFmtId="0" fontId="73" fillId="4" borderId="18" xfId="5" applyFont="1" applyFill="1" applyBorder="1" applyAlignment="1" applyProtection="1">
      <alignment horizontal="center" vertical="center"/>
    </xf>
    <xf numFmtId="0" fontId="74" fillId="0" borderId="18" xfId="5" applyFont="1" applyBorder="1" applyAlignment="1" applyProtection="1">
      <alignment horizontal="center" vertical="center"/>
    </xf>
    <xf numFmtId="43" fontId="74" fillId="0" borderId="18" xfId="6" applyFont="1" applyBorder="1" applyAlignment="1">
      <protection locked="0"/>
    </xf>
    <xf numFmtId="164" fontId="74" fillId="0" borderId="18" xfId="9" applyFont="1" applyBorder="1" applyAlignment="1">
      <alignment horizontal="center" vertical="center"/>
      <protection locked="0"/>
    </xf>
    <xf numFmtId="0" fontId="74" fillId="4" borderId="32" xfId="5" applyFont="1" applyFill="1" applyBorder="1" applyAlignment="1" applyProtection="1">
      <alignment horizontal="center" vertical="center"/>
    </xf>
    <xf numFmtId="0" fontId="74" fillId="4" borderId="32" xfId="8" applyFont="1" applyFill="1" applyBorder="1" applyAlignment="1" applyProtection="1">
      <alignment horizontal="left" vertical="top" wrapText="1"/>
    </xf>
    <xf numFmtId="0" fontId="73" fillId="4" borderId="32" xfId="5" applyFont="1" applyFill="1" applyBorder="1" applyAlignment="1" applyProtection="1">
      <alignment horizontal="center" vertical="center"/>
    </xf>
    <xf numFmtId="0" fontId="74" fillId="0" borderId="32" xfId="5" applyFont="1" applyBorder="1" applyAlignment="1" applyProtection="1">
      <alignment horizontal="center" vertical="center"/>
    </xf>
    <xf numFmtId="43" fontId="74" fillId="0" borderId="32" xfId="6" applyFont="1" applyBorder="1" applyAlignment="1">
      <alignment horizontal="center" vertical="center"/>
      <protection locked="0"/>
    </xf>
    <xf numFmtId="0" fontId="66" fillId="15" borderId="33" xfId="32" applyFont="1" applyFill="1" applyBorder="1" applyAlignment="1">
      <alignment horizontal="left" vertical="top"/>
    </xf>
    <xf numFmtId="0" fontId="64" fillId="15" borderId="33" xfId="32" applyFont="1" applyFill="1" applyBorder="1" applyAlignment="1">
      <alignment horizontal="center"/>
    </xf>
    <xf numFmtId="164" fontId="64" fillId="15" borderId="33" xfId="33" applyFont="1" applyFill="1" applyBorder="1" applyAlignment="1"/>
    <xf numFmtId="164" fontId="68" fillId="15" borderId="33" xfId="33" applyFont="1" applyFill="1" applyBorder="1" applyAlignment="1"/>
    <xf numFmtId="0" fontId="78" fillId="0" borderId="18" xfId="5" applyFont="1" applyBorder="1" applyAlignment="1" applyProtection="1">
      <alignment horizontal="center" vertical="center"/>
    </xf>
    <xf numFmtId="0" fontId="78" fillId="6" borderId="28" xfId="8" applyFont="1" applyFill="1" applyBorder="1" applyAlignment="1" applyProtection="1">
      <alignment horizontal="left" vertical="top" wrapText="1"/>
    </xf>
    <xf numFmtId="0" fontId="79" fillId="0" borderId="18" xfId="5" applyFont="1" applyBorder="1" applyAlignment="1" applyProtection="1">
      <alignment horizontal="center" vertical="center"/>
    </xf>
    <xf numFmtId="43" fontId="78" fillId="0" borderId="18" xfId="6" applyFont="1" applyBorder="1" applyAlignment="1">
      <alignment vertical="center"/>
      <protection locked="0"/>
    </xf>
    <xf numFmtId="43" fontId="78" fillId="6" borderId="38" xfId="6" applyFont="1" applyFill="1" applyBorder="1" applyAlignment="1">
      <alignment vertical="center" wrapText="1"/>
      <protection locked="0"/>
    </xf>
    <xf numFmtId="0" fontId="78" fillId="4" borderId="28" xfId="8" applyFont="1" applyFill="1" applyBorder="1" applyAlignment="1" applyProtection="1">
      <alignment horizontal="left" vertical="top" wrapText="1"/>
    </xf>
    <xf numFmtId="0" fontId="80" fillId="0" borderId="18" xfId="5" applyFont="1" applyBorder="1" applyAlignment="1" applyProtection="1">
      <alignment horizontal="center" vertical="center"/>
    </xf>
    <xf numFmtId="43" fontId="78" fillId="4" borderId="38" xfId="6" applyFont="1" applyFill="1" applyBorder="1" applyAlignment="1">
      <alignment vertical="center" wrapText="1"/>
      <protection locked="0"/>
    </xf>
    <xf numFmtId="0" fontId="78" fillId="6" borderId="4" xfId="8" applyFont="1" applyFill="1" applyBorder="1" applyAlignment="1" applyProtection="1">
      <alignment horizontal="left" vertical="top" wrapText="1"/>
    </xf>
    <xf numFmtId="0" fontId="79" fillId="0" borderId="18" xfId="0" applyFont="1" applyBorder="1" applyAlignment="1">
      <alignment horizontal="center" vertical="center"/>
    </xf>
    <xf numFmtId="0" fontId="78" fillId="0" borderId="18" xfId="0" applyFont="1" applyBorder="1" applyAlignment="1">
      <alignment horizontal="center" vertical="center"/>
    </xf>
    <xf numFmtId="43" fontId="78" fillId="0" borderId="18" xfId="13" applyFont="1" applyBorder="1" applyAlignment="1" applyProtection="1">
      <alignment vertical="center"/>
      <protection locked="0"/>
    </xf>
    <xf numFmtId="0" fontId="73" fillId="0" borderId="18" xfId="0" applyFont="1" applyBorder="1" applyAlignment="1">
      <alignment horizontal="justify" vertical="top" wrapText="1"/>
    </xf>
    <xf numFmtId="0" fontId="73" fillId="0" borderId="18" xfId="0" applyFont="1" applyBorder="1" applyAlignment="1">
      <alignment horizontal="center" wrapText="1"/>
    </xf>
    <xf numFmtId="164" fontId="73" fillId="0" borderId="18" xfId="34" applyFont="1" applyBorder="1" applyAlignment="1">
      <alignment horizontal="right" wrapText="1"/>
    </xf>
    <xf numFmtId="0" fontId="76" fillId="16" borderId="21" xfId="0" applyFont="1" applyFill="1" applyBorder="1" applyAlignment="1">
      <alignment horizontal="left" vertical="top" wrapText="1"/>
    </xf>
    <xf numFmtId="1" fontId="76" fillId="16" borderId="15" xfId="0" applyNumberFormat="1" applyFont="1" applyFill="1" applyBorder="1" applyAlignment="1">
      <alignment horizontal="center" vertical="top" wrapText="1"/>
    </xf>
    <xf numFmtId="0" fontId="76" fillId="16" borderId="22" xfId="0" applyFont="1" applyFill="1" applyBorder="1" applyAlignment="1">
      <alignment horizontal="left" vertical="top" wrapText="1"/>
    </xf>
    <xf numFmtId="0" fontId="76" fillId="16" borderId="22" xfId="0" applyFont="1" applyFill="1" applyBorder="1" applyAlignment="1">
      <alignment horizontal="center" wrapText="1"/>
    </xf>
    <xf numFmtId="164" fontId="76" fillId="16" borderId="23" xfId="34" applyFont="1" applyFill="1" applyBorder="1" applyAlignment="1">
      <alignment horizontal="right" wrapText="1"/>
    </xf>
    <xf numFmtId="164" fontId="76" fillId="16" borderId="15" xfId="34" applyFont="1" applyFill="1" applyBorder="1" applyAlignment="1">
      <alignment horizontal="right" wrapText="1"/>
    </xf>
    <xf numFmtId="0" fontId="81" fillId="6" borderId="18" xfId="8" applyFont="1" applyFill="1" applyBorder="1" applyProtection="1"/>
    <xf numFmtId="43" fontId="78" fillId="6" borderId="45" xfId="13" applyFont="1" applyFill="1" applyBorder="1" applyAlignment="1" applyProtection="1">
      <alignment vertical="center" wrapText="1"/>
      <protection locked="0"/>
    </xf>
    <xf numFmtId="0" fontId="73" fillId="6" borderId="32" xfId="0" applyFont="1" applyFill="1" applyBorder="1" applyAlignment="1">
      <alignment horizontal="center" wrapText="1"/>
    </xf>
    <xf numFmtId="164" fontId="73" fillId="6" borderId="32" xfId="34" applyFont="1" applyFill="1" applyBorder="1" applyAlignment="1">
      <alignment wrapText="1"/>
    </xf>
    <xf numFmtId="0" fontId="73" fillId="6" borderId="32" xfId="0" applyFont="1" applyFill="1" applyBorder="1" applyAlignment="1">
      <alignment horizontal="left" vertical="top" wrapText="1"/>
    </xf>
    <xf numFmtId="0" fontId="64" fillId="0" borderId="33" xfId="32" applyFont="1" applyBorder="1" applyAlignment="1">
      <alignment horizontal="center" vertical="top"/>
    </xf>
    <xf numFmtId="0" fontId="67" fillId="0" borderId="33" xfId="32" applyFont="1" applyBorder="1" applyAlignment="1">
      <alignment horizontal="left" vertical="top" wrapText="1"/>
    </xf>
    <xf numFmtId="0" fontId="64" fillId="0" borderId="33" xfId="32" applyFont="1" applyBorder="1" applyAlignment="1">
      <alignment horizontal="center"/>
    </xf>
    <xf numFmtId="164" fontId="64" fillId="0" borderId="33" xfId="33" applyFont="1" applyBorder="1" applyAlignment="1"/>
    <xf numFmtId="164" fontId="68" fillId="0" borderId="33" xfId="33" applyFont="1" applyBorder="1" applyAlignment="1"/>
    <xf numFmtId="0" fontId="64" fillId="16" borderId="15" xfId="32" applyFont="1" applyFill="1" applyBorder="1" applyAlignment="1">
      <alignment horizontal="center" vertical="top"/>
    </xf>
    <xf numFmtId="0" fontId="82" fillId="16" borderId="15" xfId="32" applyFont="1" applyFill="1" applyBorder="1" applyAlignment="1">
      <alignment horizontal="left" vertical="top" wrapText="1"/>
    </xf>
    <xf numFmtId="0" fontId="64" fillId="16" borderId="15" xfId="32" applyFont="1" applyFill="1" applyBorder="1" applyAlignment="1">
      <alignment horizontal="center"/>
    </xf>
    <xf numFmtId="164" fontId="64" fillId="16" borderId="15" xfId="33" applyFont="1" applyFill="1" applyBorder="1" applyAlignment="1"/>
    <xf numFmtId="0" fontId="64" fillId="17" borderId="32" xfId="32" applyFont="1" applyFill="1" applyBorder="1" applyAlignment="1">
      <alignment horizontal="center" vertical="top"/>
    </xf>
    <xf numFmtId="0" fontId="67" fillId="17" borderId="32" xfId="32" applyFont="1" applyFill="1" applyBorder="1" applyAlignment="1">
      <alignment horizontal="left" vertical="top" wrapText="1"/>
    </xf>
    <xf numFmtId="0" fontId="64" fillId="17" borderId="32" xfId="32" applyFont="1" applyFill="1" applyBorder="1" applyAlignment="1">
      <alignment horizontal="center"/>
    </xf>
    <xf numFmtId="164" fontId="64" fillId="17" borderId="32" xfId="33" applyFont="1" applyFill="1" applyBorder="1" applyAlignment="1"/>
    <xf numFmtId="164" fontId="68" fillId="17" borderId="32" xfId="33" applyFont="1" applyFill="1" applyBorder="1" applyAlignment="1"/>
    <xf numFmtId="2" fontId="64" fillId="11" borderId="32" xfId="32" applyNumberFormat="1" applyFont="1" applyFill="1" applyBorder="1" applyAlignment="1">
      <alignment horizontal="center" vertical="top"/>
    </xf>
    <xf numFmtId="2" fontId="64" fillId="13" borderId="32" xfId="32" applyNumberFormat="1" applyFont="1" applyFill="1" applyBorder="1" applyAlignment="1">
      <alignment horizontal="center" vertical="top"/>
    </xf>
    <xf numFmtId="2" fontId="64" fillId="14" borderId="32" xfId="32" applyNumberFormat="1" applyFont="1" applyFill="1" applyBorder="1" applyAlignment="1">
      <alignment horizontal="center" vertical="top"/>
    </xf>
    <xf numFmtId="2" fontId="64" fillId="6" borderId="32" xfId="32" applyNumberFormat="1" applyFont="1" applyFill="1" applyBorder="1" applyAlignment="1">
      <alignment horizontal="center" vertical="top"/>
    </xf>
    <xf numFmtId="2" fontId="64" fillId="15" borderId="33" xfId="32" applyNumberFormat="1" applyFont="1" applyFill="1" applyBorder="1" applyAlignment="1">
      <alignment horizontal="center" vertical="top"/>
    </xf>
    <xf numFmtId="2" fontId="64" fillId="17" borderId="32" xfId="32" applyNumberFormat="1" applyFont="1" applyFill="1" applyBorder="1" applyAlignment="1">
      <alignment horizontal="center" vertical="top"/>
    </xf>
    <xf numFmtId="0" fontId="84" fillId="0" borderId="38" xfId="0" applyFont="1" applyBorder="1" applyAlignment="1">
      <alignment vertical="center" wrapText="1"/>
    </xf>
    <xf numFmtId="0" fontId="74" fillId="6" borderId="38" xfId="23" applyFont="1" applyFill="1" applyBorder="1" applyAlignment="1">
      <alignment horizontal="left" vertical="center" wrapText="1"/>
    </xf>
    <xf numFmtId="0" fontId="74" fillId="6" borderId="18" xfId="23" applyFont="1" applyFill="1" applyBorder="1" applyAlignment="1">
      <alignment horizontal="left" vertical="center" wrapText="1"/>
    </xf>
    <xf numFmtId="0" fontId="81" fillId="0" borderId="38" xfId="23" applyFont="1" applyBorder="1" applyAlignment="1">
      <alignment vertical="center"/>
    </xf>
    <xf numFmtId="0" fontId="86" fillId="0" borderId="45" xfId="23" applyFont="1" applyBorder="1" applyAlignment="1">
      <alignment vertical="top" wrapText="1"/>
    </xf>
    <xf numFmtId="0" fontId="78" fillId="0" borderId="18" xfId="35" applyFont="1" applyBorder="1" applyAlignment="1">
      <alignment horizontal="left" vertical="center"/>
    </xf>
    <xf numFmtId="0" fontId="78" fillId="0" borderId="39" xfId="0" applyFont="1" applyBorder="1" applyAlignment="1">
      <alignment vertical="center" wrapText="1"/>
    </xf>
    <xf numFmtId="0" fontId="78" fillId="0" borderId="18" xfId="35" applyFont="1" applyBorder="1" applyAlignment="1">
      <alignment horizontal="left" vertical="center" wrapText="1"/>
    </xf>
    <xf numFmtId="0" fontId="84" fillId="0" borderId="38" xfId="23" applyFont="1" applyBorder="1" applyAlignment="1">
      <alignment vertical="center" wrapText="1"/>
    </xf>
    <xf numFmtId="0" fontId="87" fillId="0" borderId="38" xfId="35" applyFont="1" applyBorder="1" applyAlignment="1">
      <alignment vertical="center"/>
    </xf>
    <xf numFmtId="0" fontId="74" fillId="6" borderId="38" xfId="23" applyFont="1" applyFill="1" applyBorder="1" applyAlignment="1">
      <alignment vertical="center" wrapText="1"/>
    </xf>
    <xf numFmtId="0" fontId="84" fillId="0" borderId="38" xfId="23" applyFont="1" applyBorder="1" applyAlignment="1">
      <alignment vertical="top" wrapText="1"/>
    </xf>
    <xf numFmtId="0" fontId="79" fillId="0" borderId="38" xfId="35" applyFont="1" applyBorder="1" applyAlignment="1">
      <alignment horizontal="center" vertical="center"/>
    </xf>
    <xf numFmtId="164" fontId="78" fillId="0" borderId="38" xfId="36" applyFont="1" applyBorder="1" applyAlignment="1">
      <alignment horizontal="center" vertical="center"/>
    </xf>
    <xf numFmtId="0" fontId="86" fillId="6" borderId="40" xfId="23" applyFont="1" applyFill="1" applyBorder="1" applyAlignment="1">
      <alignment horizontal="left" wrapText="1"/>
    </xf>
    <xf numFmtId="0" fontId="79" fillId="6" borderId="40" xfId="35" applyFont="1" applyFill="1" applyBorder="1" applyAlignment="1">
      <alignment horizontal="center" vertical="center"/>
    </xf>
    <xf numFmtId="0" fontId="78" fillId="6" borderId="40" xfId="35" applyFont="1" applyFill="1" applyBorder="1" applyAlignment="1">
      <alignment horizontal="center"/>
    </xf>
    <xf numFmtId="43" fontId="78" fillId="6" borderId="40" xfId="2" applyFont="1" applyFill="1" applyBorder="1" applyAlignment="1" applyProtection="1"/>
    <xf numFmtId="164" fontId="78" fillId="0" borderId="40" xfId="36" applyFont="1" applyBorder="1" applyAlignment="1">
      <alignment horizontal="center" vertical="center"/>
    </xf>
    <xf numFmtId="0" fontId="78" fillId="6" borderId="38" xfId="23" applyFont="1" applyFill="1" applyBorder="1" applyAlignment="1">
      <alignment horizontal="left" vertical="center" wrapText="1"/>
    </xf>
    <xf numFmtId="0" fontId="79" fillId="6" borderId="38" xfId="35" applyFont="1" applyFill="1" applyBorder="1" applyAlignment="1">
      <alignment horizontal="center" vertical="center"/>
    </xf>
    <xf numFmtId="0" fontId="78" fillId="6" borderId="38" xfId="35" applyFont="1" applyFill="1" applyBorder="1" applyAlignment="1">
      <alignment horizontal="center" vertical="center"/>
    </xf>
    <xf numFmtId="43" fontId="78" fillId="6" borderId="38" xfId="2" applyFont="1" applyFill="1" applyBorder="1" applyAlignment="1" applyProtection="1">
      <alignment vertical="center"/>
    </xf>
    <xf numFmtId="0" fontId="78" fillId="0" borderId="38" xfId="23" applyFont="1" applyBorder="1" applyAlignment="1">
      <alignment horizontal="center" vertical="center"/>
    </xf>
    <xf numFmtId="1" fontId="78" fillId="0" borderId="38" xfId="23" applyNumberFormat="1" applyFont="1" applyBorder="1" applyAlignment="1">
      <alignment horizontal="center" vertical="center"/>
    </xf>
    <xf numFmtId="43" fontId="78" fillId="0" borderId="38" xfId="2" applyFont="1" applyBorder="1" applyAlignment="1">
      <alignment vertical="center"/>
      <protection locked="0"/>
    </xf>
    <xf numFmtId="0" fontId="78" fillId="6" borderId="38" xfId="23" applyFont="1" applyFill="1" applyBorder="1" applyAlignment="1">
      <alignment horizontal="left" vertical="top" wrapText="1"/>
    </xf>
    <xf numFmtId="1" fontId="78" fillId="0" borderId="38" xfId="23" applyNumberFormat="1" applyFont="1" applyBorder="1" applyAlignment="1">
      <alignment horizontal="center" vertical="top"/>
    </xf>
    <xf numFmtId="43" fontId="78" fillId="0" borderId="38" xfId="2" applyFont="1" applyBorder="1">
      <alignment vertical="top"/>
      <protection locked="0"/>
    </xf>
    <xf numFmtId="164" fontId="78" fillId="0" borderId="38" xfId="36" applyFont="1" applyBorder="1" applyAlignment="1">
      <alignment horizontal="center" vertical="top"/>
    </xf>
    <xf numFmtId="1" fontId="78" fillId="0" borderId="38" xfId="35" applyNumberFormat="1" applyFont="1" applyBorder="1" applyAlignment="1">
      <alignment horizontal="center" vertical="center"/>
    </xf>
    <xf numFmtId="164" fontId="78" fillId="0" borderId="38" xfId="37" applyFont="1" applyFill="1" applyBorder="1" applyAlignment="1">
      <alignment vertical="center"/>
    </xf>
    <xf numFmtId="164" fontId="78" fillId="0" borderId="38" xfId="38" applyFont="1" applyBorder="1" applyAlignment="1">
      <alignment horizontal="center" vertical="center"/>
    </xf>
    <xf numFmtId="0" fontId="78" fillId="0" borderId="45" xfId="23" applyFont="1" applyBorder="1" applyAlignment="1">
      <alignment horizontal="center" vertical="center"/>
    </xf>
    <xf numFmtId="1" fontId="78" fillId="0" borderId="45" xfId="23" applyNumberFormat="1" applyFont="1" applyBorder="1" applyAlignment="1">
      <alignment horizontal="center" vertical="top"/>
    </xf>
    <xf numFmtId="164" fontId="78" fillId="0" borderId="45" xfId="37" applyFont="1" applyBorder="1" applyAlignment="1" applyProtection="1">
      <alignment vertical="top"/>
      <protection locked="0"/>
    </xf>
    <xf numFmtId="164" fontId="78" fillId="0" borderId="38" xfId="38" applyFont="1" applyBorder="1" applyAlignment="1">
      <alignment horizontal="center" vertical="top"/>
    </xf>
    <xf numFmtId="0" fontId="78" fillId="0" borderId="18" xfId="23" applyFont="1" applyBorder="1" applyAlignment="1">
      <alignment horizontal="center" vertical="center"/>
    </xf>
    <xf numFmtId="0" fontId="78" fillId="0" borderId="32" xfId="23" applyFont="1" applyBorder="1" applyAlignment="1">
      <alignment horizontal="center" vertical="center"/>
    </xf>
    <xf numFmtId="1" fontId="78" fillId="0" borderId="32" xfId="0" applyNumberFormat="1" applyFont="1" applyBorder="1" applyAlignment="1">
      <alignment horizontal="center" vertical="center"/>
    </xf>
    <xf numFmtId="164" fontId="78" fillId="0" borderId="32" xfId="39" applyFont="1" applyBorder="1" applyAlignment="1">
      <alignment horizontal="center" vertical="center"/>
    </xf>
    <xf numFmtId="0" fontId="78" fillId="0" borderId="42" xfId="0" applyFont="1" applyBorder="1" applyAlignment="1">
      <alignment vertical="center" wrapText="1"/>
    </xf>
    <xf numFmtId="0" fontId="78" fillId="0" borderId="33" xfId="23" applyFont="1" applyBorder="1" applyAlignment="1">
      <alignment horizontal="center" vertical="center"/>
    </xf>
    <xf numFmtId="1" fontId="78" fillId="0" borderId="33" xfId="0" applyNumberFormat="1" applyFont="1" applyBorder="1" applyAlignment="1">
      <alignment horizontal="center" vertical="center"/>
    </xf>
    <xf numFmtId="164" fontId="78" fillId="0" borderId="33" xfId="39" applyFont="1" applyFill="1" applyBorder="1" applyAlignment="1">
      <alignment horizontal="center" vertical="center"/>
    </xf>
    <xf numFmtId="164" fontId="78" fillId="0" borderId="33" xfId="39" applyFont="1" applyBorder="1" applyAlignment="1">
      <alignment horizontal="center" vertical="center"/>
    </xf>
    <xf numFmtId="0" fontId="81" fillId="14" borderId="38" xfId="23" applyFont="1" applyFill="1" applyBorder="1" applyAlignment="1">
      <alignment vertical="center"/>
    </xf>
    <xf numFmtId="0" fontId="79" fillId="14" borderId="38" xfId="35" applyFont="1" applyFill="1" applyBorder="1" applyAlignment="1">
      <alignment horizontal="center" vertical="center"/>
    </xf>
    <xf numFmtId="0" fontId="78" fillId="14" borderId="38" xfId="35" applyFont="1" applyFill="1" applyBorder="1" applyAlignment="1">
      <alignment horizontal="center" vertical="center"/>
    </xf>
    <xf numFmtId="43" fontId="78" fillId="14" borderId="38" xfId="2" applyFont="1" applyFill="1" applyBorder="1" applyAlignment="1" applyProtection="1">
      <alignment vertical="center"/>
    </xf>
    <xf numFmtId="164" fontId="78" fillId="14" borderId="38" xfId="36" applyFont="1" applyFill="1" applyBorder="1" applyAlignment="1">
      <alignment horizontal="center" vertical="center"/>
    </xf>
    <xf numFmtId="0" fontId="74" fillId="0" borderId="33" xfId="0" applyFont="1" applyBorder="1" applyAlignment="1">
      <alignment horizontal="center"/>
    </xf>
    <xf numFmtId="0" fontId="73" fillId="0" borderId="33" xfId="0" applyFont="1" applyBorder="1" applyAlignment="1">
      <alignment horizontal="center"/>
    </xf>
    <xf numFmtId="164" fontId="73" fillId="0" borderId="33" xfId="1" applyFont="1" applyBorder="1" applyAlignment="1" applyProtection="1">
      <alignment horizontal="center"/>
    </xf>
    <xf numFmtId="164" fontId="73" fillId="0" borderId="18" xfId="1" applyFont="1" applyBorder="1" applyAlignment="1" applyProtection="1">
      <alignment horizontal="center"/>
    </xf>
    <xf numFmtId="0" fontId="73" fillId="0" borderId="32" xfId="0" applyFont="1" applyBorder="1" applyAlignment="1">
      <alignment horizontal="center"/>
    </xf>
    <xf numFmtId="164" fontId="73" fillId="0" borderId="32" xfId="1" applyFont="1" applyBorder="1" applyAlignment="1" applyProtection="1">
      <alignment horizontal="center"/>
    </xf>
    <xf numFmtId="164" fontId="73" fillId="0" borderId="28" xfId="1" applyFont="1" applyBorder="1" applyAlignment="1" applyProtection="1">
      <alignment horizontal="center"/>
    </xf>
    <xf numFmtId="0" fontId="77" fillId="6" borderId="39" xfId="8" applyFont="1" applyFill="1" applyBorder="1" applyAlignment="1" applyProtection="1">
      <alignment horizontal="left" vertical="top" wrapText="1"/>
    </xf>
    <xf numFmtId="0" fontId="74" fillId="6" borderId="43" xfId="8" applyFont="1" applyFill="1" applyBorder="1" applyAlignment="1" applyProtection="1">
      <alignment horizontal="left" vertical="top" wrapText="1"/>
    </xf>
    <xf numFmtId="0" fontId="73" fillId="0" borderId="28" xfId="0" applyFont="1" applyBorder="1" applyAlignment="1">
      <alignment horizontal="center"/>
    </xf>
    <xf numFmtId="164" fontId="73" fillId="0" borderId="28" xfId="0" applyNumberFormat="1" applyFont="1" applyBorder="1" applyAlignment="1">
      <alignment horizontal="center"/>
    </xf>
    <xf numFmtId="0" fontId="81" fillId="0" borderId="32" xfId="40" applyFont="1" applyBorder="1" applyAlignment="1">
      <alignment vertical="center" wrapText="1"/>
    </xf>
    <xf numFmtId="0" fontId="80" fillId="0" borderId="32" xfId="40" applyFont="1" applyBorder="1" applyAlignment="1">
      <alignment horizontal="center" vertical="center"/>
    </xf>
    <xf numFmtId="164" fontId="80" fillId="0" borderId="32" xfId="36" applyFont="1" applyBorder="1" applyAlignment="1">
      <alignment horizontal="left" vertical="center"/>
    </xf>
    <xf numFmtId="43" fontId="78" fillId="0" borderId="32" xfId="6" applyFont="1" applyBorder="1" applyAlignment="1" applyProtection="1">
      <alignment horizontal="center" vertical="center"/>
    </xf>
    <xf numFmtId="0" fontId="78" fillId="0" borderId="32" xfId="40" applyFont="1" applyBorder="1" applyAlignment="1">
      <alignment vertical="center" wrapText="1"/>
    </xf>
    <xf numFmtId="0" fontId="78" fillId="0" borderId="32" xfId="40" applyFont="1" applyBorder="1" applyAlignment="1">
      <alignment horizontal="left" vertical="center" wrapText="1"/>
    </xf>
    <xf numFmtId="0" fontId="80" fillId="0" borderId="32" xfId="40" applyFont="1" applyBorder="1" applyAlignment="1">
      <alignment horizontal="left" vertical="center" wrapText="1"/>
    </xf>
    <xf numFmtId="0" fontId="81" fillId="0" borderId="47" xfId="23" applyFont="1" applyBorder="1"/>
    <xf numFmtId="0" fontId="90" fillId="0" borderId="30" xfId="0" applyFont="1" applyBorder="1" applyAlignment="1">
      <alignment horizontal="center" vertical="center"/>
    </xf>
    <xf numFmtId="0" fontId="81" fillId="0" borderId="30" xfId="0" applyFont="1" applyBorder="1" applyAlignment="1">
      <alignment horizontal="center"/>
    </xf>
    <xf numFmtId="164" fontId="81" fillId="0" borderId="30" xfId="42" applyFont="1" applyBorder="1" applyAlignment="1">
      <alignment horizontal="center"/>
    </xf>
    <xf numFmtId="164" fontId="78" fillId="0" borderId="30" xfId="42" applyFont="1" applyBorder="1" applyAlignment="1">
      <alignment horizontal="center"/>
    </xf>
    <xf numFmtId="0" fontId="79" fillId="0" borderId="48" xfId="41" applyFont="1" applyBorder="1" applyAlignment="1" applyProtection="1">
      <alignment vertical="top" wrapText="1"/>
      <protection locked="0"/>
    </xf>
    <xf numFmtId="0" fontId="81" fillId="0" borderId="32" xfId="0" applyFont="1" applyBorder="1" applyAlignment="1">
      <alignment horizontal="center"/>
    </xf>
    <xf numFmtId="164" fontId="81" fillId="0" borderId="32" xfId="42" applyFont="1" applyBorder="1" applyAlignment="1">
      <alignment horizontal="center"/>
    </xf>
    <xf numFmtId="164" fontId="78" fillId="0" borderId="32" xfId="42" applyFont="1" applyBorder="1" applyAlignment="1">
      <alignment horizontal="center"/>
    </xf>
    <xf numFmtId="0" fontId="90" fillId="0" borderId="39" xfId="0" applyFont="1" applyBorder="1" applyAlignment="1"/>
    <xf numFmtId="0" fontId="79" fillId="0" borderId="49" xfId="0" applyFont="1" applyBorder="1" applyAlignment="1">
      <alignment horizontal="center" vertical="center"/>
    </xf>
    <xf numFmtId="0" fontId="91" fillId="0" borderId="32" xfId="42" applyNumberFormat="1" applyFont="1" applyBorder="1" applyAlignment="1">
      <alignment horizontal="center"/>
    </xf>
    <xf numFmtId="164" fontId="78" fillId="0" borderId="32" xfId="42" applyFont="1" applyBorder="1"/>
    <xf numFmtId="0" fontId="90" fillId="6" borderId="32" xfId="0" applyFont="1" applyFill="1" applyBorder="1" applyAlignment="1">
      <alignment vertical="center" wrapText="1"/>
    </xf>
    <xf numFmtId="0" fontId="91" fillId="0" borderId="50" xfId="42" applyNumberFormat="1" applyFont="1" applyBorder="1" applyAlignment="1">
      <alignment horizontal="center" vertical="center"/>
    </xf>
    <xf numFmtId="0" fontId="78" fillId="0" borderId="32" xfId="23" applyFont="1" applyBorder="1" applyAlignment="1">
      <alignment horizontal="center"/>
    </xf>
    <xf numFmtId="164" fontId="78" fillId="0" borderId="32" xfId="42" applyFont="1" applyBorder="1" applyAlignment="1"/>
    <xf numFmtId="0" fontId="79" fillId="0" borderId="31" xfId="0" applyFont="1" applyBorder="1" applyAlignment="1">
      <alignment vertical="center" wrapText="1"/>
    </xf>
    <xf numFmtId="0" fontId="78" fillId="0" borderId="50" xfId="23" applyFont="1" applyBorder="1" applyAlignment="1">
      <alignment horizontal="center" vertical="center"/>
    </xf>
    <xf numFmtId="0" fontId="79" fillId="0" borderId="32" xfId="0" applyFont="1" applyBorder="1" applyAlignment="1">
      <alignment horizontal="center" vertical="center"/>
    </xf>
    <xf numFmtId="164" fontId="78" fillId="0" borderId="32" xfId="42" applyFont="1" applyBorder="1" applyAlignment="1">
      <alignment vertical="center"/>
    </xf>
    <xf numFmtId="0" fontId="90" fillId="0" borderId="32" xfId="0" applyFont="1" applyBorder="1" applyAlignment="1">
      <alignment vertical="center" wrapText="1"/>
    </xf>
    <xf numFmtId="0" fontId="79" fillId="0" borderId="32" xfId="0" applyFont="1" applyBorder="1" applyAlignment="1">
      <alignment horizontal="center"/>
    </xf>
    <xf numFmtId="0" fontId="90" fillId="0" borderId="31" xfId="0" applyFont="1" applyBorder="1" applyAlignment="1">
      <alignment wrapText="1"/>
    </xf>
    <xf numFmtId="0" fontId="91" fillId="0" borderId="32" xfId="42" applyNumberFormat="1" applyFont="1" applyBorder="1" applyAlignment="1">
      <alignment horizontal="center" vertical="center"/>
    </xf>
    <xf numFmtId="0" fontId="79" fillId="0" borderId="46" xfId="0" applyFont="1" applyBorder="1" applyAlignment="1">
      <alignment vertical="center" wrapText="1"/>
    </xf>
    <xf numFmtId="0" fontId="91" fillId="0" borderId="33" xfId="42" applyNumberFormat="1" applyFont="1" applyBorder="1" applyAlignment="1">
      <alignment horizontal="center" vertical="center"/>
    </xf>
    <xf numFmtId="164" fontId="78" fillId="0" borderId="33" xfId="42" applyFont="1" applyBorder="1" applyAlignment="1">
      <alignment vertical="center"/>
    </xf>
    <xf numFmtId="0" fontId="90" fillId="0" borderId="41" xfId="0" applyFont="1" applyBorder="1" applyAlignment="1">
      <alignment vertical="center" wrapText="1"/>
    </xf>
    <xf numFmtId="0" fontId="79" fillId="0" borderId="28" xfId="0" applyFont="1" applyBorder="1" applyAlignment="1">
      <alignment horizontal="center" vertical="center"/>
    </xf>
    <xf numFmtId="0" fontId="91" fillId="0" borderId="28" xfId="43" applyNumberFormat="1" applyFont="1" applyBorder="1" applyAlignment="1">
      <alignment horizontal="center" vertical="center"/>
    </xf>
    <xf numFmtId="43" fontId="78" fillId="0" borderId="28" xfId="43" applyFont="1" applyBorder="1" applyAlignment="1" applyProtection="1">
      <alignment horizontal="center" vertical="center"/>
      <protection locked="0"/>
    </xf>
    <xf numFmtId="0" fontId="79" fillId="0" borderId="33" xfId="0" applyFont="1" applyBorder="1" applyAlignment="1">
      <alignment horizontal="center" vertical="center"/>
    </xf>
    <xf numFmtId="0" fontId="91" fillId="0" borderId="33" xfId="43" applyNumberFormat="1" applyFont="1" applyBorder="1" applyAlignment="1">
      <alignment horizontal="center" vertical="center"/>
    </xf>
    <xf numFmtId="43" fontId="78" fillId="0" borderId="33" xfId="43" applyFont="1" applyBorder="1" applyAlignment="1" applyProtection="1">
      <alignment horizontal="center" vertical="center"/>
      <protection locked="0"/>
    </xf>
    <xf numFmtId="0" fontId="90" fillId="0" borderId="18" xfId="0" applyFont="1" applyBorder="1" applyAlignment="1">
      <alignment vertical="center" wrapText="1"/>
    </xf>
    <xf numFmtId="0" fontId="91" fillId="0" borderId="28" xfId="42" applyNumberFormat="1" applyFont="1" applyBorder="1" applyAlignment="1">
      <alignment horizontal="center" vertical="center"/>
    </xf>
    <xf numFmtId="164" fontId="78" fillId="0" borderId="28" xfId="42" applyFont="1" applyBorder="1" applyAlignment="1">
      <alignment vertical="center"/>
    </xf>
    <xf numFmtId="0" fontId="79" fillId="0" borderId="32" xfId="0" applyFont="1" applyBorder="1" applyAlignment="1">
      <alignment wrapText="1"/>
    </xf>
    <xf numFmtId="0" fontId="79" fillId="0" borderId="32" xfId="0" applyFont="1" applyBorder="1" applyAlignment="1">
      <alignment vertical="center" wrapText="1"/>
    </xf>
    <xf numFmtId="0" fontId="90" fillId="0" borderId="18" xfId="0" applyFont="1" applyBorder="1" applyAlignment="1">
      <alignment wrapText="1"/>
    </xf>
    <xf numFmtId="0" fontId="78" fillId="0" borderId="32" xfId="0" applyFont="1" applyBorder="1" applyAlignment="1">
      <alignment horizontal="center" vertical="center"/>
    </xf>
    <xf numFmtId="0" fontId="79" fillId="0" borderId="0" xfId="0" applyFont="1" applyAlignment="1">
      <alignment vertical="center" wrapText="1"/>
    </xf>
    <xf numFmtId="0" fontId="91" fillId="0" borderId="18" xfId="42" applyNumberFormat="1" applyFont="1" applyBorder="1" applyAlignment="1">
      <alignment horizontal="center" vertical="center"/>
    </xf>
    <xf numFmtId="164" fontId="78" fillId="0" borderId="18" xfId="42" applyFont="1" applyBorder="1" applyAlignment="1">
      <alignment vertical="center"/>
    </xf>
    <xf numFmtId="2" fontId="92" fillId="0" borderId="33" xfId="32" applyNumberFormat="1" applyFont="1" applyBorder="1" applyAlignment="1">
      <alignment horizontal="center" vertical="center"/>
    </xf>
    <xf numFmtId="0" fontId="92" fillId="0" borderId="32" xfId="32" applyFont="1" applyBorder="1" applyAlignment="1">
      <alignment horizontal="center" vertical="center"/>
    </xf>
    <xf numFmtId="0" fontId="83" fillId="0" borderId="32" xfId="0" applyFont="1" applyBorder="1" applyAlignment="1">
      <alignment vertical="center" wrapText="1"/>
    </xf>
    <xf numFmtId="0" fontId="85" fillId="0" borderId="32" xfId="0" applyFont="1" applyBorder="1" applyAlignment="1">
      <alignment vertical="center" wrapText="1"/>
    </xf>
    <xf numFmtId="0" fontId="94" fillId="0" borderId="28" xfId="23" applyFont="1" applyBorder="1" applyAlignment="1">
      <alignment vertical="center" wrapText="1"/>
    </xf>
    <xf numFmtId="0" fontId="86" fillId="0" borderId="28" xfId="23" applyFont="1" applyBorder="1" applyAlignment="1">
      <alignment vertical="center" wrapText="1"/>
    </xf>
    <xf numFmtId="0" fontId="78" fillId="0" borderId="28" xfId="23" applyFont="1" applyBorder="1" applyAlignment="1">
      <alignment vertical="center" wrapText="1"/>
    </xf>
    <xf numFmtId="0" fontId="94" fillId="0" borderId="18" xfId="44" applyFont="1" applyBorder="1" applyAlignment="1">
      <alignment horizontal="left" vertical="center" wrapText="1"/>
    </xf>
    <xf numFmtId="0" fontId="67" fillId="0" borderId="28" xfId="32" applyFont="1" applyBorder="1" applyAlignment="1">
      <alignment horizontal="left" vertical="top"/>
    </xf>
    <xf numFmtId="43" fontId="28" fillId="11" borderId="0" xfId="2" applyFill="1">
      <alignment vertical="top"/>
      <protection locked="0"/>
    </xf>
    <xf numFmtId="0" fontId="65" fillId="0" borderId="33" xfId="32" applyFont="1" applyBorder="1" applyAlignment="1">
      <alignment horizontal="left" vertical="top"/>
    </xf>
    <xf numFmtId="0" fontId="77" fillId="0" borderId="51" xfId="23" applyFont="1" applyBorder="1" applyAlignment="1">
      <alignment vertical="center"/>
    </xf>
    <xf numFmtId="164" fontId="68" fillId="16" borderId="15" xfId="33" applyFont="1" applyFill="1" applyBorder="1" applyAlignment="1">
      <alignment vertical="center"/>
    </xf>
    <xf numFmtId="0" fontId="81" fillId="0" borderId="18" xfId="35" applyFont="1" applyBorder="1" applyAlignment="1">
      <alignment horizontal="left" vertical="center" wrapText="1"/>
    </xf>
    <xf numFmtId="0" fontId="77" fillId="6" borderId="38" xfId="23" applyFont="1" applyFill="1" applyBorder="1" applyAlignment="1">
      <alignment horizontal="left" vertical="center" wrapText="1"/>
    </xf>
    <xf numFmtId="0" fontId="74" fillId="0" borderId="38" xfId="23" applyFont="1" applyBorder="1" applyAlignment="1">
      <alignment horizontal="center" vertical="center"/>
    </xf>
    <xf numFmtId="0" fontId="74" fillId="0" borderId="38" xfId="45" applyFont="1" applyBorder="1" applyAlignment="1">
      <alignment horizontal="center" vertical="center"/>
    </xf>
    <xf numFmtId="164" fontId="74" fillId="6" borderId="38" xfId="46" applyFont="1" applyFill="1" applyBorder="1" applyAlignment="1">
      <alignment vertical="center"/>
    </xf>
    <xf numFmtId="43" fontId="74" fillId="0" borderId="38" xfId="47" applyFont="1" applyBorder="1" applyAlignment="1">
      <alignment horizontal="center" vertical="center"/>
    </xf>
    <xf numFmtId="0" fontId="84" fillId="6" borderId="38" xfId="23" applyFont="1" applyFill="1" applyBorder="1" applyAlignment="1">
      <alignment horizontal="left" vertical="center" wrapText="1"/>
    </xf>
    <xf numFmtId="0" fontId="87" fillId="6" borderId="38" xfId="45" applyFont="1" applyFill="1" applyBorder="1" applyAlignment="1">
      <alignment horizontal="center" vertical="center"/>
    </xf>
    <xf numFmtId="164" fontId="74" fillId="6" borderId="38" xfId="48" applyFont="1" applyFill="1" applyBorder="1" applyAlignment="1">
      <alignment vertical="center"/>
    </xf>
    <xf numFmtId="0" fontId="87" fillId="6" borderId="28" xfId="45" applyFont="1" applyFill="1" applyBorder="1" applyAlignment="1">
      <alignment horizontal="center" vertical="center"/>
    </xf>
    <xf numFmtId="0" fontId="90" fillId="0" borderId="0" xfId="0" applyFont="1" applyAlignment="1">
      <alignment vertical="center" wrapText="1"/>
    </xf>
    <xf numFmtId="43" fontId="39" fillId="6" borderId="18" xfId="0" applyNumberFormat="1" applyFont="1" applyFill="1" applyBorder="1" applyAlignment="1">
      <alignment horizontal="center" vertical="center" wrapText="1"/>
    </xf>
    <xf numFmtId="0" fontId="59" fillId="2" borderId="15" xfId="0" applyFont="1" applyFill="1" applyBorder="1" applyAlignment="1">
      <alignment horizontal="center" vertical="center"/>
    </xf>
    <xf numFmtId="43" fontId="60" fillId="2" borderId="18" xfId="0" applyNumberFormat="1" applyFont="1" applyFill="1" applyBorder="1">
      <alignment vertical="center"/>
    </xf>
    <xf numFmtId="0" fontId="0" fillId="13" borderId="21" xfId="0" applyFill="1" applyBorder="1">
      <alignment vertical="center"/>
    </xf>
    <xf numFmtId="0" fontId="0" fillId="13" borderId="22" xfId="0" applyFill="1" applyBorder="1">
      <alignment vertical="center"/>
    </xf>
    <xf numFmtId="0" fontId="95" fillId="13" borderId="15" xfId="0" applyFont="1" applyFill="1" applyBorder="1" applyAlignment="1">
      <alignment horizontal="center" vertical="center"/>
    </xf>
    <xf numFmtId="0" fontId="0" fillId="13" borderId="23" xfId="0" applyFill="1" applyBorder="1">
      <alignment vertical="center"/>
    </xf>
    <xf numFmtId="17" fontId="58" fillId="0" borderId="4" xfId="31" applyNumberFormat="1" applyFont="1" applyBorder="1" applyAlignment="1">
      <alignment horizontal="center" vertical="center" wrapText="1"/>
    </xf>
    <xf numFmtId="17" fontId="58" fillId="0" borderId="0" xfId="31" applyNumberFormat="1" applyFont="1" applyAlignment="1">
      <alignment horizontal="center" vertical="center" wrapText="1"/>
    </xf>
    <xf numFmtId="17" fontId="58" fillId="0" borderId="5" xfId="31" applyNumberFormat="1" applyFont="1" applyBorder="1" applyAlignment="1">
      <alignment horizontal="center" vertical="center" wrapText="1"/>
    </xf>
    <xf numFmtId="0" fontId="4" fillId="0" borderId="4" xfId="31" applyBorder="1" applyAlignment="1">
      <alignment horizontal="center" wrapText="1"/>
    </xf>
    <xf numFmtId="0" fontId="4" fillId="0" borderId="0" xfId="31" applyAlignment="1">
      <alignment horizontal="center" wrapText="1"/>
    </xf>
    <xf numFmtId="0" fontId="4" fillId="0" borderId="5" xfId="31" applyBorder="1" applyAlignment="1">
      <alignment horizontal="center" wrapText="1"/>
    </xf>
    <xf numFmtId="0" fontId="4" fillId="0" borderId="6" xfId="31" applyBorder="1" applyAlignment="1">
      <alignment horizontal="center" wrapText="1"/>
    </xf>
    <xf numFmtId="0" fontId="4" fillId="0" borderId="7" xfId="31" applyBorder="1" applyAlignment="1">
      <alignment horizontal="center" wrapText="1"/>
    </xf>
    <xf numFmtId="0" fontId="4" fillId="0" borderId="8" xfId="31" applyBorder="1" applyAlignment="1">
      <alignment horizontal="center" wrapText="1"/>
    </xf>
    <xf numFmtId="0" fontId="54" fillId="0" borderId="4" xfId="31" applyFont="1" applyBorder="1" applyAlignment="1">
      <alignment horizontal="center"/>
    </xf>
    <xf numFmtId="0" fontId="54" fillId="0" borderId="0" xfId="31" applyFont="1" applyAlignment="1">
      <alignment horizontal="center"/>
    </xf>
    <xf numFmtId="0" fontId="54" fillId="0" borderId="5" xfId="31" applyFont="1" applyBorder="1" applyAlignment="1">
      <alignment horizontal="center"/>
    </xf>
    <xf numFmtId="0" fontId="54" fillId="0" borderId="4" xfId="31" applyFont="1" applyBorder="1" applyAlignment="1">
      <alignment horizontal="center" wrapText="1"/>
    </xf>
    <xf numFmtId="0" fontId="54" fillId="0" borderId="0" xfId="31" applyFont="1" applyAlignment="1">
      <alignment horizontal="center" wrapText="1"/>
    </xf>
    <xf numFmtId="0" fontId="54" fillId="0" borderId="5" xfId="31" applyFont="1" applyBorder="1" applyAlignment="1">
      <alignment horizontal="center" wrapText="1"/>
    </xf>
    <xf numFmtId="0" fontId="55" fillId="0" borderId="4" xfId="31" applyFont="1" applyBorder="1" applyAlignment="1">
      <alignment horizontal="center" vertical="center" wrapText="1"/>
    </xf>
    <xf numFmtId="0" fontId="55" fillId="0" borderId="0" xfId="31" applyFont="1" applyAlignment="1">
      <alignment horizontal="center" vertical="center" wrapText="1"/>
    </xf>
    <xf numFmtId="0" fontId="55" fillId="0" borderId="5" xfId="31" applyFont="1" applyBorder="1" applyAlignment="1">
      <alignment horizontal="center" vertical="center" wrapText="1"/>
    </xf>
    <xf numFmtId="0" fontId="56" fillId="0" borderId="4" xfId="31" applyFont="1" applyBorder="1" applyAlignment="1">
      <alignment horizontal="center" vertical="center" wrapText="1"/>
    </xf>
    <xf numFmtId="0" fontId="56" fillId="0" borderId="0" xfId="31" applyFont="1" applyAlignment="1">
      <alignment horizontal="center" vertical="center" wrapText="1"/>
    </xf>
    <xf numFmtId="0" fontId="56" fillId="0" borderId="5" xfId="31" applyFont="1" applyBorder="1" applyAlignment="1">
      <alignment horizontal="center" vertical="center" wrapText="1"/>
    </xf>
    <xf numFmtId="0" fontId="55" fillId="0" borderId="4" xfId="31" applyFont="1" applyBorder="1" applyAlignment="1">
      <alignment horizontal="center" vertical="center"/>
    </xf>
    <xf numFmtId="0" fontId="55" fillId="0" borderId="0" xfId="31" applyFont="1" applyAlignment="1">
      <alignment horizontal="center" vertical="center"/>
    </xf>
    <xf numFmtId="0" fontId="55" fillId="0" borderId="5" xfId="31" applyFont="1" applyBorder="1" applyAlignment="1">
      <alignment horizontal="center" vertical="center"/>
    </xf>
    <xf numFmtId="0" fontId="57" fillId="10" borderId="4" xfId="31" applyFont="1" applyFill="1" applyBorder="1" applyAlignment="1">
      <alignment horizontal="center" vertical="center"/>
    </xf>
    <xf numFmtId="0" fontId="57" fillId="10" borderId="0" xfId="31" applyFont="1" applyFill="1" applyAlignment="1">
      <alignment horizontal="center" vertical="center"/>
    </xf>
    <xf numFmtId="0" fontId="57" fillId="10" borderId="5" xfId="31" applyFont="1" applyFill="1" applyBorder="1" applyAlignment="1">
      <alignment horizontal="center" vertical="center"/>
    </xf>
    <xf numFmtId="0" fontId="51" fillId="9" borderId="1" xfId="31" applyFont="1" applyFill="1" applyBorder="1" applyAlignment="1">
      <alignment horizontal="center" vertical="center"/>
    </xf>
    <xf numFmtId="0" fontId="51" fillId="9" borderId="2" xfId="31" applyFont="1" applyFill="1" applyBorder="1" applyAlignment="1">
      <alignment horizontal="center" vertical="center"/>
    </xf>
    <xf numFmtId="0" fontId="51" fillId="9" borderId="3" xfId="31" applyFont="1" applyFill="1" applyBorder="1" applyAlignment="1">
      <alignment horizontal="center" vertical="center"/>
    </xf>
    <xf numFmtId="0" fontId="51" fillId="9" borderId="4" xfId="31" applyFont="1" applyFill="1" applyBorder="1" applyAlignment="1">
      <alignment horizontal="center" vertical="center"/>
    </xf>
    <xf numFmtId="0" fontId="51" fillId="9" borderId="0" xfId="31" applyFont="1" applyFill="1" applyAlignment="1">
      <alignment horizontal="center" vertical="center"/>
    </xf>
    <xf numFmtId="0" fontId="51" fillId="9" borderId="5" xfId="31" applyFont="1" applyFill="1" applyBorder="1" applyAlignment="1">
      <alignment horizontal="center" vertical="center"/>
    </xf>
    <xf numFmtId="0" fontId="4" fillId="0" borderId="4" xfId="31" applyBorder="1" applyAlignment="1">
      <alignment horizontal="center"/>
    </xf>
    <xf numFmtId="0" fontId="4" fillId="0" borderId="0" xfId="31" applyAlignment="1">
      <alignment horizontal="center"/>
    </xf>
    <xf numFmtId="0" fontId="4" fillId="0" borderId="5" xfId="31" applyBorder="1" applyAlignment="1">
      <alignment horizontal="center"/>
    </xf>
    <xf numFmtId="0" fontId="52" fillId="0" borderId="4" xfId="31" applyFont="1" applyBorder="1" applyAlignment="1">
      <alignment horizontal="center" wrapText="1"/>
    </xf>
    <xf numFmtId="0" fontId="52" fillId="0" borderId="0" xfId="31" applyFont="1" applyAlignment="1">
      <alignment horizontal="center" wrapText="1"/>
    </xf>
    <xf numFmtId="0" fontId="52" fillId="0" borderId="5" xfId="31" applyFont="1" applyBorder="1" applyAlignment="1">
      <alignment horizontal="center" wrapText="1"/>
    </xf>
    <xf numFmtId="0" fontId="53" fillId="0" borderId="4" xfId="31" applyFont="1" applyBorder="1" applyAlignment="1">
      <alignment horizontal="center" vertical="center" wrapText="1"/>
    </xf>
    <xf numFmtId="0" fontId="53" fillId="0" borderId="0" xfId="31" applyFont="1" applyAlignment="1">
      <alignment horizontal="center" vertical="center" wrapText="1"/>
    </xf>
    <xf numFmtId="0" fontId="53" fillId="0" borderId="5" xfId="31" applyFont="1" applyBorder="1" applyAlignment="1">
      <alignment horizontal="center" vertical="center" wrapText="1"/>
    </xf>
    <xf numFmtId="0" fontId="59" fillId="0" borderId="0" xfId="0" applyFont="1" applyAlignment="1">
      <alignment horizontal="center" wrapText="1"/>
    </xf>
    <xf numFmtId="0" fontId="59" fillId="0" borderId="13" xfId="0" applyFont="1" applyBorder="1" applyAlignment="1">
      <alignment horizontal="center" wrapText="1"/>
    </xf>
    <xf numFmtId="0" fontId="60" fillId="0" borderId="0" xfId="0" applyFont="1" applyAlignment="1">
      <alignment horizontal="center" vertical="center" wrapText="1"/>
    </xf>
    <xf numFmtId="0" fontId="15" fillId="0" borderId="0" xfId="0" applyFont="1" applyAlignment="1">
      <alignment horizontal="center" vertical="center" wrapText="1"/>
    </xf>
    <xf numFmtId="0" fontId="15" fillId="0" borderId="0" xfId="0" applyFont="1" applyAlignment="1">
      <alignment horizontal="center" vertical="center"/>
    </xf>
    <xf numFmtId="0" fontId="18" fillId="0" borderId="21" xfId="0" applyFont="1" applyBorder="1" applyAlignment="1">
      <alignment horizontal="left"/>
    </xf>
    <xf numFmtId="0" fontId="18" fillId="0" borderId="22" xfId="0" applyFont="1" applyBorder="1" applyAlignment="1">
      <alignment horizontal="left"/>
    </xf>
    <xf numFmtId="0" fontId="18" fillId="0" borderId="23" xfId="0" applyFont="1" applyBorder="1" applyAlignment="1">
      <alignment horizontal="left"/>
    </xf>
    <xf numFmtId="0" fontId="59" fillId="2" borderId="21" xfId="0" applyFont="1" applyFill="1" applyBorder="1" applyAlignment="1">
      <alignment horizontal="left" wrapText="1"/>
    </xf>
    <xf numFmtId="0" fontId="0" fillId="0" borderId="22" xfId="0" applyBorder="1" applyAlignment="1">
      <alignment horizontal="left" wrapText="1"/>
    </xf>
    <xf numFmtId="0" fontId="0" fillId="0" borderId="23" xfId="0" applyBorder="1" applyAlignment="1">
      <alignment horizontal="left" wrapText="1"/>
    </xf>
    <xf numFmtId="0" fontId="21" fillId="0" borderId="0" xfId="0" applyFont="1" applyAlignment="1">
      <alignment horizontal="center"/>
    </xf>
    <xf numFmtId="0" fontId="22" fillId="0" borderId="0" xfId="0" applyFont="1" applyAlignment="1">
      <alignment horizontal="center"/>
    </xf>
    <xf numFmtId="0" fontId="23" fillId="0" borderId="0" xfId="0" applyFont="1" applyAlignment="1">
      <alignment horizontal="center"/>
    </xf>
    <xf numFmtId="0" fontId="21" fillId="2" borderId="25" xfId="0" applyFont="1" applyFill="1" applyBorder="1" applyAlignment="1">
      <alignment horizontal="left"/>
    </xf>
    <xf numFmtId="0" fontId="21" fillId="2" borderId="26" xfId="0" applyFont="1" applyFill="1" applyBorder="1" applyAlignment="1">
      <alignment horizontal="left"/>
    </xf>
    <xf numFmtId="0" fontId="43" fillId="0" borderId="0" xfId="7" applyFont="1" applyAlignment="1" applyProtection="1">
      <alignment horizontal="center" wrapText="1"/>
    </xf>
    <xf numFmtId="0" fontId="23" fillId="0" borderId="0" xfId="7" applyFont="1" applyAlignment="1" applyProtection="1">
      <alignment horizontal="center" wrapText="1"/>
    </xf>
    <xf numFmtId="0" fontId="43" fillId="0" borderId="0" xfId="7" applyFont="1" applyAlignment="1" applyProtection="1">
      <alignment horizontal="center"/>
    </xf>
    <xf numFmtId="0" fontId="23" fillId="0" borderId="0" xfId="7" applyFont="1" applyAlignment="1" applyProtection="1">
      <alignment horizontal="center"/>
    </xf>
    <xf numFmtId="0" fontId="22" fillId="0" borderId="0" xfId="7" applyFont="1" applyAlignment="1" applyProtection="1">
      <alignment horizontal="center"/>
    </xf>
    <xf numFmtId="0" fontId="48" fillId="0" borderId="0" xfId="20" applyFont="1" applyAlignment="1">
      <alignment horizontal="center"/>
    </xf>
    <xf numFmtId="0" fontId="44" fillId="0" borderId="0" xfId="20" applyFont="1" applyAlignment="1">
      <alignment horizontal="center"/>
    </xf>
  </cellXfs>
  <cellStyles count="49">
    <cellStyle name="_x000d__x000a_JournalTemplate=C:\COMFO\CTALK\JOURSTD.TPL_x000d__x000a_LbStateAddress=3 3 0 251 1 89 2 311_x000d__x000a_LbStateJou" xfId="8" xr:uid="{00000000-0005-0000-0000-000008000000}"/>
    <cellStyle name="_x000d__x000a_JournalTemplate=C:\COMFO\CTALK\JOURSTD.TPL_x000d__x000a_LbStateAddress=3 3 0 251 1 89 2 311_x000d__x000a_LbStateJou 2" xfId="23" xr:uid="{5E519902-6D56-44A5-8902-A0E6CF1BDD6C}"/>
    <cellStyle name="20% - Accent1 2" xfId="28" xr:uid="{525F1602-60E4-47F4-969A-FBA44C71D33F}"/>
    <cellStyle name="40% - Accent1" xfId="11" xr:uid="{00000000-0005-0000-0000-00000C000000}"/>
    <cellStyle name="40% - Accent1 2" xfId="19" xr:uid="{CD9DA593-25E5-45D7-B784-19D867C8B589}"/>
    <cellStyle name="Comma" xfId="2" builtinId="3"/>
    <cellStyle name="Comma 11 5" xfId="42" xr:uid="{339A71D4-CC63-46C3-9E5B-5E0187C6240A}"/>
    <cellStyle name="Comma 11 5 2" xfId="13" xr:uid="{A147E501-F6E1-4C57-B89B-0BD2C95BDDC0}"/>
    <cellStyle name="Comma 11 5 3" xfId="6" xr:uid="{00000000-0005-0000-0000-000006000000}"/>
    <cellStyle name="Comma 11 5 3 2" xfId="16" xr:uid="{D4013A14-FF54-43B5-AF61-0CE525063403}"/>
    <cellStyle name="Comma 11 5 3 3" xfId="22" xr:uid="{5555C4B6-12E0-41B4-90C2-C3FD75566842}"/>
    <cellStyle name="Comma 11 5 3 6" xfId="43" xr:uid="{3E70B029-EB0A-4453-B736-C2DB96CDAA24}"/>
    <cellStyle name="Comma 11 5 3 6 2 2" xfId="47" xr:uid="{D39F4924-3307-4BC0-B8C5-C5C5287608A3}"/>
    <cellStyle name="Comma 2" xfId="1" xr:uid="{00000000-0005-0000-0000-000001000000}"/>
    <cellStyle name="Comma 2 2" xfId="39" xr:uid="{634822A7-F550-40F1-9EBC-4123D049952C}"/>
    <cellStyle name="Comma 2 2 2" xfId="26" xr:uid="{69503C21-6B47-4B3D-A50B-9E4D242ADC2C}"/>
    <cellStyle name="Comma 2 2 2 2" xfId="10" xr:uid="{00000000-0005-0000-0000-00000A000000}"/>
    <cellStyle name="Comma 2 2 2 2 2" xfId="18" xr:uid="{4A60F497-D8C9-4B92-A032-844585736274}"/>
    <cellStyle name="Comma 2 2 2 3" xfId="36" xr:uid="{F46F500E-0807-4DA3-A2D6-5F30959D2301}"/>
    <cellStyle name="Comma 2 2 2 3 3" xfId="38" xr:uid="{92C13DEF-FAC3-4AC0-ACE9-7949008997D0}"/>
    <cellStyle name="Comma 2 2 2 3 3 2 2" xfId="48" xr:uid="{7E59B51D-8C40-4993-8394-F4752307D740}"/>
    <cellStyle name="Comma 2 2 2 3 3 3" xfId="29" xr:uid="{EB819543-6DC5-4E8C-8F19-AA8B8B09B0BB}"/>
    <cellStyle name="Comma 2 4" xfId="9" xr:uid="{00000000-0005-0000-0000-000009000000}"/>
    <cellStyle name="Comma 2 4 2" xfId="17" xr:uid="{8D524071-024B-4979-92B4-A86975958BD0}"/>
    <cellStyle name="Comma 2 4 3" xfId="24" xr:uid="{3BC0121A-EC1B-4F50-BEE8-83EBA4328721}"/>
    <cellStyle name="Comma 2 7" xfId="34" xr:uid="{1E50DDCF-3307-4F8E-82C2-5374B267A1A9}"/>
    <cellStyle name="Comma 3" xfId="25" xr:uid="{A9EC35EB-F113-4A5A-9E68-FB1774DF8385}"/>
    <cellStyle name="Comma 31" xfId="37" xr:uid="{F7D78D1F-702C-45EE-B4E1-CA613797F332}"/>
    <cellStyle name="Comma 31 2 2" xfId="46" xr:uid="{27F65350-8059-4DBD-848D-F445051291CC}"/>
    <cellStyle name="Comma 4" xfId="27" xr:uid="{75B1B073-5A38-4756-88AC-84BF75E4E1A1}"/>
    <cellStyle name="Comma 5" xfId="33" xr:uid="{C255E7CE-4CDC-49BB-97FA-E717CFD096C9}"/>
    <cellStyle name="Normal" xfId="0" builtinId="0"/>
    <cellStyle name="Normal 11" xfId="5" xr:uid="{00000000-0005-0000-0000-000005000000}"/>
    <cellStyle name="Normal 11 2" xfId="14" xr:uid="{3E9148DD-259B-4FB7-8B53-5FF31D0EC12A}"/>
    <cellStyle name="Normal 11 3" xfId="20" xr:uid="{93C6F2CB-2F4E-466C-8D3E-14EC5870C86F}"/>
    <cellStyle name="Normal 11 4" xfId="35" xr:uid="{5A3A7DC2-ACF6-4116-81AB-2F25BC0BE102}"/>
    <cellStyle name="Normal 11 4 2 3" xfId="45" xr:uid="{27FA2823-5491-47E2-B3CC-E988C565A52A}"/>
    <cellStyle name="Normal 12" xfId="40" xr:uid="{7C0C8350-9023-4179-8B23-66A4D8D33BA1}"/>
    <cellStyle name="Normal 2" xfId="30" xr:uid="{715ECBBC-E0D0-4A16-BC28-D2CD4F6EF7E8}"/>
    <cellStyle name="Normal 2 2 3" xfId="44" xr:uid="{36148861-D108-46B6-8365-FA267F462F8E}"/>
    <cellStyle name="Normal 2 3 2" xfId="4" xr:uid="{00000000-0005-0000-0000-000004000000}"/>
    <cellStyle name="Normal 3" xfId="31" xr:uid="{7CDC41C4-294B-4AF0-BCCB-56225DA5D257}"/>
    <cellStyle name="Normal 4" xfId="32" xr:uid="{E60BF4A4-97E0-4BE9-876C-902258CFC355}"/>
    <cellStyle name="Normal 6 3 8 2 8" xfId="41" xr:uid="{17A8115B-24A4-47A7-9B20-B2E4711DCB44}"/>
    <cellStyle name="Normal 8" xfId="12" xr:uid="{00000000-0005-0000-0000-00000D000000}"/>
    <cellStyle name="Normal 8 3" xfId="7" xr:uid="{00000000-0005-0000-0000-000007000000}"/>
    <cellStyle name="Normal 8 3 2" xfId="15" xr:uid="{3188D3C8-DD01-4F68-986C-6E1767CE4035}"/>
    <cellStyle name="Normal 8 3 3" xfId="21" xr:uid="{C0AF310B-A9FE-463E-A50C-84B8346FD5FE}"/>
    <cellStyle name="Normal 9" xfId="3" xr:uid="{00000000-0005-0000-0000-000003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5.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4.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3.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externalLink" Target="externalLinks/externalLink6.xml"/><Relationship Id="rId22" Type="http://www.wps.cn/officeDocument/2020/cellImage" Target="NUL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3" Type="http://schemas.openxmlformats.org/officeDocument/2006/relationships/image" Target="../media/image2.emf"/><Relationship Id="rId138" Type="http://schemas.openxmlformats.org/officeDocument/2006/relationships/customXml" Target="../ink/ink3.xml"/><Relationship Id="rId137" Type="http://schemas.openxmlformats.org/officeDocument/2006/relationships/image" Target="NULL"/><Relationship Id="rId2" Type="http://schemas.openxmlformats.org/officeDocument/2006/relationships/customXml" Target="../ink/ink1.xml"/><Relationship Id="rId1" Type="http://schemas.openxmlformats.org/officeDocument/2006/relationships/image" Target="../media/image1.png"/><Relationship Id="rId4" Type="http://schemas.openxmlformats.org/officeDocument/2006/relationships/customXml" Target="../ink/ink2.xml"/></Relationships>
</file>

<file path=xl/drawings/_rels/drawing6.xml.rels><?xml version="1.0" encoding="UTF-8" standalone="yes"?>
<Relationships xmlns="http://schemas.openxmlformats.org/package/2006/relationships"><Relationship Id="rId3" Type="http://schemas.openxmlformats.org/officeDocument/2006/relationships/image" Target="../media/image2.emf"/><Relationship Id="rId138" Type="http://schemas.openxmlformats.org/officeDocument/2006/relationships/customXml" Target="../ink/ink6.xml"/><Relationship Id="rId137" Type="http://schemas.openxmlformats.org/officeDocument/2006/relationships/image" Target="NULL"/><Relationship Id="rId2" Type="http://schemas.openxmlformats.org/officeDocument/2006/relationships/customXml" Target="../ink/ink4.xml"/><Relationship Id="rId1" Type="http://schemas.openxmlformats.org/officeDocument/2006/relationships/image" Target="../media/image1.png"/><Relationship Id="rId4" Type="http://schemas.openxmlformats.org/officeDocument/2006/relationships/customXml" Target="../ink/ink5.xml"/></Relationships>
</file>

<file path=xl/drawings/_rels/drawing7.xml.rels><?xml version="1.0" encoding="UTF-8" standalone="yes"?>
<Relationships xmlns="http://schemas.openxmlformats.org/package/2006/relationships"><Relationship Id="rId3" Type="http://schemas.openxmlformats.org/officeDocument/2006/relationships/image" Target="../media/image2.emf"/><Relationship Id="rId138" Type="http://schemas.openxmlformats.org/officeDocument/2006/relationships/customXml" Target="../ink/ink9.xml"/><Relationship Id="rId137" Type="http://schemas.openxmlformats.org/officeDocument/2006/relationships/image" Target="NULL"/><Relationship Id="rId2" Type="http://schemas.openxmlformats.org/officeDocument/2006/relationships/customXml" Target="../ink/ink7.xml"/><Relationship Id="rId1" Type="http://schemas.openxmlformats.org/officeDocument/2006/relationships/image" Target="../media/image1.png"/><Relationship Id="rId4" Type="http://schemas.openxmlformats.org/officeDocument/2006/relationships/customXml" Target="../ink/ink8.xml"/></Relationships>
</file>

<file path=xl/drawings/_rels/drawing8.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31.emf"/><Relationship Id="rId1" Type="http://schemas.openxmlformats.org/officeDocument/2006/relationships/customXml" Target="../ink/ink10.xml"/><Relationship Id="rId4"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82550</xdr:colOff>
      <xdr:row>1</xdr:row>
      <xdr:rowOff>76338</xdr:rowOff>
    </xdr:from>
    <xdr:to>
      <xdr:col>0</xdr:col>
      <xdr:colOff>603250</xdr:colOff>
      <xdr:row>6</xdr:row>
      <xdr:rowOff>31750</xdr:rowOff>
    </xdr:to>
    <xdr:pic>
      <xdr:nvPicPr>
        <xdr:cNvPr id="2" name="Picture 1">
          <a:extLst>
            <a:ext uri="{FF2B5EF4-FFF2-40B4-BE49-F238E27FC236}">
              <a16:creationId xmlns:a16="http://schemas.microsoft.com/office/drawing/2014/main" id="{EB2D87A9-B194-45A3-818D-7B702089A5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550" y="266838"/>
          <a:ext cx="520700" cy="90791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31316</xdr:colOff>
      <xdr:row>0</xdr:row>
      <xdr:rowOff>113816</xdr:rowOff>
    </xdr:from>
    <xdr:to>
      <xdr:col>0</xdr:col>
      <xdr:colOff>552131</xdr:colOff>
      <xdr:row>4</xdr:row>
      <xdr:rowOff>37951</xdr:rowOff>
    </xdr:to>
    <xdr:pic>
      <xdr:nvPicPr>
        <xdr:cNvPr id="2" name="Picture 1" descr=" ">
          <a:extLst>
            <a:ext uri="{FF2B5EF4-FFF2-40B4-BE49-F238E27FC236}">
              <a16:creationId xmlns:a16="http://schemas.microsoft.com/office/drawing/2014/main" id="{00000000-0008-0000-0100-000002000000}"/>
            </a:ext>
          </a:extLst>
        </xdr:cNvPr>
        <xdr:cNvPicPr/>
      </xdr:nvPicPr>
      <xdr:blipFill>
        <a:blip xmlns:r="http://schemas.openxmlformats.org/officeDocument/2006/relationships" r:embed="rId1"/>
        <a:srcRect/>
        <a:stretch>
          <a:fillRect/>
        </a:stretch>
      </xdr:blipFill>
      <xdr:spPr>
        <a:xfrm>
          <a:off x="31750" y="114300"/>
          <a:ext cx="520700" cy="923925"/>
        </a:xfrm>
        <a:prstGeom prst="rect">
          <a:avLst/>
        </a:prstGeom>
        <a:noFill/>
        <a:ln w="9525" cap="flat" cmpd="sng">
          <a:noFill/>
          <a:prstDash val="solid"/>
          <a:miter/>
        </a:ln>
        <a:effec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50489</xdr:rowOff>
    </xdr:from>
    <xdr:to>
      <xdr:col>0</xdr:col>
      <xdr:colOff>507878</xdr:colOff>
      <xdr:row>2</xdr:row>
      <xdr:rowOff>126652</xdr:rowOff>
    </xdr:to>
    <xdr:pic>
      <xdr:nvPicPr>
        <xdr:cNvPr id="2" name="Picture 1" descr=" ">
          <a:extLst>
            <a:ext uri="{FF2B5EF4-FFF2-40B4-BE49-F238E27FC236}">
              <a16:creationId xmlns:a16="http://schemas.microsoft.com/office/drawing/2014/main" id="{00000000-0008-0000-0200-000002000000}"/>
            </a:ext>
          </a:extLst>
        </xdr:cNvPr>
        <xdr:cNvPicPr/>
      </xdr:nvPicPr>
      <xdr:blipFill>
        <a:blip xmlns:r="http://schemas.openxmlformats.org/officeDocument/2006/relationships" r:embed="rId1"/>
        <a:srcRect/>
        <a:stretch>
          <a:fillRect/>
        </a:stretch>
      </xdr:blipFill>
      <xdr:spPr>
        <a:xfrm>
          <a:off x="628650" y="57150"/>
          <a:ext cx="508000" cy="716915"/>
        </a:xfrm>
        <a:prstGeom prst="rect">
          <a:avLst/>
        </a:prstGeom>
        <a:noFill/>
        <a:ln w="9525" cap="flat" cmpd="sng">
          <a:noFill/>
          <a:prstDash val="solid"/>
          <a:miter/>
        </a:ln>
        <a:effectLst/>
      </xdr:spPr>
    </xdr:pic>
    <xdr:clientData/>
  </xdr:twoCellAnchor>
  <xdr:twoCellAnchor>
    <xdr:from>
      <xdr:col>0</xdr:col>
      <xdr:colOff>12266</xdr:colOff>
      <xdr:row>0</xdr:row>
      <xdr:rowOff>50489</xdr:rowOff>
    </xdr:from>
    <xdr:to>
      <xdr:col>0</xdr:col>
      <xdr:colOff>533081</xdr:colOff>
      <xdr:row>3</xdr:row>
      <xdr:rowOff>88552</xdr:rowOff>
    </xdr:to>
    <xdr:pic>
      <xdr:nvPicPr>
        <xdr:cNvPr id="3" name="Picture 3" descr=" ">
          <a:extLst>
            <a:ext uri="{FF2B5EF4-FFF2-40B4-BE49-F238E27FC236}">
              <a16:creationId xmlns:a16="http://schemas.microsoft.com/office/drawing/2014/main" id="{00000000-0008-0000-0200-000003000000}"/>
            </a:ext>
          </a:extLst>
        </xdr:cNvPr>
        <xdr:cNvPicPr/>
      </xdr:nvPicPr>
      <xdr:blipFill>
        <a:blip xmlns:r="http://schemas.openxmlformats.org/officeDocument/2006/relationships" r:embed="rId2"/>
        <a:srcRect/>
        <a:stretch>
          <a:fillRect/>
        </a:stretch>
      </xdr:blipFill>
      <xdr:spPr>
        <a:xfrm>
          <a:off x="640916" y="50489"/>
          <a:ext cx="520815" cy="901663"/>
        </a:xfrm>
        <a:prstGeom prst="rect">
          <a:avLst/>
        </a:prstGeom>
        <a:noFill/>
        <a:ln w="9525" cap="flat" cmpd="sng">
          <a:noFill/>
          <a:prstDash val="solid"/>
          <a:miter/>
        </a:ln>
        <a:effec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88541</xdr:colOff>
      <xdr:row>0</xdr:row>
      <xdr:rowOff>126652</xdr:rowOff>
    </xdr:from>
    <xdr:to>
      <xdr:col>0</xdr:col>
      <xdr:colOff>539154</xdr:colOff>
      <xdr:row>4</xdr:row>
      <xdr:rowOff>215651</xdr:rowOff>
    </xdr:to>
    <xdr:pic>
      <xdr:nvPicPr>
        <xdr:cNvPr id="2" name="Picture 1" descr=" ">
          <a:extLst>
            <a:ext uri="{FF2B5EF4-FFF2-40B4-BE49-F238E27FC236}">
              <a16:creationId xmlns:a16="http://schemas.microsoft.com/office/drawing/2014/main" id="{00000000-0008-0000-0300-000002000000}"/>
            </a:ext>
          </a:extLst>
        </xdr:cNvPr>
        <xdr:cNvPicPr/>
      </xdr:nvPicPr>
      <xdr:blipFill>
        <a:blip xmlns:r="http://schemas.openxmlformats.org/officeDocument/2006/relationships" r:embed="rId1"/>
        <a:srcRect/>
        <a:stretch>
          <a:fillRect/>
        </a:stretch>
      </xdr:blipFill>
      <xdr:spPr>
        <a:xfrm>
          <a:off x="88900" y="127000"/>
          <a:ext cx="389890" cy="1060450"/>
        </a:xfrm>
        <a:prstGeom prst="rect">
          <a:avLst/>
        </a:prstGeom>
        <a:noFill/>
        <a:ln w="9525" cap="flat" cmpd="sng">
          <a:noFill/>
          <a:prstDash val="solid"/>
          <a:miter/>
        </a:ln>
        <a:effectLst/>
      </xdr:spPr>
    </xdr:pic>
    <xdr:clientData/>
  </xdr:twoCellAnchor>
  <xdr:twoCellAnchor>
    <xdr:from>
      <xdr:col>0</xdr:col>
      <xdr:colOff>88541</xdr:colOff>
      <xdr:row>0</xdr:row>
      <xdr:rowOff>126652</xdr:rowOff>
    </xdr:from>
    <xdr:to>
      <xdr:col>0</xdr:col>
      <xdr:colOff>539154</xdr:colOff>
      <xdr:row>4</xdr:row>
      <xdr:rowOff>164306</xdr:rowOff>
    </xdr:to>
    <xdr:pic>
      <xdr:nvPicPr>
        <xdr:cNvPr id="3" name="Picture 2" descr=" ">
          <a:extLst>
            <a:ext uri="{FF2B5EF4-FFF2-40B4-BE49-F238E27FC236}">
              <a16:creationId xmlns:a16="http://schemas.microsoft.com/office/drawing/2014/main" id="{00000000-0008-0000-0300-000003000000}"/>
            </a:ext>
          </a:extLst>
        </xdr:cNvPr>
        <xdr:cNvPicPr/>
      </xdr:nvPicPr>
      <xdr:blipFill>
        <a:blip xmlns:r="http://schemas.openxmlformats.org/officeDocument/2006/relationships" r:embed="rId2"/>
        <a:srcRect/>
        <a:stretch>
          <a:fillRect/>
        </a:stretch>
      </xdr:blipFill>
      <xdr:spPr>
        <a:xfrm>
          <a:off x="88900" y="127000"/>
          <a:ext cx="389890" cy="1020445"/>
        </a:xfrm>
        <a:prstGeom prst="rect">
          <a:avLst/>
        </a:prstGeom>
        <a:noFill/>
        <a:ln w="9525" cap="flat" cmpd="sng">
          <a:noFill/>
          <a:prstDash val="solid"/>
          <a:miter/>
        </a:ln>
        <a:effectLst/>
      </xdr:spPr>
    </xdr:pic>
    <xdr:clientData/>
  </xdr:twoCellAnchor>
  <xdr:twoCellAnchor>
    <xdr:from>
      <xdr:col>1</xdr:col>
      <xdr:colOff>0</xdr:colOff>
      <xdr:row>0</xdr:row>
      <xdr:rowOff>50489</xdr:rowOff>
    </xdr:from>
    <xdr:to>
      <xdr:col>1</xdr:col>
      <xdr:colOff>507067</xdr:colOff>
      <xdr:row>2</xdr:row>
      <xdr:rowOff>126652</xdr:rowOff>
    </xdr:to>
    <xdr:pic>
      <xdr:nvPicPr>
        <xdr:cNvPr id="4" name="Picture 1" descr=" ">
          <a:extLst>
            <a:ext uri="{FF2B5EF4-FFF2-40B4-BE49-F238E27FC236}">
              <a16:creationId xmlns:a16="http://schemas.microsoft.com/office/drawing/2014/main" id="{00000000-0008-0000-0300-000004000000}"/>
            </a:ext>
          </a:extLst>
        </xdr:cNvPr>
        <xdr:cNvPicPr/>
      </xdr:nvPicPr>
      <xdr:blipFill>
        <a:blip xmlns:r="http://schemas.openxmlformats.org/officeDocument/2006/relationships" r:embed="rId1"/>
        <a:srcRect/>
        <a:stretch>
          <a:fillRect/>
        </a:stretch>
      </xdr:blipFill>
      <xdr:spPr>
        <a:xfrm>
          <a:off x="478790" y="57150"/>
          <a:ext cx="508000" cy="609600"/>
        </a:xfrm>
        <a:prstGeom prst="rect">
          <a:avLst/>
        </a:prstGeom>
        <a:noFill/>
        <a:ln w="9525" cap="flat" cmpd="sng">
          <a:noFill/>
          <a:prstDash val="solid"/>
          <a:miter/>
        </a:ln>
        <a:effec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25400</xdr:rowOff>
    </xdr:from>
    <xdr:to>
      <xdr:col>1</xdr:col>
      <xdr:colOff>12700</xdr:colOff>
      <xdr:row>4</xdr:row>
      <xdr:rowOff>196850</xdr:rowOff>
    </xdr:to>
    <xdr:pic>
      <xdr:nvPicPr>
        <xdr:cNvPr id="3" name="Picture 2" descr=" ">
          <a:extLst>
            <a:ext uri="{FF2B5EF4-FFF2-40B4-BE49-F238E27FC236}">
              <a16:creationId xmlns:a16="http://schemas.microsoft.com/office/drawing/2014/main" id="{0A3BA809-BA40-4CD0-82E9-179FC2EBF270}"/>
            </a:ext>
          </a:extLst>
        </xdr:cNvPr>
        <xdr:cNvPicPr/>
      </xdr:nvPicPr>
      <xdr:blipFill>
        <a:blip xmlns:r="http://schemas.openxmlformats.org/officeDocument/2006/relationships" r:embed="rId1"/>
        <a:srcRect/>
        <a:stretch>
          <a:fillRect/>
        </a:stretch>
      </xdr:blipFill>
      <xdr:spPr>
        <a:xfrm>
          <a:off x="0" y="25400"/>
          <a:ext cx="393700" cy="1060450"/>
        </a:xfrm>
        <a:prstGeom prst="rect">
          <a:avLst/>
        </a:prstGeom>
        <a:noFill/>
        <a:ln w="9525" cap="flat" cmpd="sng">
          <a:noFill/>
          <a:prstDash val="solid"/>
          <a:miter/>
        </a:ln>
        <a:effectLst/>
      </xdr:spPr>
    </xdr:pic>
    <xdr:clientData/>
  </xdr:twoCellAnchor>
  <xdr:twoCellAnchor editAs="oneCell">
    <xdr:from>
      <xdr:col>1</xdr:col>
      <xdr:colOff>2535465</xdr:colOff>
      <xdr:row>46</xdr:row>
      <xdr:rowOff>0</xdr:rowOff>
    </xdr:from>
    <xdr:to>
      <xdr:col>1</xdr:col>
      <xdr:colOff>2535465</xdr:colOff>
      <xdr:row>46</xdr:row>
      <xdr:rowOff>0</xdr:rowOff>
    </xdr:to>
    <mc:AlternateContent xmlns:mc="http://schemas.openxmlformats.org/markup-compatibility/2006" xmlns:xdr14="http://schemas.microsoft.com/office/excel/2010/spreadsheetDrawing">
      <mc:Choice Requires="xdr14">
        <xdr:contentPart xmlns:r="http://schemas.openxmlformats.org/officeDocument/2006/relationships" r:id="rId2">
          <xdr14:nvContentPartPr>
            <xdr14:cNvPr id="6" name="Ink 5">
              <a:extLst>
                <a:ext uri="{FF2B5EF4-FFF2-40B4-BE49-F238E27FC236}">
                  <a16:creationId xmlns:a16="http://schemas.microsoft.com/office/drawing/2014/main" id="{0E41E5F5-2B34-4692-9037-F0B494A55977}"/>
                </a:ext>
              </a:extLst>
            </xdr14:cNvPr>
            <xdr14:cNvContentPartPr/>
          </xdr14:nvContentPartPr>
          <xdr14:nvPr macro=""/>
          <xdr14:xfrm>
            <a:off x="3197860" y="19354800"/>
            <a:ext cx="0" cy="0"/>
          </xdr14:xfrm>
        </xdr:contentPart>
      </mc:Choice>
      <mc:Fallback xmlns="">
        <xdr:pic>
          <xdr:nvPicPr>
            <xdr:cNvPr id="5" name=" "/>
            <xdr:cNvPicPr/>
          </xdr:nvPicPr>
          <xdr:blipFill>
            <a:blip xmlns:r="http://schemas.openxmlformats.org/officeDocument/2006/relationships" r:embed="rId3"/>
            <a:stretch>
              <a:fillRect/>
            </a:stretch>
          </xdr:blipFill>
          <xdr:spPr>
            <a:xfrm>
              <a:off x="3197860" y="19354800"/>
              <a:ext cx="0" cy="0"/>
            </a:xfrm>
            <a:noFill/>
            <a:ln>
              <a:noFill/>
            </a:ln>
            <a:effectLst/>
          </xdr:spPr>
        </xdr:pic>
      </mc:Fallback>
    </mc:AlternateContent>
    <xdr:clientData/>
  </xdr:twoCellAnchor>
  <xdr:twoCellAnchor editAs="oneCell">
    <xdr:from>
      <xdr:col>1</xdr:col>
      <xdr:colOff>2539628</xdr:colOff>
      <xdr:row>22</xdr:row>
      <xdr:rowOff>542734</xdr:rowOff>
    </xdr:from>
    <xdr:to>
      <xdr:col>1</xdr:col>
      <xdr:colOff>2549513</xdr:colOff>
      <xdr:row>24</xdr:row>
      <xdr:rowOff>59964</xdr:rowOff>
    </xdr:to>
    <mc:AlternateContent xmlns:mc="http://schemas.openxmlformats.org/markup-compatibility/2006" xmlns:xdr14="http://schemas.microsoft.com/office/excel/2010/spreadsheetDrawing" xmlns:aink="http://schemas.microsoft.com/office/drawing/2016/ink">
      <mc:Choice Requires="xdr14 aink">
        <xdr:contentPart xmlns:r="http://schemas.openxmlformats.org/officeDocument/2006/relationships" r:id="rId4">
          <xdr14:nvContentPartPr>
            <xdr14:cNvPr id="5" name="Ink 4">
              <a:extLst>
                <a:ext uri="{FF2B5EF4-FFF2-40B4-BE49-F238E27FC236}">
                  <a16:creationId xmlns:a16="http://schemas.microsoft.com/office/drawing/2014/main" id="{C7485ECD-46D0-482F-8A7C-6BA13BA8C82B}"/>
                </a:ext>
              </a:extLst>
            </xdr14:cNvPr>
            <xdr14:cNvContentPartPr/>
          </xdr14:nvContentPartPr>
          <xdr14:nvPr macro=""/>
          <xdr14:xfrm>
            <a:off x="3717720" y="8162734"/>
            <a:ext cx="360" cy="360"/>
          </xdr14:xfrm>
        </xdr:contentPart>
      </mc:Choice>
      <mc:Fallback xmlns="">
        <xdr:pic>
          <xdr:nvPicPr>
            <xdr:cNvPr id="2" name="Ink 1">
              <a:extLst>
                <a:ext uri="{FF2B5EF4-FFF2-40B4-BE49-F238E27FC236}">
                  <a16:creationId xmlns:a16="http://schemas.microsoft.com/office/drawing/2014/main" id="{416EB5CC-F909-44EF-8C0B-845513923CA7}"/>
                </a:ext>
              </a:extLst>
            </xdr:cNvPr>
            <xdr:cNvPicPr/>
          </xdr:nvPicPr>
          <xdr:blipFill>
            <a:blip xmlns:r="http://schemas.openxmlformats.org/officeDocument/2006/relationships" r:embed="rId137"/>
            <a:stretch>
              <a:fillRect/>
            </a:stretch>
          </xdr:blipFill>
          <xdr:spPr>
            <a:xfrm>
              <a:off x="3700080" y="8054734"/>
              <a:ext cx="36000" cy="216000"/>
            </a:xfrm>
            <a:prstGeom prst="rect">
              <a:avLst/>
            </a:prstGeom>
          </xdr:spPr>
        </xdr:pic>
      </mc:Fallback>
    </mc:AlternateContent>
    <xdr:clientData/>
  </xdr:twoCellAnchor>
  <xdr:oneCellAnchor>
    <xdr:from>
      <xdr:col>1</xdr:col>
      <xdr:colOff>2539628</xdr:colOff>
      <xdr:row>23</xdr:row>
      <xdr:rowOff>0</xdr:rowOff>
    </xdr:from>
    <xdr:ext cx="360" cy="218981"/>
    <mc:AlternateContent xmlns:mc="http://schemas.openxmlformats.org/markup-compatibility/2006" xmlns:xdr14="http://schemas.microsoft.com/office/excel/2010/spreadsheetDrawing" xmlns:aink="http://schemas.microsoft.com/office/drawing/2016/ink">
      <mc:Choice Requires="xdr14 aink">
        <xdr:contentPart xmlns:r="http://schemas.openxmlformats.org/officeDocument/2006/relationships" r:id="rId138">
          <xdr14:nvContentPartPr>
            <xdr14:cNvPr id="7" name="Ink 6">
              <a:extLst>
                <a:ext uri="{FF2B5EF4-FFF2-40B4-BE49-F238E27FC236}">
                  <a16:creationId xmlns:a16="http://schemas.microsoft.com/office/drawing/2014/main" id="{26D1736B-E610-4747-875B-E65DFAB3C049}"/>
                </a:ext>
              </a:extLst>
            </xdr14:cNvPr>
            <xdr14:cNvContentPartPr/>
          </xdr14:nvContentPartPr>
          <xdr14:nvPr macro=""/>
          <xdr14:xfrm>
            <a:off x="3717720" y="8162734"/>
            <a:ext cx="360" cy="360"/>
          </xdr14:xfrm>
        </xdr:contentPart>
      </mc:Choice>
      <mc:Fallback xmlns="">
        <xdr:pic>
          <xdr:nvPicPr>
            <xdr:cNvPr id="2" name="Ink 1">
              <a:extLst>
                <a:ext uri="{FF2B5EF4-FFF2-40B4-BE49-F238E27FC236}">
                  <a16:creationId xmlns:a16="http://schemas.microsoft.com/office/drawing/2014/main" id="{416EB5CC-F909-44EF-8C0B-845513923CA7}"/>
                </a:ext>
              </a:extLst>
            </xdr:cNvPr>
            <xdr:cNvPicPr/>
          </xdr:nvPicPr>
          <xdr:blipFill>
            <a:blip xmlns:r="http://schemas.openxmlformats.org/officeDocument/2006/relationships" r:embed="rId137"/>
            <a:stretch>
              <a:fillRect/>
            </a:stretch>
          </xdr:blipFill>
          <xdr:spPr>
            <a:xfrm>
              <a:off x="3700080" y="8054734"/>
              <a:ext cx="36000" cy="216000"/>
            </a:xfrm>
            <a:prstGeom prst="rect">
              <a:avLst/>
            </a:prstGeom>
          </xdr:spPr>
        </xdr:pic>
      </mc:Fallback>
    </mc:AlternateContent>
    <xdr:clientData/>
  </xdr:one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25400</xdr:rowOff>
    </xdr:from>
    <xdr:to>
      <xdr:col>1</xdr:col>
      <xdr:colOff>12700</xdr:colOff>
      <xdr:row>4</xdr:row>
      <xdr:rowOff>196850</xdr:rowOff>
    </xdr:to>
    <xdr:pic>
      <xdr:nvPicPr>
        <xdr:cNvPr id="2" name="Picture 1" descr=" ">
          <a:extLst>
            <a:ext uri="{FF2B5EF4-FFF2-40B4-BE49-F238E27FC236}">
              <a16:creationId xmlns:a16="http://schemas.microsoft.com/office/drawing/2014/main" id="{1D8289BC-FF14-4ACB-BA7E-CCE590E01147}"/>
            </a:ext>
          </a:extLst>
        </xdr:cNvPr>
        <xdr:cNvPicPr/>
      </xdr:nvPicPr>
      <xdr:blipFill>
        <a:blip xmlns:r="http://schemas.openxmlformats.org/officeDocument/2006/relationships" r:embed="rId1"/>
        <a:srcRect/>
        <a:stretch>
          <a:fillRect/>
        </a:stretch>
      </xdr:blipFill>
      <xdr:spPr>
        <a:xfrm>
          <a:off x="0" y="25400"/>
          <a:ext cx="476250" cy="1244600"/>
        </a:xfrm>
        <a:prstGeom prst="rect">
          <a:avLst/>
        </a:prstGeom>
        <a:noFill/>
        <a:ln w="9525" cap="flat" cmpd="sng">
          <a:noFill/>
          <a:prstDash val="solid"/>
          <a:miter/>
        </a:ln>
        <a:effectLst/>
      </xdr:spPr>
    </xdr:pic>
    <xdr:clientData/>
  </xdr:twoCellAnchor>
  <xdr:twoCellAnchor editAs="oneCell">
    <xdr:from>
      <xdr:col>1</xdr:col>
      <xdr:colOff>2535465</xdr:colOff>
      <xdr:row>35</xdr:row>
      <xdr:rowOff>0</xdr:rowOff>
    </xdr:from>
    <xdr:to>
      <xdr:col>1</xdr:col>
      <xdr:colOff>2535465</xdr:colOff>
      <xdr:row>35</xdr:row>
      <xdr:rowOff>0</xdr:rowOff>
    </xdr:to>
    <mc:AlternateContent xmlns:mc="http://schemas.openxmlformats.org/markup-compatibility/2006" xmlns:xdr14="http://schemas.microsoft.com/office/excel/2010/spreadsheetDrawing">
      <mc:Choice Requires="xdr14">
        <xdr:contentPart xmlns:r="http://schemas.openxmlformats.org/officeDocument/2006/relationships" r:id="rId2">
          <xdr14:nvContentPartPr>
            <xdr14:cNvPr id="3" name="Ink 2">
              <a:extLst>
                <a:ext uri="{FF2B5EF4-FFF2-40B4-BE49-F238E27FC236}">
                  <a16:creationId xmlns:a16="http://schemas.microsoft.com/office/drawing/2014/main" id="{70704BB2-737B-40E0-B181-78D853F152D7}"/>
                </a:ext>
              </a:extLst>
            </xdr14:cNvPr>
            <xdr14:cNvContentPartPr/>
          </xdr14:nvContentPartPr>
          <xdr14:nvPr macro=""/>
          <xdr14:xfrm>
            <a:off x="3197860" y="19354800"/>
            <a:ext cx="0" cy="0"/>
          </xdr14:xfrm>
        </xdr:contentPart>
      </mc:Choice>
      <mc:Fallback xmlns="">
        <xdr:pic>
          <xdr:nvPicPr>
            <xdr:cNvPr id="5" name=" "/>
            <xdr:cNvPicPr/>
          </xdr:nvPicPr>
          <xdr:blipFill>
            <a:blip xmlns:r="http://schemas.openxmlformats.org/officeDocument/2006/relationships" r:embed="rId3"/>
            <a:stretch>
              <a:fillRect/>
            </a:stretch>
          </xdr:blipFill>
          <xdr:spPr>
            <a:xfrm>
              <a:off x="3197860" y="19354800"/>
              <a:ext cx="0" cy="0"/>
            </a:xfrm>
            <a:noFill/>
            <a:ln>
              <a:noFill/>
            </a:ln>
            <a:effectLst/>
          </xdr:spPr>
        </xdr:pic>
      </mc:Fallback>
    </mc:AlternateContent>
    <xdr:clientData/>
  </xdr:twoCellAnchor>
  <xdr:twoCellAnchor editAs="oneCell">
    <xdr:from>
      <xdr:col>1</xdr:col>
      <xdr:colOff>2539628</xdr:colOff>
      <xdr:row>15</xdr:row>
      <xdr:rowOff>0</xdr:rowOff>
    </xdr:from>
    <xdr:to>
      <xdr:col>1</xdr:col>
      <xdr:colOff>2549513</xdr:colOff>
      <xdr:row>16</xdr:row>
      <xdr:rowOff>272880</xdr:rowOff>
    </xdr:to>
    <mc:AlternateContent xmlns:mc="http://schemas.openxmlformats.org/markup-compatibility/2006" xmlns:xdr14="http://schemas.microsoft.com/office/excel/2010/spreadsheetDrawing" xmlns:aink="http://schemas.microsoft.com/office/drawing/2016/ink">
      <mc:Choice Requires="xdr14 aink">
        <xdr:contentPart xmlns:r="http://schemas.openxmlformats.org/officeDocument/2006/relationships" r:id="rId4">
          <xdr14:nvContentPartPr>
            <xdr14:cNvPr id="4" name="Ink 3">
              <a:extLst>
                <a:ext uri="{FF2B5EF4-FFF2-40B4-BE49-F238E27FC236}">
                  <a16:creationId xmlns:a16="http://schemas.microsoft.com/office/drawing/2014/main" id="{EDC8D99E-4495-486E-AA9F-C7D5A5069E95}"/>
                </a:ext>
              </a:extLst>
            </xdr14:cNvPr>
            <xdr14:cNvContentPartPr/>
          </xdr14:nvContentPartPr>
          <xdr14:nvPr macro=""/>
          <xdr14:xfrm>
            <a:off x="3717720" y="8162734"/>
            <a:ext cx="360" cy="360"/>
          </xdr14:xfrm>
        </xdr:contentPart>
      </mc:Choice>
      <mc:Fallback xmlns="">
        <xdr:pic>
          <xdr:nvPicPr>
            <xdr:cNvPr id="2" name="Ink 1">
              <a:extLst>
                <a:ext uri="{FF2B5EF4-FFF2-40B4-BE49-F238E27FC236}">
                  <a16:creationId xmlns:a16="http://schemas.microsoft.com/office/drawing/2014/main" id="{416EB5CC-F909-44EF-8C0B-845513923CA7}"/>
                </a:ext>
              </a:extLst>
            </xdr:cNvPr>
            <xdr:cNvPicPr/>
          </xdr:nvPicPr>
          <xdr:blipFill>
            <a:blip xmlns:r="http://schemas.openxmlformats.org/officeDocument/2006/relationships" r:embed="rId137"/>
            <a:stretch>
              <a:fillRect/>
            </a:stretch>
          </xdr:blipFill>
          <xdr:spPr>
            <a:xfrm>
              <a:off x="3700080" y="8054734"/>
              <a:ext cx="36000" cy="216000"/>
            </a:xfrm>
            <a:prstGeom prst="rect">
              <a:avLst/>
            </a:prstGeom>
          </xdr:spPr>
        </xdr:pic>
      </mc:Fallback>
    </mc:AlternateContent>
    <xdr:clientData/>
  </xdr:twoCellAnchor>
  <xdr:oneCellAnchor>
    <xdr:from>
      <xdr:col>1</xdr:col>
      <xdr:colOff>2539628</xdr:colOff>
      <xdr:row>15</xdr:row>
      <xdr:rowOff>0</xdr:rowOff>
    </xdr:from>
    <xdr:ext cx="360" cy="218981"/>
    <mc:AlternateContent xmlns:mc="http://schemas.openxmlformats.org/markup-compatibility/2006" xmlns:xdr14="http://schemas.microsoft.com/office/excel/2010/spreadsheetDrawing" xmlns:aink="http://schemas.microsoft.com/office/drawing/2016/ink">
      <mc:Choice Requires="xdr14 aink">
        <xdr:contentPart xmlns:r="http://schemas.openxmlformats.org/officeDocument/2006/relationships" r:id="rId138">
          <xdr14:nvContentPartPr>
            <xdr14:cNvPr id="5" name="Ink 4">
              <a:extLst>
                <a:ext uri="{FF2B5EF4-FFF2-40B4-BE49-F238E27FC236}">
                  <a16:creationId xmlns:a16="http://schemas.microsoft.com/office/drawing/2014/main" id="{67C87FF5-961C-4BC9-9E39-D8823CEE4373}"/>
                </a:ext>
              </a:extLst>
            </xdr14:cNvPr>
            <xdr14:cNvContentPartPr/>
          </xdr14:nvContentPartPr>
          <xdr14:nvPr macro=""/>
          <xdr14:xfrm>
            <a:off x="3717720" y="8162734"/>
            <a:ext cx="360" cy="360"/>
          </xdr14:xfrm>
        </xdr:contentPart>
      </mc:Choice>
      <mc:Fallback xmlns="">
        <xdr:pic>
          <xdr:nvPicPr>
            <xdr:cNvPr id="2" name="Ink 1">
              <a:extLst>
                <a:ext uri="{FF2B5EF4-FFF2-40B4-BE49-F238E27FC236}">
                  <a16:creationId xmlns:a16="http://schemas.microsoft.com/office/drawing/2014/main" id="{416EB5CC-F909-44EF-8C0B-845513923CA7}"/>
                </a:ext>
              </a:extLst>
            </xdr:cNvPr>
            <xdr:cNvPicPr/>
          </xdr:nvPicPr>
          <xdr:blipFill>
            <a:blip xmlns:r="http://schemas.openxmlformats.org/officeDocument/2006/relationships" r:embed="rId137"/>
            <a:stretch>
              <a:fillRect/>
            </a:stretch>
          </xdr:blipFill>
          <xdr:spPr>
            <a:xfrm>
              <a:off x="3700080" y="8054734"/>
              <a:ext cx="36000" cy="216000"/>
            </a:xfrm>
            <a:prstGeom prst="rect">
              <a:avLst/>
            </a:prstGeom>
          </xdr:spPr>
        </xdr:pic>
      </mc:Fallback>
    </mc:AlternateContent>
    <xdr:clientData/>
  </xdr:oneCellAnchor>
</xdr:wsDr>
</file>

<file path=xl/drawings/drawing7.xml><?xml version="1.0" encoding="utf-8"?>
<xdr:wsDr xmlns:xdr="http://schemas.openxmlformats.org/drawingml/2006/spreadsheetDrawing" xmlns:a="http://schemas.openxmlformats.org/drawingml/2006/main">
  <xdr:twoCellAnchor>
    <xdr:from>
      <xdr:col>0</xdr:col>
      <xdr:colOff>0</xdr:colOff>
      <xdr:row>0</xdr:row>
      <xdr:rowOff>25400</xdr:rowOff>
    </xdr:from>
    <xdr:to>
      <xdr:col>1</xdr:col>
      <xdr:colOff>12700</xdr:colOff>
      <xdr:row>4</xdr:row>
      <xdr:rowOff>196850</xdr:rowOff>
    </xdr:to>
    <xdr:pic>
      <xdr:nvPicPr>
        <xdr:cNvPr id="2" name="Picture 1" descr=" ">
          <a:extLst>
            <a:ext uri="{FF2B5EF4-FFF2-40B4-BE49-F238E27FC236}">
              <a16:creationId xmlns:a16="http://schemas.microsoft.com/office/drawing/2014/main" id="{6864AD39-8162-44CF-8C79-F83D44002A1E}"/>
            </a:ext>
          </a:extLst>
        </xdr:cNvPr>
        <xdr:cNvPicPr/>
      </xdr:nvPicPr>
      <xdr:blipFill>
        <a:blip xmlns:r="http://schemas.openxmlformats.org/officeDocument/2006/relationships" r:embed="rId1"/>
        <a:srcRect/>
        <a:stretch>
          <a:fillRect/>
        </a:stretch>
      </xdr:blipFill>
      <xdr:spPr>
        <a:xfrm>
          <a:off x="0" y="25400"/>
          <a:ext cx="476250" cy="1244600"/>
        </a:xfrm>
        <a:prstGeom prst="rect">
          <a:avLst/>
        </a:prstGeom>
        <a:noFill/>
        <a:ln w="9525" cap="flat" cmpd="sng">
          <a:noFill/>
          <a:prstDash val="solid"/>
          <a:miter/>
        </a:ln>
        <a:effectLst/>
      </xdr:spPr>
    </xdr:pic>
    <xdr:clientData/>
  </xdr:twoCellAnchor>
  <xdr:twoCellAnchor editAs="oneCell">
    <xdr:from>
      <xdr:col>1</xdr:col>
      <xdr:colOff>2535465</xdr:colOff>
      <xdr:row>30</xdr:row>
      <xdr:rowOff>0</xdr:rowOff>
    </xdr:from>
    <xdr:to>
      <xdr:col>1</xdr:col>
      <xdr:colOff>2535465</xdr:colOff>
      <xdr:row>30</xdr:row>
      <xdr:rowOff>0</xdr:rowOff>
    </xdr:to>
    <mc:AlternateContent xmlns:mc="http://schemas.openxmlformats.org/markup-compatibility/2006" xmlns:xdr14="http://schemas.microsoft.com/office/excel/2010/spreadsheetDrawing">
      <mc:Choice Requires="xdr14">
        <xdr:contentPart xmlns:r="http://schemas.openxmlformats.org/officeDocument/2006/relationships" r:id="rId2">
          <xdr14:nvContentPartPr>
            <xdr14:cNvPr id="3" name="Ink 2">
              <a:extLst>
                <a:ext uri="{FF2B5EF4-FFF2-40B4-BE49-F238E27FC236}">
                  <a16:creationId xmlns:a16="http://schemas.microsoft.com/office/drawing/2014/main" id="{5CB14ADD-9D60-402A-8098-3DA5B313A03B}"/>
                </a:ext>
              </a:extLst>
            </xdr14:cNvPr>
            <xdr14:cNvContentPartPr/>
          </xdr14:nvContentPartPr>
          <xdr14:nvPr macro=""/>
          <xdr14:xfrm>
            <a:off x="3197860" y="19354800"/>
            <a:ext cx="0" cy="0"/>
          </xdr14:xfrm>
        </xdr:contentPart>
      </mc:Choice>
      <mc:Fallback xmlns="">
        <xdr:pic>
          <xdr:nvPicPr>
            <xdr:cNvPr id="5" name=" "/>
            <xdr:cNvPicPr/>
          </xdr:nvPicPr>
          <xdr:blipFill>
            <a:blip xmlns:r="http://schemas.openxmlformats.org/officeDocument/2006/relationships" r:embed="rId3"/>
            <a:stretch>
              <a:fillRect/>
            </a:stretch>
          </xdr:blipFill>
          <xdr:spPr>
            <a:xfrm>
              <a:off x="3197860" y="19354800"/>
              <a:ext cx="0" cy="0"/>
            </a:xfrm>
            <a:noFill/>
            <a:ln>
              <a:noFill/>
            </a:ln>
            <a:effectLst/>
          </xdr:spPr>
        </xdr:pic>
      </mc:Fallback>
    </mc:AlternateContent>
    <xdr:clientData/>
  </xdr:twoCellAnchor>
  <xdr:twoCellAnchor editAs="oneCell">
    <xdr:from>
      <xdr:col>1</xdr:col>
      <xdr:colOff>2539628</xdr:colOff>
      <xdr:row>13</xdr:row>
      <xdr:rowOff>0</xdr:rowOff>
    </xdr:from>
    <xdr:to>
      <xdr:col>1</xdr:col>
      <xdr:colOff>2549513</xdr:colOff>
      <xdr:row>14</xdr:row>
      <xdr:rowOff>266530</xdr:rowOff>
    </xdr:to>
    <mc:AlternateContent xmlns:mc="http://schemas.openxmlformats.org/markup-compatibility/2006" xmlns:xdr14="http://schemas.microsoft.com/office/excel/2010/spreadsheetDrawing" xmlns:aink="http://schemas.microsoft.com/office/drawing/2016/ink">
      <mc:Choice Requires="xdr14 aink">
        <xdr:contentPart xmlns:r="http://schemas.openxmlformats.org/officeDocument/2006/relationships" r:id="rId4">
          <xdr14:nvContentPartPr>
            <xdr14:cNvPr id="4" name="Ink 3">
              <a:extLst>
                <a:ext uri="{FF2B5EF4-FFF2-40B4-BE49-F238E27FC236}">
                  <a16:creationId xmlns:a16="http://schemas.microsoft.com/office/drawing/2014/main" id="{66ECE02F-F7F8-4609-A3DF-FC4CFAD39783}"/>
                </a:ext>
              </a:extLst>
            </xdr14:cNvPr>
            <xdr14:cNvContentPartPr/>
          </xdr14:nvContentPartPr>
          <xdr14:nvPr macro=""/>
          <xdr14:xfrm>
            <a:off x="3717720" y="8162734"/>
            <a:ext cx="360" cy="360"/>
          </xdr14:xfrm>
        </xdr:contentPart>
      </mc:Choice>
      <mc:Fallback xmlns="">
        <xdr:pic>
          <xdr:nvPicPr>
            <xdr:cNvPr id="2" name="Ink 1">
              <a:extLst>
                <a:ext uri="{FF2B5EF4-FFF2-40B4-BE49-F238E27FC236}">
                  <a16:creationId xmlns:a16="http://schemas.microsoft.com/office/drawing/2014/main" id="{416EB5CC-F909-44EF-8C0B-845513923CA7}"/>
                </a:ext>
              </a:extLst>
            </xdr:cNvPr>
            <xdr:cNvPicPr/>
          </xdr:nvPicPr>
          <xdr:blipFill>
            <a:blip xmlns:r="http://schemas.openxmlformats.org/officeDocument/2006/relationships" r:embed="rId137"/>
            <a:stretch>
              <a:fillRect/>
            </a:stretch>
          </xdr:blipFill>
          <xdr:spPr>
            <a:xfrm>
              <a:off x="3700080" y="8054734"/>
              <a:ext cx="36000" cy="216000"/>
            </a:xfrm>
            <a:prstGeom prst="rect">
              <a:avLst/>
            </a:prstGeom>
          </xdr:spPr>
        </xdr:pic>
      </mc:Fallback>
    </mc:AlternateContent>
    <xdr:clientData/>
  </xdr:twoCellAnchor>
  <xdr:oneCellAnchor>
    <xdr:from>
      <xdr:col>1</xdr:col>
      <xdr:colOff>2539628</xdr:colOff>
      <xdr:row>13</xdr:row>
      <xdr:rowOff>0</xdr:rowOff>
    </xdr:from>
    <xdr:ext cx="360" cy="218981"/>
    <mc:AlternateContent xmlns:mc="http://schemas.openxmlformats.org/markup-compatibility/2006" xmlns:xdr14="http://schemas.microsoft.com/office/excel/2010/spreadsheetDrawing" xmlns:aink="http://schemas.microsoft.com/office/drawing/2016/ink">
      <mc:Choice Requires="xdr14 aink">
        <xdr:contentPart xmlns:r="http://schemas.openxmlformats.org/officeDocument/2006/relationships" r:id="rId138">
          <xdr14:nvContentPartPr>
            <xdr14:cNvPr id="5" name="Ink 4">
              <a:extLst>
                <a:ext uri="{FF2B5EF4-FFF2-40B4-BE49-F238E27FC236}">
                  <a16:creationId xmlns:a16="http://schemas.microsoft.com/office/drawing/2014/main" id="{B634884E-82F8-47C0-B943-C2BC3A011838}"/>
                </a:ext>
              </a:extLst>
            </xdr14:cNvPr>
            <xdr14:cNvContentPartPr/>
          </xdr14:nvContentPartPr>
          <xdr14:nvPr macro=""/>
          <xdr14:xfrm>
            <a:off x="3717720" y="8162734"/>
            <a:ext cx="360" cy="360"/>
          </xdr14:xfrm>
        </xdr:contentPart>
      </mc:Choice>
      <mc:Fallback xmlns="">
        <xdr:pic>
          <xdr:nvPicPr>
            <xdr:cNvPr id="2" name="Ink 1">
              <a:extLst>
                <a:ext uri="{FF2B5EF4-FFF2-40B4-BE49-F238E27FC236}">
                  <a16:creationId xmlns:a16="http://schemas.microsoft.com/office/drawing/2014/main" id="{416EB5CC-F909-44EF-8C0B-845513923CA7}"/>
                </a:ext>
              </a:extLst>
            </xdr:cNvPr>
            <xdr:cNvPicPr/>
          </xdr:nvPicPr>
          <xdr:blipFill>
            <a:blip xmlns:r="http://schemas.openxmlformats.org/officeDocument/2006/relationships" r:embed="rId137"/>
            <a:stretch>
              <a:fillRect/>
            </a:stretch>
          </xdr:blipFill>
          <xdr:spPr>
            <a:xfrm>
              <a:off x="3700080" y="8054734"/>
              <a:ext cx="36000" cy="216000"/>
            </a:xfrm>
            <a:prstGeom prst="rect">
              <a:avLst/>
            </a:prstGeom>
          </xdr:spPr>
        </xdr:pic>
      </mc:Fallback>
    </mc:AlternateContent>
    <xdr:clientData/>
  </xdr:oneCellAnchor>
</xdr:wsDr>
</file>

<file path=xl/drawings/drawing8.xml><?xml version="1.0" encoding="utf-8"?>
<xdr:wsDr xmlns:xdr="http://schemas.openxmlformats.org/drawingml/2006/spreadsheetDrawing" xmlns:a="http://schemas.openxmlformats.org/drawingml/2006/main">
  <xdr:twoCellAnchor editAs="oneCell">
    <xdr:from>
      <xdr:col>1</xdr:col>
      <xdr:colOff>2539628</xdr:colOff>
      <xdr:row>9</xdr:row>
      <xdr:rowOff>0</xdr:rowOff>
    </xdr:from>
    <xdr:to>
      <xdr:col>1</xdr:col>
      <xdr:colOff>2550148</xdr:colOff>
      <xdr:row>9</xdr:row>
      <xdr:rowOff>189</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2" name="Ink 1">
              <a:extLst>
                <a:ext uri="{FF2B5EF4-FFF2-40B4-BE49-F238E27FC236}">
                  <a16:creationId xmlns:a16="http://schemas.microsoft.com/office/drawing/2014/main" id="{9ACEB24C-6174-453B-9C20-1EAA8577B731}"/>
                </a:ext>
              </a:extLst>
            </xdr14:cNvPr>
            <xdr14:cNvContentPartPr/>
          </xdr14:nvContentPartPr>
          <xdr14:nvPr macro=""/>
          <xdr14:xfrm>
            <a:off x="3199765" y="3556000"/>
            <a:ext cx="10160" cy="0"/>
          </xdr14:xfrm>
        </xdr:contentPart>
      </mc:Choice>
      <mc:Fallback xmlns="">
        <xdr:pic>
          <xdr:nvPicPr>
            <xdr:cNvPr id="2" name="Ink 1"/>
            <xdr:cNvPicPr/>
          </xdr:nvPicPr>
          <xdr:blipFill>
            <a:blip xmlns:r="http://schemas.openxmlformats.org/officeDocument/2006/relationships" r:embed="rId2"/>
            <a:stretch>
              <a:fillRect/>
            </a:stretch>
          </xdr:blipFill>
          <xdr:spPr>
            <a:xfrm>
              <a:off x="3199765" y="3556000"/>
              <a:ext cx="10160" cy="0"/>
            </a:xfrm>
            <a:prstGeom prst="rect">
              <a:avLst/>
            </a:prstGeom>
          </xdr:spPr>
        </xdr:pic>
      </mc:Fallback>
    </mc:AlternateContent>
    <xdr:clientData/>
  </xdr:twoCellAnchor>
  <xdr:twoCellAnchor>
    <xdr:from>
      <xdr:col>1</xdr:col>
      <xdr:colOff>1847795</xdr:colOff>
      <xdr:row>4</xdr:row>
      <xdr:rowOff>30728</xdr:rowOff>
    </xdr:from>
    <xdr:to>
      <xdr:col>1</xdr:col>
      <xdr:colOff>2360875</xdr:colOff>
      <xdr:row>7</xdr:row>
      <xdr:rowOff>96961</xdr:rowOff>
    </xdr:to>
    <xdr:pic>
      <xdr:nvPicPr>
        <xdr:cNvPr id="3" name="Picture 1">
          <a:extLst>
            <a:ext uri="{FF2B5EF4-FFF2-40B4-BE49-F238E27FC236}">
              <a16:creationId xmlns:a16="http://schemas.microsoft.com/office/drawing/2014/main" id="{BD18B537-23A5-4B3D-8738-217C4C4C078D}"/>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a:xfrm>
          <a:off x="2508195" y="1211828"/>
          <a:ext cx="513080" cy="9679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90180</xdr:colOff>
      <xdr:row>0</xdr:row>
      <xdr:rowOff>180656</xdr:rowOff>
    </xdr:from>
    <xdr:to>
      <xdr:col>0</xdr:col>
      <xdr:colOff>638476</xdr:colOff>
      <xdr:row>5</xdr:row>
      <xdr:rowOff>5024</xdr:rowOff>
    </xdr:to>
    <xdr:pic>
      <xdr:nvPicPr>
        <xdr:cNvPr id="4" name="Picture 3">
          <a:extLst>
            <a:ext uri="{FF2B5EF4-FFF2-40B4-BE49-F238E27FC236}">
              <a16:creationId xmlns:a16="http://schemas.microsoft.com/office/drawing/2014/main" id="{32A2CB5D-2FF5-4003-A769-47E181074304}"/>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a:xfrm>
          <a:off x="90180" y="180656"/>
          <a:ext cx="548296" cy="123113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0</xdr:row>
      <xdr:rowOff>50489</xdr:rowOff>
    </xdr:from>
    <xdr:to>
      <xdr:col>1</xdr:col>
      <xdr:colOff>507067</xdr:colOff>
      <xdr:row>2</xdr:row>
      <xdr:rowOff>126652</xdr:rowOff>
    </xdr:to>
    <xdr:pic>
      <xdr:nvPicPr>
        <xdr:cNvPr id="5" name="Picture 1" descr=" ">
          <a:extLst>
            <a:ext uri="{FF2B5EF4-FFF2-40B4-BE49-F238E27FC236}">
              <a16:creationId xmlns:a16="http://schemas.microsoft.com/office/drawing/2014/main" id="{EEC5A1EA-D830-47CA-BABA-51E51065FFF1}"/>
            </a:ext>
          </a:extLst>
        </xdr:cNvPr>
        <xdr:cNvPicPr/>
      </xdr:nvPicPr>
      <xdr:blipFill>
        <a:blip xmlns:r="http://schemas.openxmlformats.org/officeDocument/2006/relationships" r:embed="rId3"/>
        <a:srcRect/>
        <a:stretch>
          <a:fillRect/>
        </a:stretch>
      </xdr:blipFill>
      <xdr:spPr>
        <a:xfrm>
          <a:off x="476250" y="50489"/>
          <a:ext cx="507067" cy="615913"/>
        </a:xfrm>
        <a:prstGeom prst="rect">
          <a:avLst/>
        </a:prstGeom>
        <a:noFill/>
        <a:ln w="9525" cap="flat" cmpd="sng">
          <a:noFill/>
          <a:prstDash val="solid"/>
          <a:miter/>
        </a:ln>
        <a:effec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A:\FILES\EXCEL\NMA\BOQ\electrical-material.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A:\FILES\EXCEL\NMA\Certificate-3.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Didams\c-didams\My%20Documents\BON\Labour-fluctn.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Medicine%20Project/Windows.old.000/Users/Baba%20Kolo/Documents/Files4rmFlash/11112007/Files4rmDeptDrive/Kolo/Constn_Projects/Temp/ABUTH_Ramp_Revised.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D:\Medicine%20Project\Windows.old.000\Users\Baba%20Kolo\Documents\Files4rmFlash\11112007\Files4rmDeptDrive\Kolo\Constn_Projects\Temp\ABUTH_Ramp_Revised.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Medicine%2520Project/Windows.old.000/Users/Baba%2520Kolo/Documents/Files4rmFlash/11112007/Files4rmDeptDrive/Kolo/Constn_Projects/Temp/ABUTH_Ramp_Revised.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ernal BOQ"/>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C"/>
    </sheetNames>
    <sheetDataSet>
      <sheetData sheetId="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PT-99 "/>
      <sheetName val="Oct-99"/>
      <sheetName val="Nov-99"/>
      <sheetName val="DECEMBER-99"/>
      <sheetName val="JAN-2000"/>
      <sheetName val="FEB-2000"/>
      <sheetName val="MARCH-2000"/>
      <sheetName val="APRIL-2000"/>
      <sheetName val="MAY-2000 "/>
      <sheetName val="JUNE-2000"/>
      <sheetName val="JULY-2000 "/>
      <sheetName val="AUG,-2000 "/>
      <sheetName val="SEPT-2000 "/>
      <sheetName val="OCT-2000 "/>
      <sheetName val="Nov-2000 "/>
      <sheetName val="DEC-2000"/>
      <sheetName val="JAN-2001"/>
      <sheetName val="FEB-2001"/>
      <sheetName val="MARCH-2001"/>
      <sheetName val="Sheet2"/>
      <sheetName val="Sheet3"/>
      <sheetName val="Sheet4"/>
      <sheetName val="Sheet5"/>
      <sheetName val="Sheet6"/>
      <sheetName val="Sheet7"/>
      <sheetName val="Sheet8"/>
      <sheetName val="Sheet9"/>
      <sheetName val="Sheet10"/>
      <sheetName val="Sheet11"/>
      <sheetName val="Sheet12"/>
      <sheetName val="Sheet13"/>
      <sheetName val="Sheet14"/>
      <sheetName val="Sheet15"/>
      <sheetName val="Sheet16"/>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_Type1"/>
      <sheetName val="BoQ_Type1"/>
      <sheetName val="TO_Type2"/>
      <sheetName val="BoQ_Type2"/>
      <sheetName val="TO_Type3"/>
      <sheetName val="BoQ_Type3"/>
      <sheetName val="GS_Theatre"/>
      <sheetName val="Consultancy Fees"/>
      <sheetName val="Consultancy Fees (2)"/>
      <sheetName val="Consultancy_Fees"/>
      <sheetName val="Consultancy_Fees_(2)"/>
      <sheetName val="Consultancy_Fees1"/>
      <sheetName val="Consultancy_Fees_(2)1"/>
      <sheetName val="Consultancy_Fees5"/>
      <sheetName val="Consultancy_Fees_(2)5"/>
      <sheetName val="Consultancy_Fees2"/>
      <sheetName val="Consultancy_Fees_(2)2"/>
      <sheetName val="Consultancy_Fees3"/>
      <sheetName val="Consultancy_Fees_(2)3"/>
      <sheetName val="Consultancy_Fees4"/>
      <sheetName val="Consultancy_Fees_(2)4"/>
      <sheetName val="Consultancy_Fees10"/>
      <sheetName val="Consultancy_Fees_(2)10"/>
      <sheetName val="Consultancy_Fees6"/>
      <sheetName val="Consultancy_Fees_(2)6"/>
      <sheetName val="Consultancy_Fees7"/>
      <sheetName val="Consultancy_Fees_(2)7"/>
      <sheetName val="Consultancy_Fees8"/>
      <sheetName val="Consultancy_Fees_(2)8"/>
      <sheetName val="Consultancy_Fees9"/>
      <sheetName val="Consultancy_Fees_(2)9"/>
      <sheetName val="Consultancy_Fees12"/>
      <sheetName val="Consultancy_Fees_(2)12"/>
      <sheetName val="Consultancy_Fees11"/>
      <sheetName val="Consultancy_Fees_(2)11"/>
      <sheetName val="ABUTH_Ramp_Revised"/>
      <sheetName val="Consultancy_Fees13"/>
      <sheetName val="Consultancy_Fees_(2)13"/>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refreshError="1"/>
      <sheetData sheetId="34" refreshError="1"/>
      <sheetData sheetId="35" refreshError="1"/>
      <sheetData sheetId="36"/>
      <sheetData sheetId="37"/>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_Type1"/>
      <sheetName val="BoQ_Type1"/>
      <sheetName val="TO_Type2"/>
      <sheetName val="BoQ_Type2"/>
      <sheetName val="TO_Type3"/>
      <sheetName val="BoQ_Type3"/>
      <sheetName val="GS_Theatre"/>
      <sheetName val="Consultancy Fees"/>
      <sheetName val="Consultancy Fees (2)"/>
      <sheetName val="Consultancy_Fees"/>
      <sheetName val="Consultancy_Fees_(2)"/>
      <sheetName val="Consultancy_Fees1"/>
      <sheetName val="Consultancy_Fees_(2)1"/>
      <sheetName val="Consultancy_Fees5"/>
      <sheetName val="Consultancy_Fees_(2)5"/>
      <sheetName val="Consultancy_Fees2"/>
      <sheetName val="Consultancy_Fees_(2)2"/>
      <sheetName val="Consultancy_Fees3"/>
      <sheetName val="Consultancy_Fees_(2)3"/>
      <sheetName val="Consultancy_Fees4"/>
      <sheetName val="Consultancy_Fees_(2)4"/>
      <sheetName val="Consultancy_Fees10"/>
      <sheetName val="Consultancy_Fees_(2)10"/>
      <sheetName val="Consultancy_Fees6"/>
      <sheetName val="Consultancy_Fees_(2)6"/>
      <sheetName val="Consultancy_Fees7"/>
      <sheetName val="Consultancy_Fees_(2)7"/>
      <sheetName val="Consultancy_Fees8"/>
      <sheetName val="Consultancy_Fees_(2)8"/>
      <sheetName val="Consultancy_Fees9"/>
      <sheetName val="Consultancy_Fees_(2)9"/>
      <sheetName val="Consultancy_Fees12"/>
      <sheetName val="Consultancy_Fees_(2)12"/>
      <sheetName val="Consultancy_Fees11"/>
      <sheetName val="Consultancy_Fees_(2)11"/>
      <sheetName val="ABUTH_Ramp_Revised"/>
      <sheetName val="Consultancy_Fees13"/>
      <sheetName val="Consultancy_Fees_(2)13"/>
      <sheetName val="3 Preliminary Examination"/>
      <sheetName val="List"/>
      <sheetName val="Sheet1"/>
    </sheetNames>
    <sheetDataSet>
      <sheetData sheetId="0"/>
      <sheetData sheetId="1" refreshError="1"/>
      <sheetData sheetId="2" refreshError="1"/>
      <sheetData sheetId="3" refreshError="1"/>
      <sheetData sheetId="4" refreshError="1"/>
      <sheetData sheetId="5" refreshError="1"/>
      <sheetData sheetId="6" refreshError="1">
        <row r="7">
          <cell r="F7">
            <v>14474645</v>
          </cell>
        </row>
        <row r="9">
          <cell r="F9">
            <v>37684655</v>
          </cell>
        </row>
        <row r="11">
          <cell r="F11">
            <v>14659540</v>
          </cell>
        </row>
      </sheetData>
      <sheetData sheetId="7" refreshError="1"/>
      <sheetData sheetId="8" refreshError="1"/>
      <sheetData sheetId="9" refreshError="1"/>
      <sheetData sheetId="10" refreshError="1"/>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refreshError="1"/>
      <sheetData sheetId="34" refreshError="1"/>
      <sheetData sheetId="35" refreshError="1"/>
      <sheetData sheetId="36"/>
      <sheetData sheetId="37"/>
      <sheetData sheetId="38" refreshError="1"/>
      <sheetData sheetId="39" refreshError="1"/>
      <sheetData sheetId="40"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_Type1"/>
      <sheetName val="BoQ_Type1"/>
      <sheetName val="TO_Type2"/>
      <sheetName val="BoQ_Type2"/>
      <sheetName val="TO_Type3"/>
      <sheetName val="BoQ_Type3"/>
      <sheetName val="GS_Theatre"/>
      <sheetName val="Consultancy Fees"/>
      <sheetName val="Consultancy Fees (2)"/>
      <sheetName val="Consultancy_Fees"/>
      <sheetName val="Consultancy_Fees_(2)"/>
      <sheetName val="Consultancy_Fees1"/>
      <sheetName val="Consultancy_Fees_(2)1"/>
      <sheetName val="Consultancy_Fees5"/>
      <sheetName val="Consultancy_Fees_(2)5"/>
      <sheetName val="Consultancy_Fees2"/>
      <sheetName val="Consultancy_Fees_(2)2"/>
      <sheetName val="Consultancy_Fees3"/>
      <sheetName val="Consultancy_Fees_(2)3"/>
      <sheetName val="Consultancy_Fees4"/>
      <sheetName val="Consultancy_Fees_(2)4"/>
      <sheetName val="Consultancy_Fees10"/>
      <sheetName val="Consultancy_Fees_(2)10"/>
      <sheetName val="Consultancy_Fees6"/>
      <sheetName val="Consultancy_Fees_(2)6"/>
      <sheetName val="Consultancy_Fees7"/>
      <sheetName val="Consultancy_Fees_(2)7"/>
      <sheetName val="Consultancy_Fees8"/>
      <sheetName val="Consultancy_Fees_(2)8"/>
      <sheetName val="Consultancy_Fees9"/>
      <sheetName val="Consultancy_Fees_(2)9"/>
      <sheetName val="Consultancy_Fees12"/>
      <sheetName val="Consultancy_Fees_(2)12"/>
      <sheetName val="Consultancy_Fees11"/>
      <sheetName val="Consultancy_Fees_(2)11"/>
      <sheetName val="ABUTH_Ramp_Revised"/>
      <sheetName val="Consultancy_Fees13"/>
      <sheetName val="Consultancy_Fees_(2)13"/>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Set>
  </externalBook>
</externalLink>
</file>

<file path=xl/ink/ink1.xml><?xml version="1.0" encoding="utf-8"?>
<inkml:ink xmlns:inkml="http://www.w3.org/2003/InkML">
  <inkml:definitions>
    <inkml:context xml:id="ctx0">
      <inkml:inkSource xml:id="inkSrc0">
        <inkml:traceFormat>
          <inkml:channel name="X" type="integer" min="-2" max="2" units="cm"/>
          <inkml:channel name="Y" type="integer" min="-2" max="2" units="cm"/>
        </inkml:traceFormat>
        <inkml:channelProperties>
          <inkml:channelProperty channel="X" name="resolution" value="1000" units="1/cm"/>
          <inkml:channelProperty channel="Y" name="resolution" value="1000" units="1/cm"/>
        </inkml:channelProperties>
      </inkml:inkSource>
      <inkml:timestamp xml:id="ts0" timeString="2023-11-01T22:47:52.222"/>
    </inkml:context>
    <inkml:brush xml:id="br0">
      <inkml:brushProperty name="width" value="0" units="cm"/>
      <inkml:brushProperty name="height" value="0.6" units="cm"/>
      <inkml:brushProperty name="color" value="#849398"/>
    </inkml:brush>
  </inkml:definitions>
  <inkml:trace contextRef="#ctx0" brushRef="#br0">1 0,'0'0</inkml:trace>
</inkml:ink>
</file>

<file path=xl/ink/ink10.xml><?xml version="1.0" encoding="utf-8"?>
<inkml:ink xmlns:inkml="http://www.w3.org/2003/InkML">
  <inkml:definitions>
    <inkml:context xml:id="ctx0">
      <inkml:inkSource xml:id="inkSrc0">
        <inkml:traceFormat>
          <inkml:channel name="X" type="integer" min="-2" max="2" units="cm"/>
          <inkml:channel name="Y" type="integer" min="-2" max="2" units="cm"/>
        </inkml:traceFormat>
        <inkml:channelProperties>
          <inkml:channelProperty channel="X" name="resolution" value="1000" units="1/cm"/>
          <inkml:channelProperty channel="Y" name="resolution" value="1000" units="1/cm"/>
        </inkml:channelProperties>
      </inkml:inkSource>
      <inkml:timestamp xml:id="ts0" timeString="2022-07-28T16:49:17.045"/>
    </inkml:context>
    <inkml:brush xml:id="br0">
      <inkml:brushProperty name="width" value="0" units="cm"/>
      <inkml:brushProperty name="height" value="0.6" units="cm"/>
      <inkml:brushProperty name="color" value="#849398"/>
    </inkml:brush>
  </inkml:definitions>
  <inkml:trace contextRef="#ctx0" brushRef="#br0">0 0,'0'0</inkml:trace>
</inkml:ink>
</file>

<file path=xl/ink/ink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11-02T16:18:01.005"/>
    </inkml:context>
    <inkml:brush xml:id="br0">
      <inkml:brushProperty name="width" value="0.1" units="cm"/>
      <inkml:brushProperty name="height" value="0.6" units="cm"/>
      <inkml:brushProperty name="color" value="#849398"/>
      <inkml:brushProperty name="ignorePressure" value="1"/>
      <inkml:brushProperty name="inkEffects" value="pencil"/>
    </inkml:brush>
  </inkml:definitions>
  <inkml:trace contextRef="#ctx0" brushRef="#br0">1 0,'0'0</inkml:trace>
</inkml:ink>
</file>

<file path=xl/ink/ink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11-02T16:18:01.006"/>
    </inkml:context>
    <inkml:brush xml:id="br0">
      <inkml:brushProperty name="width" value="0.1" units="cm"/>
      <inkml:brushProperty name="height" value="0.6" units="cm"/>
      <inkml:brushProperty name="color" value="#849398"/>
      <inkml:brushProperty name="ignorePressure" value="1"/>
      <inkml:brushProperty name="inkEffects" value="pencil"/>
    </inkml:brush>
  </inkml:definitions>
  <inkml:trace contextRef="#ctx0" brushRef="#br0">1 0,'0'0</inkml:trace>
</inkml:ink>
</file>

<file path=xl/ink/ink4.xml><?xml version="1.0" encoding="utf-8"?>
<inkml:ink xmlns:inkml="http://www.w3.org/2003/InkML">
  <inkml:definitions>
    <inkml:context xml:id="ctx0">
      <inkml:inkSource xml:id="inkSrc0">
        <inkml:traceFormat>
          <inkml:channel name="X" type="integer" min="-2" max="2" units="cm"/>
          <inkml:channel name="Y" type="integer" min="-2" max="2" units="cm"/>
        </inkml:traceFormat>
        <inkml:channelProperties>
          <inkml:channelProperty channel="X" name="resolution" value="1000" units="1/cm"/>
          <inkml:channelProperty channel="Y" name="resolution" value="1000" units="1/cm"/>
        </inkml:channelProperties>
      </inkml:inkSource>
      <inkml:timestamp xml:id="ts0" timeString="2023-11-03T08:11:20.629"/>
    </inkml:context>
    <inkml:brush xml:id="br0">
      <inkml:brushProperty name="width" value="0" units="cm"/>
      <inkml:brushProperty name="height" value="0.6" units="cm"/>
      <inkml:brushProperty name="color" value="#849398"/>
    </inkml:brush>
  </inkml:definitions>
  <inkml:trace contextRef="#ctx0" brushRef="#br0">1 0,'0'0</inkml:trace>
</inkml:ink>
</file>

<file path=xl/ink/ink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11-03T08:11:20.630"/>
    </inkml:context>
    <inkml:brush xml:id="br0">
      <inkml:brushProperty name="width" value="0.1" units="cm"/>
      <inkml:brushProperty name="height" value="0.6" units="cm"/>
      <inkml:brushProperty name="color" value="#849398"/>
      <inkml:brushProperty name="ignorePressure" value="1"/>
      <inkml:brushProperty name="inkEffects" value="pencil"/>
    </inkml:brush>
  </inkml:definitions>
  <inkml:trace contextRef="#ctx0" brushRef="#br0">1 0,'0'0</inkml:trace>
</inkml:ink>
</file>

<file path=xl/ink/ink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11-03T08:11:20.631"/>
    </inkml:context>
    <inkml:brush xml:id="br0">
      <inkml:brushProperty name="width" value="0.1" units="cm"/>
      <inkml:brushProperty name="height" value="0.6" units="cm"/>
      <inkml:brushProperty name="color" value="#849398"/>
      <inkml:brushProperty name="ignorePressure" value="1"/>
      <inkml:brushProperty name="inkEffects" value="pencil"/>
    </inkml:brush>
  </inkml:definitions>
  <inkml:trace contextRef="#ctx0" brushRef="#br0">1 0,'0'0</inkml:trace>
</inkml:ink>
</file>

<file path=xl/ink/ink7.xml><?xml version="1.0" encoding="utf-8"?>
<inkml:ink xmlns:inkml="http://www.w3.org/2003/InkML">
  <inkml:definitions>
    <inkml:context xml:id="ctx0">
      <inkml:inkSource xml:id="inkSrc0">
        <inkml:traceFormat>
          <inkml:channel name="X" type="integer" min="-2" max="2" units="cm"/>
          <inkml:channel name="Y" type="integer" min="-2" max="2" units="cm"/>
        </inkml:traceFormat>
        <inkml:channelProperties>
          <inkml:channelProperty channel="X" name="resolution" value="1000" units="1/cm"/>
          <inkml:channelProperty channel="Y" name="resolution" value="1000" units="1/cm"/>
        </inkml:channelProperties>
      </inkml:inkSource>
      <inkml:timestamp xml:id="ts0" timeString="2023-11-03T08:12:43.241"/>
    </inkml:context>
    <inkml:brush xml:id="br0">
      <inkml:brushProperty name="width" value="0" units="cm"/>
      <inkml:brushProperty name="height" value="0.6" units="cm"/>
      <inkml:brushProperty name="color" value="#849398"/>
    </inkml:brush>
  </inkml:definitions>
  <inkml:trace contextRef="#ctx0" brushRef="#br0">1 0,'0'0</inkml:trace>
</inkml:ink>
</file>

<file path=xl/ink/ink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11-03T08:12:43.242"/>
    </inkml:context>
    <inkml:brush xml:id="br0">
      <inkml:brushProperty name="width" value="0.1" units="cm"/>
      <inkml:brushProperty name="height" value="0.6" units="cm"/>
      <inkml:brushProperty name="color" value="#849398"/>
      <inkml:brushProperty name="ignorePressure" value="1"/>
      <inkml:brushProperty name="inkEffects" value="pencil"/>
    </inkml:brush>
  </inkml:definitions>
  <inkml:trace contextRef="#ctx0" brushRef="#br0">1 0,'0'0</inkml:trace>
</inkml:ink>
</file>

<file path=xl/ink/ink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11-03T08:12:43.243"/>
    </inkml:context>
    <inkml:brush xml:id="br0">
      <inkml:brushProperty name="width" value="0.1" units="cm"/>
      <inkml:brushProperty name="height" value="0.6" units="cm"/>
      <inkml:brushProperty name="color" value="#849398"/>
      <inkml:brushProperty name="ignorePressure" value="1"/>
      <inkml:brushProperty name="inkEffects" value="pencil"/>
    </inkml:brush>
  </inkml:definitions>
  <inkml:trace contextRef="#ctx0" brushRef="#br0">1 0,'0'0</inkml:trace>
</inkm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166CB3-066A-4C23-A83B-4E54722A2F61}">
  <dimension ref="A1:H28"/>
  <sheetViews>
    <sheetView topLeftCell="A19" zoomScaleNormal="100" workbookViewId="0">
      <selection activeCell="A17" sqref="A17:G20"/>
    </sheetView>
  </sheetViews>
  <sheetFormatPr defaultColWidth="8.7109375" defaultRowHeight="15"/>
  <cols>
    <col min="1" max="7" width="10.5703125" style="103" customWidth="1"/>
    <col min="8" max="16384" width="8.7109375" style="103"/>
  </cols>
  <sheetData>
    <row r="1" spans="1:8" ht="15" customHeight="1">
      <c r="A1" s="437" t="s">
        <v>0</v>
      </c>
      <c r="B1" s="438"/>
      <c r="C1" s="438"/>
      <c r="D1" s="438"/>
      <c r="E1" s="438"/>
      <c r="F1" s="438"/>
      <c r="G1" s="439"/>
    </row>
    <row r="2" spans="1:8" ht="15" customHeight="1">
      <c r="A2" s="440"/>
      <c r="B2" s="441"/>
      <c r="C2" s="441"/>
      <c r="D2" s="441"/>
      <c r="E2" s="441"/>
      <c r="F2" s="441"/>
      <c r="G2" s="442"/>
    </row>
    <row r="3" spans="1:8" ht="15" customHeight="1">
      <c r="A3" s="440"/>
      <c r="B3" s="441"/>
      <c r="C3" s="441"/>
      <c r="D3" s="441"/>
      <c r="E3" s="441"/>
      <c r="F3" s="441"/>
      <c r="G3" s="442"/>
    </row>
    <row r="4" spans="1:8" ht="15" customHeight="1">
      <c r="A4" s="440"/>
      <c r="B4" s="441"/>
      <c r="C4" s="441"/>
      <c r="D4" s="441"/>
      <c r="E4" s="441"/>
      <c r="F4" s="441"/>
      <c r="G4" s="442"/>
    </row>
    <row r="5" spans="1:8" ht="15" customHeight="1">
      <c r="A5" s="440"/>
      <c r="B5" s="441"/>
      <c r="C5" s="441"/>
      <c r="D5" s="441"/>
      <c r="E5" s="441"/>
      <c r="F5" s="441"/>
      <c r="G5" s="442"/>
    </row>
    <row r="6" spans="1:8" ht="15" customHeight="1">
      <c r="A6" s="440"/>
      <c r="B6" s="441"/>
      <c r="C6" s="441"/>
      <c r="D6" s="441"/>
      <c r="E6" s="441"/>
      <c r="F6" s="441"/>
      <c r="G6" s="442"/>
    </row>
    <row r="7" spans="1:8">
      <c r="A7" s="440"/>
      <c r="B7" s="441"/>
      <c r="C7" s="441"/>
      <c r="D7" s="441"/>
      <c r="E7" s="441"/>
      <c r="F7" s="441"/>
      <c r="G7" s="442"/>
    </row>
    <row r="8" spans="1:8">
      <c r="A8" s="443"/>
      <c r="B8" s="444"/>
      <c r="C8" s="444"/>
      <c r="D8" s="444"/>
      <c r="E8" s="444"/>
      <c r="F8" s="444"/>
      <c r="G8" s="445"/>
    </row>
    <row r="9" spans="1:8" ht="23.25">
      <c r="A9" s="446" t="s">
        <v>1</v>
      </c>
      <c r="B9" s="447"/>
      <c r="C9" s="447"/>
      <c r="D9" s="447"/>
      <c r="E9" s="447"/>
      <c r="F9" s="447"/>
      <c r="G9" s="448"/>
    </row>
    <row r="10" spans="1:8">
      <c r="A10" s="413"/>
      <c r="B10" s="414"/>
      <c r="C10" s="414"/>
      <c r="D10" s="414"/>
      <c r="E10" s="414"/>
      <c r="F10" s="414"/>
      <c r="G10" s="415"/>
    </row>
    <row r="11" spans="1:8" ht="105.95" customHeight="1">
      <c r="A11" s="449" t="s">
        <v>123</v>
      </c>
      <c r="B11" s="450"/>
      <c r="C11" s="450"/>
      <c r="D11" s="450"/>
      <c r="E11" s="450"/>
      <c r="F11" s="450"/>
      <c r="G11" s="451"/>
    </row>
    <row r="12" spans="1:8" ht="36" customHeight="1">
      <c r="A12" s="419" t="s">
        <v>120</v>
      </c>
      <c r="B12" s="420"/>
      <c r="C12" s="420"/>
      <c r="D12" s="420"/>
      <c r="E12" s="420"/>
      <c r="F12" s="420"/>
      <c r="G12" s="421"/>
    </row>
    <row r="13" spans="1:8" ht="42" customHeight="1">
      <c r="A13" s="419"/>
      <c r="B13" s="420"/>
      <c r="C13" s="420"/>
      <c r="D13" s="420"/>
      <c r="E13" s="420"/>
      <c r="F13" s="420"/>
      <c r="G13" s="421"/>
    </row>
    <row r="14" spans="1:8" ht="56.1" customHeight="1">
      <c r="A14" s="422" t="s">
        <v>121</v>
      </c>
      <c r="B14" s="423"/>
      <c r="C14" s="423"/>
      <c r="D14" s="423"/>
      <c r="E14" s="423"/>
      <c r="F14" s="423"/>
      <c r="G14" s="424"/>
      <c r="H14" s="104"/>
    </row>
    <row r="15" spans="1:8" ht="36" customHeight="1">
      <c r="A15" s="105"/>
      <c r="B15" s="106"/>
      <c r="C15" s="106"/>
      <c r="D15" s="106"/>
      <c r="E15" s="106"/>
      <c r="F15" s="106"/>
      <c r="G15" s="107"/>
      <c r="H15" s="104"/>
    </row>
    <row r="16" spans="1:8" ht="36" customHeight="1">
      <c r="A16" s="425" t="s">
        <v>2</v>
      </c>
      <c r="B16" s="426"/>
      <c r="C16" s="426"/>
      <c r="D16" s="426"/>
      <c r="E16" s="426"/>
      <c r="F16" s="426"/>
      <c r="G16" s="427"/>
    </row>
    <row r="17" spans="1:7" ht="36" customHeight="1">
      <c r="A17" s="428" t="s">
        <v>122</v>
      </c>
      <c r="B17" s="429"/>
      <c r="C17" s="429"/>
      <c r="D17" s="429"/>
      <c r="E17" s="429"/>
      <c r="F17" s="429"/>
      <c r="G17" s="430"/>
    </row>
    <row r="18" spans="1:7" ht="36" customHeight="1">
      <c r="A18" s="428"/>
      <c r="B18" s="429"/>
      <c r="C18" s="429"/>
      <c r="D18" s="429"/>
      <c r="E18" s="429"/>
      <c r="F18" s="429"/>
      <c r="G18" s="430"/>
    </row>
    <row r="19" spans="1:7" ht="27.95" customHeight="1">
      <c r="A19" s="428"/>
      <c r="B19" s="429"/>
      <c r="C19" s="429"/>
      <c r="D19" s="429"/>
      <c r="E19" s="429"/>
      <c r="F19" s="429"/>
      <c r="G19" s="430"/>
    </row>
    <row r="20" spans="1:7" ht="36" hidden="1" customHeight="1">
      <c r="A20" s="428"/>
      <c r="B20" s="429"/>
      <c r="C20" s="429"/>
      <c r="D20" s="429"/>
      <c r="E20" s="429"/>
      <c r="F20" s="429"/>
      <c r="G20" s="430"/>
    </row>
    <row r="21" spans="1:7" ht="45.6" customHeight="1">
      <c r="A21" s="431" t="s">
        <v>3</v>
      </c>
      <c r="B21" s="432"/>
      <c r="C21" s="432"/>
      <c r="D21" s="432"/>
      <c r="E21" s="432"/>
      <c r="F21" s="432"/>
      <c r="G21" s="433"/>
    </row>
    <row r="22" spans="1:7" ht="14.45" customHeight="1">
      <c r="A22" s="434" t="s">
        <v>4</v>
      </c>
      <c r="B22" s="435"/>
      <c r="C22" s="435"/>
      <c r="D22" s="435"/>
      <c r="E22" s="435"/>
      <c r="F22" s="435"/>
      <c r="G22" s="436"/>
    </row>
    <row r="23" spans="1:7" ht="14.45" customHeight="1">
      <c r="A23" s="434"/>
      <c r="B23" s="435"/>
      <c r="C23" s="435"/>
      <c r="D23" s="435"/>
      <c r="E23" s="435"/>
      <c r="F23" s="435"/>
      <c r="G23" s="436"/>
    </row>
    <row r="24" spans="1:7" ht="14.45" customHeight="1">
      <c r="A24" s="108"/>
      <c r="B24" s="109"/>
      <c r="C24" s="110"/>
      <c r="D24" s="110"/>
      <c r="E24" s="110"/>
      <c r="F24" s="110"/>
      <c r="G24" s="111"/>
    </row>
    <row r="25" spans="1:7" ht="14.45" customHeight="1">
      <c r="A25" s="108"/>
      <c r="B25" s="109"/>
      <c r="C25" s="110"/>
      <c r="D25" s="110"/>
      <c r="E25" s="110"/>
      <c r="F25" s="110"/>
      <c r="G25" s="111"/>
    </row>
    <row r="26" spans="1:7" ht="30" customHeight="1">
      <c r="A26" s="410" t="s">
        <v>443</v>
      </c>
      <c r="B26" s="411"/>
      <c r="C26" s="411"/>
      <c r="D26" s="411"/>
      <c r="E26" s="411"/>
      <c r="F26" s="411"/>
      <c r="G26" s="412"/>
    </row>
    <row r="27" spans="1:7">
      <c r="A27" s="413"/>
      <c r="B27" s="414"/>
      <c r="C27" s="414"/>
      <c r="D27" s="414"/>
      <c r="E27" s="414"/>
      <c r="F27" s="414"/>
      <c r="G27" s="415"/>
    </row>
    <row r="28" spans="1:7" ht="15.75" thickBot="1">
      <c r="A28" s="416"/>
      <c r="B28" s="417"/>
      <c r="C28" s="417"/>
      <c r="D28" s="417"/>
      <c r="E28" s="417"/>
      <c r="F28" s="417"/>
      <c r="G28" s="418"/>
    </row>
  </sheetData>
  <mergeCells count="14">
    <mergeCell ref="A12:G12"/>
    <mergeCell ref="A1:G7"/>
    <mergeCell ref="A8:G8"/>
    <mergeCell ref="A9:G9"/>
    <mergeCell ref="A10:G10"/>
    <mergeCell ref="A11:G11"/>
    <mergeCell ref="A26:G26"/>
    <mergeCell ref="A27:G28"/>
    <mergeCell ref="A13:G13"/>
    <mergeCell ref="A14:G14"/>
    <mergeCell ref="A16:G16"/>
    <mergeCell ref="A17:G20"/>
    <mergeCell ref="A21:G21"/>
    <mergeCell ref="A22:G23"/>
  </mergeCells>
  <pageMargins left="0.7" right="0.7" top="0.75" bottom="0.75" header="0.3" footer="0.3"/>
  <pageSetup paperSize="9" orientation="portrait" horizontalDpi="4294967295" verticalDpi="4294967295" r:id="rId1"/>
  <headerFooter>
    <oddHeader>&amp;CDrilling of Solar-powered deep borehole in Monguno LGA, Borno State</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21"/>
  <sheetViews>
    <sheetView view="pageBreakPreview" zoomScale="89" zoomScaleNormal="100" zoomScaleSheetLayoutView="89" workbookViewId="0">
      <selection activeCell="C18" sqref="C18"/>
    </sheetView>
  </sheetViews>
  <sheetFormatPr defaultColWidth="9" defaultRowHeight="15"/>
  <cols>
    <col min="1" max="1" width="8.85546875" customWidth="1"/>
    <col min="2" max="2" width="44.140625" customWidth="1"/>
    <col min="3" max="3" width="12.85546875" customWidth="1"/>
    <col min="4" max="4" width="17.5703125" style="1" customWidth="1"/>
  </cols>
  <sheetData>
    <row r="1" spans="1:4" s="2" customFormat="1" ht="17.25">
      <c r="A1" s="3"/>
      <c r="B1" s="4"/>
      <c r="C1" s="5"/>
      <c r="D1" s="6"/>
    </row>
    <row r="2" spans="1:4" s="2" customFormat="1" ht="33.950000000000003" customHeight="1">
      <c r="A2" s="7"/>
      <c r="B2" s="452" t="s">
        <v>124</v>
      </c>
      <c r="C2" s="453"/>
      <c r="D2" s="8"/>
    </row>
    <row r="3" spans="1:4" s="2" customFormat="1" ht="12.95" customHeight="1">
      <c r="A3" s="9"/>
      <c r="B3" s="10"/>
      <c r="C3" s="11"/>
      <c r="D3" s="8"/>
    </row>
    <row r="4" spans="1:4" s="2" customFormat="1" ht="14.1" customHeight="1">
      <c r="A4" s="12"/>
      <c r="B4" s="13" t="s">
        <v>5</v>
      </c>
      <c r="C4" s="14"/>
      <c r="D4" s="15"/>
    </row>
    <row r="5" spans="1:4">
      <c r="A5" s="16"/>
      <c r="C5" s="17"/>
    </row>
    <row r="6" spans="1:4">
      <c r="A6" s="18" t="s">
        <v>6</v>
      </c>
      <c r="B6" s="19" t="s">
        <v>7</v>
      </c>
      <c r="C6" s="20" t="s">
        <v>8</v>
      </c>
    </row>
    <row r="7" spans="1:4" ht="5.45" customHeight="1">
      <c r="A7" s="21"/>
      <c r="B7" s="22"/>
      <c r="C7" s="23"/>
    </row>
    <row r="8" spans="1:4">
      <c r="A8" s="21">
        <v>1</v>
      </c>
      <c r="B8" s="22" t="s">
        <v>9</v>
      </c>
      <c r="C8" s="23">
        <v>1</v>
      </c>
    </row>
    <row r="9" spans="1:4" ht="5.45" customHeight="1">
      <c r="A9" s="21"/>
      <c r="B9" s="22"/>
      <c r="C9" s="23"/>
    </row>
    <row r="10" spans="1:4">
      <c r="A10" s="21">
        <v>2</v>
      </c>
      <c r="B10" s="22" t="s">
        <v>10</v>
      </c>
      <c r="C10" s="23">
        <v>1</v>
      </c>
    </row>
    <row r="11" spans="1:4" ht="5.45" customHeight="1">
      <c r="A11" s="21"/>
      <c r="B11" s="22"/>
      <c r="C11" s="23"/>
    </row>
    <row r="12" spans="1:4">
      <c r="A12" s="21">
        <v>3</v>
      </c>
      <c r="B12" s="24" t="s">
        <v>93</v>
      </c>
      <c r="C12" s="23">
        <v>1</v>
      </c>
    </row>
    <row r="13" spans="1:4" ht="5.45" customHeight="1">
      <c r="A13" s="21"/>
      <c r="B13" s="22"/>
      <c r="C13" s="23"/>
    </row>
    <row r="14" spans="1:4">
      <c r="A14" s="21">
        <v>4</v>
      </c>
      <c r="B14" s="101" t="s">
        <v>125</v>
      </c>
      <c r="C14" s="23">
        <v>6</v>
      </c>
    </row>
    <row r="15" spans="1:4" ht="5.45" customHeight="1">
      <c r="A15" s="21"/>
      <c r="B15" s="22"/>
      <c r="C15" s="23"/>
    </row>
    <row r="16" spans="1:4">
      <c r="A16" s="21">
        <v>5</v>
      </c>
      <c r="B16" s="101" t="s">
        <v>126</v>
      </c>
      <c r="C16" s="23">
        <v>4</v>
      </c>
    </row>
    <row r="17" spans="1:3" ht="5.45" customHeight="1">
      <c r="A17" s="21"/>
      <c r="B17" s="22"/>
      <c r="C17" s="23"/>
    </row>
    <row r="18" spans="1:3">
      <c r="A18" s="21">
        <v>6</v>
      </c>
      <c r="B18" s="101" t="s">
        <v>127</v>
      </c>
      <c r="C18" s="23">
        <v>4</v>
      </c>
    </row>
    <row r="19" spans="1:3" ht="5.45" customHeight="1">
      <c r="A19" s="21"/>
      <c r="B19" s="22"/>
      <c r="C19" s="23"/>
    </row>
    <row r="20" spans="1:3">
      <c r="A20" s="21">
        <v>7</v>
      </c>
      <c r="B20" s="101" t="s">
        <v>397</v>
      </c>
      <c r="C20" s="23">
        <v>1</v>
      </c>
    </row>
    <row r="21" spans="1:3" ht="5.45" customHeight="1">
      <c r="A21" s="21"/>
      <c r="B21" s="22"/>
      <c r="C21" s="23"/>
    </row>
  </sheetData>
  <mergeCells count="1">
    <mergeCell ref="B2:C2"/>
  </mergeCells>
  <pageMargins left="0.7" right="0.7" top="0.75" bottom="0.75" header="0.3" footer="0.3"/>
  <pageSetup paperSize="9" scale="93" orientation="portrait" r:id="rId1"/>
  <headerFooter>
    <oddHeader>&amp;C&amp;10Construction works at Primary Health Care centre Jajere,Fune LGA Yobe State</oddHeader>
    <oddFooter>&amp;CPage &amp;P of &amp;N</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20"/>
  <sheetViews>
    <sheetView showWhiteSpace="0" topLeftCell="A4" zoomScaleNormal="100" zoomScaleSheetLayoutView="90" workbookViewId="0">
      <selection activeCell="C22" sqref="C22"/>
    </sheetView>
  </sheetViews>
  <sheetFormatPr defaultColWidth="9" defaultRowHeight="15"/>
  <cols>
    <col min="1" max="1" width="8.85546875" customWidth="1"/>
    <col min="2" max="2" width="38.42578125" customWidth="1"/>
    <col min="3" max="3" width="12.85546875" customWidth="1"/>
    <col min="4" max="4" width="18.140625" customWidth="1"/>
    <col min="5" max="5" width="15.7109375" customWidth="1"/>
    <col min="6" max="6" width="17.5703125" customWidth="1"/>
    <col min="8" max="8" width="17.42578125" customWidth="1"/>
  </cols>
  <sheetData>
    <row r="1" spans="1:6" s="2" customFormat="1" ht="17.25">
      <c r="A1" s="25"/>
      <c r="C1" s="26"/>
      <c r="D1" s="26"/>
      <c r="E1" s="27"/>
      <c r="F1" s="27"/>
    </row>
    <row r="2" spans="1:6" s="2" customFormat="1" ht="33.950000000000003" customHeight="1">
      <c r="A2" s="454" t="s">
        <v>133</v>
      </c>
      <c r="B2" s="455"/>
      <c r="C2" s="455"/>
      <c r="D2" s="455"/>
      <c r="E2" s="455"/>
      <c r="F2" s="28"/>
    </row>
    <row r="3" spans="1:6" s="2" customFormat="1" ht="17.25">
      <c r="A3" s="456" t="s">
        <v>11</v>
      </c>
      <c r="B3" s="456"/>
      <c r="C3" s="456"/>
      <c r="D3" s="456"/>
      <c r="E3" s="456"/>
      <c r="F3" s="26"/>
    </row>
    <row r="4" spans="1:6" ht="15.75" thickBot="1">
      <c r="A4" s="29"/>
      <c r="B4" s="29"/>
      <c r="C4" s="29"/>
      <c r="D4" s="29"/>
      <c r="E4" s="29"/>
      <c r="F4" s="29"/>
    </row>
    <row r="5" spans="1:6" ht="30.75" thickBot="1">
      <c r="A5" s="19" t="s">
        <v>6</v>
      </c>
      <c r="B5" s="19" t="s">
        <v>12</v>
      </c>
      <c r="C5" s="19" t="s">
        <v>13</v>
      </c>
      <c r="D5" s="19" t="s">
        <v>14</v>
      </c>
      <c r="E5" s="30" t="s">
        <v>15</v>
      </c>
    </row>
    <row r="6" spans="1:6" ht="6.95" customHeight="1">
      <c r="A6" s="113"/>
      <c r="B6" s="113"/>
      <c r="C6" s="113"/>
      <c r="D6" s="113"/>
      <c r="E6" s="114"/>
    </row>
    <row r="7" spans="1:6" ht="13.5" customHeight="1">
      <c r="A7" s="116">
        <v>1</v>
      </c>
      <c r="B7" s="115" t="s">
        <v>128</v>
      </c>
      <c r="C7" s="113"/>
      <c r="D7" s="113"/>
      <c r="E7" s="403"/>
    </row>
    <row r="8" spans="1:6" ht="5.45" customHeight="1">
      <c r="A8" s="31"/>
      <c r="B8" s="22"/>
      <c r="C8" s="32"/>
      <c r="D8" s="33"/>
      <c r="E8" s="22"/>
    </row>
    <row r="9" spans="1:6">
      <c r="A9" s="31">
        <v>2</v>
      </c>
      <c r="B9" s="101" t="s">
        <v>129</v>
      </c>
      <c r="C9" s="32">
        <v>1</v>
      </c>
      <c r="D9" s="33">
        <f>'Boq No.1 - Library'!F165</f>
        <v>581850</v>
      </c>
      <c r="E9" s="34"/>
    </row>
    <row r="10" spans="1:6" ht="5.45" customHeight="1">
      <c r="A10" s="31"/>
      <c r="B10" s="22"/>
      <c r="C10" s="32"/>
      <c r="D10" s="33"/>
      <c r="E10" s="34"/>
    </row>
    <row r="11" spans="1:6">
      <c r="A11" s="31">
        <v>3</v>
      </c>
      <c r="B11" s="101" t="s">
        <v>130</v>
      </c>
      <c r="C11" s="32">
        <v>1</v>
      </c>
      <c r="D11" s="33">
        <f>'Boq No. 2 - Forensic Laboratory'!F114</f>
        <v>0</v>
      </c>
      <c r="E11" s="34"/>
    </row>
    <row r="12" spans="1:6" ht="5.45" customHeight="1">
      <c r="A12" s="31"/>
      <c r="B12" s="22"/>
      <c r="C12" s="32"/>
      <c r="D12" s="33"/>
      <c r="E12" s="34"/>
    </row>
    <row r="13" spans="1:6" ht="14.45" customHeight="1">
      <c r="A13" s="31">
        <v>4</v>
      </c>
      <c r="B13" s="101" t="s">
        <v>131</v>
      </c>
      <c r="C13" s="32">
        <v>1</v>
      </c>
      <c r="D13" s="33">
        <f>'Boq No. 3 - Medical Health'!F110</f>
        <v>0</v>
      </c>
      <c r="E13" s="34"/>
    </row>
    <row r="14" spans="1:6" ht="5.0999999999999996" customHeight="1">
      <c r="A14" s="31"/>
      <c r="B14" s="101"/>
      <c r="C14" s="32"/>
      <c r="D14" s="33"/>
      <c r="E14" s="34"/>
    </row>
    <row r="15" spans="1:6">
      <c r="A15" s="31">
        <v>5</v>
      </c>
      <c r="B15" s="101" t="s">
        <v>132</v>
      </c>
      <c r="C15" s="32">
        <v>1</v>
      </c>
      <c r="D15" s="33">
        <f>'BOQ No. 4 - Visibiliies Sinages'!F10</f>
        <v>0</v>
      </c>
      <c r="E15" s="34"/>
    </row>
    <row r="16" spans="1:6" ht="5.45" customHeight="1">
      <c r="A16" s="31"/>
      <c r="B16" s="22"/>
      <c r="C16" s="32"/>
      <c r="D16" s="33"/>
      <c r="E16" s="34"/>
    </row>
    <row r="17" spans="1:8" ht="5.45" customHeight="1" thickBot="1">
      <c r="A17" s="31"/>
      <c r="B17" s="22"/>
      <c r="C17" s="32"/>
      <c r="D17" s="33"/>
      <c r="E17" s="34"/>
    </row>
    <row r="18" spans="1:8" s="35" customFormat="1" ht="3.95" customHeight="1" thickBot="1">
      <c r="A18" s="457"/>
      <c r="B18" s="458"/>
      <c r="C18" s="458"/>
      <c r="D18" s="459"/>
      <c r="E18" s="36"/>
      <c r="H18" s="37"/>
    </row>
    <row r="19" spans="1:8" ht="31.5" customHeight="1" thickBot="1">
      <c r="A19" s="460" t="s">
        <v>134</v>
      </c>
      <c r="B19" s="461"/>
      <c r="C19" s="462"/>
      <c r="D19" s="404" t="s">
        <v>441</v>
      </c>
      <c r="E19" s="405"/>
      <c r="H19" s="112"/>
    </row>
    <row r="20" spans="1:8" ht="22.5" customHeight="1" thickBot="1">
      <c r="A20" s="406"/>
      <c r="B20" s="407"/>
      <c r="C20" s="407"/>
      <c r="D20" s="408" t="s">
        <v>442</v>
      </c>
      <c r="E20" s="409"/>
    </row>
  </sheetData>
  <mergeCells count="4">
    <mergeCell ref="A2:E2"/>
    <mergeCell ref="A3:E3"/>
    <mergeCell ref="A18:D18"/>
    <mergeCell ref="A19:C19"/>
  </mergeCells>
  <pageMargins left="0.7" right="0.7" top="0.75" bottom="0.75" header="0.3" footer="0.3"/>
  <pageSetup paperSize="9" scale="84" orientation="portrait" r:id="rId1"/>
  <headerFooter>
    <oddHeader>&amp;C&amp;10Construction works at Primary Health Care centre Jajere,Fune LGA Yobe State</oddHeader>
    <oddFooter>&amp;CPage &amp;P of &amp;N</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V48"/>
  <sheetViews>
    <sheetView view="pageBreakPreview" topLeftCell="A17" zoomScale="85" zoomScaleNormal="83" zoomScaleSheetLayoutView="85" workbookViewId="0">
      <selection activeCell="B21" sqref="B21"/>
    </sheetView>
  </sheetViews>
  <sheetFormatPr defaultColWidth="9.140625" defaultRowHeight="15.75"/>
  <cols>
    <col min="1" max="1" width="6.85546875" style="38" customWidth="1"/>
    <col min="2" max="2" width="56.85546875" style="38" customWidth="1"/>
    <col min="3" max="3" width="8.28515625" style="38" customWidth="1"/>
    <col min="4" max="4" width="12.140625" style="38" customWidth="1"/>
    <col min="5" max="5" width="12.7109375" style="38" customWidth="1"/>
    <col min="6" max="6" width="16.28515625" style="38" customWidth="1"/>
    <col min="7" max="16384" width="9.140625" style="38"/>
  </cols>
  <sheetData>
    <row r="1" spans="1:7" s="2" customFormat="1" ht="17.25">
      <c r="A1" s="25"/>
      <c r="C1" s="26"/>
      <c r="D1" s="26"/>
      <c r="E1" s="27"/>
      <c r="F1" s="27"/>
      <c r="G1" s="39"/>
    </row>
    <row r="2" spans="1:7" s="2" customFormat="1" ht="25.5" customHeight="1">
      <c r="A2" s="25"/>
      <c r="B2" s="454" t="s">
        <v>135</v>
      </c>
      <c r="C2" s="455"/>
      <c r="D2" s="455"/>
      <c r="E2" s="455"/>
      <c r="F2" s="455"/>
      <c r="G2" s="39"/>
    </row>
    <row r="3" spans="1:7" s="2" customFormat="1" ht="17.25">
      <c r="A3" s="25"/>
      <c r="B3" s="463" t="s">
        <v>16</v>
      </c>
      <c r="C3" s="463"/>
      <c r="D3" s="463"/>
      <c r="E3" s="463"/>
      <c r="F3" s="463"/>
      <c r="G3" s="39"/>
    </row>
    <row r="4" spans="1:7" s="2" customFormat="1" ht="17.25">
      <c r="A4" s="25"/>
      <c r="B4" s="464"/>
      <c r="C4" s="465"/>
      <c r="D4" s="465"/>
      <c r="E4" s="465"/>
      <c r="F4" s="465"/>
      <c r="G4" s="39"/>
    </row>
    <row r="5" spans="1:7" s="2" customFormat="1" ht="17.25">
      <c r="A5" s="25"/>
      <c r="C5" s="26"/>
      <c r="D5" s="26"/>
      <c r="E5" s="26"/>
      <c r="F5" s="26"/>
      <c r="G5" s="39"/>
    </row>
    <row r="6" spans="1:7" ht="31.5" customHeight="1">
      <c r="A6" s="40" t="s">
        <v>17</v>
      </c>
      <c r="B6" s="40" t="s">
        <v>18</v>
      </c>
      <c r="C6" s="40" t="s">
        <v>19</v>
      </c>
      <c r="D6" s="41" t="s">
        <v>20</v>
      </c>
      <c r="E6" s="42" t="s">
        <v>21</v>
      </c>
      <c r="F6" s="42" t="s">
        <v>14</v>
      </c>
    </row>
    <row r="7" spans="1:7" ht="17.25">
      <c r="A7" s="32">
        <v>1</v>
      </c>
      <c r="B7" s="22" t="s">
        <v>22</v>
      </c>
      <c r="C7" s="43" t="s">
        <v>23</v>
      </c>
      <c r="D7" s="43">
        <v>1</v>
      </c>
      <c r="E7" s="44"/>
      <c r="F7" s="45"/>
    </row>
    <row r="8" spans="1:7" ht="3.6" customHeight="1">
      <c r="A8" s="32"/>
      <c r="B8" s="22"/>
      <c r="C8" s="43"/>
      <c r="D8" s="43"/>
      <c r="E8" s="44"/>
      <c r="F8" s="46"/>
    </row>
    <row r="9" spans="1:7" ht="30">
      <c r="A9" s="32">
        <v>2</v>
      </c>
      <c r="B9" s="47" t="s">
        <v>24</v>
      </c>
      <c r="C9" s="43" t="s">
        <v>23</v>
      </c>
      <c r="D9" s="43">
        <v>1</v>
      </c>
      <c r="E9" s="44"/>
      <c r="F9" s="45"/>
    </row>
    <row r="10" spans="1:7" ht="3.6" customHeight="1">
      <c r="A10" s="32"/>
      <c r="B10" s="47"/>
      <c r="C10" s="43"/>
      <c r="D10" s="43"/>
      <c r="E10" s="44"/>
      <c r="F10" s="45"/>
    </row>
    <row r="11" spans="1:7" ht="17.25">
      <c r="A11" s="32">
        <v>3</v>
      </c>
      <c r="B11" s="22" t="s">
        <v>25</v>
      </c>
      <c r="C11" s="43" t="s">
        <v>23</v>
      </c>
      <c r="D11" s="43">
        <v>1</v>
      </c>
      <c r="E11" s="44"/>
      <c r="F11" s="45"/>
    </row>
    <row r="12" spans="1:7" ht="3.6" customHeight="1">
      <c r="A12" s="32"/>
      <c r="B12" s="22"/>
      <c r="C12" s="43"/>
      <c r="D12" s="43"/>
      <c r="E12" s="44"/>
      <c r="F12" s="46"/>
    </row>
    <row r="13" spans="1:7" ht="17.25">
      <c r="A13" s="32">
        <v>4</v>
      </c>
      <c r="B13" s="22" t="s">
        <v>26</v>
      </c>
      <c r="C13" s="43" t="s">
        <v>23</v>
      </c>
      <c r="D13" s="43">
        <v>1</v>
      </c>
      <c r="E13" s="44"/>
      <c r="F13" s="45"/>
    </row>
    <row r="14" spans="1:7" ht="3.6" customHeight="1">
      <c r="A14" s="32"/>
      <c r="B14" s="22"/>
      <c r="C14" s="43"/>
      <c r="D14" s="43"/>
      <c r="E14" s="44"/>
      <c r="F14" s="46"/>
    </row>
    <row r="15" spans="1:7" ht="17.25">
      <c r="A15" s="32">
        <v>5</v>
      </c>
      <c r="B15" s="101" t="s">
        <v>115</v>
      </c>
      <c r="C15" s="43" t="s">
        <v>23</v>
      </c>
      <c r="D15" s="43">
        <v>1</v>
      </c>
      <c r="E15" s="44"/>
      <c r="F15" s="45"/>
    </row>
    <row r="16" spans="1:7" ht="3.6" customHeight="1">
      <c r="A16" s="32"/>
      <c r="B16" s="22"/>
      <c r="C16" s="43"/>
      <c r="D16" s="43"/>
      <c r="E16" s="44"/>
      <c r="F16" s="46"/>
    </row>
    <row r="17" spans="1:6" ht="30.75">
      <c r="A17" s="32">
        <v>6</v>
      </c>
      <c r="B17" s="48" t="s">
        <v>27</v>
      </c>
      <c r="C17" s="43" t="s">
        <v>23</v>
      </c>
      <c r="D17" s="43">
        <v>1</v>
      </c>
      <c r="E17" s="44"/>
      <c r="F17" s="45"/>
    </row>
    <row r="18" spans="1:6" ht="3.6" customHeight="1">
      <c r="A18" s="32"/>
      <c r="B18" s="22"/>
      <c r="C18" s="43"/>
      <c r="D18" s="43"/>
      <c r="E18" s="44"/>
      <c r="F18" s="46"/>
    </row>
    <row r="19" spans="1:6" ht="17.25">
      <c r="A19" s="32">
        <v>7</v>
      </c>
      <c r="B19" s="22" t="s">
        <v>28</v>
      </c>
      <c r="C19" s="43" t="s">
        <v>23</v>
      </c>
      <c r="D19" s="43">
        <v>1</v>
      </c>
      <c r="E19" s="44"/>
      <c r="F19" s="45"/>
    </row>
    <row r="20" spans="1:6" ht="3.6" customHeight="1">
      <c r="A20" s="32"/>
      <c r="B20" s="22"/>
      <c r="C20" s="43"/>
      <c r="D20" s="43"/>
      <c r="E20" s="44"/>
      <c r="F20" s="46"/>
    </row>
    <row r="21" spans="1:6" ht="27" customHeight="1">
      <c r="A21" s="32">
        <v>8</v>
      </c>
      <c r="B21" s="49" t="s">
        <v>29</v>
      </c>
      <c r="C21" s="43" t="s">
        <v>23</v>
      </c>
      <c r="D21" s="43">
        <v>1</v>
      </c>
      <c r="E21" s="44"/>
      <c r="F21" s="45"/>
    </row>
    <row r="22" spans="1:6" ht="3.6" customHeight="1">
      <c r="A22" s="32"/>
      <c r="B22" s="22"/>
      <c r="C22" s="43"/>
      <c r="D22" s="43"/>
      <c r="E22" s="44"/>
      <c r="F22" s="46"/>
    </row>
    <row r="23" spans="1:6" ht="17.25">
      <c r="A23" s="32">
        <v>9</v>
      </c>
      <c r="B23" s="22" t="s">
        <v>30</v>
      </c>
      <c r="C23" s="43" t="s">
        <v>23</v>
      </c>
      <c r="D23" s="43">
        <v>1</v>
      </c>
      <c r="E23" s="44"/>
      <c r="F23" s="45"/>
    </row>
    <row r="24" spans="1:6" ht="3.6" customHeight="1">
      <c r="A24" s="32"/>
      <c r="B24" s="22"/>
      <c r="C24" s="43"/>
      <c r="D24" s="43"/>
      <c r="E24" s="44"/>
      <c r="F24" s="46"/>
    </row>
    <row r="25" spans="1:6" ht="30.75">
      <c r="A25" s="32">
        <v>10</v>
      </c>
      <c r="B25" s="48" t="s">
        <v>31</v>
      </c>
      <c r="C25" s="43" t="s">
        <v>23</v>
      </c>
      <c r="D25" s="43">
        <v>1</v>
      </c>
      <c r="E25" s="44"/>
      <c r="F25" s="45"/>
    </row>
    <row r="26" spans="1:6" ht="3.6" customHeight="1">
      <c r="A26" s="32"/>
      <c r="B26" s="22"/>
      <c r="C26" s="43"/>
      <c r="D26" s="43"/>
      <c r="E26" s="44"/>
      <c r="F26" s="46"/>
    </row>
    <row r="27" spans="1:6" ht="20.25" customHeight="1">
      <c r="A27" s="32">
        <v>11</v>
      </c>
      <c r="B27" s="48" t="s">
        <v>32</v>
      </c>
      <c r="C27" s="43" t="s">
        <v>23</v>
      </c>
      <c r="D27" s="43">
        <v>1</v>
      </c>
      <c r="E27" s="44"/>
      <c r="F27" s="45"/>
    </row>
    <row r="28" spans="1:6" ht="3" hidden="1" customHeight="1">
      <c r="A28" s="32"/>
      <c r="B28" s="22"/>
      <c r="C28" s="43"/>
      <c r="D28" s="43"/>
      <c r="E28" s="44"/>
      <c r="F28" s="46"/>
    </row>
    <row r="29" spans="1:6" ht="43.5" customHeight="1">
      <c r="A29" s="32">
        <v>12</v>
      </c>
      <c r="B29" s="50" t="s">
        <v>33</v>
      </c>
      <c r="C29" s="43" t="s">
        <v>23</v>
      </c>
      <c r="D29" s="43">
        <v>1</v>
      </c>
      <c r="E29" s="44"/>
      <c r="F29" s="45"/>
    </row>
    <row r="30" spans="1:6" ht="3.6" customHeight="1">
      <c r="A30" s="32"/>
      <c r="B30" s="22"/>
      <c r="C30" s="43"/>
      <c r="D30" s="43"/>
      <c r="E30" s="44"/>
      <c r="F30" s="46"/>
    </row>
    <row r="31" spans="1:6" ht="45.75">
      <c r="A31" s="32">
        <v>13</v>
      </c>
      <c r="B31" s="48" t="s">
        <v>34</v>
      </c>
      <c r="C31" s="43" t="s">
        <v>23</v>
      </c>
      <c r="D31" s="43">
        <v>1</v>
      </c>
      <c r="E31" s="44"/>
      <c r="F31" s="45"/>
    </row>
    <row r="32" spans="1:6" ht="3.6" customHeight="1">
      <c r="A32" s="32"/>
      <c r="B32" s="22"/>
      <c r="C32" s="43"/>
      <c r="D32" s="43"/>
      <c r="E32" s="44"/>
      <c r="F32" s="46"/>
    </row>
    <row r="33" spans="1:256" ht="30.75">
      <c r="A33" s="32">
        <v>14</v>
      </c>
      <c r="B33" s="48" t="s">
        <v>35</v>
      </c>
      <c r="C33" s="43" t="s">
        <v>23</v>
      </c>
      <c r="D33" s="43">
        <v>1</v>
      </c>
      <c r="E33" s="44"/>
      <c r="F33" s="45"/>
    </row>
    <row r="34" spans="1:256" ht="3.6" customHeight="1">
      <c r="A34" s="32"/>
      <c r="B34" s="22"/>
      <c r="C34" s="43"/>
      <c r="D34" s="43"/>
      <c r="E34" s="44"/>
      <c r="F34" s="46"/>
    </row>
    <row r="35" spans="1:256" ht="30.75">
      <c r="A35" s="32">
        <v>15</v>
      </c>
      <c r="B35" s="48" t="s">
        <v>36</v>
      </c>
      <c r="C35" s="43" t="s">
        <v>23</v>
      </c>
      <c r="D35" s="43">
        <v>1</v>
      </c>
      <c r="E35" s="44"/>
      <c r="F35" s="45"/>
    </row>
    <row r="36" spans="1:256" ht="3.6" customHeight="1">
      <c r="A36" s="32"/>
      <c r="B36" s="22"/>
      <c r="C36" s="43"/>
      <c r="D36" s="43"/>
      <c r="E36" s="44"/>
      <c r="F36" s="46"/>
    </row>
    <row r="37" spans="1:256" ht="17.25">
      <c r="A37" s="32">
        <v>16</v>
      </c>
      <c r="B37" s="22" t="s">
        <v>37</v>
      </c>
      <c r="C37" s="43" t="s">
        <v>23</v>
      </c>
      <c r="D37" s="43">
        <v>1</v>
      </c>
      <c r="E37" s="44"/>
      <c r="F37" s="45"/>
    </row>
    <row r="38" spans="1:256" ht="3.6" customHeight="1">
      <c r="A38" s="32"/>
      <c r="B38" s="22"/>
      <c r="C38" s="43"/>
      <c r="D38" s="43"/>
      <c r="E38" s="44"/>
      <c r="F38" s="46"/>
    </row>
    <row r="39" spans="1:256" ht="17.25">
      <c r="A39" s="32">
        <v>17</v>
      </c>
      <c r="B39" s="22" t="s">
        <v>38</v>
      </c>
      <c r="C39" s="43" t="s">
        <v>23</v>
      </c>
      <c r="D39" s="43">
        <v>1</v>
      </c>
      <c r="E39" s="44"/>
      <c r="F39" s="45"/>
    </row>
    <row r="40" spans="1:256" ht="3.6" customHeight="1">
      <c r="A40" s="32"/>
      <c r="B40" s="22"/>
      <c r="C40" s="43"/>
      <c r="D40" s="43"/>
      <c r="E40" s="44"/>
      <c r="F40" s="46"/>
    </row>
    <row r="41" spans="1:256" ht="17.25">
      <c r="A41" s="32">
        <v>18</v>
      </c>
      <c r="B41" s="22" t="s">
        <v>39</v>
      </c>
      <c r="C41" s="43" t="s">
        <v>23</v>
      </c>
      <c r="D41" s="43">
        <v>1</v>
      </c>
      <c r="E41" s="44"/>
      <c r="F41" s="45"/>
    </row>
    <row r="42" spans="1:256" ht="3.6" customHeight="1">
      <c r="A42" s="32"/>
      <c r="B42" s="22"/>
      <c r="C42" s="43"/>
      <c r="D42" s="43"/>
      <c r="E42" s="44"/>
      <c r="F42" s="46"/>
    </row>
    <row r="43" spans="1:256" ht="30.75">
      <c r="A43" s="32">
        <v>19</v>
      </c>
      <c r="B43" s="51" t="s">
        <v>40</v>
      </c>
      <c r="C43" s="43" t="s">
        <v>23</v>
      </c>
      <c r="D43" s="52">
        <v>1</v>
      </c>
      <c r="E43" s="44"/>
      <c r="F43" s="45"/>
    </row>
    <row r="44" spans="1:256" ht="17.25">
      <c r="A44" s="53"/>
      <c r="B44" s="466" t="s">
        <v>41</v>
      </c>
      <c r="C44" s="467"/>
      <c r="D44" s="467"/>
      <c r="E44" s="467"/>
      <c r="F44" s="54"/>
      <c r="G44" s="55"/>
    </row>
    <row r="45" spans="1:256">
      <c r="A45" s="56"/>
      <c r="B45" s="57"/>
      <c r="C45" s="56"/>
      <c r="D45" s="58"/>
      <c r="E45" s="59"/>
      <c r="F45" s="60"/>
      <c r="G45" s="59"/>
      <c r="H45" s="55"/>
      <c r="I45" s="55"/>
      <c r="J45" s="55"/>
      <c r="K45" s="55"/>
      <c r="L45" s="55"/>
      <c r="M45" s="55"/>
      <c r="N45" s="55"/>
      <c r="O45" s="55"/>
      <c r="P45" s="55"/>
      <c r="Q45" s="55"/>
      <c r="R45" s="55"/>
      <c r="S45" s="55"/>
      <c r="T45" s="55"/>
      <c r="U45" s="55"/>
      <c r="V45" s="55"/>
      <c r="W45" s="55"/>
      <c r="X45" s="55"/>
      <c r="Y45" s="55"/>
      <c r="Z45" s="55"/>
      <c r="AA45" s="55"/>
      <c r="AB45" s="55"/>
      <c r="AC45" s="55"/>
      <c r="AD45" s="55"/>
      <c r="AE45" s="55"/>
      <c r="AF45" s="55"/>
      <c r="AG45" s="55"/>
      <c r="AH45" s="55"/>
      <c r="AI45" s="55"/>
      <c r="AJ45" s="55"/>
      <c r="AK45" s="55"/>
      <c r="AL45" s="55"/>
      <c r="AM45" s="55"/>
      <c r="AN45" s="55"/>
      <c r="AO45" s="55"/>
      <c r="AP45" s="55"/>
      <c r="AQ45" s="55"/>
      <c r="AR45" s="55"/>
      <c r="AS45" s="55"/>
      <c r="AT45" s="55"/>
      <c r="AU45" s="55"/>
      <c r="AV45" s="55"/>
      <c r="AW45" s="55"/>
      <c r="AX45" s="55"/>
      <c r="AY45" s="55"/>
      <c r="AZ45" s="55"/>
      <c r="BA45" s="55"/>
      <c r="BB45" s="55"/>
      <c r="BC45" s="55"/>
      <c r="BD45" s="55"/>
      <c r="BE45" s="55"/>
      <c r="BF45" s="55"/>
      <c r="BG45" s="55"/>
      <c r="BH45" s="55"/>
      <c r="BI45" s="55"/>
      <c r="BJ45" s="55"/>
      <c r="BK45" s="55"/>
      <c r="BL45" s="55"/>
      <c r="BM45" s="55"/>
      <c r="BN45" s="55"/>
      <c r="BO45" s="55"/>
      <c r="BP45" s="55"/>
      <c r="BQ45" s="55"/>
      <c r="BR45" s="55"/>
      <c r="BS45" s="55"/>
      <c r="BT45" s="55"/>
      <c r="BU45" s="55"/>
      <c r="BV45" s="55"/>
      <c r="BW45" s="55"/>
      <c r="BX45" s="55"/>
      <c r="BY45" s="55"/>
      <c r="BZ45" s="55"/>
      <c r="CA45" s="55"/>
      <c r="CB45" s="55"/>
      <c r="CC45" s="55"/>
      <c r="CD45" s="55"/>
      <c r="CE45" s="55"/>
      <c r="CF45" s="55"/>
      <c r="CG45" s="55"/>
      <c r="CH45" s="55"/>
      <c r="CI45" s="55"/>
      <c r="CJ45" s="55"/>
      <c r="CK45" s="55"/>
      <c r="CL45" s="55"/>
      <c r="CM45" s="55"/>
      <c r="CN45" s="55"/>
      <c r="CO45" s="55"/>
      <c r="CP45" s="55"/>
      <c r="CQ45" s="55"/>
      <c r="CR45" s="55"/>
      <c r="CS45" s="55"/>
      <c r="CT45" s="55"/>
      <c r="CU45" s="55"/>
      <c r="CV45" s="55"/>
      <c r="CW45" s="55"/>
      <c r="CX45" s="55"/>
      <c r="CY45" s="55"/>
      <c r="CZ45" s="55"/>
      <c r="DA45" s="55"/>
      <c r="DB45" s="55"/>
      <c r="DC45" s="55"/>
      <c r="DD45" s="55"/>
      <c r="DE45" s="55"/>
      <c r="DF45" s="55"/>
      <c r="DG45" s="55"/>
      <c r="DH45" s="55"/>
      <c r="DI45" s="55"/>
      <c r="DJ45" s="55"/>
      <c r="DK45" s="55"/>
      <c r="DL45" s="55"/>
      <c r="DM45" s="55"/>
      <c r="DN45" s="55"/>
      <c r="DO45" s="55"/>
      <c r="DP45" s="55"/>
      <c r="DQ45" s="55"/>
      <c r="DR45" s="55"/>
      <c r="DS45" s="55"/>
      <c r="DT45" s="55"/>
      <c r="DU45" s="55"/>
      <c r="DV45" s="55"/>
      <c r="DW45" s="55"/>
      <c r="DX45" s="55"/>
      <c r="DY45" s="55"/>
      <c r="DZ45" s="55"/>
      <c r="EA45" s="55"/>
      <c r="EB45" s="55"/>
      <c r="EC45" s="55"/>
      <c r="ED45" s="55"/>
      <c r="EE45" s="55"/>
      <c r="EF45" s="55"/>
      <c r="EG45" s="55"/>
      <c r="EH45" s="55"/>
      <c r="EI45" s="55"/>
      <c r="EJ45" s="55"/>
      <c r="EK45" s="55"/>
      <c r="EL45" s="55"/>
      <c r="EM45" s="55"/>
      <c r="EN45" s="55"/>
      <c r="EO45" s="55"/>
      <c r="EP45" s="55"/>
      <c r="EQ45" s="55"/>
      <c r="ER45" s="55"/>
      <c r="ES45" s="55"/>
      <c r="ET45" s="55"/>
      <c r="EU45" s="55"/>
      <c r="EV45" s="55"/>
      <c r="EW45" s="55"/>
      <c r="EX45" s="55"/>
      <c r="EY45" s="55"/>
      <c r="EZ45" s="55"/>
      <c r="FA45" s="55"/>
      <c r="FB45" s="55"/>
      <c r="FC45" s="55"/>
      <c r="FD45" s="55"/>
      <c r="FE45" s="55"/>
      <c r="FF45" s="55"/>
      <c r="FG45" s="55"/>
      <c r="FH45" s="55"/>
      <c r="FI45" s="55"/>
      <c r="FJ45" s="55"/>
      <c r="FK45" s="55"/>
      <c r="FL45" s="55"/>
      <c r="FM45" s="55"/>
      <c r="FN45" s="55"/>
      <c r="FO45" s="55"/>
      <c r="FP45" s="55"/>
      <c r="FQ45" s="55"/>
      <c r="FR45" s="55"/>
      <c r="FS45" s="55"/>
      <c r="FT45" s="55"/>
      <c r="FU45" s="55"/>
      <c r="FV45" s="55"/>
      <c r="FW45" s="55"/>
      <c r="FX45" s="55"/>
      <c r="FY45" s="55"/>
      <c r="FZ45" s="55"/>
      <c r="GA45" s="55"/>
      <c r="GB45" s="55"/>
      <c r="GC45" s="55"/>
      <c r="GD45" s="55"/>
      <c r="GE45" s="55"/>
      <c r="GF45" s="55"/>
      <c r="GG45" s="55"/>
      <c r="GH45" s="55"/>
      <c r="GI45" s="55"/>
      <c r="GJ45" s="55"/>
      <c r="GK45" s="55"/>
      <c r="GL45" s="55"/>
      <c r="GM45" s="55"/>
      <c r="GN45" s="55"/>
      <c r="GO45" s="55"/>
      <c r="GP45" s="55"/>
      <c r="GQ45" s="55"/>
      <c r="GR45" s="55"/>
      <c r="GS45" s="55"/>
      <c r="GT45" s="55"/>
      <c r="GU45" s="55"/>
      <c r="GV45" s="55"/>
      <c r="GW45" s="55"/>
      <c r="GX45" s="55"/>
      <c r="GY45" s="55"/>
      <c r="GZ45" s="55"/>
      <c r="HA45" s="55"/>
      <c r="HB45" s="55"/>
      <c r="HC45" s="55"/>
      <c r="HD45" s="55"/>
      <c r="HE45" s="55"/>
      <c r="HF45" s="55"/>
      <c r="HG45" s="55"/>
      <c r="HH45" s="55"/>
      <c r="HI45" s="55"/>
      <c r="HJ45" s="55"/>
      <c r="HK45" s="55"/>
      <c r="HL45" s="55"/>
      <c r="HM45" s="55"/>
      <c r="HN45" s="55"/>
      <c r="HO45" s="55"/>
      <c r="HP45" s="55"/>
      <c r="HQ45" s="55"/>
      <c r="HR45" s="55"/>
      <c r="HS45" s="55"/>
      <c r="HT45" s="55"/>
      <c r="HU45" s="55"/>
      <c r="HV45" s="55"/>
      <c r="HW45" s="55"/>
      <c r="HX45" s="55"/>
      <c r="HY45" s="55"/>
      <c r="HZ45" s="55"/>
      <c r="IA45" s="55"/>
      <c r="IB45" s="55"/>
      <c r="IC45" s="55"/>
      <c r="ID45" s="55"/>
      <c r="IE45" s="55"/>
      <c r="IF45" s="55"/>
      <c r="IG45" s="55"/>
      <c r="IH45" s="55"/>
      <c r="II45" s="55"/>
      <c r="IJ45" s="55"/>
      <c r="IK45" s="55"/>
      <c r="IL45" s="55"/>
      <c r="IM45" s="55"/>
      <c r="IN45" s="55"/>
      <c r="IO45" s="55"/>
      <c r="IP45" s="55"/>
      <c r="IQ45" s="55"/>
      <c r="IR45" s="55"/>
      <c r="IS45" s="55"/>
      <c r="IT45" s="55"/>
      <c r="IU45" s="55"/>
      <c r="IV45" s="55"/>
    </row>
    <row r="48" spans="1:256">
      <c r="C48" s="61"/>
    </row>
  </sheetData>
  <mergeCells count="4">
    <mergeCell ref="B2:F2"/>
    <mergeCell ref="B3:F3"/>
    <mergeCell ref="B4:F4"/>
    <mergeCell ref="B44:E44"/>
  </mergeCells>
  <pageMargins left="0.7" right="0.7" top="0.5" bottom="0.5" header="0.3" footer="0.3"/>
  <pageSetup paperSize="9" scale="69" orientation="portrait" r:id="rId1"/>
  <headerFooter>
    <oddHeader>&amp;CConstruction works at Primary Health Care centre Jajere,Fune LGA Yobe State</oddHeader>
    <oddFooter>&amp;C&amp;A&amp;RPage &amp;P</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40C395-C258-4FD1-AC3E-A1FA4409EB0E}">
  <dimension ref="A1:O165"/>
  <sheetViews>
    <sheetView tabSelected="1" topLeftCell="A25" workbookViewId="0">
      <selection activeCell="E29" sqref="E29"/>
    </sheetView>
  </sheetViews>
  <sheetFormatPr defaultColWidth="9.140625" defaultRowHeight="15"/>
  <cols>
    <col min="1" max="1" width="6.5703125" style="125" customWidth="1"/>
    <col min="2" max="2" width="53.42578125" style="126" customWidth="1"/>
    <col min="3" max="3" width="5.5703125" style="119" bestFit="1" customWidth="1"/>
    <col min="4" max="4" width="6.42578125" style="119" bestFit="1" customWidth="1"/>
    <col min="5" max="5" width="12.5703125" style="124" customWidth="1"/>
    <col min="6" max="6" width="16.140625" style="124" customWidth="1"/>
    <col min="7" max="16384" width="9.140625" style="118"/>
  </cols>
  <sheetData>
    <row r="1" spans="1:6" ht="36" customHeight="1">
      <c r="B1" s="468" t="s">
        <v>168</v>
      </c>
      <c r="C1" s="469"/>
      <c r="D1" s="469"/>
      <c r="E1" s="469"/>
      <c r="F1" s="469"/>
    </row>
    <row r="2" spans="1:6" ht="14.45" customHeight="1">
      <c r="B2" s="127"/>
      <c r="C2" s="102"/>
      <c r="D2" s="102"/>
      <c r="E2" s="102"/>
      <c r="F2" s="102"/>
    </row>
    <row r="3" spans="1:6" ht="17.25">
      <c r="B3" s="470" t="s">
        <v>169</v>
      </c>
      <c r="C3" s="471"/>
      <c r="D3" s="471"/>
      <c r="E3" s="471"/>
      <c r="F3" s="471"/>
    </row>
    <row r="4" spans="1:6" ht="17.25">
      <c r="B4" s="472" t="s">
        <v>92</v>
      </c>
      <c r="C4" s="472"/>
      <c r="D4" s="472"/>
      <c r="E4" s="472"/>
      <c r="F4" s="472"/>
    </row>
    <row r="5" spans="1:6" ht="18" thickBot="1">
      <c r="B5" s="62"/>
      <c r="C5" s="63"/>
      <c r="D5" s="63"/>
      <c r="E5" s="64"/>
      <c r="F5" s="65"/>
    </row>
    <row r="6" spans="1:6" s="117" customFormat="1" ht="16.5" thickBot="1">
      <c r="A6" s="128" t="s">
        <v>137</v>
      </c>
      <c r="B6" s="129" t="s">
        <v>138</v>
      </c>
      <c r="C6" s="130" t="s">
        <v>140</v>
      </c>
      <c r="D6" s="130" t="s">
        <v>139</v>
      </c>
      <c r="E6" s="131" t="s">
        <v>141</v>
      </c>
      <c r="F6" s="132" t="s">
        <v>142</v>
      </c>
    </row>
    <row r="7" spans="1:6" s="117" customFormat="1" ht="18" thickBot="1">
      <c r="A7" s="184"/>
      <c r="B7" s="66" t="s">
        <v>136</v>
      </c>
      <c r="C7" s="185"/>
      <c r="D7" s="185"/>
      <c r="E7" s="186"/>
      <c r="F7" s="187"/>
    </row>
    <row r="8" spans="1:6" s="117" customFormat="1" ht="172.5" customHeight="1" thickBot="1">
      <c r="A8" s="184"/>
      <c r="B8" s="188" t="s">
        <v>383</v>
      </c>
      <c r="C8" s="185"/>
      <c r="D8" s="185"/>
      <c r="E8" s="186"/>
      <c r="F8" s="187"/>
    </row>
    <row r="9" spans="1:6" s="117" customFormat="1" ht="13.5" customHeight="1">
      <c r="A9" s="379">
        <v>1</v>
      </c>
      <c r="B9" s="334" t="s">
        <v>313</v>
      </c>
      <c r="C9" s="335"/>
      <c r="D9" s="336"/>
      <c r="E9" s="337"/>
      <c r="F9" s="338"/>
    </row>
    <row r="10" spans="1:6" s="117" customFormat="1" ht="90">
      <c r="A10" s="380" t="s">
        <v>191</v>
      </c>
      <c r="B10" s="339" t="s">
        <v>314</v>
      </c>
      <c r="C10" s="228"/>
      <c r="D10" s="340"/>
      <c r="E10" s="341"/>
      <c r="F10" s="342"/>
    </row>
    <row r="11" spans="1:6" s="117" customFormat="1" ht="15.95" customHeight="1">
      <c r="A11" s="380" t="s">
        <v>46</v>
      </c>
      <c r="B11" s="343" t="s">
        <v>315</v>
      </c>
      <c r="C11" s="344"/>
      <c r="D11" s="345"/>
      <c r="E11" s="346"/>
      <c r="F11" s="346"/>
    </row>
    <row r="12" spans="1:6" s="117" customFormat="1" ht="17.100000000000001" customHeight="1">
      <c r="A12" s="380" t="s">
        <v>47</v>
      </c>
      <c r="B12" s="347" t="s">
        <v>316</v>
      </c>
      <c r="C12" s="348"/>
      <c r="D12" s="349"/>
      <c r="E12" s="346"/>
      <c r="F12" s="350"/>
    </row>
    <row r="13" spans="1:6" s="117" customFormat="1" ht="51.6" customHeight="1">
      <c r="A13" s="380" t="s">
        <v>48</v>
      </c>
      <c r="B13" s="351" t="s">
        <v>325</v>
      </c>
      <c r="C13" s="352" t="s">
        <v>301</v>
      </c>
      <c r="D13" s="353">
        <v>2</v>
      </c>
      <c r="E13" s="354">
        <v>7000</v>
      </c>
      <c r="F13" s="354">
        <f>E13*D13</f>
        <v>14000</v>
      </c>
    </row>
    <row r="14" spans="1:6" s="117" customFormat="1" ht="15" customHeight="1">
      <c r="A14" s="380" t="s">
        <v>192</v>
      </c>
      <c r="B14" s="355" t="s">
        <v>317</v>
      </c>
      <c r="C14" s="348"/>
      <c r="D14" s="356"/>
      <c r="E14" s="346"/>
      <c r="F14" s="350"/>
    </row>
    <row r="15" spans="1:6" s="117" customFormat="1" ht="62.45" customHeight="1">
      <c r="A15" s="380" t="s">
        <v>193</v>
      </c>
      <c r="B15" s="351" t="s">
        <v>326</v>
      </c>
      <c r="C15" s="352" t="s">
        <v>301</v>
      </c>
      <c r="D15" s="353">
        <v>10</v>
      </c>
      <c r="E15" s="354">
        <v>7000</v>
      </c>
      <c r="F15" s="354">
        <f>E15*D15</f>
        <v>70000</v>
      </c>
    </row>
    <row r="16" spans="1:6" s="117" customFormat="1" ht="15" customHeight="1">
      <c r="A16" s="380" t="s">
        <v>194</v>
      </c>
      <c r="B16" s="357" t="s">
        <v>318</v>
      </c>
      <c r="C16" s="303"/>
      <c r="D16" s="358"/>
      <c r="E16" s="354"/>
      <c r="F16" s="354"/>
    </row>
    <row r="17" spans="1:7" s="117" customFormat="1" ht="52.5" customHeight="1">
      <c r="A17" s="380" t="s">
        <v>195</v>
      </c>
      <c r="B17" s="359" t="s">
        <v>327</v>
      </c>
      <c r="C17" s="307" t="s">
        <v>261</v>
      </c>
      <c r="D17" s="360">
        <v>192</v>
      </c>
      <c r="E17" s="361">
        <v>1050</v>
      </c>
      <c r="F17" s="361">
        <f>E17*D17</f>
        <v>201600</v>
      </c>
    </row>
    <row r="18" spans="1:7" s="117" customFormat="1" ht="15" customHeight="1">
      <c r="A18" s="380" t="s">
        <v>117</v>
      </c>
      <c r="B18" s="362" t="s">
        <v>319</v>
      </c>
      <c r="C18" s="363"/>
      <c r="D18" s="364"/>
      <c r="E18" s="365"/>
      <c r="F18" s="365"/>
    </row>
    <row r="19" spans="1:7" s="117" customFormat="1" ht="56.45" customHeight="1">
      <c r="A19" s="380" t="s">
        <v>118</v>
      </c>
      <c r="B19" s="359" t="s">
        <v>328</v>
      </c>
      <c r="C19" s="366" t="s">
        <v>301</v>
      </c>
      <c r="D19" s="367">
        <v>2</v>
      </c>
      <c r="E19" s="368">
        <v>2500</v>
      </c>
      <c r="F19" s="368">
        <f>E19*D19</f>
        <v>5000</v>
      </c>
    </row>
    <row r="20" spans="1:7" s="117" customFormat="1" ht="15" customHeight="1">
      <c r="A20" s="380" t="s">
        <v>119</v>
      </c>
      <c r="B20" s="362" t="s">
        <v>320</v>
      </c>
      <c r="C20" s="363"/>
      <c r="D20" s="364"/>
      <c r="E20" s="365"/>
      <c r="F20" s="365"/>
    </row>
    <row r="21" spans="1:7" s="117" customFormat="1" ht="78.95" customHeight="1">
      <c r="A21" s="380" t="s">
        <v>331</v>
      </c>
      <c r="B21" s="359" t="s">
        <v>329</v>
      </c>
      <c r="C21" s="366" t="s">
        <v>301</v>
      </c>
      <c r="D21" s="367">
        <v>1</v>
      </c>
      <c r="E21" s="368">
        <v>50000</v>
      </c>
      <c r="F21" s="368">
        <f>E21*D21</f>
        <v>50000</v>
      </c>
    </row>
    <row r="22" spans="1:7" s="117" customFormat="1" ht="15" customHeight="1">
      <c r="A22" s="380" t="s">
        <v>332</v>
      </c>
      <c r="B22" s="369" t="s">
        <v>321</v>
      </c>
      <c r="C22" s="363"/>
      <c r="D22" s="370"/>
      <c r="E22" s="371"/>
      <c r="F22" s="371"/>
    </row>
    <row r="23" spans="1:7" s="117" customFormat="1" ht="59.45" customHeight="1">
      <c r="A23" s="380" t="s">
        <v>333</v>
      </c>
      <c r="B23" s="372" t="s">
        <v>330</v>
      </c>
      <c r="C23" s="303" t="s">
        <v>167</v>
      </c>
      <c r="D23" s="358"/>
      <c r="E23" s="354"/>
      <c r="F23" s="354">
        <v>78750</v>
      </c>
    </row>
    <row r="24" spans="1:7" s="117" customFormat="1" ht="15" customHeight="1">
      <c r="A24" s="380" t="s">
        <v>334</v>
      </c>
      <c r="B24" s="374" t="s">
        <v>322</v>
      </c>
      <c r="C24" s="303"/>
      <c r="D24" s="358"/>
      <c r="E24" s="354"/>
      <c r="F24" s="354"/>
    </row>
    <row r="25" spans="1:7" s="117" customFormat="1" ht="75.95" customHeight="1">
      <c r="A25" s="380" t="s">
        <v>335</v>
      </c>
      <c r="B25" s="373" t="s">
        <v>323</v>
      </c>
      <c r="C25" s="375" t="s">
        <v>167</v>
      </c>
      <c r="D25" s="358"/>
      <c r="E25" s="354"/>
      <c r="F25" s="354">
        <v>50000</v>
      </c>
    </row>
    <row r="26" spans="1:7" ht="15.75">
      <c r="A26" s="380" t="s">
        <v>336</v>
      </c>
      <c r="B26" s="362" t="s">
        <v>347</v>
      </c>
      <c r="C26" s="375"/>
      <c r="D26" s="358"/>
      <c r="E26" s="354"/>
      <c r="F26" s="354"/>
    </row>
    <row r="27" spans="1:7" ht="75" customHeight="1">
      <c r="A27" s="380" t="s">
        <v>337</v>
      </c>
      <c r="B27" s="376" t="s">
        <v>350</v>
      </c>
      <c r="C27" s="302" t="s">
        <v>261</v>
      </c>
      <c r="D27" s="377">
        <v>225</v>
      </c>
      <c r="E27" s="378">
        <v>500</v>
      </c>
      <c r="F27" s="378">
        <f>E27*D27</f>
        <v>112500</v>
      </c>
    </row>
    <row r="28" spans="1:7" ht="18" customHeight="1">
      <c r="A28" s="380" t="s">
        <v>348</v>
      </c>
      <c r="B28" s="362" t="s">
        <v>346</v>
      </c>
      <c r="C28" s="302"/>
      <c r="D28" s="377"/>
      <c r="E28" s="378"/>
      <c r="F28" s="378"/>
    </row>
    <row r="29" spans="1:7" ht="76.5" customHeight="1">
      <c r="A29" s="380" t="s">
        <v>349</v>
      </c>
      <c r="B29" s="376" t="s">
        <v>324</v>
      </c>
      <c r="C29" s="302" t="s">
        <v>87</v>
      </c>
      <c r="D29" s="377">
        <v>350</v>
      </c>
      <c r="E29" s="378"/>
      <c r="F29" s="378">
        <f>D29*E29</f>
        <v>0</v>
      </c>
    </row>
    <row r="30" spans="1:7" ht="15.95" customHeight="1">
      <c r="A30" s="380" t="s">
        <v>391</v>
      </c>
      <c r="B30" s="402" t="s">
        <v>389</v>
      </c>
      <c r="C30" s="302"/>
      <c r="D30" s="377"/>
      <c r="E30" s="378"/>
      <c r="F30" s="378"/>
    </row>
    <row r="31" spans="1:7" ht="36.950000000000003" customHeight="1">
      <c r="A31" s="380" t="s">
        <v>392</v>
      </c>
      <c r="B31" s="376" t="s">
        <v>390</v>
      </c>
      <c r="C31" s="302" t="s">
        <v>87</v>
      </c>
      <c r="D31" s="377">
        <v>12</v>
      </c>
      <c r="E31" s="378"/>
      <c r="F31" s="378">
        <f>D31*E31</f>
        <v>0</v>
      </c>
    </row>
    <row r="32" spans="1:7" ht="30">
      <c r="A32" s="150"/>
      <c r="B32" s="151" t="s">
        <v>143</v>
      </c>
      <c r="C32" s="152"/>
      <c r="D32" s="152"/>
      <c r="E32" s="153"/>
      <c r="F32" s="154">
        <f>SUM(F13:F31)</f>
        <v>581850</v>
      </c>
      <c r="G32" s="120"/>
    </row>
    <row r="33" spans="1:7" ht="6" customHeight="1" thickBot="1">
      <c r="A33" s="155"/>
      <c r="B33" s="156"/>
      <c r="C33" s="157"/>
      <c r="D33" s="157"/>
      <c r="E33" s="158"/>
      <c r="F33" s="159"/>
      <c r="G33" s="120"/>
    </row>
    <row r="34" spans="1:7" ht="12.95" customHeight="1" thickTop="1">
      <c r="A34" s="388">
        <v>2</v>
      </c>
      <c r="B34" s="189" t="s">
        <v>51</v>
      </c>
      <c r="C34" s="152"/>
      <c r="D34" s="152"/>
      <c r="E34" s="153"/>
      <c r="F34" s="154"/>
      <c r="G34" s="120"/>
    </row>
    <row r="35" spans="1:7" ht="12.95" customHeight="1">
      <c r="A35" s="155" t="s">
        <v>53</v>
      </c>
      <c r="B35" s="192" t="s">
        <v>52</v>
      </c>
      <c r="C35" s="157"/>
      <c r="D35" s="157"/>
      <c r="E35" s="158"/>
      <c r="F35" s="159"/>
      <c r="G35" s="120"/>
    </row>
    <row r="36" spans="1:7" ht="105">
      <c r="A36" s="155" t="s">
        <v>54</v>
      </c>
      <c r="B36" s="190" t="s">
        <v>55</v>
      </c>
      <c r="C36" s="157"/>
      <c r="D36" s="157"/>
      <c r="E36" s="158"/>
      <c r="F36" s="159"/>
      <c r="G36" s="120"/>
    </row>
    <row r="37" spans="1:7" ht="14.45" customHeight="1">
      <c r="A37" s="155" t="s">
        <v>196</v>
      </c>
      <c r="B37" s="191" t="s">
        <v>171</v>
      </c>
      <c r="C37" s="157" t="s">
        <v>86</v>
      </c>
      <c r="D37" s="157">
        <v>1</v>
      </c>
      <c r="E37" s="158"/>
      <c r="F37" s="159">
        <f>D37*E37</f>
        <v>0</v>
      </c>
      <c r="G37" s="120"/>
    </row>
    <row r="38" spans="1:7" ht="12.95" customHeight="1">
      <c r="A38" s="155" t="s">
        <v>197</v>
      </c>
      <c r="B38" s="193" t="s">
        <v>56</v>
      </c>
      <c r="C38" s="157"/>
      <c r="D38" s="157"/>
      <c r="E38" s="158"/>
      <c r="F38" s="159"/>
      <c r="G38" s="120"/>
    </row>
    <row r="39" spans="1:7" ht="50.1" customHeight="1">
      <c r="A39" s="155"/>
      <c r="B39" s="194" t="s">
        <v>172</v>
      </c>
      <c r="C39" s="157" t="s">
        <v>227</v>
      </c>
      <c r="D39" s="157">
        <v>60</v>
      </c>
      <c r="E39" s="158"/>
      <c r="F39" s="159">
        <f>D39*E39</f>
        <v>0</v>
      </c>
      <c r="G39" s="120"/>
    </row>
    <row r="40" spans="1:7" ht="46.5" customHeight="1">
      <c r="A40" s="155" t="s">
        <v>198</v>
      </c>
      <c r="B40" s="194" t="s">
        <v>173</v>
      </c>
      <c r="C40" s="157" t="s">
        <v>227</v>
      </c>
      <c r="D40" s="157">
        <v>35</v>
      </c>
      <c r="E40" s="158"/>
      <c r="F40" s="159">
        <f>D40*E40</f>
        <v>0</v>
      </c>
      <c r="G40" s="120"/>
    </row>
    <row r="41" spans="1:7" ht="15" customHeight="1">
      <c r="A41" s="155" t="s">
        <v>199</v>
      </c>
      <c r="B41" s="381" t="s">
        <v>338</v>
      </c>
      <c r="C41" s="157"/>
      <c r="D41" s="157"/>
      <c r="E41" s="158"/>
      <c r="F41" s="159"/>
      <c r="G41" s="120"/>
    </row>
    <row r="42" spans="1:7" ht="21" customHeight="1">
      <c r="A42" s="155" t="s">
        <v>399</v>
      </c>
      <c r="B42" s="382" t="s">
        <v>339</v>
      </c>
      <c r="C42" s="157" t="s">
        <v>87</v>
      </c>
      <c r="D42" s="157">
        <v>4</v>
      </c>
      <c r="E42" s="158"/>
      <c r="F42" s="159">
        <f>D42*E42</f>
        <v>0</v>
      </c>
      <c r="G42" s="120"/>
    </row>
    <row r="43" spans="1:7" ht="12.95" customHeight="1">
      <c r="A43" s="155" t="s">
        <v>424</v>
      </c>
      <c r="B43" s="195" t="s">
        <v>57</v>
      </c>
      <c r="C43" s="157"/>
      <c r="D43" s="157"/>
      <c r="E43" s="158"/>
      <c r="F43" s="159"/>
      <c r="G43" s="120"/>
    </row>
    <row r="44" spans="1:7" ht="72" customHeight="1">
      <c r="A44" s="155" t="s">
        <v>425</v>
      </c>
      <c r="B44" s="194" t="s">
        <v>228</v>
      </c>
      <c r="C44" s="157" t="s">
        <v>87</v>
      </c>
      <c r="D44" s="157">
        <v>17</v>
      </c>
      <c r="E44" s="158"/>
      <c r="F44" s="159">
        <f>D44*E44</f>
        <v>0</v>
      </c>
      <c r="G44" s="120"/>
    </row>
    <row r="45" spans="1:7" ht="27.95" customHeight="1">
      <c r="A45" s="150"/>
      <c r="B45" s="197" t="s">
        <v>174</v>
      </c>
      <c r="C45" s="152"/>
      <c r="D45" s="152"/>
      <c r="E45" s="153"/>
      <c r="F45" s="154">
        <f>SUM(F37:F44)</f>
        <v>0</v>
      </c>
      <c r="G45" s="120"/>
    </row>
    <row r="46" spans="1:7" ht="6.95" customHeight="1">
      <c r="A46" s="155"/>
      <c r="B46" s="196"/>
      <c r="C46" s="157"/>
      <c r="D46" s="157"/>
      <c r="E46" s="158"/>
      <c r="F46" s="159"/>
      <c r="G46" s="120"/>
    </row>
    <row r="47" spans="1:7">
      <c r="A47" s="259">
        <v>3</v>
      </c>
      <c r="B47" s="160" t="s">
        <v>144</v>
      </c>
      <c r="C47" s="152"/>
      <c r="D47" s="152"/>
      <c r="E47" s="153"/>
      <c r="F47" s="153"/>
    </row>
    <row r="48" spans="1:7" ht="59.45" customHeight="1">
      <c r="A48" s="140" t="s">
        <v>58</v>
      </c>
      <c r="B48" s="141" t="s">
        <v>145</v>
      </c>
      <c r="C48" s="142"/>
      <c r="D48" s="142"/>
      <c r="E48" s="143"/>
      <c r="F48" s="143"/>
    </row>
    <row r="49" spans="1:12">
      <c r="A49" s="133" t="s">
        <v>200</v>
      </c>
      <c r="B49" s="144" t="s">
        <v>146</v>
      </c>
      <c r="C49" s="135" t="s">
        <v>87</v>
      </c>
      <c r="D49" s="135">
        <v>192</v>
      </c>
      <c r="E49" s="145"/>
      <c r="F49" s="136">
        <f>D49*E49</f>
        <v>0</v>
      </c>
    </row>
    <row r="50" spans="1:12">
      <c r="A50" s="133" t="s">
        <v>356</v>
      </c>
      <c r="B50" s="387" t="s">
        <v>354</v>
      </c>
      <c r="C50" s="135" t="s">
        <v>60</v>
      </c>
      <c r="D50" s="135">
        <v>25</v>
      </c>
      <c r="E50" s="145"/>
      <c r="F50" s="136">
        <f>D50*E50</f>
        <v>0</v>
      </c>
    </row>
    <row r="51" spans="1:12">
      <c r="A51" s="133" t="s">
        <v>357</v>
      </c>
      <c r="B51" s="387" t="s">
        <v>355</v>
      </c>
      <c r="C51" s="135" t="s">
        <v>60</v>
      </c>
      <c r="D51" s="135">
        <v>55</v>
      </c>
      <c r="E51" s="145"/>
      <c r="F51" s="136">
        <f>D51*E51</f>
        <v>0</v>
      </c>
    </row>
    <row r="52" spans="1:12">
      <c r="A52" s="133" t="s">
        <v>358</v>
      </c>
      <c r="B52" s="383" t="s">
        <v>340</v>
      </c>
      <c r="C52" s="135"/>
      <c r="D52" s="135"/>
      <c r="E52" s="145"/>
      <c r="F52" s="136"/>
    </row>
    <row r="53" spans="1:12" ht="30">
      <c r="A53" s="133" t="s">
        <v>359</v>
      </c>
      <c r="B53" s="384" t="s">
        <v>341</v>
      </c>
      <c r="C53" s="135"/>
      <c r="D53" s="135"/>
      <c r="E53" s="145"/>
      <c r="F53" s="136"/>
    </row>
    <row r="54" spans="1:12" ht="45">
      <c r="A54" s="133" t="s">
        <v>360</v>
      </c>
      <c r="B54" s="385" t="s">
        <v>342</v>
      </c>
      <c r="C54" s="135" t="s">
        <v>87</v>
      </c>
      <c r="D54" s="135">
        <v>8</v>
      </c>
      <c r="E54" s="145"/>
      <c r="F54" s="136">
        <f>D54*E54</f>
        <v>0</v>
      </c>
    </row>
    <row r="55" spans="1:12">
      <c r="A55" s="133" t="s">
        <v>361</v>
      </c>
      <c r="B55" s="386" t="s">
        <v>343</v>
      </c>
      <c r="C55" s="135"/>
      <c r="D55" s="135"/>
      <c r="E55" s="145"/>
      <c r="F55" s="136"/>
    </row>
    <row r="56" spans="1:12" ht="45">
      <c r="A56" s="133" t="s">
        <v>362</v>
      </c>
      <c r="B56" s="384" t="s">
        <v>344</v>
      </c>
      <c r="C56" s="135"/>
      <c r="D56" s="135"/>
      <c r="E56" s="145"/>
      <c r="F56" s="136"/>
    </row>
    <row r="57" spans="1:12" ht="30">
      <c r="A57" s="133" t="s">
        <v>363</v>
      </c>
      <c r="B57" s="385" t="s">
        <v>345</v>
      </c>
      <c r="C57" s="135" t="s">
        <v>87</v>
      </c>
      <c r="D57" s="135">
        <v>8</v>
      </c>
      <c r="E57" s="145"/>
      <c r="F57" s="136">
        <f>D57*E57</f>
        <v>0</v>
      </c>
    </row>
    <row r="58" spans="1:12">
      <c r="A58" s="161"/>
      <c r="B58" s="162" t="s">
        <v>147</v>
      </c>
      <c r="C58" s="163"/>
      <c r="D58" s="163"/>
      <c r="E58" s="164"/>
      <c r="F58" s="165">
        <f>SUM(F49:F57)</f>
        <v>0</v>
      </c>
    </row>
    <row r="59" spans="1:12" ht="5.0999999999999996" customHeight="1">
      <c r="A59" s="155"/>
      <c r="B59" s="166"/>
      <c r="C59" s="157"/>
      <c r="D59" s="157"/>
      <c r="E59" s="158"/>
      <c r="F59" s="159"/>
    </row>
    <row r="60" spans="1:12">
      <c r="A60" s="161" t="s">
        <v>59</v>
      </c>
      <c r="B60" s="167" t="s">
        <v>148</v>
      </c>
      <c r="C60" s="163"/>
      <c r="D60" s="163"/>
      <c r="E60" s="164"/>
      <c r="F60" s="164"/>
    </row>
    <row r="61" spans="1:12" ht="30">
      <c r="A61" s="133" t="s">
        <v>61</v>
      </c>
      <c r="B61" s="146" t="s">
        <v>149</v>
      </c>
      <c r="C61" s="135"/>
      <c r="D61" s="135"/>
      <c r="E61" s="136"/>
      <c r="F61" s="136"/>
      <c r="H61" s="121"/>
      <c r="I61" s="121"/>
      <c r="J61" s="121"/>
      <c r="K61" s="121"/>
      <c r="L61" s="121"/>
    </row>
    <row r="62" spans="1:12">
      <c r="A62" s="133" t="s">
        <v>62</v>
      </c>
      <c r="B62" s="144" t="s">
        <v>150</v>
      </c>
      <c r="C62" s="135" t="s">
        <v>60</v>
      </c>
      <c r="D62" s="135">
        <v>182</v>
      </c>
      <c r="E62" s="136"/>
      <c r="F62" s="136">
        <f>D62*E62</f>
        <v>0</v>
      </c>
    </row>
    <row r="63" spans="1:12">
      <c r="A63" s="133" t="s">
        <v>63</v>
      </c>
      <c r="B63" s="144" t="s">
        <v>151</v>
      </c>
      <c r="C63" s="135" t="s">
        <v>60</v>
      </c>
      <c r="D63" s="135">
        <v>165</v>
      </c>
      <c r="E63" s="136"/>
      <c r="F63" s="136">
        <f>D63*E63</f>
        <v>0</v>
      </c>
    </row>
    <row r="64" spans="1:12">
      <c r="A64" s="133" t="s">
        <v>64</v>
      </c>
      <c r="B64" s="144" t="s">
        <v>152</v>
      </c>
      <c r="C64" s="135" t="s">
        <v>60</v>
      </c>
      <c r="D64" s="135">
        <v>147</v>
      </c>
      <c r="E64" s="136"/>
      <c r="F64" s="136">
        <f>D64*E64</f>
        <v>0</v>
      </c>
    </row>
    <row r="65" spans="1:7">
      <c r="A65" s="133" t="s">
        <v>65</v>
      </c>
      <c r="B65" s="144" t="s">
        <v>153</v>
      </c>
      <c r="C65" s="135" t="s">
        <v>60</v>
      </c>
      <c r="D65" s="135">
        <v>196</v>
      </c>
      <c r="E65" s="136"/>
      <c r="F65" s="136">
        <f>D65*E65</f>
        <v>0</v>
      </c>
    </row>
    <row r="66" spans="1:7">
      <c r="A66" s="133" t="s">
        <v>66</v>
      </c>
      <c r="B66" s="147" t="s">
        <v>154</v>
      </c>
      <c r="C66" s="135"/>
      <c r="D66" s="135"/>
      <c r="E66" s="136"/>
      <c r="F66" s="136"/>
    </row>
    <row r="67" spans="1:7">
      <c r="A67" s="133" t="s">
        <v>114</v>
      </c>
      <c r="B67" s="144" t="s">
        <v>155</v>
      </c>
      <c r="C67" s="135" t="s">
        <v>60</v>
      </c>
      <c r="D67" s="135">
        <v>55</v>
      </c>
      <c r="E67" s="136"/>
      <c r="F67" s="136">
        <f>D67*E67</f>
        <v>0</v>
      </c>
    </row>
    <row r="68" spans="1:7" ht="27.95" customHeight="1">
      <c r="A68" s="168"/>
      <c r="B68" s="169" t="s">
        <v>170</v>
      </c>
      <c r="C68" s="170"/>
      <c r="D68" s="170"/>
      <c r="E68" s="171"/>
      <c r="F68" s="172">
        <f>SUM(F62:F67)</f>
        <v>0</v>
      </c>
    </row>
    <row r="69" spans="1:7" ht="6.95" customHeight="1">
      <c r="A69" s="133"/>
      <c r="B69" s="137"/>
      <c r="C69" s="135"/>
      <c r="D69" s="135"/>
      <c r="E69" s="136"/>
      <c r="F69" s="138"/>
    </row>
    <row r="70" spans="1:7">
      <c r="A70" s="260">
        <v>5</v>
      </c>
      <c r="B70" s="173" t="s">
        <v>206</v>
      </c>
      <c r="C70" s="170"/>
      <c r="D70" s="170"/>
      <c r="E70" s="171"/>
      <c r="F70" s="171"/>
    </row>
    <row r="71" spans="1:7" ht="60">
      <c r="A71" s="133" t="s">
        <v>67</v>
      </c>
      <c r="B71" s="146" t="s">
        <v>204</v>
      </c>
      <c r="C71" s="148"/>
      <c r="D71" s="148"/>
      <c r="E71" s="149"/>
      <c r="F71" s="149"/>
      <c r="G71" s="122"/>
    </row>
    <row r="72" spans="1:7" ht="16.5" customHeight="1">
      <c r="A72" s="133" t="s">
        <v>201</v>
      </c>
      <c r="B72" s="134" t="s">
        <v>156</v>
      </c>
      <c r="C72" s="135" t="s">
        <v>77</v>
      </c>
      <c r="D72" s="135">
        <v>8</v>
      </c>
      <c r="E72" s="136"/>
      <c r="F72" s="136">
        <f>D72*E72</f>
        <v>0</v>
      </c>
    </row>
    <row r="73" spans="1:7" ht="30">
      <c r="A73" s="133" t="s">
        <v>112</v>
      </c>
      <c r="B73" s="134" t="s">
        <v>229</v>
      </c>
      <c r="C73" s="135" t="s">
        <v>77</v>
      </c>
      <c r="D73" s="135">
        <v>2</v>
      </c>
      <c r="E73" s="136"/>
      <c r="F73" s="136">
        <f>D73*E73</f>
        <v>0</v>
      </c>
    </row>
    <row r="74" spans="1:7">
      <c r="A74" s="133" t="s">
        <v>202</v>
      </c>
      <c r="B74" s="147" t="s">
        <v>157</v>
      </c>
      <c r="C74" s="135"/>
      <c r="D74" s="135"/>
      <c r="E74" s="136"/>
      <c r="F74" s="136"/>
    </row>
    <row r="75" spans="1:7" ht="29.1" customHeight="1">
      <c r="A75" s="133" t="s">
        <v>203</v>
      </c>
      <c r="B75" s="134" t="s">
        <v>230</v>
      </c>
      <c r="C75" s="135" t="s">
        <v>77</v>
      </c>
      <c r="D75" s="135">
        <v>2</v>
      </c>
      <c r="E75" s="136"/>
      <c r="F75" s="136">
        <f>D75*E75</f>
        <v>0</v>
      </c>
    </row>
    <row r="76" spans="1:7">
      <c r="A76" s="150"/>
      <c r="B76" s="151" t="s">
        <v>205</v>
      </c>
      <c r="C76" s="152"/>
      <c r="D76" s="152"/>
      <c r="E76" s="153"/>
      <c r="F76" s="154">
        <f>SUM(F72:F75)</f>
        <v>0</v>
      </c>
    </row>
    <row r="77" spans="1:7" ht="6" customHeight="1">
      <c r="A77" s="133"/>
      <c r="B77" s="137"/>
      <c r="C77" s="135"/>
      <c r="D77" s="135"/>
      <c r="E77" s="136"/>
      <c r="F77" s="138"/>
    </row>
    <row r="78" spans="1:7">
      <c r="A78" s="259">
        <v>6</v>
      </c>
      <c r="B78" s="160" t="s">
        <v>158</v>
      </c>
      <c r="C78" s="152"/>
      <c r="D78" s="152"/>
      <c r="E78" s="153"/>
      <c r="F78" s="153"/>
    </row>
    <row r="79" spans="1:7">
      <c r="A79" s="133" t="s">
        <v>207</v>
      </c>
      <c r="B79" s="147" t="s">
        <v>159</v>
      </c>
      <c r="C79" s="135"/>
      <c r="D79" s="135"/>
      <c r="E79" s="136"/>
      <c r="F79" s="136"/>
    </row>
    <row r="80" spans="1:7" ht="30">
      <c r="A80" s="133" t="s">
        <v>208</v>
      </c>
      <c r="B80" s="146" t="s">
        <v>160</v>
      </c>
      <c r="C80" s="135"/>
      <c r="D80" s="135"/>
      <c r="E80" s="136"/>
      <c r="F80" s="136"/>
    </row>
    <row r="81" spans="1:15">
      <c r="A81" s="133" t="s">
        <v>209</v>
      </c>
      <c r="B81" s="144" t="s">
        <v>161</v>
      </c>
      <c r="C81" s="135" t="s">
        <v>87</v>
      </c>
      <c r="D81" s="135">
        <v>34</v>
      </c>
      <c r="E81" s="136"/>
      <c r="F81" s="136">
        <f>D81*E81</f>
        <v>0</v>
      </c>
      <c r="J81" s="121"/>
      <c r="K81" s="121"/>
      <c r="L81" s="121"/>
      <c r="M81" s="121"/>
      <c r="N81" s="121"/>
      <c r="O81" s="121"/>
    </row>
    <row r="82" spans="1:15" ht="60">
      <c r="A82" s="133" t="s">
        <v>210</v>
      </c>
      <c r="B82" s="265" t="s">
        <v>231</v>
      </c>
      <c r="C82" s="135"/>
      <c r="D82" s="135"/>
      <c r="E82" s="136"/>
      <c r="F82" s="136"/>
      <c r="J82" s="121"/>
      <c r="K82" s="121"/>
      <c r="L82" s="121"/>
      <c r="M82" s="121"/>
      <c r="N82" s="121"/>
      <c r="O82" s="121"/>
    </row>
    <row r="83" spans="1:15">
      <c r="A83" s="133" t="s">
        <v>211</v>
      </c>
      <c r="B83" s="266" t="s">
        <v>232</v>
      </c>
      <c r="C83" s="135" t="s">
        <v>87</v>
      </c>
      <c r="D83" s="135">
        <v>386</v>
      </c>
      <c r="E83" s="136"/>
      <c r="F83" s="136">
        <f>D83*E83</f>
        <v>0</v>
      </c>
      <c r="J83" s="121"/>
      <c r="K83" s="121"/>
      <c r="L83" s="121"/>
      <c r="M83" s="121"/>
      <c r="N83" s="121"/>
      <c r="O83" s="121"/>
    </row>
    <row r="84" spans="1:15">
      <c r="A84" s="133" t="s">
        <v>212</v>
      </c>
      <c r="B84" s="267" t="s">
        <v>233</v>
      </c>
      <c r="C84" s="135" t="s">
        <v>87</v>
      </c>
      <c r="D84" s="135">
        <v>15</v>
      </c>
      <c r="E84" s="136"/>
      <c r="F84" s="136">
        <f>D84*E84</f>
        <v>0</v>
      </c>
      <c r="J84" s="121"/>
      <c r="K84" s="121"/>
      <c r="L84" s="121"/>
      <c r="M84" s="121"/>
      <c r="N84" s="121"/>
      <c r="O84" s="121"/>
    </row>
    <row r="85" spans="1:15">
      <c r="A85" s="133" t="s">
        <v>213</v>
      </c>
      <c r="B85" s="266" t="s">
        <v>367</v>
      </c>
      <c r="C85" s="135" t="s">
        <v>87</v>
      </c>
      <c r="D85" s="135">
        <v>472</v>
      </c>
      <c r="E85" s="136"/>
      <c r="F85" s="136">
        <f>D85*E85</f>
        <v>0</v>
      </c>
      <c r="J85" s="121"/>
      <c r="K85" s="121"/>
      <c r="L85" s="121"/>
      <c r="M85" s="121"/>
      <c r="N85" s="121"/>
      <c r="O85" s="121"/>
    </row>
    <row r="86" spans="1:15">
      <c r="A86" s="133" t="s">
        <v>214</v>
      </c>
      <c r="B86" s="267" t="s">
        <v>368</v>
      </c>
      <c r="C86" s="135" t="s">
        <v>87</v>
      </c>
      <c r="D86" s="135">
        <v>15</v>
      </c>
      <c r="E86" s="136"/>
      <c r="F86" s="136">
        <f>D86*E86</f>
        <v>0</v>
      </c>
      <c r="J86" s="121"/>
      <c r="K86" s="121"/>
      <c r="L86" s="121"/>
      <c r="M86" s="121"/>
      <c r="N86" s="121"/>
      <c r="O86" s="121"/>
    </row>
    <row r="87" spans="1:15" ht="90">
      <c r="A87" s="133" t="s">
        <v>369</v>
      </c>
      <c r="B87" s="276" t="s">
        <v>351</v>
      </c>
      <c r="C87" s="135"/>
      <c r="D87" s="135"/>
      <c r="E87" s="136"/>
      <c r="F87" s="136"/>
      <c r="J87" s="121"/>
      <c r="K87" s="121"/>
      <c r="L87" s="121"/>
      <c r="M87" s="121"/>
      <c r="N87" s="121"/>
      <c r="O87" s="121"/>
    </row>
    <row r="88" spans="1:15">
      <c r="A88" s="133" t="s">
        <v>370</v>
      </c>
      <c r="B88" s="274" t="s">
        <v>352</v>
      </c>
      <c r="C88" s="135" t="s">
        <v>87</v>
      </c>
      <c r="D88" s="135">
        <v>35</v>
      </c>
      <c r="E88" s="136"/>
      <c r="F88" s="136">
        <f>D88*E88</f>
        <v>0</v>
      </c>
      <c r="J88" s="121"/>
      <c r="K88" s="121"/>
      <c r="L88" s="121"/>
      <c r="M88" s="121"/>
      <c r="N88" s="121"/>
      <c r="O88" s="121"/>
    </row>
    <row r="89" spans="1:15">
      <c r="A89" s="133" t="s">
        <v>68</v>
      </c>
      <c r="B89" s="389" t="s">
        <v>162</v>
      </c>
      <c r="C89" s="135"/>
      <c r="D89" s="135"/>
      <c r="E89" s="136"/>
      <c r="F89" s="136"/>
      <c r="J89" s="123"/>
      <c r="K89" s="123"/>
      <c r="L89" s="123"/>
      <c r="M89" s="123"/>
      <c r="N89" s="123"/>
      <c r="O89" s="123"/>
    </row>
    <row r="90" spans="1:15">
      <c r="A90" s="133" t="s">
        <v>70</v>
      </c>
      <c r="B90" s="390" t="s">
        <v>240</v>
      </c>
      <c r="C90" s="135"/>
      <c r="D90" s="135"/>
      <c r="E90" s="136"/>
      <c r="F90" s="136"/>
      <c r="J90" s="123"/>
      <c r="K90" s="123"/>
      <c r="L90" s="123"/>
      <c r="M90" s="123"/>
      <c r="N90" s="123"/>
      <c r="O90" s="123"/>
    </row>
    <row r="91" spans="1:15" ht="90">
      <c r="A91" s="133" t="s">
        <v>71</v>
      </c>
      <c r="B91" s="273" t="s">
        <v>241</v>
      </c>
      <c r="C91" s="135"/>
      <c r="D91" s="135"/>
      <c r="E91" s="136"/>
      <c r="F91" s="136"/>
      <c r="J91" s="123"/>
      <c r="K91" s="123"/>
      <c r="L91" s="123"/>
      <c r="M91" s="123"/>
      <c r="N91" s="123"/>
      <c r="O91" s="123"/>
    </row>
    <row r="92" spans="1:15">
      <c r="A92" s="133" t="s">
        <v>116</v>
      </c>
      <c r="B92" s="274" t="s">
        <v>242</v>
      </c>
      <c r="C92" s="135" t="s">
        <v>87</v>
      </c>
      <c r="D92" s="135">
        <v>184</v>
      </c>
      <c r="E92" s="136"/>
      <c r="F92" s="136">
        <f>D92*E92</f>
        <v>0</v>
      </c>
      <c r="J92" s="123"/>
      <c r="K92" s="123"/>
      <c r="L92" s="123"/>
      <c r="M92" s="123"/>
      <c r="N92" s="123"/>
      <c r="O92" s="123"/>
    </row>
    <row r="93" spans="1:15">
      <c r="A93" s="133" t="s">
        <v>248</v>
      </c>
      <c r="B93" s="274" t="s">
        <v>243</v>
      </c>
      <c r="C93" s="135" t="s">
        <v>87</v>
      </c>
      <c r="D93" s="135">
        <v>32</v>
      </c>
      <c r="E93" s="136"/>
      <c r="F93" s="136">
        <f>D93*E93</f>
        <v>0</v>
      </c>
      <c r="J93" s="123"/>
      <c r="K93" s="123"/>
      <c r="L93" s="123"/>
      <c r="M93" s="123"/>
      <c r="N93" s="123"/>
      <c r="O93" s="123"/>
    </row>
    <row r="94" spans="1:15">
      <c r="A94" s="133" t="s">
        <v>249</v>
      </c>
      <c r="B94" s="275" t="s">
        <v>244</v>
      </c>
      <c r="C94" s="135" t="s">
        <v>60</v>
      </c>
      <c r="D94" s="135">
        <v>145</v>
      </c>
      <c r="E94" s="136"/>
      <c r="F94" s="136">
        <f>D94*E94</f>
        <v>0</v>
      </c>
      <c r="J94" s="123"/>
      <c r="K94" s="123"/>
      <c r="L94" s="123"/>
      <c r="M94" s="123"/>
      <c r="N94" s="123"/>
      <c r="O94" s="123"/>
    </row>
    <row r="95" spans="1:15" ht="90">
      <c r="A95" s="133" t="s">
        <v>251</v>
      </c>
      <c r="B95" s="276" t="s">
        <v>246</v>
      </c>
      <c r="C95" s="135"/>
      <c r="D95" s="135"/>
      <c r="E95" s="136"/>
      <c r="F95" s="136"/>
      <c r="J95" s="123"/>
      <c r="K95" s="123"/>
      <c r="L95" s="123"/>
      <c r="M95" s="123"/>
      <c r="N95" s="123"/>
      <c r="O95" s="123"/>
    </row>
    <row r="96" spans="1:15">
      <c r="A96" s="133" t="s">
        <v>252</v>
      </c>
      <c r="B96" s="274" t="s">
        <v>247</v>
      </c>
      <c r="C96" s="135" t="s">
        <v>87</v>
      </c>
      <c r="D96" s="135">
        <v>10</v>
      </c>
      <c r="E96" s="136"/>
      <c r="F96" s="136">
        <f>D96*E96</f>
        <v>0</v>
      </c>
      <c r="J96" s="123"/>
      <c r="K96" s="123"/>
      <c r="L96" s="123"/>
      <c r="M96" s="123"/>
      <c r="N96" s="123"/>
      <c r="O96" s="123"/>
    </row>
    <row r="97" spans="1:12">
      <c r="A97" s="133" t="s">
        <v>215</v>
      </c>
      <c r="B97" s="147" t="s">
        <v>163</v>
      </c>
      <c r="C97" s="135"/>
      <c r="D97" s="135"/>
      <c r="E97" s="136"/>
      <c r="F97" s="136"/>
    </row>
    <row r="98" spans="1:12">
      <c r="A98" s="133" t="s">
        <v>216</v>
      </c>
      <c r="B98" s="268" t="s">
        <v>234</v>
      </c>
      <c r="C98" s="135"/>
      <c r="D98" s="135"/>
      <c r="E98" s="136"/>
      <c r="F98" s="136"/>
    </row>
    <row r="99" spans="1:12" ht="90">
      <c r="A99" s="133" t="s">
        <v>217</v>
      </c>
      <c r="B99" s="269" t="s">
        <v>235</v>
      </c>
      <c r="C99" s="135"/>
      <c r="D99" s="135"/>
      <c r="E99" s="136"/>
      <c r="F99" s="136"/>
    </row>
    <row r="100" spans="1:12" ht="30">
      <c r="A100" s="133" t="s">
        <v>218</v>
      </c>
      <c r="B100" s="272" t="s">
        <v>236</v>
      </c>
      <c r="C100" s="135" t="s">
        <v>87</v>
      </c>
      <c r="D100" s="135">
        <v>95</v>
      </c>
      <c r="E100" s="136"/>
      <c r="F100" s="136">
        <f>D100*E100</f>
        <v>0</v>
      </c>
    </row>
    <row r="101" spans="1:12">
      <c r="A101" s="133" t="s">
        <v>219</v>
      </c>
      <c r="B101" s="270" t="s">
        <v>237</v>
      </c>
      <c r="C101" s="135" t="s">
        <v>60</v>
      </c>
      <c r="D101" s="135">
        <v>60</v>
      </c>
      <c r="E101" s="136"/>
      <c r="F101" s="136">
        <f>D101*E101</f>
        <v>0</v>
      </c>
    </row>
    <row r="102" spans="1:12">
      <c r="A102" s="174"/>
      <c r="B102" s="175" t="s">
        <v>164</v>
      </c>
      <c r="C102" s="176"/>
      <c r="D102" s="176"/>
      <c r="E102" s="177"/>
      <c r="F102" s="178">
        <f>SUM(F81:F101)</f>
        <v>0</v>
      </c>
    </row>
    <row r="103" spans="1:12" ht="8.1" customHeight="1">
      <c r="A103" s="133"/>
      <c r="B103" s="139"/>
      <c r="C103" s="135"/>
      <c r="D103" s="135"/>
      <c r="E103" s="136"/>
      <c r="F103" s="138"/>
    </row>
    <row r="104" spans="1:12">
      <c r="A104" s="261">
        <v>9</v>
      </c>
      <c r="B104" s="311" t="s">
        <v>253</v>
      </c>
      <c r="C104" s="312"/>
      <c r="D104" s="313"/>
      <c r="E104" s="314"/>
      <c r="F104" s="315"/>
    </row>
    <row r="105" spans="1:12" ht="189" customHeight="1">
      <c r="A105" s="262" t="s">
        <v>220</v>
      </c>
      <c r="B105" s="279" t="s">
        <v>254</v>
      </c>
      <c r="C105" s="280"/>
      <c r="D105" s="281"/>
      <c r="E105" s="282"/>
      <c r="F105" s="283">
        <f t="shared" ref="F105:F112" si="0">E105*D105</f>
        <v>0</v>
      </c>
      <c r="H105" s="123"/>
      <c r="I105" s="123"/>
      <c r="J105" s="123"/>
      <c r="K105" s="123"/>
      <c r="L105" s="123"/>
    </row>
    <row r="106" spans="1:12">
      <c r="A106" s="262"/>
      <c r="B106" s="284" t="s">
        <v>255</v>
      </c>
      <c r="C106" s="285"/>
      <c r="D106" s="286"/>
      <c r="E106" s="287"/>
      <c r="F106" s="278"/>
      <c r="H106" s="123"/>
      <c r="I106" s="123"/>
      <c r="J106" s="123"/>
      <c r="K106" s="123"/>
      <c r="L106" s="123"/>
    </row>
    <row r="107" spans="1:12" ht="30">
      <c r="A107" s="262" t="s">
        <v>221</v>
      </c>
      <c r="B107" s="284" t="s">
        <v>256</v>
      </c>
      <c r="C107" s="288" t="s">
        <v>261</v>
      </c>
      <c r="D107" s="289">
        <v>386</v>
      </c>
      <c r="E107" s="290"/>
      <c r="F107" s="278">
        <f t="shared" si="0"/>
        <v>0</v>
      </c>
      <c r="H107" s="123"/>
      <c r="I107" s="123"/>
      <c r="J107" s="123"/>
      <c r="K107" s="123"/>
      <c r="L107" s="123"/>
    </row>
    <row r="108" spans="1:12">
      <c r="A108" s="262" t="s">
        <v>222</v>
      </c>
      <c r="B108" s="291" t="s">
        <v>257</v>
      </c>
      <c r="C108" s="288" t="s">
        <v>60</v>
      </c>
      <c r="D108" s="292">
        <v>88</v>
      </c>
      <c r="E108" s="293"/>
      <c r="F108" s="294">
        <f t="shared" si="0"/>
        <v>0</v>
      </c>
      <c r="H108" s="123"/>
      <c r="I108" s="123"/>
      <c r="J108" s="123"/>
      <c r="K108" s="123"/>
      <c r="L108" s="123"/>
    </row>
    <row r="109" spans="1:12" ht="30">
      <c r="A109" s="262" t="s">
        <v>223</v>
      </c>
      <c r="B109" s="284" t="s">
        <v>258</v>
      </c>
      <c r="C109" s="288" t="s">
        <v>261</v>
      </c>
      <c r="D109" s="289">
        <v>472</v>
      </c>
      <c r="E109" s="290">
        <f>E107</f>
        <v>0</v>
      </c>
      <c r="F109" s="278">
        <f t="shared" si="0"/>
        <v>0</v>
      </c>
      <c r="H109" s="123"/>
      <c r="I109" s="123"/>
      <c r="J109" s="123"/>
      <c r="K109" s="123"/>
      <c r="L109" s="123"/>
    </row>
    <row r="110" spans="1:12">
      <c r="A110" s="262" t="s">
        <v>224</v>
      </c>
      <c r="B110" s="284" t="s">
        <v>259</v>
      </c>
      <c r="C110" s="288" t="s">
        <v>60</v>
      </c>
      <c r="D110" s="289">
        <v>88</v>
      </c>
      <c r="E110" s="290">
        <f>E109*0.3</f>
        <v>0</v>
      </c>
      <c r="F110" s="278">
        <f t="shared" si="0"/>
        <v>0</v>
      </c>
      <c r="H110" s="123"/>
      <c r="I110" s="123"/>
      <c r="J110" s="123"/>
      <c r="K110" s="123"/>
      <c r="L110" s="123"/>
    </row>
    <row r="111" spans="1:12">
      <c r="A111" s="262"/>
      <c r="B111" s="284" t="s">
        <v>353</v>
      </c>
      <c r="C111" s="288" t="s">
        <v>87</v>
      </c>
      <c r="D111" s="289">
        <v>85</v>
      </c>
      <c r="E111" s="290"/>
      <c r="F111" s="278">
        <f>D111*E111</f>
        <v>0</v>
      </c>
      <c r="H111" s="123"/>
      <c r="I111" s="123"/>
      <c r="J111" s="123"/>
      <c r="K111" s="123"/>
      <c r="L111" s="123"/>
    </row>
    <row r="112" spans="1:12" ht="30">
      <c r="A112" s="262" t="s">
        <v>225</v>
      </c>
      <c r="B112" s="284" t="s">
        <v>260</v>
      </c>
      <c r="C112" s="288" t="s">
        <v>261</v>
      </c>
      <c r="D112" s="289">
        <v>20</v>
      </c>
      <c r="E112" s="290"/>
      <c r="F112" s="278">
        <f t="shared" si="0"/>
        <v>0</v>
      </c>
      <c r="H112" s="123"/>
      <c r="I112" s="123"/>
      <c r="J112" s="123"/>
      <c r="K112" s="123"/>
      <c r="L112" s="123"/>
    </row>
    <row r="113" spans="1:12">
      <c r="A113" s="262" t="s">
        <v>226</v>
      </c>
      <c r="B113" s="268" t="s">
        <v>234</v>
      </c>
      <c r="C113" s="277"/>
      <c r="D113" s="295"/>
      <c r="E113" s="296"/>
      <c r="F113" s="297"/>
      <c r="H113" s="123"/>
      <c r="I113" s="123"/>
      <c r="J113" s="123"/>
      <c r="K113" s="123"/>
      <c r="L113" s="123"/>
    </row>
    <row r="114" spans="1:12" ht="90">
      <c r="A114" s="262" t="s">
        <v>262</v>
      </c>
      <c r="B114" s="269" t="s">
        <v>235</v>
      </c>
      <c r="C114" s="298"/>
      <c r="D114" s="299"/>
      <c r="E114" s="300"/>
      <c r="F114" s="301"/>
      <c r="H114" s="123"/>
      <c r="I114" s="123"/>
      <c r="J114" s="123"/>
      <c r="K114" s="123"/>
      <c r="L114" s="123"/>
    </row>
    <row r="115" spans="1:12" ht="45">
      <c r="A115" s="262" t="s">
        <v>263</v>
      </c>
      <c r="B115" s="271" t="s">
        <v>238</v>
      </c>
      <c r="C115" s="303" t="s">
        <v>261</v>
      </c>
      <c r="D115" s="304">
        <v>190</v>
      </c>
      <c r="E115" s="305"/>
      <c r="F115" s="305">
        <f>E115*D115</f>
        <v>0</v>
      </c>
      <c r="H115" s="123"/>
      <c r="I115" s="123"/>
      <c r="J115" s="123"/>
      <c r="K115" s="123"/>
      <c r="L115" s="123"/>
    </row>
    <row r="116" spans="1:12" ht="30">
      <c r="A116" s="262" t="s">
        <v>264</v>
      </c>
      <c r="B116" s="306" t="s">
        <v>239</v>
      </c>
      <c r="C116" s="307" t="s">
        <v>60</v>
      </c>
      <c r="D116" s="308">
        <v>60</v>
      </c>
      <c r="E116" s="309"/>
      <c r="F116" s="310">
        <f>E116*D116</f>
        <v>0</v>
      </c>
      <c r="H116" s="123"/>
      <c r="I116" s="123"/>
      <c r="J116" s="123"/>
      <c r="K116" s="123"/>
      <c r="L116" s="123"/>
    </row>
    <row r="117" spans="1:12">
      <c r="A117" s="179"/>
      <c r="B117" s="180" t="s">
        <v>364</v>
      </c>
      <c r="C117" s="181"/>
      <c r="D117" s="181"/>
      <c r="E117" s="182"/>
      <c r="F117" s="183">
        <f>SUM(F107:F116)</f>
        <v>0</v>
      </c>
    </row>
    <row r="118" spans="1:12" ht="5.45" customHeight="1">
      <c r="A118" s="133"/>
      <c r="B118" s="137"/>
      <c r="C118" s="135"/>
      <c r="D118" s="135"/>
      <c r="E118" s="136"/>
      <c r="F118" s="138"/>
    </row>
    <row r="119" spans="1:12">
      <c r="A119" s="263">
        <v>10</v>
      </c>
      <c r="B119" s="215" t="s">
        <v>166</v>
      </c>
      <c r="C119" s="216"/>
      <c r="D119" s="216"/>
      <c r="E119" s="217"/>
      <c r="F119" s="218"/>
    </row>
    <row r="120" spans="1:12" ht="75">
      <c r="A120" s="210" t="s">
        <v>265</v>
      </c>
      <c r="B120" s="211" t="s">
        <v>74</v>
      </c>
      <c r="C120" s="212" t="s">
        <v>23</v>
      </c>
      <c r="D120" s="213">
        <v>1</v>
      </c>
      <c r="E120" s="214"/>
      <c r="F120" s="214">
        <f>D120*E120</f>
        <v>0</v>
      </c>
    </row>
    <row r="121" spans="1:12" ht="120">
      <c r="A121" s="210" t="s">
        <v>266</v>
      </c>
      <c r="B121" s="211" t="s">
        <v>94</v>
      </c>
      <c r="C121" s="212" t="s">
        <v>23</v>
      </c>
      <c r="D121" s="213">
        <v>1</v>
      </c>
      <c r="E121" s="214"/>
      <c r="F121" s="214">
        <f>D121*E121</f>
        <v>0</v>
      </c>
    </row>
    <row r="122" spans="1:12" ht="105">
      <c r="A122" s="210" t="s">
        <v>267</v>
      </c>
      <c r="B122" s="198" t="s">
        <v>75</v>
      </c>
      <c r="C122" s="199"/>
      <c r="D122" s="200"/>
      <c r="E122" s="201"/>
      <c r="F122" s="202"/>
    </row>
    <row r="123" spans="1:12">
      <c r="A123" s="210" t="s">
        <v>268</v>
      </c>
      <c r="B123" s="203" t="s">
        <v>97</v>
      </c>
      <c r="C123" s="199" t="s">
        <v>77</v>
      </c>
      <c r="D123" s="200">
        <v>6</v>
      </c>
      <c r="E123" s="204"/>
      <c r="F123" s="202">
        <f t="shared" ref="F123:F128" si="1">D123*E123</f>
        <v>0</v>
      </c>
    </row>
    <row r="124" spans="1:12">
      <c r="A124" s="210" t="s">
        <v>269</v>
      </c>
      <c r="B124" s="203" t="s">
        <v>79</v>
      </c>
      <c r="C124" s="199" t="s">
        <v>77</v>
      </c>
      <c r="D124" s="200">
        <v>8</v>
      </c>
      <c r="E124" s="204"/>
      <c r="F124" s="202">
        <f t="shared" si="1"/>
        <v>0</v>
      </c>
    </row>
    <row r="125" spans="1:12">
      <c r="A125" s="210" t="s">
        <v>270</v>
      </c>
      <c r="B125" s="203" t="s">
        <v>96</v>
      </c>
      <c r="C125" s="199" t="s">
        <v>77</v>
      </c>
      <c r="D125" s="200">
        <v>8</v>
      </c>
      <c r="E125" s="204"/>
      <c r="F125" s="202">
        <f t="shared" si="1"/>
        <v>0</v>
      </c>
    </row>
    <row r="126" spans="1:12">
      <c r="A126" s="210" t="s">
        <v>271</v>
      </c>
      <c r="B126" s="203" t="s">
        <v>110</v>
      </c>
      <c r="C126" s="199" t="s">
        <v>77</v>
      </c>
      <c r="D126" s="200">
        <v>6</v>
      </c>
      <c r="E126" s="204"/>
      <c r="F126" s="202">
        <f t="shared" si="1"/>
        <v>0</v>
      </c>
    </row>
    <row r="127" spans="1:12">
      <c r="A127" s="210" t="s">
        <v>272</v>
      </c>
      <c r="B127" s="203" t="s">
        <v>81</v>
      </c>
      <c r="C127" s="199" t="s">
        <v>77</v>
      </c>
      <c r="D127" s="200">
        <v>15</v>
      </c>
      <c r="E127" s="204"/>
      <c r="F127" s="202">
        <f t="shared" si="1"/>
        <v>0</v>
      </c>
    </row>
    <row r="128" spans="1:12">
      <c r="A128" s="210" t="s">
        <v>273</v>
      </c>
      <c r="B128" s="205" t="s">
        <v>83</v>
      </c>
      <c r="C128" s="206" t="s">
        <v>77</v>
      </c>
      <c r="D128" s="207">
        <v>8</v>
      </c>
      <c r="E128" s="208"/>
      <c r="F128" s="202">
        <f t="shared" si="1"/>
        <v>0</v>
      </c>
    </row>
    <row r="129" spans="1:6">
      <c r="A129" s="210" t="s">
        <v>274</v>
      </c>
      <c r="B129" s="323" t="s">
        <v>175</v>
      </c>
      <c r="C129" s="320"/>
      <c r="D129" s="320"/>
      <c r="E129" s="321"/>
      <c r="F129" s="321"/>
    </row>
    <row r="130" spans="1:6" ht="30">
      <c r="A130" s="210" t="s">
        <v>275</v>
      </c>
      <c r="B130" s="324" t="s">
        <v>176</v>
      </c>
      <c r="C130" s="325" t="s">
        <v>77</v>
      </c>
      <c r="D130" s="325">
        <v>1</v>
      </c>
      <c r="E130" s="322"/>
      <c r="F130" s="322">
        <f t="shared" ref="F130:F141" si="2">D130*E130</f>
        <v>0</v>
      </c>
    </row>
    <row r="131" spans="1:6" ht="30">
      <c r="A131" s="210" t="s">
        <v>276</v>
      </c>
      <c r="B131" s="324" t="s">
        <v>98</v>
      </c>
      <c r="C131" s="325" t="s">
        <v>77</v>
      </c>
      <c r="D131" s="320">
        <v>8</v>
      </c>
      <c r="E131" s="321"/>
      <c r="F131" s="322">
        <f t="shared" si="2"/>
        <v>0</v>
      </c>
    </row>
    <row r="132" spans="1:6" ht="30">
      <c r="A132" s="210" t="s">
        <v>277</v>
      </c>
      <c r="B132" s="324" t="s">
        <v>99</v>
      </c>
      <c r="C132" s="320" t="s">
        <v>100</v>
      </c>
      <c r="D132" s="320">
        <v>1</v>
      </c>
      <c r="E132" s="321"/>
      <c r="F132" s="322">
        <f t="shared" si="2"/>
        <v>0</v>
      </c>
    </row>
    <row r="133" spans="1:6" ht="30">
      <c r="A133" s="210" t="s">
        <v>278</v>
      </c>
      <c r="B133" s="324" t="s">
        <v>101</v>
      </c>
      <c r="C133" s="320" t="s">
        <v>77</v>
      </c>
      <c r="D133" s="320">
        <v>16</v>
      </c>
      <c r="E133" s="321"/>
      <c r="F133" s="322">
        <f t="shared" si="2"/>
        <v>0</v>
      </c>
    </row>
    <row r="134" spans="1:6" ht="30">
      <c r="A134" s="210" t="s">
        <v>279</v>
      </c>
      <c r="B134" s="324" t="s">
        <v>102</v>
      </c>
      <c r="C134" s="320" t="s">
        <v>77</v>
      </c>
      <c r="D134" s="320">
        <v>1</v>
      </c>
      <c r="E134" s="321"/>
      <c r="F134" s="326">
        <f t="shared" si="2"/>
        <v>0</v>
      </c>
    </row>
    <row r="135" spans="1:6" ht="45">
      <c r="A135" s="210" t="s">
        <v>280</v>
      </c>
      <c r="B135" s="324" t="s">
        <v>103</v>
      </c>
      <c r="C135" s="320" t="s">
        <v>60</v>
      </c>
      <c r="D135" s="320">
        <v>75</v>
      </c>
      <c r="E135" s="321"/>
      <c r="F135" s="322">
        <f t="shared" si="2"/>
        <v>0</v>
      </c>
    </row>
    <row r="136" spans="1:6">
      <c r="A136" s="210" t="s">
        <v>281</v>
      </c>
      <c r="B136" s="324" t="s">
        <v>104</v>
      </c>
      <c r="C136" s="320" t="s">
        <v>60</v>
      </c>
      <c r="D136" s="320">
        <v>40</v>
      </c>
      <c r="E136" s="321"/>
      <c r="F136" s="322">
        <f t="shared" si="2"/>
        <v>0</v>
      </c>
    </row>
    <row r="137" spans="1:6" ht="30">
      <c r="A137" s="210" t="s">
        <v>282</v>
      </c>
      <c r="B137" s="324" t="s">
        <v>105</v>
      </c>
      <c r="C137" s="320" t="s">
        <v>77</v>
      </c>
      <c r="D137" s="320">
        <v>1</v>
      </c>
      <c r="E137" s="321"/>
      <c r="F137" s="322">
        <f t="shared" si="2"/>
        <v>0</v>
      </c>
    </row>
    <row r="138" spans="1:6" ht="30">
      <c r="A138" s="210" t="s">
        <v>283</v>
      </c>
      <c r="B138" s="324" t="s">
        <v>106</v>
      </c>
      <c r="C138" s="320" t="s">
        <v>23</v>
      </c>
      <c r="D138" s="320">
        <v>1</v>
      </c>
      <c r="E138" s="321"/>
      <c r="F138" s="322"/>
    </row>
    <row r="139" spans="1:6" ht="30">
      <c r="A139" s="210" t="s">
        <v>284</v>
      </c>
      <c r="B139" s="324" t="s">
        <v>107</v>
      </c>
      <c r="C139" s="320" t="s">
        <v>23</v>
      </c>
      <c r="D139" s="320">
        <v>1</v>
      </c>
      <c r="E139" s="321"/>
      <c r="F139" s="322"/>
    </row>
    <row r="140" spans="1:6" ht="30">
      <c r="A140" s="210" t="s">
        <v>285</v>
      </c>
      <c r="B140" s="324" t="s">
        <v>108</v>
      </c>
      <c r="C140" s="320" t="s">
        <v>100</v>
      </c>
      <c r="D140" s="320">
        <v>1</v>
      </c>
      <c r="E140" s="321"/>
      <c r="F140" s="322">
        <f t="shared" si="2"/>
        <v>0</v>
      </c>
    </row>
    <row r="141" spans="1:6" ht="30">
      <c r="A141" s="210" t="s">
        <v>286</v>
      </c>
      <c r="B141" s="324" t="s">
        <v>109</v>
      </c>
      <c r="C141" s="316" t="s">
        <v>77</v>
      </c>
      <c r="D141" s="317">
        <v>1</v>
      </c>
      <c r="E141" s="318"/>
      <c r="F141" s="319">
        <f t="shared" si="2"/>
        <v>0</v>
      </c>
    </row>
    <row r="142" spans="1:6">
      <c r="A142" s="210" t="s">
        <v>306</v>
      </c>
      <c r="B142" s="327" t="s">
        <v>298</v>
      </c>
      <c r="C142" s="328"/>
      <c r="D142" s="328"/>
      <c r="E142" s="329"/>
      <c r="F142" s="330"/>
    </row>
    <row r="143" spans="1:6" ht="30">
      <c r="A143" s="210" t="s">
        <v>307</v>
      </c>
      <c r="B143" s="331" t="s">
        <v>299</v>
      </c>
      <c r="C143" s="328"/>
      <c r="D143" s="328"/>
      <c r="E143" s="329"/>
      <c r="F143" s="330"/>
    </row>
    <row r="144" spans="1:6" ht="30">
      <c r="A144" s="210" t="s">
        <v>308</v>
      </c>
      <c r="B144" s="331" t="s">
        <v>300</v>
      </c>
      <c r="C144" s="288" t="s">
        <v>301</v>
      </c>
      <c r="D144" s="328">
        <v>4</v>
      </c>
      <c r="E144" s="329"/>
      <c r="F144" s="330">
        <f t="shared" ref="F144:F148" si="3">E144*D144</f>
        <v>0</v>
      </c>
    </row>
    <row r="145" spans="1:6" ht="30">
      <c r="A145" s="210" t="s">
        <v>309</v>
      </c>
      <c r="B145" s="332" t="s">
        <v>302</v>
      </c>
      <c r="C145" s="288" t="s">
        <v>301</v>
      </c>
      <c r="D145" s="328">
        <v>4</v>
      </c>
      <c r="E145" s="329"/>
      <c r="F145" s="330">
        <f t="shared" si="3"/>
        <v>0</v>
      </c>
    </row>
    <row r="146" spans="1:6" ht="30">
      <c r="A146" s="210" t="s">
        <v>310</v>
      </c>
      <c r="B146" s="333" t="s">
        <v>303</v>
      </c>
      <c r="C146" s="288" t="s">
        <v>301</v>
      </c>
      <c r="D146" s="328">
        <v>4</v>
      </c>
      <c r="E146" s="329"/>
      <c r="F146" s="330">
        <f t="shared" si="3"/>
        <v>0</v>
      </c>
    </row>
    <row r="147" spans="1:6" ht="45">
      <c r="A147" s="210" t="s">
        <v>311</v>
      </c>
      <c r="B147" s="333" t="s">
        <v>304</v>
      </c>
      <c r="C147" s="288" t="s">
        <v>301</v>
      </c>
      <c r="D147" s="328">
        <v>4</v>
      </c>
      <c r="E147" s="329"/>
      <c r="F147" s="330">
        <f t="shared" si="3"/>
        <v>0</v>
      </c>
    </row>
    <row r="148" spans="1:6">
      <c r="A148" s="210" t="s">
        <v>312</v>
      </c>
      <c r="B148" s="333" t="s">
        <v>305</v>
      </c>
      <c r="C148" s="288" t="s">
        <v>301</v>
      </c>
      <c r="D148" s="328">
        <v>2</v>
      </c>
      <c r="E148" s="329"/>
      <c r="F148" s="330">
        <f t="shared" si="3"/>
        <v>0</v>
      </c>
    </row>
    <row r="149" spans="1:6">
      <c r="A149" s="254"/>
      <c r="B149" s="255" t="s">
        <v>188</v>
      </c>
      <c r="C149" s="256"/>
      <c r="D149" s="256"/>
      <c r="E149" s="257"/>
      <c r="F149" s="258">
        <f>SUM(F120:F148)</f>
        <v>0</v>
      </c>
    </row>
    <row r="150" spans="1:6" ht="6" customHeight="1">
      <c r="A150" s="133"/>
      <c r="B150" s="134"/>
      <c r="C150" s="135"/>
      <c r="D150" s="135"/>
      <c r="E150" s="136"/>
      <c r="F150" s="138"/>
    </row>
    <row r="151" spans="1:6">
      <c r="A151" s="264">
        <v>11</v>
      </c>
      <c r="B151" s="255" t="s">
        <v>177</v>
      </c>
      <c r="C151" s="256"/>
      <c r="D151" s="256"/>
      <c r="E151" s="257"/>
      <c r="F151" s="258"/>
    </row>
    <row r="152" spans="1:6">
      <c r="A152" s="133" t="s">
        <v>287</v>
      </c>
      <c r="B152" s="134" t="s">
        <v>178</v>
      </c>
      <c r="C152" s="135"/>
      <c r="D152" s="135"/>
      <c r="E152" s="136"/>
      <c r="F152" s="138"/>
    </row>
    <row r="153" spans="1:6" ht="90">
      <c r="A153" s="133" t="s">
        <v>288</v>
      </c>
      <c r="B153" s="220" t="s">
        <v>179</v>
      </c>
      <c r="C153" s="221" t="s">
        <v>77</v>
      </c>
      <c r="D153" s="219">
        <v>2</v>
      </c>
      <c r="E153" s="222"/>
      <c r="F153" s="223">
        <f t="shared" ref="F153" si="4">E153*D153</f>
        <v>0</v>
      </c>
    </row>
    <row r="154" spans="1:6" ht="45">
      <c r="A154" s="133" t="s">
        <v>289</v>
      </c>
      <c r="B154" s="220" t="s">
        <v>180</v>
      </c>
      <c r="C154" s="221" t="s">
        <v>77</v>
      </c>
      <c r="D154" s="219">
        <v>2</v>
      </c>
      <c r="E154" s="222"/>
      <c r="F154" s="223">
        <f>D154*E154</f>
        <v>0</v>
      </c>
    </row>
    <row r="155" spans="1:6" ht="61.5" customHeight="1">
      <c r="A155" s="133" t="s">
        <v>290</v>
      </c>
      <c r="B155" s="220" t="s">
        <v>181</v>
      </c>
      <c r="C155" s="221" t="s">
        <v>77</v>
      </c>
      <c r="D155" s="219">
        <v>2</v>
      </c>
      <c r="E155" s="222"/>
      <c r="F155" s="223">
        <f>E155*D155</f>
        <v>0</v>
      </c>
    </row>
    <row r="156" spans="1:6" ht="45">
      <c r="A156" s="133" t="s">
        <v>291</v>
      </c>
      <c r="B156" s="224" t="s">
        <v>182</v>
      </c>
      <c r="C156" s="225" t="s">
        <v>77</v>
      </c>
      <c r="D156" s="219">
        <v>2</v>
      </c>
      <c r="E156" s="222"/>
      <c r="F156" s="226">
        <f>D156*E156</f>
        <v>0</v>
      </c>
    </row>
    <row r="157" spans="1:6" ht="45.95" customHeight="1">
      <c r="A157" s="133" t="s">
        <v>292</v>
      </c>
      <c r="B157" s="224" t="s">
        <v>183</v>
      </c>
      <c r="C157" s="225" t="s">
        <v>77</v>
      </c>
      <c r="D157" s="219">
        <v>2</v>
      </c>
      <c r="E157" s="222"/>
      <c r="F157" s="226">
        <f>D157*E157</f>
        <v>0</v>
      </c>
    </row>
    <row r="158" spans="1:6" ht="46.5" customHeight="1">
      <c r="A158" s="133" t="s">
        <v>293</v>
      </c>
      <c r="B158" s="224" t="s">
        <v>184</v>
      </c>
      <c r="C158" s="225" t="s">
        <v>77</v>
      </c>
      <c r="D158" s="219">
        <v>2</v>
      </c>
      <c r="E158" s="222"/>
      <c r="F158" s="226">
        <f>D158*E158</f>
        <v>0</v>
      </c>
    </row>
    <row r="159" spans="1:6">
      <c r="A159" s="219" t="s">
        <v>294</v>
      </c>
      <c r="B159" s="240" t="s">
        <v>185</v>
      </c>
      <c r="C159" s="221"/>
      <c r="D159" s="219"/>
      <c r="E159" s="222"/>
      <c r="F159" s="223"/>
    </row>
    <row r="160" spans="1:6" ht="90">
      <c r="A160" s="219" t="s">
        <v>295</v>
      </c>
      <c r="B160" s="227" t="s">
        <v>186</v>
      </c>
      <c r="C160" s="228" t="s">
        <v>167</v>
      </c>
      <c r="D160" s="229">
        <v>1</v>
      </c>
      <c r="E160" s="230"/>
      <c r="F160" s="241">
        <f t="shared" ref="F160" si="5">E160*D160</f>
        <v>0</v>
      </c>
    </row>
    <row r="161" spans="1:6">
      <c r="A161" s="219" t="s">
        <v>296</v>
      </c>
      <c r="B161" s="244" t="s">
        <v>187</v>
      </c>
      <c r="C161" s="242"/>
      <c r="D161" s="242"/>
      <c r="E161" s="243"/>
      <c r="F161" s="243"/>
    </row>
    <row r="162" spans="1:6" ht="75.75" thickBot="1">
      <c r="A162" s="219" t="s">
        <v>297</v>
      </c>
      <c r="B162" s="231" t="s">
        <v>394</v>
      </c>
      <c r="C162" s="232" t="s">
        <v>77</v>
      </c>
      <c r="D162" s="232">
        <v>1</v>
      </c>
      <c r="E162" s="233"/>
      <c r="F162" s="233">
        <f>E162*D162</f>
        <v>0</v>
      </c>
    </row>
    <row r="163" spans="1:6" ht="15.75" thickBot="1">
      <c r="A163" s="235"/>
      <c r="B163" s="234" t="s">
        <v>189</v>
      </c>
      <c r="C163" s="236"/>
      <c r="D163" s="237"/>
      <c r="E163" s="238"/>
      <c r="F163" s="239">
        <f>SUM(F153:F162)</f>
        <v>0</v>
      </c>
    </row>
    <row r="164" spans="1:6" ht="6.95" customHeight="1" thickBot="1">
      <c r="A164" s="245"/>
      <c r="B164" s="246"/>
      <c r="C164" s="247"/>
      <c r="D164" s="247"/>
      <c r="E164" s="248"/>
      <c r="F164" s="249"/>
    </row>
    <row r="165" spans="1:6" ht="26.25" thickBot="1">
      <c r="A165" s="250"/>
      <c r="B165" s="251" t="s">
        <v>190</v>
      </c>
      <c r="C165" s="252"/>
      <c r="D165" s="252"/>
      <c r="E165" s="253"/>
      <c r="F165" s="391">
        <f>F32+F45+F58+F68+F76+F102+F117+F149+F163</f>
        <v>581850</v>
      </c>
    </row>
  </sheetData>
  <mergeCells count="3">
    <mergeCell ref="B1:F1"/>
    <mergeCell ref="B3:F3"/>
    <mergeCell ref="B4:F4"/>
  </mergeCells>
  <phoneticPr fontId="49" type="noConversion"/>
  <pageMargins left="0.70866141732283472" right="0.70866141732283472" top="0.74803149606299213" bottom="0.74803149606299213" header="0.31496062992125984" footer="0.31496062992125984"/>
  <pageSetup scale="70" orientation="portrait" horizontalDpi="4294967295" verticalDpi="4294967295"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6B42AB-B6AC-4758-9B4C-C88032D52CD6}">
  <dimension ref="A1:O114"/>
  <sheetViews>
    <sheetView topLeftCell="A7" zoomScaleNormal="100" workbookViewId="0">
      <selection activeCell="I8" sqref="I8"/>
    </sheetView>
  </sheetViews>
  <sheetFormatPr defaultColWidth="9.140625" defaultRowHeight="15"/>
  <cols>
    <col min="1" max="1" width="6.5703125" style="125" customWidth="1"/>
    <col min="2" max="2" width="53.42578125" style="126" customWidth="1"/>
    <col min="3" max="3" width="5.5703125" style="119" bestFit="1" customWidth="1"/>
    <col min="4" max="4" width="6.42578125" style="119" bestFit="1" customWidth="1"/>
    <col min="5" max="5" width="12.5703125" style="124" customWidth="1"/>
    <col min="6" max="6" width="16.140625" style="124" customWidth="1"/>
    <col min="7" max="16384" width="9.140625" style="118"/>
  </cols>
  <sheetData>
    <row r="1" spans="1:6" ht="36" customHeight="1">
      <c r="B1" s="468" t="s">
        <v>168</v>
      </c>
      <c r="C1" s="469"/>
      <c r="D1" s="469"/>
      <c r="E1" s="469"/>
      <c r="F1" s="469"/>
    </row>
    <row r="2" spans="1:6" ht="14.45" customHeight="1">
      <c r="B2" s="127"/>
      <c r="C2" s="102"/>
      <c r="D2" s="102"/>
      <c r="E2" s="102"/>
      <c r="F2" s="102"/>
    </row>
    <row r="3" spans="1:6" ht="17.25">
      <c r="B3" s="471" t="s">
        <v>444</v>
      </c>
      <c r="C3" s="471"/>
      <c r="D3" s="471"/>
      <c r="E3" s="471"/>
      <c r="F3" s="471"/>
    </row>
    <row r="4" spans="1:6" ht="17.25">
      <c r="B4" s="472" t="s">
        <v>92</v>
      </c>
      <c r="C4" s="472"/>
      <c r="D4" s="472"/>
      <c r="E4" s="472"/>
      <c r="F4" s="472"/>
    </row>
    <row r="5" spans="1:6" ht="18" thickBot="1">
      <c r="B5" s="62"/>
      <c r="C5" s="63"/>
      <c r="D5" s="63"/>
      <c r="E5" s="64"/>
      <c r="F5" s="65"/>
    </row>
    <row r="6" spans="1:6" s="117" customFormat="1" ht="16.5" thickBot="1">
      <c r="A6" s="128" t="s">
        <v>137</v>
      </c>
      <c r="B6" s="129" t="s">
        <v>138</v>
      </c>
      <c r="C6" s="130" t="s">
        <v>140</v>
      </c>
      <c r="D6" s="130" t="s">
        <v>139</v>
      </c>
      <c r="E6" s="131" t="s">
        <v>141</v>
      </c>
      <c r="F6" s="132" t="s">
        <v>142</v>
      </c>
    </row>
    <row r="7" spans="1:6" s="117" customFormat="1" ht="18" thickBot="1">
      <c r="A7" s="184"/>
      <c r="B7" s="66" t="s">
        <v>136</v>
      </c>
      <c r="C7" s="185"/>
      <c r="D7" s="185"/>
      <c r="E7" s="186"/>
      <c r="F7" s="187"/>
    </row>
    <row r="8" spans="1:6" s="117" customFormat="1" ht="189.95" customHeight="1" thickBot="1">
      <c r="A8" s="184"/>
      <c r="B8" s="188" t="s">
        <v>381</v>
      </c>
      <c r="C8" s="185"/>
      <c r="D8" s="185"/>
      <c r="E8" s="186"/>
      <c r="F8" s="187"/>
    </row>
    <row r="9" spans="1:6" s="117" customFormat="1" ht="13.5" customHeight="1">
      <c r="A9" s="379">
        <v>1</v>
      </c>
      <c r="B9" s="334" t="s">
        <v>313</v>
      </c>
      <c r="C9" s="335"/>
      <c r="D9" s="336"/>
      <c r="E9" s="337"/>
      <c r="F9" s="338"/>
    </row>
    <row r="10" spans="1:6" s="117" customFormat="1" ht="71.099999999999994" customHeight="1">
      <c r="A10" s="380" t="s">
        <v>191</v>
      </c>
      <c r="B10" s="339" t="s">
        <v>314</v>
      </c>
      <c r="C10" s="228"/>
      <c r="D10" s="340"/>
      <c r="E10" s="341"/>
      <c r="F10" s="342"/>
    </row>
    <row r="11" spans="1:6" s="117" customFormat="1" ht="15.95" customHeight="1">
      <c r="A11" s="380" t="s">
        <v>46</v>
      </c>
      <c r="B11" s="343" t="s">
        <v>315</v>
      </c>
      <c r="C11" s="344"/>
      <c r="D11" s="345"/>
      <c r="E11" s="346"/>
      <c r="F11" s="346"/>
    </row>
    <row r="12" spans="1:6" s="117" customFormat="1" ht="17.100000000000001" customHeight="1">
      <c r="A12" s="380" t="s">
        <v>47</v>
      </c>
      <c r="B12" s="347" t="s">
        <v>316</v>
      </c>
      <c r="C12" s="348"/>
      <c r="D12" s="349"/>
      <c r="E12" s="346"/>
      <c r="F12" s="350"/>
    </row>
    <row r="13" spans="1:6" s="117" customFormat="1" ht="51.6" customHeight="1">
      <c r="A13" s="380" t="s">
        <v>48</v>
      </c>
      <c r="B13" s="351" t="s">
        <v>365</v>
      </c>
      <c r="C13" s="352" t="s">
        <v>301</v>
      </c>
      <c r="D13" s="353">
        <v>13</v>
      </c>
      <c r="E13" s="354"/>
      <c r="F13" s="354">
        <f>E13*D13</f>
        <v>0</v>
      </c>
    </row>
    <row r="14" spans="1:6" s="117" customFormat="1" ht="15" customHeight="1">
      <c r="A14" s="380" t="s">
        <v>192</v>
      </c>
      <c r="B14" s="362" t="s">
        <v>320</v>
      </c>
      <c r="C14" s="363"/>
      <c r="D14" s="364"/>
      <c r="E14" s="365"/>
      <c r="F14" s="365"/>
    </row>
    <row r="15" spans="1:6" s="117" customFormat="1" ht="78.95" customHeight="1">
      <c r="A15" s="380" t="s">
        <v>193</v>
      </c>
      <c r="B15" s="359" t="s">
        <v>329</v>
      </c>
      <c r="C15" s="366" t="s">
        <v>301</v>
      </c>
      <c r="D15" s="367">
        <v>1</v>
      </c>
      <c r="E15" s="368"/>
      <c r="F15" s="368">
        <f>E15*D15</f>
        <v>0</v>
      </c>
    </row>
    <row r="16" spans="1:6" s="117" customFormat="1" ht="15" customHeight="1">
      <c r="A16" s="380" t="s">
        <v>194</v>
      </c>
      <c r="B16" s="374" t="s">
        <v>322</v>
      </c>
      <c r="C16" s="303"/>
      <c r="D16" s="358"/>
      <c r="E16" s="354"/>
      <c r="F16" s="354"/>
    </row>
    <row r="17" spans="1:7" s="117" customFormat="1" ht="75.95" customHeight="1">
      <c r="A17" s="380" t="s">
        <v>195</v>
      </c>
      <c r="B17" s="373" t="s">
        <v>323</v>
      </c>
      <c r="C17" s="375" t="s">
        <v>167</v>
      </c>
      <c r="D17" s="358"/>
      <c r="E17" s="354"/>
      <c r="F17" s="354"/>
    </row>
    <row r="18" spans="1:7" ht="15.75">
      <c r="A18" s="380" t="s">
        <v>117</v>
      </c>
      <c r="B18" s="362" t="s">
        <v>347</v>
      </c>
      <c r="C18" s="375"/>
      <c r="D18" s="358"/>
      <c r="E18" s="354"/>
      <c r="F18" s="354"/>
    </row>
    <row r="19" spans="1:7" ht="75" customHeight="1">
      <c r="A19" s="380" t="s">
        <v>118</v>
      </c>
      <c r="B19" s="376" t="s">
        <v>366</v>
      </c>
      <c r="C19" s="302" t="s">
        <v>261</v>
      </c>
      <c r="D19" s="377">
        <v>102</v>
      </c>
      <c r="E19" s="378"/>
      <c r="F19" s="378">
        <f>E19*D19</f>
        <v>0</v>
      </c>
    </row>
    <row r="20" spans="1:7" ht="18" customHeight="1">
      <c r="A20" s="380" t="s">
        <v>119</v>
      </c>
      <c r="B20" s="402" t="s">
        <v>389</v>
      </c>
      <c r="C20" s="302"/>
      <c r="D20" s="377"/>
      <c r="E20" s="378"/>
      <c r="F20" s="378"/>
    </row>
    <row r="21" spans="1:7" ht="42" customHeight="1">
      <c r="A21" s="380" t="s">
        <v>331</v>
      </c>
      <c r="B21" s="376" t="s">
        <v>393</v>
      </c>
      <c r="C21" s="302" t="s">
        <v>87</v>
      </c>
      <c r="D21" s="377">
        <v>9</v>
      </c>
      <c r="E21" s="378"/>
      <c r="F21" s="378">
        <f>D21*E21</f>
        <v>0</v>
      </c>
    </row>
    <row r="22" spans="1:7" ht="30">
      <c r="A22" s="150"/>
      <c r="B22" s="151" t="s">
        <v>143</v>
      </c>
      <c r="C22" s="152"/>
      <c r="D22" s="152"/>
      <c r="E22" s="153"/>
      <c r="F22" s="154">
        <f>SUM(F13:F19)</f>
        <v>0</v>
      </c>
      <c r="G22" s="120"/>
    </row>
    <row r="23" spans="1:7" ht="6" customHeight="1" thickBot="1">
      <c r="A23" s="155"/>
      <c r="B23" s="156"/>
      <c r="C23" s="157"/>
      <c r="D23" s="157"/>
      <c r="E23" s="158"/>
      <c r="F23" s="159"/>
      <c r="G23" s="120"/>
    </row>
    <row r="24" spans="1:7" ht="17.100000000000001" customHeight="1" thickTop="1">
      <c r="A24" s="388">
        <v>2</v>
      </c>
      <c r="B24" s="189" t="s">
        <v>51</v>
      </c>
      <c r="C24" s="152"/>
      <c r="D24" s="152"/>
      <c r="E24" s="153"/>
      <c r="F24" s="154"/>
      <c r="G24" s="120"/>
    </row>
    <row r="25" spans="1:7" ht="15.6" customHeight="1">
      <c r="A25" s="155" t="s">
        <v>53</v>
      </c>
      <c r="B25" s="192" t="s">
        <v>52</v>
      </c>
      <c r="C25" s="157"/>
      <c r="D25" s="157"/>
      <c r="E25" s="158"/>
      <c r="F25" s="159"/>
      <c r="G25" s="120"/>
    </row>
    <row r="26" spans="1:7" ht="93.95" customHeight="1">
      <c r="A26" s="155" t="s">
        <v>54</v>
      </c>
      <c r="B26" s="190" t="s">
        <v>55</v>
      </c>
      <c r="C26" s="157"/>
      <c r="D26" s="157"/>
      <c r="E26" s="158"/>
      <c r="F26" s="159"/>
      <c r="G26" s="120"/>
    </row>
    <row r="27" spans="1:7" ht="17.100000000000001" customHeight="1">
      <c r="A27" s="155" t="s">
        <v>196</v>
      </c>
      <c r="B27" s="191" t="s">
        <v>171</v>
      </c>
      <c r="C27" s="157" t="s">
        <v>86</v>
      </c>
      <c r="D27" s="157">
        <v>1</v>
      </c>
      <c r="E27" s="158"/>
      <c r="F27" s="159">
        <f>D27*E27</f>
        <v>0</v>
      </c>
      <c r="G27" s="120"/>
    </row>
    <row r="28" spans="1:7" ht="17.100000000000001" customHeight="1">
      <c r="A28" s="155" t="s">
        <v>197</v>
      </c>
      <c r="B28" s="193" t="s">
        <v>56</v>
      </c>
      <c r="C28" s="157"/>
      <c r="D28" s="157"/>
      <c r="E28" s="158"/>
      <c r="F28" s="159"/>
      <c r="G28" s="120"/>
    </row>
    <row r="29" spans="1:7" ht="48" customHeight="1">
      <c r="A29" s="155"/>
      <c r="B29" s="194" t="s">
        <v>172</v>
      </c>
      <c r="C29" s="157" t="s">
        <v>227</v>
      </c>
      <c r="D29" s="157">
        <v>60</v>
      </c>
      <c r="E29" s="158"/>
      <c r="F29" s="159">
        <f>D29*E29</f>
        <v>0</v>
      </c>
      <c r="G29" s="120"/>
    </row>
    <row r="30" spans="1:7" ht="59.45" customHeight="1">
      <c r="A30" s="155" t="s">
        <v>198</v>
      </c>
      <c r="B30" s="194" t="s">
        <v>173</v>
      </c>
      <c r="C30" s="157" t="s">
        <v>227</v>
      </c>
      <c r="D30" s="157">
        <v>35</v>
      </c>
      <c r="E30" s="158"/>
      <c r="F30" s="159"/>
      <c r="G30" s="120"/>
    </row>
    <row r="31" spans="1:7" ht="39.950000000000003" customHeight="1">
      <c r="A31" s="155" t="s">
        <v>199</v>
      </c>
      <c r="B31" s="381" t="s">
        <v>338</v>
      </c>
      <c r="C31" s="157"/>
      <c r="D31" s="157"/>
      <c r="E31" s="158"/>
      <c r="F31" s="159"/>
      <c r="G31" s="120"/>
    </row>
    <row r="32" spans="1:7" ht="19.5" customHeight="1">
      <c r="A32" s="155" t="s">
        <v>399</v>
      </c>
      <c r="B32" s="382" t="s">
        <v>339</v>
      </c>
      <c r="C32" s="157" t="s">
        <v>87</v>
      </c>
      <c r="D32" s="157">
        <v>4</v>
      </c>
      <c r="E32" s="158"/>
      <c r="F32" s="159">
        <f>D32*E32</f>
        <v>0</v>
      </c>
      <c r="G32" s="120"/>
    </row>
    <row r="33" spans="1:15" ht="20.45" customHeight="1">
      <c r="A33" s="155" t="s">
        <v>424</v>
      </c>
      <c r="B33" s="195" t="s">
        <v>57</v>
      </c>
      <c r="C33" s="157"/>
      <c r="D33" s="157"/>
      <c r="E33" s="158"/>
      <c r="F33" s="159"/>
      <c r="G33" s="120"/>
    </row>
    <row r="34" spans="1:15" ht="72.599999999999994" customHeight="1">
      <c r="A34" s="155" t="s">
        <v>425</v>
      </c>
      <c r="B34" s="194" t="s">
        <v>388</v>
      </c>
      <c r="C34" s="157" t="s">
        <v>87</v>
      </c>
      <c r="D34" s="157">
        <v>15</v>
      </c>
      <c r="E34" s="158"/>
      <c r="F34" s="159">
        <f>D34*E34</f>
        <v>0</v>
      </c>
      <c r="G34" s="120"/>
    </row>
    <row r="35" spans="1:15" ht="17.100000000000001" customHeight="1">
      <c r="A35" s="150"/>
      <c r="B35" s="197" t="s">
        <v>174</v>
      </c>
      <c r="C35" s="152"/>
      <c r="D35" s="152"/>
      <c r="E35" s="153"/>
      <c r="F35" s="154">
        <f>SUM(F27:F34)</f>
        <v>0</v>
      </c>
      <c r="G35" s="120"/>
    </row>
    <row r="36" spans="1:15">
      <c r="A36" s="260">
        <v>3</v>
      </c>
      <c r="B36" s="173" t="s">
        <v>206</v>
      </c>
      <c r="C36" s="170"/>
      <c r="D36" s="170"/>
      <c r="E36" s="171"/>
      <c r="F36" s="171"/>
    </row>
    <row r="37" spans="1:15" ht="60">
      <c r="A37" s="133" t="s">
        <v>58</v>
      </c>
      <c r="B37" s="146" t="s">
        <v>204</v>
      </c>
      <c r="C37" s="148"/>
      <c r="D37" s="148"/>
      <c r="E37" s="149"/>
      <c r="F37" s="149"/>
      <c r="G37" s="122"/>
    </row>
    <row r="38" spans="1:15" ht="16.5" customHeight="1">
      <c r="A38" s="133" t="s">
        <v>200</v>
      </c>
      <c r="B38" s="134" t="s">
        <v>156</v>
      </c>
      <c r="C38" s="135" t="s">
        <v>77</v>
      </c>
      <c r="D38" s="135">
        <v>3</v>
      </c>
      <c r="E38" s="136"/>
      <c r="F38" s="136">
        <f>D38*E38</f>
        <v>0</v>
      </c>
    </row>
    <row r="39" spans="1:15" ht="16.5" customHeight="1">
      <c r="A39" s="133" t="s">
        <v>356</v>
      </c>
      <c r="B39" s="393" t="s">
        <v>113</v>
      </c>
      <c r="C39" s="394"/>
      <c r="D39" s="395"/>
      <c r="E39" s="396"/>
      <c r="F39" s="397"/>
    </row>
    <row r="40" spans="1:15" ht="143.44999999999999" customHeight="1">
      <c r="A40" s="133" t="s">
        <v>357</v>
      </c>
      <c r="B40" s="398" t="s">
        <v>379</v>
      </c>
      <c r="C40" s="399"/>
      <c r="D40" s="395"/>
      <c r="E40" s="400"/>
      <c r="F40" s="397"/>
    </row>
    <row r="41" spans="1:15" ht="16.5" customHeight="1">
      <c r="A41" s="133" t="s">
        <v>358</v>
      </c>
      <c r="B41" s="266" t="s">
        <v>380</v>
      </c>
      <c r="C41" s="401" t="s">
        <v>301</v>
      </c>
      <c r="D41" s="395">
        <v>13</v>
      </c>
      <c r="E41" s="400"/>
      <c r="F41" s="397">
        <f>E41*D41</f>
        <v>0</v>
      </c>
    </row>
    <row r="42" spans="1:15">
      <c r="A42" s="150"/>
      <c r="B42" s="151" t="s">
        <v>205</v>
      </c>
      <c r="C42" s="152"/>
      <c r="D42" s="152"/>
      <c r="E42" s="153"/>
      <c r="F42" s="154">
        <f>SUM(F38:F41)</f>
        <v>0</v>
      </c>
    </row>
    <row r="43" spans="1:15" ht="6" customHeight="1">
      <c r="A43" s="133"/>
      <c r="B43" s="137"/>
      <c r="C43" s="135"/>
      <c r="D43" s="135"/>
      <c r="E43" s="136"/>
      <c r="F43" s="138"/>
    </row>
    <row r="44" spans="1:15">
      <c r="A44" s="259">
        <v>4</v>
      </c>
      <c r="B44" s="160" t="s">
        <v>158</v>
      </c>
      <c r="C44" s="152"/>
      <c r="D44" s="152"/>
      <c r="E44" s="153"/>
      <c r="F44" s="153"/>
    </row>
    <row r="45" spans="1:15">
      <c r="A45" s="133" t="s">
        <v>59</v>
      </c>
      <c r="B45" s="147" t="s">
        <v>159</v>
      </c>
      <c r="C45" s="135"/>
      <c r="D45" s="135"/>
      <c r="E45" s="136"/>
      <c r="F45" s="136"/>
    </row>
    <row r="46" spans="1:15" ht="30">
      <c r="A46" s="133" t="s">
        <v>61</v>
      </c>
      <c r="B46" s="146" t="s">
        <v>160</v>
      </c>
      <c r="C46" s="135"/>
      <c r="D46" s="135"/>
      <c r="E46" s="136"/>
      <c r="F46" s="136"/>
    </row>
    <row r="47" spans="1:15">
      <c r="A47" s="133" t="s">
        <v>62</v>
      </c>
      <c r="B47" s="144" t="s">
        <v>161</v>
      </c>
      <c r="C47" s="135" t="s">
        <v>87</v>
      </c>
      <c r="D47" s="135">
        <v>30</v>
      </c>
      <c r="E47" s="136"/>
      <c r="F47" s="136">
        <f>D47*E47</f>
        <v>0</v>
      </c>
      <c r="J47" s="121"/>
      <c r="K47" s="121"/>
      <c r="L47" s="121"/>
      <c r="M47" s="121"/>
      <c r="N47" s="121"/>
      <c r="O47" s="121"/>
    </row>
    <row r="48" spans="1:15" ht="60">
      <c r="A48" s="133" t="s">
        <v>63</v>
      </c>
      <c r="B48" s="265" t="s">
        <v>231</v>
      </c>
      <c r="C48" s="135"/>
      <c r="D48" s="135"/>
      <c r="E48" s="136"/>
      <c r="F48" s="136"/>
      <c r="J48" s="121"/>
      <c r="K48" s="121"/>
      <c r="L48" s="121"/>
      <c r="M48" s="121"/>
      <c r="N48" s="121"/>
      <c r="O48" s="121"/>
    </row>
    <row r="49" spans="1:15">
      <c r="A49" s="133" t="s">
        <v>64</v>
      </c>
      <c r="B49" s="266" t="s">
        <v>232</v>
      </c>
      <c r="C49" s="135" t="s">
        <v>87</v>
      </c>
      <c r="D49" s="135">
        <v>345</v>
      </c>
      <c r="E49" s="136"/>
      <c r="F49" s="136">
        <f>D49*E49</f>
        <v>0</v>
      </c>
      <c r="J49" s="121"/>
      <c r="K49" s="121"/>
      <c r="L49" s="121"/>
      <c r="M49" s="121"/>
      <c r="N49" s="121"/>
      <c r="O49" s="121"/>
    </row>
    <row r="50" spans="1:15">
      <c r="A50" s="133" t="s">
        <v>65</v>
      </c>
      <c r="B50" s="267" t="s">
        <v>233</v>
      </c>
      <c r="C50" s="135" t="s">
        <v>87</v>
      </c>
      <c r="D50" s="135">
        <v>10</v>
      </c>
      <c r="E50" s="136"/>
      <c r="F50" s="136">
        <f>D50*E50</f>
        <v>0</v>
      </c>
      <c r="J50" s="121"/>
      <c r="K50" s="121"/>
      <c r="L50" s="121"/>
      <c r="M50" s="121"/>
      <c r="N50" s="121"/>
      <c r="O50" s="121"/>
    </row>
    <row r="51" spans="1:15">
      <c r="A51" s="133" t="s">
        <v>66</v>
      </c>
      <c r="B51" s="266" t="s">
        <v>367</v>
      </c>
      <c r="C51" s="135" t="s">
        <v>87</v>
      </c>
      <c r="D51" s="135">
        <v>250</v>
      </c>
      <c r="E51" s="136"/>
      <c r="F51" s="136">
        <f>D51*E51</f>
        <v>0</v>
      </c>
      <c r="J51" s="121"/>
      <c r="K51" s="121"/>
      <c r="L51" s="121"/>
      <c r="M51" s="121"/>
      <c r="N51" s="121"/>
      <c r="O51" s="121"/>
    </row>
    <row r="52" spans="1:15">
      <c r="A52" s="133" t="s">
        <v>114</v>
      </c>
      <c r="B52" s="267" t="s">
        <v>371</v>
      </c>
      <c r="C52" s="135" t="s">
        <v>87</v>
      </c>
      <c r="D52" s="135">
        <v>15</v>
      </c>
      <c r="E52" s="136"/>
      <c r="F52" s="136">
        <f>D52*E52</f>
        <v>0</v>
      </c>
      <c r="J52" s="121"/>
      <c r="K52" s="121"/>
      <c r="L52" s="121"/>
      <c r="M52" s="121"/>
      <c r="N52" s="121"/>
      <c r="O52" s="121"/>
    </row>
    <row r="53" spans="1:15">
      <c r="A53" s="133" t="s">
        <v>67</v>
      </c>
      <c r="B53" s="389" t="s">
        <v>162</v>
      </c>
      <c r="C53" s="135"/>
      <c r="D53" s="135"/>
      <c r="E53" s="136"/>
      <c r="F53" s="136"/>
      <c r="J53" s="123"/>
      <c r="K53" s="123"/>
      <c r="L53" s="123"/>
      <c r="M53" s="123"/>
      <c r="N53" s="123"/>
      <c r="O53" s="123"/>
    </row>
    <row r="54" spans="1:15">
      <c r="A54" s="133" t="s">
        <v>201</v>
      </c>
      <c r="B54" s="390" t="s">
        <v>240</v>
      </c>
      <c r="C54" s="135"/>
      <c r="D54" s="135"/>
      <c r="E54" s="136"/>
      <c r="F54" s="136"/>
      <c r="J54" s="123"/>
      <c r="K54" s="123"/>
      <c r="L54" s="123"/>
      <c r="M54" s="123"/>
      <c r="N54" s="123"/>
      <c r="O54" s="123"/>
    </row>
    <row r="55" spans="1:15" ht="90">
      <c r="A55" s="133" t="s">
        <v>112</v>
      </c>
      <c r="B55" s="273" t="s">
        <v>241</v>
      </c>
      <c r="C55" s="135"/>
      <c r="D55" s="135"/>
      <c r="E55" s="136"/>
      <c r="F55" s="136"/>
      <c r="J55" s="123"/>
      <c r="K55" s="123"/>
      <c r="L55" s="123"/>
      <c r="M55" s="123"/>
      <c r="N55" s="123"/>
      <c r="O55" s="123"/>
    </row>
    <row r="56" spans="1:15">
      <c r="A56" s="133" t="s">
        <v>202</v>
      </c>
      <c r="B56" s="274" t="s">
        <v>242</v>
      </c>
      <c r="C56" s="135" t="s">
        <v>87</v>
      </c>
      <c r="D56" s="135">
        <v>102</v>
      </c>
      <c r="E56" s="136"/>
      <c r="F56" s="136">
        <f>D56*E56</f>
        <v>0</v>
      </c>
      <c r="J56" s="123"/>
      <c r="K56" s="123"/>
      <c r="L56" s="123"/>
      <c r="M56" s="123"/>
      <c r="N56" s="123"/>
      <c r="O56" s="123"/>
    </row>
    <row r="57" spans="1:15">
      <c r="A57" s="133" t="s">
        <v>203</v>
      </c>
      <c r="B57" s="274" t="s">
        <v>243</v>
      </c>
      <c r="C57" s="135" t="s">
        <v>87</v>
      </c>
      <c r="D57" s="135">
        <v>7</v>
      </c>
      <c r="E57" s="136"/>
      <c r="F57" s="136">
        <f>D57*E57</f>
        <v>0</v>
      </c>
      <c r="J57" s="123"/>
      <c r="K57" s="123"/>
      <c r="L57" s="123"/>
      <c r="M57" s="123"/>
      <c r="N57" s="123"/>
      <c r="O57" s="123"/>
    </row>
    <row r="58" spans="1:15">
      <c r="A58" s="133" t="s">
        <v>400</v>
      </c>
      <c r="B58" s="275" t="s">
        <v>244</v>
      </c>
      <c r="C58" s="135" t="s">
        <v>60</v>
      </c>
      <c r="D58" s="135">
        <v>70</v>
      </c>
      <c r="E58" s="136"/>
      <c r="F58" s="136">
        <f>D58*E58</f>
        <v>0</v>
      </c>
      <c r="J58" s="123"/>
      <c r="K58" s="123"/>
      <c r="L58" s="123"/>
      <c r="M58" s="123"/>
      <c r="N58" s="123"/>
      <c r="O58" s="123"/>
    </row>
    <row r="59" spans="1:15">
      <c r="A59" s="133" t="s">
        <v>207</v>
      </c>
      <c r="B59" s="147" t="s">
        <v>163</v>
      </c>
      <c r="C59" s="135"/>
      <c r="D59" s="135"/>
      <c r="E59" s="136"/>
      <c r="F59" s="136"/>
    </row>
    <row r="60" spans="1:15">
      <c r="A60" s="133" t="s">
        <v>208</v>
      </c>
      <c r="B60" s="268" t="s">
        <v>234</v>
      </c>
      <c r="C60" s="135"/>
      <c r="D60" s="135"/>
      <c r="E60" s="136"/>
      <c r="F60" s="136"/>
    </row>
    <row r="61" spans="1:15" ht="90">
      <c r="A61" s="133" t="s">
        <v>209</v>
      </c>
      <c r="B61" s="269" t="s">
        <v>235</v>
      </c>
      <c r="C61" s="135"/>
      <c r="D61" s="135"/>
      <c r="E61" s="136"/>
      <c r="F61" s="136"/>
    </row>
    <row r="62" spans="1:15" ht="30">
      <c r="A62" s="133" t="s">
        <v>210</v>
      </c>
      <c r="B62" s="272" t="s">
        <v>372</v>
      </c>
      <c r="C62" s="135" t="s">
        <v>87</v>
      </c>
      <c r="D62" s="135">
        <v>28</v>
      </c>
      <c r="E62" s="136"/>
      <c r="F62" s="136">
        <f>D62*E62</f>
        <v>0</v>
      </c>
    </row>
    <row r="63" spans="1:15">
      <c r="A63" s="133" t="s">
        <v>211</v>
      </c>
      <c r="B63" s="270" t="s">
        <v>237</v>
      </c>
      <c r="C63" s="135" t="s">
        <v>60</v>
      </c>
      <c r="D63" s="135">
        <v>21</v>
      </c>
      <c r="E63" s="136"/>
      <c r="F63" s="136">
        <f>D63*E63</f>
        <v>0</v>
      </c>
    </row>
    <row r="64" spans="1:15" ht="30">
      <c r="A64" s="133" t="s">
        <v>212</v>
      </c>
      <c r="B64" s="392" t="s">
        <v>375</v>
      </c>
      <c r="C64" s="135"/>
      <c r="D64" s="135"/>
      <c r="E64" s="136"/>
      <c r="F64" s="136"/>
    </row>
    <row r="65" spans="1:12">
      <c r="A65" s="133" t="s">
        <v>213</v>
      </c>
      <c r="B65" s="270" t="s">
        <v>373</v>
      </c>
      <c r="C65" s="135" t="s">
        <v>87</v>
      </c>
      <c r="D65" s="135">
        <v>60</v>
      </c>
      <c r="E65" s="136"/>
      <c r="F65" s="136">
        <f>D65*E65</f>
        <v>0</v>
      </c>
    </row>
    <row r="66" spans="1:12">
      <c r="A66" s="133" t="s">
        <v>214</v>
      </c>
      <c r="B66" s="270" t="s">
        <v>374</v>
      </c>
      <c r="C66" s="135" t="s">
        <v>87</v>
      </c>
      <c r="D66" s="135">
        <v>28</v>
      </c>
      <c r="E66" s="136"/>
      <c r="F66" s="136">
        <f>D66*E66</f>
        <v>0</v>
      </c>
    </row>
    <row r="67" spans="1:12">
      <c r="A67" s="174"/>
      <c r="B67" s="175" t="s">
        <v>164</v>
      </c>
      <c r="C67" s="176"/>
      <c r="D67" s="176"/>
      <c r="E67" s="177"/>
      <c r="F67" s="178">
        <f>SUM(F47:F66)</f>
        <v>0</v>
      </c>
    </row>
    <row r="68" spans="1:12" ht="8.1" customHeight="1">
      <c r="A68" s="133"/>
      <c r="B68" s="139"/>
      <c r="C68" s="135"/>
      <c r="D68" s="135"/>
      <c r="E68" s="136"/>
      <c r="F68" s="138"/>
    </row>
    <row r="69" spans="1:12">
      <c r="A69" s="261">
        <v>7</v>
      </c>
      <c r="B69" s="311" t="s">
        <v>253</v>
      </c>
      <c r="C69" s="312"/>
      <c r="D69" s="313"/>
      <c r="E69" s="314"/>
      <c r="F69" s="315"/>
    </row>
    <row r="70" spans="1:12" ht="189" customHeight="1">
      <c r="A70" s="262" t="s">
        <v>68</v>
      </c>
      <c r="B70" s="279" t="s">
        <v>254</v>
      </c>
      <c r="C70" s="280"/>
      <c r="D70" s="281"/>
      <c r="E70" s="282"/>
      <c r="F70" s="283">
        <f t="shared" ref="F70:F76" si="0">E70*D70</f>
        <v>0</v>
      </c>
      <c r="H70" s="123"/>
      <c r="I70" s="123"/>
      <c r="J70" s="123"/>
      <c r="K70" s="123"/>
      <c r="L70" s="123"/>
    </row>
    <row r="71" spans="1:12">
      <c r="A71" s="262" t="s">
        <v>70</v>
      </c>
      <c r="B71" s="284" t="s">
        <v>255</v>
      </c>
      <c r="C71" s="285"/>
      <c r="D71" s="286"/>
      <c r="E71" s="287"/>
      <c r="F71" s="278"/>
      <c r="H71" s="123"/>
      <c r="I71" s="123"/>
      <c r="J71" s="123"/>
      <c r="K71" s="123"/>
      <c r="L71" s="123"/>
    </row>
    <row r="72" spans="1:12" ht="30">
      <c r="A72" s="262" t="s">
        <v>71</v>
      </c>
      <c r="B72" s="284" t="s">
        <v>256</v>
      </c>
      <c r="C72" s="288" t="s">
        <v>261</v>
      </c>
      <c r="D72" s="289">
        <v>345</v>
      </c>
      <c r="E72" s="290"/>
      <c r="F72" s="278">
        <f t="shared" si="0"/>
        <v>0</v>
      </c>
      <c r="H72" s="123"/>
      <c r="I72" s="123"/>
      <c r="J72" s="123"/>
      <c r="K72" s="123"/>
      <c r="L72" s="123"/>
    </row>
    <row r="73" spans="1:12">
      <c r="A73" s="262" t="s">
        <v>116</v>
      </c>
      <c r="B73" s="291" t="s">
        <v>257</v>
      </c>
      <c r="C73" s="288" t="s">
        <v>60</v>
      </c>
      <c r="D73" s="292">
        <v>10</v>
      </c>
      <c r="E73" s="293"/>
      <c r="F73" s="294">
        <f t="shared" si="0"/>
        <v>0</v>
      </c>
      <c r="H73" s="123"/>
      <c r="I73" s="123"/>
      <c r="J73" s="123"/>
      <c r="K73" s="123"/>
      <c r="L73" s="123"/>
    </row>
    <row r="74" spans="1:12" ht="30">
      <c r="A74" s="262" t="s">
        <v>248</v>
      </c>
      <c r="B74" s="284" t="s">
        <v>258</v>
      </c>
      <c r="C74" s="288" t="s">
        <v>261</v>
      </c>
      <c r="D74" s="289">
        <v>250</v>
      </c>
      <c r="E74" s="290">
        <f>E72</f>
        <v>0</v>
      </c>
      <c r="F74" s="278">
        <f t="shared" si="0"/>
        <v>0</v>
      </c>
      <c r="H74" s="123"/>
      <c r="I74" s="123"/>
      <c r="J74" s="123"/>
      <c r="K74" s="123"/>
      <c r="L74" s="123"/>
    </row>
    <row r="75" spans="1:12">
      <c r="A75" s="262" t="s">
        <v>249</v>
      </c>
      <c r="B75" s="284" t="s">
        <v>259</v>
      </c>
      <c r="C75" s="288" t="s">
        <v>60</v>
      </c>
      <c r="D75" s="289">
        <v>15</v>
      </c>
      <c r="E75" s="290">
        <f>E74*0.3</f>
        <v>0</v>
      </c>
      <c r="F75" s="278">
        <f t="shared" si="0"/>
        <v>0</v>
      </c>
      <c r="H75" s="123"/>
      <c r="I75" s="123"/>
      <c r="J75" s="123"/>
      <c r="K75" s="123"/>
      <c r="L75" s="123"/>
    </row>
    <row r="76" spans="1:12" ht="30">
      <c r="A76" s="262" t="s">
        <v>250</v>
      </c>
      <c r="B76" s="284" t="s">
        <v>260</v>
      </c>
      <c r="C76" s="288" t="s">
        <v>261</v>
      </c>
      <c r="D76" s="289">
        <v>15</v>
      </c>
      <c r="E76" s="290"/>
      <c r="F76" s="278">
        <f t="shared" si="0"/>
        <v>0</v>
      </c>
      <c r="H76" s="123"/>
      <c r="I76" s="123"/>
      <c r="J76" s="123"/>
      <c r="K76" s="123"/>
      <c r="L76" s="123"/>
    </row>
    <row r="77" spans="1:12">
      <c r="A77" s="262" t="s">
        <v>251</v>
      </c>
      <c r="B77" s="268" t="s">
        <v>234</v>
      </c>
      <c r="C77" s="277"/>
      <c r="D77" s="295"/>
      <c r="E77" s="296"/>
      <c r="F77" s="297"/>
      <c r="H77" s="123"/>
      <c r="I77" s="123"/>
      <c r="J77" s="123"/>
      <c r="K77" s="123"/>
      <c r="L77" s="123"/>
    </row>
    <row r="78" spans="1:12" ht="90">
      <c r="A78" s="262" t="s">
        <v>252</v>
      </c>
      <c r="B78" s="269" t="s">
        <v>235</v>
      </c>
      <c r="C78" s="298"/>
      <c r="D78" s="299"/>
      <c r="E78" s="300"/>
      <c r="F78" s="301"/>
      <c r="H78" s="123"/>
      <c r="I78" s="123"/>
      <c r="J78" s="123"/>
      <c r="K78" s="123"/>
      <c r="L78" s="123"/>
    </row>
    <row r="79" spans="1:12" ht="45">
      <c r="A79" s="262" t="s">
        <v>426</v>
      </c>
      <c r="B79" s="271" t="s">
        <v>238</v>
      </c>
      <c r="C79" s="303" t="s">
        <v>261</v>
      </c>
      <c r="D79" s="304">
        <v>28</v>
      </c>
      <c r="E79" s="305"/>
      <c r="F79" s="305">
        <f>E79*D79</f>
        <v>0</v>
      </c>
      <c r="H79" s="123"/>
      <c r="I79" s="123"/>
      <c r="J79" s="123"/>
      <c r="K79" s="123"/>
      <c r="L79" s="123"/>
    </row>
    <row r="80" spans="1:12" ht="30">
      <c r="A80" s="262" t="s">
        <v>427</v>
      </c>
      <c r="B80" s="306" t="s">
        <v>239</v>
      </c>
      <c r="C80" s="307" t="s">
        <v>60</v>
      </c>
      <c r="D80" s="308">
        <v>21</v>
      </c>
      <c r="E80" s="309"/>
      <c r="F80" s="310">
        <f>E80*D80</f>
        <v>0</v>
      </c>
      <c r="H80" s="123"/>
      <c r="I80" s="123"/>
      <c r="J80" s="123"/>
      <c r="K80" s="123"/>
      <c r="L80" s="123"/>
    </row>
    <row r="81" spans="1:6">
      <c r="A81" s="179"/>
      <c r="B81" s="180" t="s">
        <v>165</v>
      </c>
      <c r="C81" s="181"/>
      <c r="D81" s="181"/>
      <c r="E81" s="182"/>
      <c r="F81" s="183">
        <f>SUM(F72:F80)</f>
        <v>0</v>
      </c>
    </row>
    <row r="82" spans="1:6" ht="5.45" customHeight="1">
      <c r="A82" s="133"/>
      <c r="B82" s="137"/>
      <c r="C82" s="135"/>
      <c r="D82" s="135"/>
      <c r="E82" s="136"/>
      <c r="F82" s="138"/>
    </row>
    <row r="83" spans="1:6">
      <c r="A83" s="263">
        <v>8</v>
      </c>
      <c r="B83" s="215" t="s">
        <v>166</v>
      </c>
      <c r="C83" s="216"/>
      <c r="D83" s="216"/>
      <c r="E83" s="217"/>
      <c r="F83" s="218"/>
    </row>
    <row r="84" spans="1:6" ht="105">
      <c r="A84" s="210" t="s">
        <v>215</v>
      </c>
      <c r="B84" s="198" t="s">
        <v>75</v>
      </c>
      <c r="C84" s="199"/>
      <c r="D84" s="200"/>
      <c r="E84" s="201"/>
      <c r="F84" s="202"/>
    </row>
    <row r="85" spans="1:6">
      <c r="A85" s="210" t="s">
        <v>216</v>
      </c>
      <c r="B85" s="203" t="s">
        <v>97</v>
      </c>
      <c r="C85" s="199" t="s">
        <v>77</v>
      </c>
      <c r="D85" s="200">
        <v>3</v>
      </c>
      <c r="E85" s="204"/>
      <c r="F85" s="202">
        <f t="shared" ref="F85:F91" si="1">D85*E85</f>
        <v>0</v>
      </c>
    </row>
    <row r="86" spans="1:6">
      <c r="A86" s="210" t="s">
        <v>217</v>
      </c>
      <c r="B86" s="203" t="s">
        <v>79</v>
      </c>
      <c r="C86" s="199" t="s">
        <v>77</v>
      </c>
      <c r="D86" s="200">
        <v>3</v>
      </c>
      <c r="E86" s="204"/>
      <c r="F86" s="202">
        <f t="shared" si="1"/>
        <v>0</v>
      </c>
    </row>
    <row r="87" spans="1:6">
      <c r="A87" s="210" t="s">
        <v>218</v>
      </c>
      <c r="B87" s="203" t="s">
        <v>96</v>
      </c>
      <c r="C87" s="199" t="s">
        <v>77</v>
      </c>
      <c r="D87" s="200">
        <v>8</v>
      </c>
      <c r="E87" s="204"/>
      <c r="F87" s="202">
        <f t="shared" si="1"/>
        <v>0</v>
      </c>
    </row>
    <row r="88" spans="1:6">
      <c r="A88" s="210" t="s">
        <v>219</v>
      </c>
      <c r="B88" s="203" t="s">
        <v>110</v>
      </c>
      <c r="C88" s="199" t="s">
        <v>77</v>
      </c>
      <c r="D88" s="200">
        <v>6</v>
      </c>
      <c r="E88" s="204"/>
      <c r="F88" s="202">
        <f t="shared" si="1"/>
        <v>0</v>
      </c>
    </row>
    <row r="89" spans="1:6">
      <c r="A89" s="210" t="s">
        <v>376</v>
      </c>
      <c r="B89" s="203" t="s">
        <v>81</v>
      </c>
      <c r="C89" s="199" t="s">
        <v>77</v>
      </c>
      <c r="D89" s="200">
        <v>8</v>
      </c>
      <c r="E89" s="204"/>
      <c r="F89" s="202">
        <f t="shared" si="1"/>
        <v>0</v>
      </c>
    </row>
    <row r="90" spans="1:6">
      <c r="A90" s="210" t="s">
        <v>377</v>
      </c>
      <c r="B90" s="205" t="s">
        <v>83</v>
      </c>
      <c r="C90" s="206" t="s">
        <v>77</v>
      </c>
      <c r="D90" s="207">
        <v>6</v>
      </c>
      <c r="E90" s="208"/>
      <c r="F90" s="202">
        <f t="shared" si="1"/>
        <v>0</v>
      </c>
    </row>
    <row r="91" spans="1:6" ht="30">
      <c r="A91" s="210" t="s">
        <v>378</v>
      </c>
      <c r="B91" s="205" t="s">
        <v>85</v>
      </c>
      <c r="C91" s="199" t="s">
        <v>77</v>
      </c>
      <c r="D91" s="207">
        <v>1</v>
      </c>
      <c r="E91" s="209"/>
      <c r="F91" s="209">
        <f t="shared" si="1"/>
        <v>0</v>
      </c>
    </row>
    <row r="92" spans="1:6">
      <c r="A92" s="210" t="s">
        <v>428</v>
      </c>
      <c r="B92" s="323" t="s">
        <v>175</v>
      </c>
      <c r="C92" s="320"/>
      <c r="D92" s="320"/>
      <c r="E92" s="321"/>
      <c r="F92" s="321"/>
    </row>
    <row r="93" spans="1:6" ht="30">
      <c r="A93" s="210" t="s">
        <v>429</v>
      </c>
      <c r="B93" s="324" t="s">
        <v>176</v>
      </c>
      <c r="C93" s="325" t="s">
        <v>77</v>
      </c>
      <c r="D93" s="325">
        <v>1</v>
      </c>
      <c r="E93" s="322"/>
      <c r="F93" s="322">
        <f t="shared" ref="F93:F104" si="2">D93*E93</f>
        <v>0</v>
      </c>
    </row>
    <row r="94" spans="1:6" ht="30">
      <c r="A94" s="210" t="s">
        <v>430</v>
      </c>
      <c r="B94" s="324" t="s">
        <v>98</v>
      </c>
      <c r="C94" s="325" t="s">
        <v>77</v>
      </c>
      <c r="D94" s="320">
        <v>8</v>
      </c>
      <c r="E94" s="321"/>
      <c r="F94" s="322">
        <f t="shared" si="2"/>
        <v>0</v>
      </c>
    </row>
    <row r="95" spans="1:6" ht="30">
      <c r="A95" s="210" t="s">
        <v>431</v>
      </c>
      <c r="B95" s="324" t="s">
        <v>99</v>
      </c>
      <c r="C95" s="320" t="s">
        <v>100</v>
      </c>
      <c r="D95" s="320">
        <v>1</v>
      </c>
      <c r="E95" s="321"/>
      <c r="F95" s="322">
        <f t="shared" si="2"/>
        <v>0</v>
      </c>
    </row>
    <row r="96" spans="1:6" ht="30">
      <c r="A96" s="210" t="s">
        <v>432</v>
      </c>
      <c r="B96" s="324" t="s">
        <v>101</v>
      </c>
      <c r="C96" s="320" t="s">
        <v>77</v>
      </c>
      <c r="D96" s="320">
        <v>16</v>
      </c>
      <c r="E96" s="321"/>
      <c r="F96" s="322">
        <f t="shared" si="2"/>
        <v>0</v>
      </c>
    </row>
    <row r="97" spans="1:6" ht="30">
      <c r="A97" s="210" t="s">
        <v>433</v>
      </c>
      <c r="B97" s="324" t="s">
        <v>102</v>
      </c>
      <c r="C97" s="320" t="s">
        <v>77</v>
      </c>
      <c r="D97" s="320">
        <v>1</v>
      </c>
      <c r="E97" s="321"/>
      <c r="F97" s="326">
        <f t="shared" si="2"/>
        <v>0</v>
      </c>
    </row>
    <row r="98" spans="1:6" ht="45">
      <c r="A98" s="210" t="s">
        <v>434</v>
      </c>
      <c r="B98" s="324" t="s">
        <v>103</v>
      </c>
      <c r="C98" s="320" t="s">
        <v>60</v>
      </c>
      <c r="D98" s="320">
        <v>75</v>
      </c>
      <c r="E98" s="321"/>
      <c r="F98" s="322">
        <f t="shared" si="2"/>
        <v>0</v>
      </c>
    </row>
    <row r="99" spans="1:6">
      <c r="A99" s="210" t="s">
        <v>435</v>
      </c>
      <c r="B99" s="324" t="s">
        <v>104</v>
      </c>
      <c r="C99" s="320" t="s">
        <v>60</v>
      </c>
      <c r="D99" s="320">
        <v>40</v>
      </c>
      <c r="E99" s="321"/>
      <c r="F99" s="322">
        <f t="shared" si="2"/>
        <v>0</v>
      </c>
    </row>
    <row r="100" spans="1:6" ht="30">
      <c r="A100" s="210" t="s">
        <v>436</v>
      </c>
      <c r="B100" s="324" t="s">
        <v>105</v>
      </c>
      <c r="C100" s="320" t="s">
        <v>77</v>
      </c>
      <c r="D100" s="320">
        <v>1</v>
      </c>
      <c r="E100" s="321"/>
      <c r="F100" s="322">
        <f t="shared" si="2"/>
        <v>0</v>
      </c>
    </row>
    <row r="101" spans="1:6" ht="30">
      <c r="A101" s="210" t="s">
        <v>437</v>
      </c>
      <c r="B101" s="324" t="s">
        <v>106</v>
      </c>
      <c r="C101" s="320" t="s">
        <v>23</v>
      </c>
      <c r="D101" s="320">
        <v>1</v>
      </c>
      <c r="E101" s="321"/>
      <c r="F101" s="322"/>
    </row>
    <row r="102" spans="1:6" ht="30">
      <c r="A102" s="210" t="s">
        <v>438</v>
      </c>
      <c r="B102" s="324" t="s">
        <v>107</v>
      </c>
      <c r="C102" s="320" t="s">
        <v>23</v>
      </c>
      <c r="D102" s="320">
        <v>1</v>
      </c>
      <c r="E102" s="321"/>
      <c r="F102" s="322"/>
    </row>
    <row r="103" spans="1:6" ht="30">
      <c r="A103" s="210" t="s">
        <v>439</v>
      </c>
      <c r="B103" s="324" t="s">
        <v>108</v>
      </c>
      <c r="C103" s="320" t="s">
        <v>100</v>
      </c>
      <c r="D103" s="320">
        <v>1</v>
      </c>
      <c r="E103" s="321"/>
      <c r="F103" s="322">
        <f t="shared" si="2"/>
        <v>0</v>
      </c>
    </row>
    <row r="104" spans="1:6" ht="30">
      <c r="A104" s="210" t="s">
        <v>440</v>
      </c>
      <c r="B104" s="324" t="s">
        <v>109</v>
      </c>
      <c r="C104" s="316" t="s">
        <v>77</v>
      </c>
      <c r="D104" s="317">
        <v>1</v>
      </c>
      <c r="E104" s="318"/>
      <c r="F104" s="319">
        <f t="shared" si="2"/>
        <v>0</v>
      </c>
    </row>
    <row r="105" spans="1:6">
      <c r="A105" s="210" t="s">
        <v>76</v>
      </c>
      <c r="B105" s="327" t="s">
        <v>298</v>
      </c>
      <c r="C105" s="328"/>
      <c r="D105" s="328"/>
      <c r="E105" s="329"/>
      <c r="F105" s="330"/>
    </row>
    <row r="106" spans="1:6" ht="30">
      <c r="A106" s="210" t="s">
        <v>78</v>
      </c>
      <c r="B106" s="331" t="s">
        <v>299</v>
      </c>
      <c r="C106" s="328"/>
      <c r="D106" s="328"/>
      <c r="E106" s="329"/>
      <c r="F106" s="330"/>
    </row>
    <row r="107" spans="1:6" ht="30">
      <c r="A107" s="210" t="s">
        <v>80</v>
      </c>
      <c r="B107" s="331" t="s">
        <v>300</v>
      </c>
      <c r="C107" s="288" t="s">
        <v>301</v>
      </c>
      <c r="D107" s="328">
        <v>4</v>
      </c>
      <c r="E107" s="329"/>
      <c r="F107" s="330">
        <f t="shared" ref="F107:F111" si="3">E107*D107</f>
        <v>0</v>
      </c>
    </row>
    <row r="108" spans="1:6" ht="30">
      <c r="A108" s="210" t="s">
        <v>82</v>
      </c>
      <c r="B108" s="332" t="s">
        <v>302</v>
      </c>
      <c r="C108" s="288" t="s">
        <v>301</v>
      </c>
      <c r="D108" s="328">
        <v>4</v>
      </c>
      <c r="E108" s="329"/>
      <c r="F108" s="330">
        <f t="shared" si="3"/>
        <v>0</v>
      </c>
    </row>
    <row r="109" spans="1:6" ht="30">
      <c r="A109" s="210" t="s">
        <v>84</v>
      </c>
      <c r="B109" s="333" t="s">
        <v>303</v>
      </c>
      <c r="C109" s="288" t="s">
        <v>301</v>
      </c>
      <c r="D109" s="328">
        <v>4</v>
      </c>
      <c r="E109" s="329"/>
      <c r="F109" s="330">
        <f t="shared" si="3"/>
        <v>0</v>
      </c>
    </row>
    <row r="110" spans="1:6" ht="45">
      <c r="A110" s="210" t="s">
        <v>95</v>
      </c>
      <c r="B110" s="333" t="s">
        <v>304</v>
      </c>
      <c r="C110" s="288" t="s">
        <v>301</v>
      </c>
      <c r="D110" s="328">
        <v>4</v>
      </c>
      <c r="E110" s="329"/>
      <c r="F110" s="330">
        <f t="shared" si="3"/>
        <v>0</v>
      </c>
    </row>
    <row r="111" spans="1:6">
      <c r="A111" s="210" t="s">
        <v>111</v>
      </c>
      <c r="B111" s="333" t="s">
        <v>305</v>
      </c>
      <c r="C111" s="288" t="s">
        <v>301</v>
      </c>
      <c r="D111" s="328">
        <v>1</v>
      </c>
      <c r="E111" s="329"/>
      <c r="F111" s="330">
        <f t="shared" si="3"/>
        <v>0</v>
      </c>
    </row>
    <row r="112" spans="1:6">
      <c r="A112" s="254"/>
      <c r="B112" s="255" t="s">
        <v>188</v>
      </c>
      <c r="C112" s="256"/>
      <c r="D112" s="256"/>
      <c r="E112" s="257"/>
      <c r="F112" s="258">
        <f>SUM(F84:F111)</f>
        <v>0</v>
      </c>
    </row>
    <row r="113" spans="1:6" ht="6" customHeight="1" thickBot="1">
      <c r="A113" s="133"/>
      <c r="B113" s="134"/>
      <c r="C113" s="135"/>
      <c r="D113" s="135"/>
      <c r="E113" s="136"/>
      <c r="F113" s="138"/>
    </row>
    <row r="114" spans="1:6" ht="26.25" thickBot="1">
      <c r="A114" s="250"/>
      <c r="B114" s="251" t="s">
        <v>190</v>
      </c>
      <c r="C114" s="252"/>
      <c r="D114" s="252"/>
      <c r="E114" s="253"/>
      <c r="F114" s="391">
        <f>F22+F42+F67+F81+F112</f>
        <v>0</v>
      </c>
    </row>
  </sheetData>
  <mergeCells count="3">
    <mergeCell ref="B1:F1"/>
    <mergeCell ref="B3:F3"/>
    <mergeCell ref="B4:F4"/>
  </mergeCells>
  <phoneticPr fontId="49" type="noConversion"/>
  <pageMargins left="0.70866141732283472" right="0.70866141732283472" top="0.74803149606299213" bottom="0.74803149606299213" header="0.31496062992125984" footer="0.31496062992125984"/>
  <pageSetup scale="65" orientation="portrait" horizontalDpi="4294967295" verticalDpi="4294967295"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1634DB-D41E-4B96-BB78-E04FFA7823E5}">
  <dimension ref="A1:O110"/>
  <sheetViews>
    <sheetView topLeftCell="A4" workbookViewId="0">
      <selection activeCell="B127" sqref="B127"/>
    </sheetView>
  </sheetViews>
  <sheetFormatPr defaultColWidth="9.140625" defaultRowHeight="15"/>
  <cols>
    <col min="1" max="1" width="6.5703125" style="125" customWidth="1"/>
    <col min="2" max="2" width="53.42578125" style="126" customWidth="1"/>
    <col min="3" max="3" width="5.5703125" style="119" bestFit="1" customWidth="1"/>
    <col min="4" max="4" width="6.42578125" style="119" bestFit="1" customWidth="1"/>
    <col min="5" max="5" width="12.5703125" style="124" customWidth="1"/>
    <col min="6" max="6" width="16.140625" style="124" customWidth="1"/>
    <col min="7" max="16384" width="9.140625" style="118"/>
  </cols>
  <sheetData>
    <row r="1" spans="1:7" ht="36" customHeight="1">
      <c r="B1" s="468" t="s">
        <v>168</v>
      </c>
      <c r="C1" s="469"/>
      <c r="D1" s="469"/>
      <c r="E1" s="469"/>
      <c r="F1" s="469"/>
    </row>
    <row r="2" spans="1:7" ht="14.45" customHeight="1">
      <c r="B2" s="127"/>
      <c r="C2" s="102"/>
      <c r="D2" s="102"/>
      <c r="E2" s="102"/>
      <c r="F2" s="102"/>
    </row>
    <row r="3" spans="1:7" ht="17.25">
      <c r="B3" s="471" t="s">
        <v>445</v>
      </c>
      <c r="C3" s="471"/>
      <c r="D3" s="471"/>
      <c r="E3" s="471"/>
      <c r="F3" s="471"/>
    </row>
    <row r="4" spans="1:7" ht="17.25">
      <c r="B4" s="472" t="s">
        <v>92</v>
      </c>
      <c r="C4" s="472"/>
      <c r="D4" s="472"/>
      <c r="E4" s="472"/>
      <c r="F4" s="472"/>
    </row>
    <row r="5" spans="1:7" ht="18" thickBot="1">
      <c r="B5" s="62"/>
      <c r="C5" s="63"/>
      <c r="D5" s="63"/>
      <c r="E5" s="64"/>
      <c r="F5" s="65"/>
    </row>
    <row r="6" spans="1:7" s="117" customFormat="1" ht="16.5" thickBot="1">
      <c r="A6" s="128" t="s">
        <v>137</v>
      </c>
      <c r="B6" s="129" t="s">
        <v>138</v>
      </c>
      <c r="C6" s="130" t="s">
        <v>140</v>
      </c>
      <c r="D6" s="130" t="s">
        <v>139</v>
      </c>
      <c r="E6" s="131" t="s">
        <v>141</v>
      </c>
      <c r="F6" s="132" t="s">
        <v>142</v>
      </c>
    </row>
    <row r="7" spans="1:7" s="117" customFormat="1" ht="18" thickBot="1">
      <c r="A7" s="184"/>
      <c r="B7" s="66" t="s">
        <v>136</v>
      </c>
      <c r="C7" s="185"/>
      <c r="D7" s="185"/>
      <c r="E7" s="186"/>
      <c r="F7" s="187"/>
    </row>
    <row r="8" spans="1:7" s="117" customFormat="1" ht="125.45" customHeight="1" thickBot="1">
      <c r="A8" s="184"/>
      <c r="B8" s="188" t="s">
        <v>382</v>
      </c>
      <c r="C8" s="185"/>
      <c r="D8" s="185"/>
      <c r="E8" s="186"/>
      <c r="F8" s="187"/>
    </row>
    <row r="9" spans="1:7" s="117" customFormat="1" ht="13.5" customHeight="1">
      <c r="A9" s="379">
        <v>1</v>
      </c>
      <c r="B9" s="334" t="s">
        <v>313</v>
      </c>
      <c r="C9" s="335"/>
      <c r="D9" s="336"/>
      <c r="E9" s="337"/>
      <c r="F9" s="338"/>
    </row>
    <row r="10" spans="1:7" s="117" customFormat="1" ht="71.099999999999994" customHeight="1">
      <c r="A10" s="380" t="s">
        <v>191</v>
      </c>
      <c r="B10" s="339" t="s">
        <v>314</v>
      </c>
      <c r="C10" s="228"/>
      <c r="D10" s="340"/>
      <c r="E10" s="341"/>
      <c r="F10" s="342"/>
    </row>
    <row r="11" spans="1:7" s="117" customFormat="1" ht="15.95" customHeight="1">
      <c r="A11" s="380" t="s">
        <v>46</v>
      </c>
      <c r="B11" s="343" t="s">
        <v>315</v>
      </c>
      <c r="C11" s="344"/>
      <c r="D11" s="345"/>
      <c r="E11" s="346"/>
      <c r="F11" s="346"/>
    </row>
    <row r="12" spans="1:7" s="117" customFormat="1" ht="17.100000000000001" customHeight="1">
      <c r="A12" s="380" t="s">
        <v>47</v>
      </c>
      <c r="B12" s="347" t="s">
        <v>384</v>
      </c>
      <c r="C12" s="348"/>
      <c r="D12" s="349"/>
      <c r="E12" s="346"/>
      <c r="F12" s="350"/>
    </row>
    <row r="13" spans="1:7" s="117" customFormat="1" ht="51.6" customHeight="1">
      <c r="A13" s="380" t="s">
        <v>48</v>
      </c>
      <c r="B13" s="351" t="s">
        <v>385</v>
      </c>
      <c r="C13" s="352" t="s">
        <v>301</v>
      </c>
      <c r="D13" s="353">
        <v>1</v>
      </c>
      <c r="E13" s="354"/>
      <c r="F13" s="354">
        <f>E13*D13</f>
        <v>0</v>
      </c>
    </row>
    <row r="14" spans="1:7" ht="15.75">
      <c r="A14" s="380" t="s">
        <v>336</v>
      </c>
      <c r="B14" s="362" t="s">
        <v>347</v>
      </c>
      <c r="C14" s="375"/>
      <c r="D14" s="358"/>
      <c r="E14" s="354"/>
      <c r="F14" s="354"/>
    </row>
    <row r="15" spans="1:7" ht="75" customHeight="1">
      <c r="A15" s="380" t="s">
        <v>337</v>
      </c>
      <c r="B15" s="376" t="s">
        <v>386</v>
      </c>
      <c r="C15" s="302" t="s">
        <v>60</v>
      </c>
      <c r="D15" s="377">
        <v>60</v>
      </c>
      <c r="E15" s="378"/>
      <c r="F15" s="378">
        <f>E15*D15</f>
        <v>0</v>
      </c>
    </row>
    <row r="16" spans="1:7" ht="30">
      <c r="A16" s="150"/>
      <c r="B16" s="151" t="s">
        <v>143</v>
      </c>
      <c r="C16" s="152"/>
      <c r="D16" s="152"/>
      <c r="E16" s="153"/>
      <c r="F16" s="154">
        <f>SUM(F13:F15)</f>
        <v>0</v>
      </c>
      <c r="G16" s="120"/>
    </row>
    <row r="17" spans="1:7" ht="6" customHeight="1" thickBot="1">
      <c r="A17" s="155"/>
      <c r="B17" s="156"/>
      <c r="C17" s="157"/>
      <c r="D17" s="157"/>
      <c r="E17" s="158"/>
      <c r="F17" s="159"/>
      <c r="G17" s="120"/>
    </row>
    <row r="18" spans="1:7" ht="12.95" customHeight="1" thickTop="1">
      <c r="A18" s="388">
        <v>2</v>
      </c>
      <c r="B18" s="189" t="s">
        <v>51</v>
      </c>
      <c r="C18" s="152"/>
      <c r="D18" s="152"/>
      <c r="E18" s="153"/>
      <c r="F18" s="154"/>
      <c r="G18" s="120"/>
    </row>
    <row r="19" spans="1:7" ht="12.95" customHeight="1">
      <c r="A19" s="155" t="s">
        <v>53</v>
      </c>
      <c r="B19" s="192" t="s">
        <v>52</v>
      </c>
      <c r="C19" s="157"/>
      <c r="D19" s="157"/>
      <c r="E19" s="158"/>
      <c r="F19" s="159"/>
      <c r="G19" s="120"/>
    </row>
    <row r="20" spans="1:7" ht="105">
      <c r="A20" s="155" t="s">
        <v>54</v>
      </c>
      <c r="B20" s="190" t="s">
        <v>55</v>
      </c>
      <c r="C20" s="157"/>
      <c r="D20" s="157"/>
      <c r="E20" s="158"/>
      <c r="F20" s="159"/>
      <c r="G20" s="120"/>
    </row>
    <row r="21" spans="1:7" ht="14.45" customHeight="1">
      <c r="A21" s="155" t="s">
        <v>196</v>
      </c>
      <c r="B21" s="191" t="s">
        <v>171</v>
      </c>
      <c r="C21" s="157" t="s">
        <v>86</v>
      </c>
      <c r="D21" s="157">
        <v>3</v>
      </c>
      <c r="E21" s="158"/>
      <c r="F21" s="159">
        <f>D21*E21</f>
        <v>0</v>
      </c>
      <c r="G21" s="120"/>
    </row>
    <row r="22" spans="1:7" ht="12.95" customHeight="1">
      <c r="A22" s="155" t="s">
        <v>197</v>
      </c>
      <c r="B22" s="193" t="s">
        <v>56</v>
      </c>
      <c r="C22" s="157"/>
      <c r="D22" s="157"/>
      <c r="E22" s="158"/>
      <c r="F22" s="159"/>
      <c r="G22" s="120"/>
    </row>
    <row r="23" spans="1:7" ht="50.1" customHeight="1">
      <c r="A23" s="155"/>
      <c r="B23" s="194" t="s">
        <v>172</v>
      </c>
      <c r="C23" s="157" t="s">
        <v>227</v>
      </c>
      <c r="D23" s="157">
        <v>100</v>
      </c>
      <c r="E23" s="158"/>
      <c r="F23" s="159">
        <f>D23*E23</f>
        <v>0</v>
      </c>
      <c r="G23" s="120"/>
    </row>
    <row r="24" spans="1:7" ht="46.5" customHeight="1">
      <c r="A24" s="155" t="s">
        <v>198</v>
      </c>
      <c r="B24" s="194" t="s">
        <v>173</v>
      </c>
      <c r="C24" s="157" t="s">
        <v>227</v>
      </c>
      <c r="D24" s="157">
        <v>50</v>
      </c>
      <c r="E24" s="158"/>
      <c r="F24" s="159">
        <f>D24*E24</f>
        <v>0</v>
      </c>
      <c r="G24" s="120"/>
    </row>
    <row r="25" spans="1:7" ht="15" customHeight="1">
      <c r="A25" s="155"/>
      <c r="B25" s="381" t="s">
        <v>338</v>
      </c>
      <c r="C25" s="157"/>
      <c r="D25" s="157"/>
      <c r="E25" s="158"/>
      <c r="F25" s="159"/>
      <c r="G25" s="120"/>
    </row>
    <row r="26" spans="1:7" ht="21" customHeight="1">
      <c r="A26" s="155"/>
      <c r="B26" s="382" t="s">
        <v>339</v>
      </c>
      <c r="C26" s="157" t="s">
        <v>87</v>
      </c>
      <c r="D26" s="157">
        <v>29</v>
      </c>
      <c r="E26" s="158"/>
      <c r="F26" s="159">
        <f>D26*E26</f>
        <v>0</v>
      </c>
      <c r="G26" s="120"/>
    </row>
    <row r="27" spans="1:7" ht="12.95" customHeight="1">
      <c r="A27" s="155" t="s">
        <v>199</v>
      </c>
      <c r="B27" s="195" t="s">
        <v>57</v>
      </c>
      <c r="C27" s="157"/>
      <c r="D27" s="157"/>
      <c r="E27" s="158"/>
      <c r="F27" s="159"/>
      <c r="G27" s="120"/>
    </row>
    <row r="28" spans="1:7" ht="57.6" customHeight="1">
      <c r="A28" s="155" t="s">
        <v>399</v>
      </c>
      <c r="B28" s="194" t="s">
        <v>387</v>
      </c>
      <c r="C28" s="157" t="s">
        <v>87</v>
      </c>
      <c r="D28" s="157">
        <v>90</v>
      </c>
      <c r="E28" s="158"/>
      <c r="F28" s="159">
        <f>D28*E28</f>
        <v>0</v>
      </c>
      <c r="G28" s="120"/>
    </row>
    <row r="29" spans="1:7" ht="27.95" customHeight="1">
      <c r="A29" s="150"/>
      <c r="B29" s="197" t="s">
        <v>174</v>
      </c>
      <c r="C29" s="152"/>
      <c r="D29" s="152"/>
      <c r="E29" s="153"/>
      <c r="F29" s="154">
        <f>SUM(F21:F28)</f>
        <v>0</v>
      </c>
      <c r="G29" s="120"/>
    </row>
    <row r="30" spans="1:7" ht="6.95" customHeight="1">
      <c r="A30" s="155"/>
      <c r="B30" s="196"/>
      <c r="C30" s="157"/>
      <c r="D30" s="157"/>
      <c r="E30" s="158"/>
      <c r="F30" s="159"/>
      <c r="G30" s="120"/>
    </row>
    <row r="31" spans="1:7">
      <c r="A31" s="260">
        <v>3</v>
      </c>
      <c r="B31" s="173" t="s">
        <v>206</v>
      </c>
      <c r="C31" s="170"/>
      <c r="D31" s="170"/>
      <c r="E31" s="171"/>
      <c r="F31" s="171"/>
    </row>
    <row r="32" spans="1:7" ht="60">
      <c r="A32" s="133" t="s">
        <v>58</v>
      </c>
      <c r="B32" s="146" t="s">
        <v>204</v>
      </c>
      <c r="C32" s="148"/>
      <c r="D32" s="148"/>
      <c r="E32" s="149"/>
      <c r="F32" s="149"/>
      <c r="G32" s="122"/>
    </row>
    <row r="33" spans="1:15" ht="16.5" customHeight="1">
      <c r="A33" s="133" t="s">
        <v>200</v>
      </c>
      <c r="B33" s="134" t="s">
        <v>156</v>
      </c>
      <c r="C33" s="135" t="s">
        <v>77</v>
      </c>
      <c r="D33" s="135">
        <v>4</v>
      </c>
      <c r="E33" s="136"/>
      <c r="F33" s="136">
        <f>D33*E33</f>
        <v>0</v>
      </c>
    </row>
    <row r="34" spans="1:15" ht="30">
      <c r="A34" s="133" t="s">
        <v>356</v>
      </c>
      <c r="B34" s="134" t="s">
        <v>229</v>
      </c>
      <c r="C34" s="135" t="s">
        <v>77</v>
      </c>
      <c r="D34" s="135">
        <v>2</v>
      </c>
      <c r="E34" s="136"/>
      <c r="F34" s="136">
        <f>D34*E34</f>
        <v>0</v>
      </c>
    </row>
    <row r="35" spans="1:15">
      <c r="A35" s="133" t="s">
        <v>357</v>
      </c>
      <c r="B35" s="147" t="s">
        <v>157</v>
      </c>
      <c r="C35" s="135"/>
      <c r="D35" s="135"/>
      <c r="E35" s="136"/>
      <c r="F35" s="136"/>
    </row>
    <row r="36" spans="1:15" ht="29.1" customHeight="1">
      <c r="A36" s="133" t="s">
        <v>358</v>
      </c>
      <c r="B36" s="134" t="s">
        <v>230</v>
      </c>
      <c r="C36" s="135" t="s">
        <v>77</v>
      </c>
      <c r="D36" s="135">
        <v>2</v>
      </c>
      <c r="E36" s="136"/>
      <c r="F36" s="136">
        <f>D36*E36</f>
        <v>0</v>
      </c>
    </row>
    <row r="37" spans="1:15">
      <c r="A37" s="150"/>
      <c r="B37" s="151" t="s">
        <v>205</v>
      </c>
      <c r="C37" s="152"/>
      <c r="D37" s="152"/>
      <c r="E37" s="153"/>
      <c r="F37" s="154">
        <f>SUM(F33:F36)</f>
        <v>0</v>
      </c>
    </row>
    <row r="38" spans="1:15" ht="6" customHeight="1">
      <c r="A38" s="133"/>
      <c r="B38" s="137"/>
      <c r="C38" s="135"/>
      <c r="D38" s="135"/>
      <c r="E38" s="136"/>
      <c r="F38" s="138"/>
    </row>
    <row r="39" spans="1:15">
      <c r="A39" s="259">
        <v>4</v>
      </c>
      <c r="B39" s="160" t="s">
        <v>158</v>
      </c>
      <c r="C39" s="152"/>
      <c r="D39" s="152"/>
      <c r="E39" s="153"/>
      <c r="F39" s="153"/>
    </row>
    <row r="40" spans="1:15">
      <c r="A40" s="133" t="s">
        <v>59</v>
      </c>
      <c r="B40" s="147" t="s">
        <v>159</v>
      </c>
      <c r="C40" s="135"/>
      <c r="D40" s="135"/>
      <c r="E40" s="136"/>
      <c r="F40" s="136"/>
    </row>
    <row r="41" spans="1:15" ht="30">
      <c r="A41" s="133" t="s">
        <v>61</v>
      </c>
      <c r="B41" s="146" t="s">
        <v>160</v>
      </c>
      <c r="C41" s="135"/>
      <c r="D41" s="135"/>
      <c r="E41" s="136"/>
      <c r="F41" s="136"/>
    </row>
    <row r="42" spans="1:15">
      <c r="A42" s="133" t="s">
        <v>62</v>
      </c>
      <c r="B42" s="144" t="s">
        <v>161</v>
      </c>
      <c r="C42" s="135" t="s">
        <v>87</v>
      </c>
      <c r="D42" s="135">
        <v>132</v>
      </c>
      <c r="E42" s="136"/>
      <c r="F42" s="136">
        <f>D42*E42</f>
        <v>0</v>
      </c>
      <c r="J42" s="121"/>
      <c r="K42" s="121"/>
      <c r="L42" s="121"/>
      <c r="M42" s="121"/>
      <c r="N42" s="121"/>
      <c r="O42" s="121"/>
    </row>
    <row r="43" spans="1:15" ht="60">
      <c r="A43" s="133" t="s">
        <v>63</v>
      </c>
      <c r="B43" s="265" t="s">
        <v>231</v>
      </c>
      <c r="C43" s="135"/>
      <c r="D43" s="135"/>
      <c r="E43" s="136"/>
      <c r="F43" s="136"/>
      <c r="J43" s="121"/>
      <c r="K43" s="121"/>
      <c r="L43" s="121"/>
      <c r="M43" s="121"/>
      <c r="N43" s="121"/>
      <c r="O43" s="121"/>
    </row>
    <row r="44" spans="1:15">
      <c r="A44" s="133" t="s">
        <v>64</v>
      </c>
      <c r="B44" s="266" t="s">
        <v>232</v>
      </c>
      <c r="C44" s="135" t="s">
        <v>87</v>
      </c>
      <c r="D44" s="135">
        <v>132</v>
      </c>
      <c r="E44" s="136"/>
      <c r="F44" s="136">
        <f>D44*E44</f>
        <v>0</v>
      </c>
      <c r="J44" s="121"/>
      <c r="K44" s="121"/>
      <c r="L44" s="121"/>
      <c r="M44" s="121"/>
      <c r="N44" s="121"/>
      <c r="O44" s="121"/>
    </row>
    <row r="45" spans="1:15">
      <c r="A45" s="133" t="s">
        <v>65</v>
      </c>
      <c r="B45" s="267" t="s">
        <v>233</v>
      </c>
      <c r="C45" s="135" t="s">
        <v>87</v>
      </c>
      <c r="D45" s="135">
        <v>4</v>
      </c>
      <c r="E45" s="136"/>
      <c r="F45" s="136">
        <f>D45*E45</f>
        <v>0</v>
      </c>
      <c r="J45" s="121"/>
      <c r="K45" s="121"/>
      <c r="L45" s="121"/>
      <c r="M45" s="121"/>
      <c r="N45" s="121"/>
      <c r="O45" s="121"/>
    </row>
    <row r="46" spans="1:15" ht="90">
      <c r="A46" s="133" t="s">
        <v>66</v>
      </c>
      <c r="B46" s="276" t="s">
        <v>351</v>
      </c>
      <c r="C46" s="135"/>
      <c r="D46" s="135"/>
      <c r="E46" s="136"/>
      <c r="F46" s="136"/>
      <c r="J46" s="121"/>
      <c r="K46" s="121"/>
      <c r="L46" s="121"/>
      <c r="M46" s="121"/>
      <c r="N46" s="121"/>
      <c r="O46" s="121"/>
    </row>
    <row r="47" spans="1:15">
      <c r="A47" s="133" t="s">
        <v>114</v>
      </c>
      <c r="B47" s="274" t="s">
        <v>352</v>
      </c>
      <c r="C47" s="135" t="s">
        <v>87</v>
      </c>
      <c r="D47" s="135">
        <v>35</v>
      </c>
      <c r="E47" s="136"/>
      <c r="F47" s="136">
        <f>D47*E47</f>
        <v>0</v>
      </c>
      <c r="J47" s="121"/>
      <c r="K47" s="121"/>
      <c r="L47" s="121"/>
      <c r="M47" s="121"/>
      <c r="N47" s="121"/>
      <c r="O47" s="121"/>
    </row>
    <row r="48" spans="1:15">
      <c r="A48" s="133" t="s">
        <v>67</v>
      </c>
      <c r="B48" s="389" t="s">
        <v>162</v>
      </c>
      <c r="C48" s="135"/>
      <c r="D48" s="135"/>
      <c r="E48" s="136"/>
      <c r="F48" s="136"/>
      <c r="J48" s="123"/>
      <c r="K48" s="123"/>
      <c r="L48" s="123"/>
      <c r="M48" s="123"/>
      <c r="N48" s="123"/>
      <c r="O48" s="123"/>
    </row>
    <row r="49" spans="1:15">
      <c r="A49" s="133" t="s">
        <v>201</v>
      </c>
      <c r="B49" s="390" t="s">
        <v>240</v>
      </c>
      <c r="C49" s="135"/>
      <c r="D49" s="135"/>
      <c r="E49" s="136"/>
      <c r="F49" s="136"/>
      <c r="J49" s="123"/>
      <c r="K49" s="123"/>
      <c r="L49" s="123"/>
      <c r="M49" s="123"/>
      <c r="N49" s="123"/>
      <c r="O49" s="123"/>
    </row>
    <row r="50" spans="1:15" ht="90">
      <c r="A50" s="133" t="s">
        <v>112</v>
      </c>
      <c r="B50" s="273" t="s">
        <v>241</v>
      </c>
      <c r="C50" s="135"/>
      <c r="D50" s="135"/>
      <c r="E50" s="136"/>
      <c r="F50" s="136"/>
      <c r="J50" s="123"/>
      <c r="K50" s="123"/>
      <c r="L50" s="123"/>
      <c r="M50" s="123"/>
      <c r="N50" s="123"/>
      <c r="O50" s="123"/>
    </row>
    <row r="51" spans="1:15">
      <c r="A51" s="133" t="s">
        <v>202</v>
      </c>
      <c r="B51" s="274" t="s">
        <v>242</v>
      </c>
      <c r="C51" s="135" t="s">
        <v>87</v>
      </c>
      <c r="D51" s="135">
        <v>20</v>
      </c>
      <c r="E51" s="136"/>
      <c r="F51" s="136">
        <f>D51*E51</f>
        <v>0</v>
      </c>
      <c r="J51" s="123"/>
      <c r="K51" s="123"/>
      <c r="L51" s="123"/>
      <c r="M51" s="123"/>
      <c r="N51" s="123"/>
      <c r="O51" s="123"/>
    </row>
    <row r="52" spans="1:15">
      <c r="A52" s="133" t="s">
        <v>203</v>
      </c>
      <c r="B52" s="275" t="s">
        <v>244</v>
      </c>
      <c r="C52" s="135" t="s">
        <v>60</v>
      </c>
      <c r="D52" s="135">
        <v>70</v>
      </c>
      <c r="E52" s="136"/>
      <c r="F52" s="136">
        <f>D52*E52</f>
        <v>0</v>
      </c>
      <c r="J52" s="123"/>
      <c r="K52" s="123"/>
      <c r="L52" s="123"/>
      <c r="M52" s="123"/>
      <c r="N52" s="123"/>
      <c r="O52" s="123"/>
    </row>
    <row r="53" spans="1:15" ht="30">
      <c r="A53" s="133" t="s">
        <v>400</v>
      </c>
      <c r="B53" s="275" t="s">
        <v>245</v>
      </c>
      <c r="C53" s="135"/>
      <c r="D53" s="135"/>
      <c r="E53" s="136"/>
      <c r="F53" s="136"/>
      <c r="J53" s="123"/>
      <c r="K53" s="123"/>
      <c r="L53" s="123"/>
      <c r="M53" s="123"/>
      <c r="N53" s="123"/>
      <c r="O53" s="123"/>
    </row>
    <row r="54" spans="1:15" ht="90">
      <c r="A54" s="133" t="s">
        <v>401</v>
      </c>
      <c r="B54" s="276" t="s">
        <v>246</v>
      </c>
      <c r="C54" s="135"/>
      <c r="D54" s="135"/>
      <c r="E54" s="136"/>
      <c r="F54" s="136"/>
      <c r="J54" s="123"/>
      <c r="K54" s="123"/>
      <c r="L54" s="123"/>
      <c r="M54" s="123"/>
      <c r="N54" s="123"/>
      <c r="O54" s="123"/>
    </row>
    <row r="55" spans="1:15">
      <c r="A55" s="133" t="s">
        <v>402</v>
      </c>
      <c r="B55" s="274" t="s">
        <v>247</v>
      </c>
      <c r="C55" s="135" t="s">
        <v>87</v>
      </c>
      <c r="D55" s="135">
        <v>5</v>
      </c>
      <c r="E55" s="136"/>
      <c r="F55" s="136">
        <f>D55*E55</f>
        <v>0</v>
      </c>
      <c r="J55" s="123"/>
      <c r="K55" s="123"/>
      <c r="L55" s="123"/>
      <c r="M55" s="123"/>
      <c r="N55" s="123"/>
      <c r="O55" s="123"/>
    </row>
    <row r="56" spans="1:15">
      <c r="A56" s="174"/>
      <c r="B56" s="175" t="s">
        <v>164</v>
      </c>
      <c r="C56" s="176"/>
      <c r="D56" s="176"/>
      <c r="E56" s="177"/>
      <c r="F56" s="178">
        <f>SUM(F42:F55)</f>
        <v>0</v>
      </c>
    </row>
    <row r="57" spans="1:15" ht="8.1" customHeight="1">
      <c r="A57" s="133"/>
      <c r="B57" s="139"/>
      <c r="C57" s="135"/>
      <c r="D57" s="135"/>
      <c r="E57" s="136"/>
      <c r="F57" s="138"/>
    </row>
    <row r="58" spans="1:15">
      <c r="A58" s="261">
        <v>6</v>
      </c>
      <c r="B58" s="311" t="s">
        <v>253</v>
      </c>
      <c r="C58" s="312"/>
      <c r="D58" s="313"/>
      <c r="E58" s="314"/>
      <c r="F58" s="315"/>
    </row>
    <row r="59" spans="1:15" ht="189" customHeight="1">
      <c r="A59" s="262" t="s">
        <v>207</v>
      </c>
      <c r="B59" s="279" t="s">
        <v>254</v>
      </c>
      <c r="C59" s="280"/>
      <c r="D59" s="281"/>
      <c r="E59" s="282"/>
      <c r="F59" s="283">
        <f t="shared" ref="F59:F63" si="0">E59*D59</f>
        <v>0</v>
      </c>
      <c r="H59" s="123"/>
      <c r="I59" s="123"/>
      <c r="J59" s="123"/>
      <c r="K59" s="123"/>
      <c r="L59" s="123"/>
    </row>
    <row r="60" spans="1:15">
      <c r="A60" s="262"/>
      <c r="B60" s="284" t="s">
        <v>255</v>
      </c>
      <c r="C60" s="285"/>
      <c r="D60" s="286"/>
      <c r="E60" s="287"/>
      <c r="F60" s="278"/>
      <c r="H60" s="123"/>
      <c r="I60" s="123"/>
      <c r="J60" s="123"/>
      <c r="K60" s="123"/>
      <c r="L60" s="123"/>
    </row>
    <row r="61" spans="1:15" ht="30">
      <c r="A61" s="262" t="s">
        <v>208</v>
      </c>
      <c r="B61" s="284" t="s">
        <v>256</v>
      </c>
      <c r="C61" s="288" t="s">
        <v>261</v>
      </c>
      <c r="D61" s="289">
        <v>132</v>
      </c>
      <c r="E61" s="290"/>
      <c r="F61" s="278">
        <f t="shared" si="0"/>
        <v>0</v>
      </c>
      <c r="H61" s="123"/>
      <c r="I61" s="123"/>
      <c r="J61" s="123"/>
      <c r="K61" s="123"/>
      <c r="L61" s="123"/>
    </row>
    <row r="62" spans="1:15">
      <c r="A62" s="262" t="s">
        <v>209</v>
      </c>
      <c r="B62" s="291" t="s">
        <v>257</v>
      </c>
      <c r="C62" s="288" t="s">
        <v>60</v>
      </c>
      <c r="D62" s="292">
        <v>4</v>
      </c>
      <c r="E62" s="293"/>
      <c r="F62" s="294">
        <f t="shared" si="0"/>
        <v>0</v>
      </c>
      <c r="H62" s="123"/>
      <c r="I62" s="123"/>
      <c r="J62" s="123"/>
      <c r="K62" s="123"/>
      <c r="L62" s="123"/>
    </row>
    <row r="63" spans="1:15" ht="30">
      <c r="A63" s="262" t="s">
        <v>210</v>
      </c>
      <c r="B63" s="284" t="s">
        <v>260</v>
      </c>
      <c r="C63" s="288" t="s">
        <v>261</v>
      </c>
      <c r="D63" s="289">
        <v>4</v>
      </c>
      <c r="E63" s="290"/>
      <c r="F63" s="278">
        <f t="shared" si="0"/>
        <v>0</v>
      </c>
      <c r="H63" s="123"/>
      <c r="I63" s="123"/>
      <c r="J63" s="123"/>
      <c r="K63" s="123"/>
      <c r="L63" s="123"/>
    </row>
    <row r="64" spans="1:15">
      <c r="A64" s="179"/>
      <c r="B64" s="180" t="s">
        <v>165</v>
      </c>
      <c r="C64" s="181"/>
      <c r="D64" s="181"/>
      <c r="E64" s="182"/>
      <c r="F64" s="183">
        <f>SUM(F61:F63)</f>
        <v>0</v>
      </c>
    </row>
    <row r="65" spans="1:6" ht="5.45" customHeight="1">
      <c r="A65" s="133"/>
      <c r="B65" s="137"/>
      <c r="C65" s="135"/>
      <c r="D65" s="135"/>
      <c r="E65" s="136"/>
      <c r="F65" s="138"/>
    </row>
    <row r="66" spans="1:6">
      <c r="A66" s="263">
        <v>7</v>
      </c>
      <c r="B66" s="215" t="s">
        <v>166</v>
      </c>
      <c r="C66" s="216"/>
      <c r="D66" s="216"/>
      <c r="E66" s="217"/>
      <c r="F66" s="218"/>
    </row>
    <row r="67" spans="1:6" ht="105">
      <c r="A67" s="210" t="s">
        <v>68</v>
      </c>
      <c r="B67" s="198" t="s">
        <v>75</v>
      </c>
      <c r="C67" s="199"/>
      <c r="D67" s="200"/>
      <c r="E67" s="201"/>
      <c r="F67" s="202"/>
    </row>
    <row r="68" spans="1:6">
      <c r="A68" s="210" t="s">
        <v>70</v>
      </c>
      <c r="B68" s="203" t="s">
        <v>97</v>
      </c>
      <c r="C68" s="199" t="s">
        <v>77</v>
      </c>
      <c r="D68" s="200">
        <v>6</v>
      </c>
      <c r="E68" s="204"/>
      <c r="F68" s="202">
        <f t="shared" ref="F68:F73" si="1">D68*E68</f>
        <v>0</v>
      </c>
    </row>
    <row r="69" spans="1:6">
      <c r="A69" s="210" t="s">
        <v>71</v>
      </c>
      <c r="B69" s="203" t="s">
        <v>79</v>
      </c>
      <c r="C69" s="199" t="s">
        <v>77</v>
      </c>
      <c r="D69" s="200">
        <v>3</v>
      </c>
      <c r="E69" s="204"/>
      <c r="F69" s="202">
        <f t="shared" si="1"/>
        <v>0</v>
      </c>
    </row>
    <row r="70" spans="1:6">
      <c r="A70" s="210" t="s">
        <v>116</v>
      </c>
      <c r="B70" s="203" t="s">
        <v>96</v>
      </c>
      <c r="C70" s="199" t="s">
        <v>77</v>
      </c>
      <c r="D70" s="200">
        <v>6</v>
      </c>
      <c r="E70" s="204"/>
      <c r="F70" s="202">
        <f t="shared" si="1"/>
        <v>0</v>
      </c>
    </row>
    <row r="71" spans="1:6">
      <c r="A71" s="210" t="s">
        <v>248</v>
      </c>
      <c r="B71" s="203" t="s">
        <v>110</v>
      </c>
      <c r="C71" s="199" t="s">
        <v>77</v>
      </c>
      <c r="D71" s="200">
        <v>6</v>
      </c>
      <c r="E71" s="204"/>
      <c r="F71" s="202">
        <f t="shared" si="1"/>
        <v>0</v>
      </c>
    </row>
    <row r="72" spans="1:6">
      <c r="A72" s="210" t="s">
        <v>249</v>
      </c>
      <c r="B72" s="203" t="s">
        <v>81</v>
      </c>
      <c r="C72" s="199" t="s">
        <v>77</v>
      </c>
      <c r="D72" s="200">
        <v>8</v>
      </c>
      <c r="E72" s="204"/>
      <c r="F72" s="202">
        <f t="shared" si="1"/>
        <v>0</v>
      </c>
    </row>
    <row r="73" spans="1:6" ht="30">
      <c r="A73" s="210" t="s">
        <v>250</v>
      </c>
      <c r="B73" s="205" t="s">
        <v>85</v>
      </c>
      <c r="C73" s="199" t="s">
        <v>77</v>
      </c>
      <c r="D73" s="207">
        <v>3</v>
      </c>
      <c r="E73" s="209"/>
      <c r="F73" s="209">
        <f t="shared" si="1"/>
        <v>0</v>
      </c>
    </row>
    <row r="74" spans="1:6">
      <c r="A74" s="210" t="s">
        <v>72</v>
      </c>
      <c r="B74" s="323" t="s">
        <v>175</v>
      </c>
      <c r="C74" s="320"/>
      <c r="D74" s="320"/>
      <c r="E74" s="321"/>
      <c r="F74" s="321"/>
    </row>
    <row r="75" spans="1:6" ht="30">
      <c r="A75" s="210" t="s">
        <v>73</v>
      </c>
      <c r="B75" s="324" t="s">
        <v>176</v>
      </c>
      <c r="C75" s="325" t="s">
        <v>77</v>
      </c>
      <c r="D75" s="325">
        <v>1</v>
      </c>
      <c r="E75" s="322"/>
      <c r="F75" s="322">
        <f t="shared" ref="F75:F86" si="2">D75*E75</f>
        <v>0</v>
      </c>
    </row>
    <row r="76" spans="1:6" ht="30">
      <c r="A76" s="210" t="s">
        <v>403</v>
      </c>
      <c r="B76" s="324" t="s">
        <v>98</v>
      </c>
      <c r="C76" s="325" t="s">
        <v>77</v>
      </c>
      <c r="D76" s="320">
        <v>8</v>
      </c>
      <c r="E76" s="321"/>
      <c r="F76" s="322">
        <f t="shared" si="2"/>
        <v>0</v>
      </c>
    </row>
    <row r="77" spans="1:6" ht="30">
      <c r="A77" s="210" t="s">
        <v>404</v>
      </c>
      <c r="B77" s="324" t="s">
        <v>99</v>
      </c>
      <c r="C77" s="320" t="s">
        <v>100</v>
      </c>
      <c r="D77" s="320">
        <v>1</v>
      </c>
      <c r="E77" s="321"/>
      <c r="F77" s="322">
        <f t="shared" si="2"/>
        <v>0</v>
      </c>
    </row>
    <row r="78" spans="1:6" ht="30">
      <c r="A78" s="210" t="s">
        <v>405</v>
      </c>
      <c r="B78" s="324" t="s">
        <v>101</v>
      </c>
      <c r="C78" s="320" t="s">
        <v>77</v>
      </c>
      <c r="D78" s="320">
        <v>16</v>
      </c>
      <c r="E78" s="321"/>
      <c r="F78" s="322">
        <f t="shared" si="2"/>
        <v>0</v>
      </c>
    </row>
    <row r="79" spans="1:6" ht="30">
      <c r="A79" s="210" t="s">
        <v>406</v>
      </c>
      <c r="B79" s="324" t="s">
        <v>102</v>
      </c>
      <c r="C79" s="320" t="s">
        <v>77</v>
      </c>
      <c r="D79" s="320">
        <v>1</v>
      </c>
      <c r="E79" s="321"/>
      <c r="F79" s="326">
        <f t="shared" si="2"/>
        <v>0</v>
      </c>
    </row>
    <row r="80" spans="1:6" ht="45">
      <c r="A80" s="210" t="s">
        <v>407</v>
      </c>
      <c r="B80" s="324" t="s">
        <v>103</v>
      </c>
      <c r="C80" s="320" t="s">
        <v>60</v>
      </c>
      <c r="D80" s="320">
        <v>75</v>
      </c>
      <c r="E80" s="321"/>
      <c r="F80" s="322">
        <f t="shared" si="2"/>
        <v>0</v>
      </c>
    </row>
    <row r="81" spans="1:6">
      <c r="A81" s="210" t="s">
        <v>408</v>
      </c>
      <c r="B81" s="324" t="s">
        <v>104</v>
      </c>
      <c r="C81" s="320" t="s">
        <v>60</v>
      </c>
      <c r="D81" s="320">
        <v>40</v>
      </c>
      <c r="E81" s="321"/>
      <c r="F81" s="322">
        <f t="shared" si="2"/>
        <v>0</v>
      </c>
    </row>
    <row r="82" spans="1:6" ht="30">
      <c r="A82" s="210" t="s">
        <v>409</v>
      </c>
      <c r="B82" s="324" t="s">
        <v>105</v>
      </c>
      <c r="C82" s="320" t="s">
        <v>77</v>
      </c>
      <c r="D82" s="320">
        <v>1</v>
      </c>
      <c r="E82" s="321"/>
      <c r="F82" s="322">
        <f t="shared" si="2"/>
        <v>0</v>
      </c>
    </row>
    <row r="83" spans="1:6" ht="30">
      <c r="A83" s="210" t="s">
        <v>410</v>
      </c>
      <c r="B83" s="324" t="s">
        <v>106</v>
      </c>
      <c r="C83" s="320" t="s">
        <v>23</v>
      </c>
      <c r="D83" s="320">
        <v>1</v>
      </c>
      <c r="E83" s="321"/>
      <c r="F83" s="322"/>
    </row>
    <row r="84" spans="1:6" ht="30">
      <c r="A84" s="210" t="s">
        <v>411</v>
      </c>
      <c r="B84" s="324" t="s">
        <v>107</v>
      </c>
      <c r="C84" s="320" t="s">
        <v>23</v>
      </c>
      <c r="D84" s="320">
        <v>1</v>
      </c>
      <c r="E84" s="321"/>
      <c r="F84" s="322"/>
    </row>
    <row r="85" spans="1:6" ht="30">
      <c r="A85" s="210" t="s">
        <v>412</v>
      </c>
      <c r="B85" s="324" t="s">
        <v>108</v>
      </c>
      <c r="C85" s="320" t="s">
        <v>100</v>
      </c>
      <c r="D85" s="320">
        <v>1</v>
      </c>
      <c r="E85" s="321"/>
      <c r="F85" s="322">
        <f t="shared" si="2"/>
        <v>0</v>
      </c>
    </row>
    <row r="86" spans="1:6" ht="30">
      <c r="A86" s="210" t="s">
        <v>413</v>
      </c>
      <c r="B86" s="324" t="s">
        <v>109</v>
      </c>
      <c r="C86" s="316" t="s">
        <v>77</v>
      </c>
      <c r="D86" s="317">
        <v>1</v>
      </c>
      <c r="E86" s="318"/>
      <c r="F86" s="319">
        <f t="shared" si="2"/>
        <v>0</v>
      </c>
    </row>
    <row r="87" spans="1:6">
      <c r="A87" s="210" t="s">
        <v>414</v>
      </c>
      <c r="B87" s="327" t="s">
        <v>298</v>
      </c>
      <c r="C87" s="328"/>
      <c r="D87" s="328"/>
      <c r="E87" s="329"/>
      <c r="F87" s="330"/>
    </row>
    <row r="88" spans="1:6" ht="30">
      <c r="A88" s="210" t="s">
        <v>415</v>
      </c>
      <c r="B88" s="331" t="s">
        <v>299</v>
      </c>
      <c r="C88" s="328"/>
      <c r="D88" s="328"/>
      <c r="E88" s="329"/>
      <c r="F88" s="330"/>
    </row>
    <row r="89" spans="1:6" ht="30">
      <c r="A89" s="210" t="s">
        <v>416</v>
      </c>
      <c r="B89" s="331" t="s">
        <v>300</v>
      </c>
      <c r="C89" s="288" t="s">
        <v>301</v>
      </c>
      <c r="D89" s="328">
        <v>6</v>
      </c>
      <c r="E89" s="329"/>
      <c r="F89" s="330">
        <f t="shared" ref="F89:F93" si="3">E89*D89</f>
        <v>0</v>
      </c>
    </row>
    <row r="90" spans="1:6" ht="30">
      <c r="A90" s="210" t="s">
        <v>417</v>
      </c>
      <c r="B90" s="332" t="s">
        <v>302</v>
      </c>
      <c r="C90" s="288" t="s">
        <v>301</v>
      </c>
      <c r="D90" s="328">
        <v>6</v>
      </c>
      <c r="E90" s="329"/>
      <c r="F90" s="330">
        <f t="shared" si="3"/>
        <v>0</v>
      </c>
    </row>
    <row r="91" spans="1:6" ht="30">
      <c r="A91" s="210" t="s">
        <v>418</v>
      </c>
      <c r="B91" s="333" t="s">
        <v>303</v>
      </c>
      <c r="C91" s="288" t="s">
        <v>301</v>
      </c>
      <c r="D91" s="328">
        <v>6</v>
      </c>
      <c r="E91" s="329"/>
      <c r="F91" s="330">
        <f t="shared" si="3"/>
        <v>0</v>
      </c>
    </row>
    <row r="92" spans="1:6" ht="45">
      <c r="A92" s="210" t="s">
        <v>419</v>
      </c>
      <c r="B92" s="333" t="s">
        <v>304</v>
      </c>
      <c r="C92" s="288" t="s">
        <v>301</v>
      </c>
      <c r="D92" s="328">
        <v>6</v>
      </c>
      <c r="E92" s="329"/>
      <c r="F92" s="330">
        <f t="shared" si="3"/>
        <v>0</v>
      </c>
    </row>
    <row r="93" spans="1:6">
      <c r="A93" s="210" t="s">
        <v>420</v>
      </c>
      <c r="B93" s="333" t="s">
        <v>305</v>
      </c>
      <c r="C93" s="288" t="s">
        <v>301</v>
      </c>
      <c r="D93" s="328">
        <v>1</v>
      </c>
      <c r="E93" s="329"/>
      <c r="F93" s="330">
        <f t="shared" si="3"/>
        <v>0</v>
      </c>
    </row>
    <row r="94" spans="1:6">
      <c r="A94" s="254"/>
      <c r="B94" s="255" t="s">
        <v>188</v>
      </c>
      <c r="C94" s="256"/>
      <c r="D94" s="256"/>
      <c r="E94" s="257"/>
      <c r="F94" s="258">
        <f>SUM(F67:F93)</f>
        <v>0</v>
      </c>
    </row>
    <row r="95" spans="1:6" ht="6" customHeight="1">
      <c r="A95" s="133"/>
      <c r="B95" s="134"/>
      <c r="C95" s="135"/>
      <c r="D95" s="135"/>
      <c r="E95" s="136"/>
      <c r="F95" s="138"/>
    </row>
    <row r="96" spans="1:6">
      <c r="A96" s="264">
        <v>8</v>
      </c>
      <c r="B96" s="255" t="s">
        <v>177</v>
      </c>
      <c r="C96" s="256"/>
      <c r="D96" s="256"/>
      <c r="E96" s="257"/>
      <c r="F96" s="258"/>
    </row>
    <row r="97" spans="1:6">
      <c r="A97" s="133" t="s">
        <v>215</v>
      </c>
      <c r="B97" s="134" t="s">
        <v>178</v>
      </c>
      <c r="C97" s="135"/>
      <c r="D97" s="135"/>
      <c r="E97" s="136"/>
      <c r="F97" s="138"/>
    </row>
    <row r="98" spans="1:6" ht="90">
      <c r="A98" s="133" t="s">
        <v>216</v>
      </c>
      <c r="B98" s="220" t="s">
        <v>179</v>
      </c>
      <c r="C98" s="221" t="s">
        <v>77</v>
      </c>
      <c r="D98" s="219">
        <v>2</v>
      </c>
      <c r="E98" s="222"/>
      <c r="F98" s="223">
        <f t="shared" ref="F98" si="4">E98*D98</f>
        <v>0</v>
      </c>
    </row>
    <row r="99" spans="1:6" ht="45">
      <c r="A99" s="133" t="s">
        <v>217</v>
      </c>
      <c r="B99" s="220" t="s">
        <v>180</v>
      </c>
      <c r="C99" s="221" t="s">
        <v>77</v>
      </c>
      <c r="D99" s="219">
        <v>2</v>
      </c>
      <c r="E99" s="222"/>
      <c r="F99" s="223">
        <f>D99*E99</f>
        <v>0</v>
      </c>
    </row>
    <row r="100" spans="1:6" ht="61.5" customHeight="1">
      <c r="A100" s="133" t="s">
        <v>218</v>
      </c>
      <c r="B100" s="220" t="s">
        <v>181</v>
      </c>
      <c r="C100" s="221" t="s">
        <v>77</v>
      </c>
      <c r="D100" s="219">
        <v>2</v>
      </c>
      <c r="E100" s="222"/>
      <c r="F100" s="223">
        <f>E100*D100</f>
        <v>0</v>
      </c>
    </row>
    <row r="101" spans="1:6" ht="45">
      <c r="A101" s="133" t="s">
        <v>219</v>
      </c>
      <c r="B101" s="224" t="s">
        <v>182</v>
      </c>
      <c r="C101" s="225" t="s">
        <v>77</v>
      </c>
      <c r="D101" s="219">
        <v>2</v>
      </c>
      <c r="E101" s="222"/>
      <c r="F101" s="226">
        <f>D101*E101</f>
        <v>0</v>
      </c>
    </row>
    <row r="102" spans="1:6" ht="45.95" customHeight="1">
      <c r="A102" s="133" t="s">
        <v>376</v>
      </c>
      <c r="B102" s="224" t="s">
        <v>183</v>
      </c>
      <c r="C102" s="225" t="s">
        <v>77</v>
      </c>
      <c r="D102" s="219">
        <v>2</v>
      </c>
      <c r="E102" s="222"/>
      <c r="F102" s="226">
        <f>D102*E102</f>
        <v>0</v>
      </c>
    </row>
    <row r="103" spans="1:6" ht="46.5" customHeight="1">
      <c r="A103" s="133" t="s">
        <v>377</v>
      </c>
      <c r="B103" s="224" t="s">
        <v>184</v>
      </c>
      <c r="C103" s="225" t="s">
        <v>77</v>
      </c>
      <c r="D103" s="219">
        <v>2</v>
      </c>
      <c r="E103" s="222"/>
      <c r="F103" s="226">
        <f>D103*E103</f>
        <v>0</v>
      </c>
    </row>
    <row r="104" spans="1:6">
      <c r="A104" s="133" t="s">
        <v>378</v>
      </c>
      <c r="B104" s="240" t="s">
        <v>185</v>
      </c>
      <c r="C104" s="221"/>
      <c r="D104" s="219"/>
      <c r="E104" s="222"/>
      <c r="F104" s="223"/>
    </row>
    <row r="105" spans="1:6" ht="90">
      <c r="A105" s="133" t="s">
        <v>421</v>
      </c>
      <c r="B105" s="227" t="s">
        <v>186</v>
      </c>
      <c r="C105" s="228" t="s">
        <v>167</v>
      </c>
      <c r="D105" s="229">
        <v>1</v>
      </c>
      <c r="E105" s="230"/>
      <c r="F105" s="241">
        <f t="shared" ref="F105" si="5">E105*D105</f>
        <v>0</v>
      </c>
    </row>
    <row r="106" spans="1:6">
      <c r="A106" s="133" t="s">
        <v>422</v>
      </c>
      <c r="B106" s="244" t="s">
        <v>187</v>
      </c>
      <c r="C106" s="242"/>
      <c r="D106" s="242"/>
      <c r="E106" s="243"/>
      <c r="F106" s="243"/>
    </row>
    <row r="107" spans="1:6" ht="75.75" thickBot="1">
      <c r="A107" s="133" t="s">
        <v>423</v>
      </c>
      <c r="B107" s="231" t="s">
        <v>395</v>
      </c>
      <c r="C107" s="232" t="s">
        <v>77</v>
      </c>
      <c r="D107" s="232">
        <v>1</v>
      </c>
      <c r="E107" s="233"/>
      <c r="F107" s="233">
        <f>E107*D107</f>
        <v>0</v>
      </c>
    </row>
    <row r="108" spans="1:6" ht="15.75" thickBot="1">
      <c r="A108" s="235"/>
      <c r="B108" s="234" t="s">
        <v>189</v>
      </c>
      <c r="C108" s="236"/>
      <c r="D108" s="237"/>
      <c r="E108" s="238"/>
      <c r="F108" s="239">
        <f>SUM(F98:F107)</f>
        <v>0</v>
      </c>
    </row>
    <row r="109" spans="1:6" ht="6.95" customHeight="1" thickBot="1">
      <c r="A109" s="245"/>
      <c r="B109" s="246"/>
      <c r="C109" s="247"/>
      <c r="D109" s="247"/>
      <c r="E109" s="248"/>
      <c r="F109" s="249"/>
    </row>
    <row r="110" spans="1:6" ht="26.25" thickBot="1">
      <c r="A110" s="250"/>
      <c r="B110" s="251" t="s">
        <v>398</v>
      </c>
      <c r="C110" s="252"/>
      <c r="D110" s="252"/>
      <c r="E110" s="253"/>
      <c r="F110" s="391">
        <f>F16+F29+F37+F56+F64+F94+F108</f>
        <v>0</v>
      </c>
    </row>
  </sheetData>
  <mergeCells count="3">
    <mergeCell ref="B1:F1"/>
    <mergeCell ref="B3:F3"/>
    <mergeCell ref="B4:F4"/>
  </mergeCells>
  <phoneticPr fontId="31" type="noConversion"/>
  <pageMargins left="0.70866141732283472" right="0.70866141732283472" top="0.74803149606299213" bottom="0.74803149606299213" header="0.31496062992125984" footer="0.31496062992125984"/>
  <pageSetup scale="70" orientation="portrait" horizontalDpi="4294967295" verticalDpi="4294967295"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84DF52-5054-4DCE-816B-F0672756070F}">
  <dimension ref="A2:F13"/>
  <sheetViews>
    <sheetView view="pageBreakPreview" zoomScale="65" zoomScaleNormal="97" zoomScaleSheetLayoutView="65" zoomScalePageLayoutView="98" workbookViewId="0">
      <selection activeCell="E8" sqref="E8"/>
    </sheetView>
  </sheetViews>
  <sheetFormatPr defaultColWidth="9.140625" defaultRowHeight="17.25"/>
  <cols>
    <col min="1" max="1" width="9.42578125" style="67" customWidth="1"/>
    <col min="2" max="2" width="67.85546875" style="68" customWidth="1"/>
    <col min="3" max="3" width="9.140625" style="84" customWidth="1"/>
    <col min="4" max="4" width="8.85546875" style="84" customWidth="1"/>
    <col min="5" max="5" width="13.85546875" style="100" customWidth="1"/>
    <col min="6" max="6" width="21.28515625" style="100" customWidth="1"/>
    <col min="7" max="7" width="9.140625" style="68"/>
    <col min="8" max="8" width="21.42578125" style="68" customWidth="1"/>
    <col min="9" max="9" width="9.140625" style="68"/>
    <col min="10" max="10" width="16.42578125" style="68" customWidth="1"/>
    <col min="11" max="16384" width="9.140625" style="68"/>
  </cols>
  <sheetData>
    <row r="2" spans="1:6" ht="42" customHeight="1">
      <c r="B2" s="455" t="s">
        <v>446</v>
      </c>
      <c r="C2" s="455"/>
      <c r="D2" s="455"/>
      <c r="E2" s="455"/>
      <c r="F2" s="455"/>
    </row>
    <row r="3" spans="1:6">
      <c r="B3" s="473" t="s">
        <v>88</v>
      </c>
      <c r="C3" s="473"/>
      <c r="D3" s="473"/>
      <c r="E3" s="473"/>
      <c r="F3" s="473"/>
    </row>
    <row r="4" spans="1:6">
      <c r="B4" s="474" t="s">
        <v>396</v>
      </c>
      <c r="C4" s="474"/>
      <c r="D4" s="474"/>
      <c r="E4" s="474"/>
      <c r="F4" s="474"/>
    </row>
    <row r="5" spans="1:6" ht="18" thickBot="1">
      <c r="A5" s="69"/>
      <c r="B5" s="70"/>
      <c r="C5" s="71"/>
      <c r="D5" s="71"/>
      <c r="E5" s="71"/>
      <c r="F5" s="71"/>
    </row>
    <row r="6" spans="1:6" ht="38.25" thickBot="1">
      <c r="A6" s="72" t="s">
        <v>17</v>
      </c>
      <c r="B6" s="72" t="s">
        <v>42</v>
      </c>
      <c r="C6" s="73" t="s">
        <v>19</v>
      </c>
      <c r="D6" s="72" t="s">
        <v>43</v>
      </c>
      <c r="E6" s="85" t="s">
        <v>44</v>
      </c>
      <c r="F6" s="85" t="s">
        <v>14</v>
      </c>
    </row>
    <row r="7" spans="1:6">
      <c r="A7" s="81">
        <v>1</v>
      </c>
      <c r="B7" s="78" t="s">
        <v>88</v>
      </c>
      <c r="C7" s="82"/>
      <c r="D7" s="83"/>
      <c r="E7" s="86"/>
      <c r="F7" s="86"/>
    </row>
    <row r="8" spans="1:6" s="74" customFormat="1" ht="139.5" customHeight="1">
      <c r="A8" s="87" t="s">
        <v>45</v>
      </c>
      <c r="B8" s="88" t="s">
        <v>89</v>
      </c>
      <c r="C8" s="89" t="s">
        <v>69</v>
      </c>
      <c r="D8" s="90">
        <v>3</v>
      </c>
      <c r="E8" s="91"/>
      <c r="F8" s="91">
        <f>E8*D8</f>
        <v>0</v>
      </c>
    </row>
    <row r="9" spans="1:6" s="74" customFormat="1" ht="31.5">
      <c r="A9" s="92" t="s">
        <v>49</v>
      </c>
      <c r="B9" s="88" t="s">
        <v>90</v>
      </c>
      <c r="C9" s="89" t="s">
        <v>23</v>
      </c>
      <c r="D9" s="90">
        <v>1</v>
      </c>
      <c r="E9" s="91"/>
      <c r="F9" s="91">
        <f>E9*D9</f>
        <v>0</v>
      </c>
    </row>
    <row r="10" spans="1:6" ht="18" thickBot="1">
      <c r="A10" s="93"/>
      <c r="B10" s="94" t="s">
        <v>91</v>
      </c>
      <c r="C10" s="95" t="s">
        <v>50</v>
      </c>
      <c r="D10" s="95"/>
      <c r="E10" s="96"/>
      <c r="F10" s="97">
        <f>SUM(F7:F9)</f>
        <v>0</v>
      </c>
    </row>
    <row r="11" spans="1:6" ht="5.45" customHeight="1" thickTop="1" thickBot="1">
      <c r="A11" s="75"/>
      <c r="B11" s="76"/>
      <c r="C11" s="77"/>
      <c r="D11" s="77"/>
      <c r="E11" s="98"/>
      <c r="F11" s="99"/>
    </row>
    <row r="12" spans="1:6" ht="2.4500000000000002" customHeight="1" thickTop="1" thickBot="1">
      <c r="A12" s="75"/>
      <c r="B12" s="79"/>
      <c r="C12" s="80"/>
      <c r="D12" s="77"/>
      <c r="E12" s="98"/>
      <c r="F12" s="99"/>
    </row>
    <row r="13" spans="1:6" ht="18" thickTop="1">
      <c r="F13" s="100" t="s">
        <v>50</v>
      </c>
    </row>
  </sheetData>
  <sheetProtection selectLockedCells="1"/>
  <mergeCells count="3">
    <mergeCell ref="B2:F2"/>
    <mergeCell ref="B3:F3"/>
    <mergeCell ref="B4:F4"/>
  </mergeCells>
  <pageMargins left="0.70866141732283505" right="0.70866141732283505" top="0.74803149606299202" bottom="0.74803149606299202" header="0.31496062992126" footer="0.31496062992126"/>
  <pageSetup paperSize="9" scale="34" orientation="portrait" r:id="rId1"/>
  <headerFooter>
    <oddHeader>&amp;CConstruction works at Primary Health Care centre Jajere,Fune LGA Yobe State</oddHeader>
    <oddFooter>&amp;CPage &amp;P of &amp;N</oddFooter>
  </headerFooter>
  <colBreaks count="1" manualBreakCount="1">
    <brk id="14" max="1048575" man="1"/>
  </colBreaks>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8</vt:i4>
      </vt:variant>
      <vt:variant>
        <vt:lpstr>Named Ranges</vt:lpstr>
      </vt:variant>
      <vt:variant>
        <vt:i4>9</vt:i4>
      </vt:variant>
    </vt:vector>
  </HeadingPairs>
  <TitlesOfParts>
    <vt:vector size="17" baseType="lpstr">
      <vt:lpstr>Cover Page</vt:lpstr>
      <vt:lpstr>Table of Content</vt:lpstr>
      <vt:lpstr>Summary</vt:lpstr>
      <vt:lpstr>Preliminaries</vt:lpstr>
      <vt:lpstr>Boq No.1 - Library</vt:lpstr>
      <vt:lpstr>Boq No. 2 - Forensic Laboratory</vt:lpstr>
      <vt:lpstr>Boq No. 3 - Medical Health</vt:lpstr>
      <vt:lpstr>BOQ No. 4 - Visibiliies Sinages</vt:lpstr>
      <vt:lpstr>'Boq No. 2 - Forensic Laboratory'!Print_Area</vt:lpstr>
      <vt:lpstr>'Boq No. 3 - Medical Health'!Print_Area</vt:lpstr>
      <vt:lpstr>'BOQ No. 4 - Visibiliies Sinages'!Print_Area</vt:lpstr>
      <vt:lpstr>'Boq No.1 - Library'!Print_Area</vt:lpstr>
      <vt:lpstr>Preliminaries!Print_Area</vt:lpstr>
      <vt:lpstr>Summary!Print_Area</vt:lpstr>
      <vt:lpstr>'Boq No. 2 - Forensic Laboratory'!Print_Titles</vt:lpstr>
      <vt:lpstr>'Boq No. 3 - Medical Health'!Print_Titles</vt:lpstr>
      <vt:lpstr>'Boq No.1 - Library'!Print_Titles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Funmi Chinenye Adiat</dc:creator>
  <cp:lastModifiedBy>UrFavQ$</cp:lastModifiedBy>
  <cp:lastPrinted>2023-11-04T16:35:39Z</cp:lastPrinted>
  <dcterms:created xsi:type="dcterms:W3CDTF">2021-08-07T18:08:00Z</dcterms:created>
  <dcterms:modified xsi:type="dcterms:W3CDTF">2024-02-19T16:34:37Z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87AB029BBDDC4B4E95D2BB21CD37A6AB</vt:lpwstr>
  </property>
  <property fmtid="{D5CDD505-2E9C-101B-9397-08002B2CF9AE}" pid="3" name="KSOProductBuildVer">
    <vt:lpwstr>1033-11.2.0.11130</vt:lpwstr>
  </property>
</Properties>
</file>