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01. GESTION VOLUMETRICA\02. CARGADORES\04. GIRASOL\2025\02-FEBRERO\DIFERIDA\"/>
    </mc:Choice>
  </mc:AlternateContent>
  <xr:revisionPtr revIDLastSave="0" documentId="13_ncr:1_{3DBFFEB8-6898-4615-A913-4AAFBBD956D2}" xr6:coauthVersionLast="47" xr6:coauthVersionMax="47" xr10:uidLastSave="{00000000-0000-0000-0000-000000000000}"/>
  <bookViews>
    <workbookView xWindow="-105" yWindow="0" windowWidth="14610" windowHeight="15585" tabRatio="599" activeTab="1" xr2:uid="{00000000-000D-0000-FFFF-FFFF00000000}"/>
  </bookViews>
  <sheets>
    <sheet name="DIFERIDAS" sheetId="23" r:id="rId1"/>
    <sheet name="Trabajo Previo" sheetId="16" r:id="rId2"/>
    <sheet name="DIFERIDAS PRODUCCION" sheetId="22" state="hidden" r:id="rId3"/>
    <sheet name="Pozos" sheetId="17" r:id="rId4"/>
    <sheet name="Ultima Prueba Valida" sheetId="27" r:id="rId5"/>
  </sheets>
  <externalReferences>
    <externalReference r:id="rId6"/>
    <externalReference r:id="rId7"/>
    <externalReference r:id="rId8"/>
  </externalReferences>
  <definedNames>
    <definedName name="_xlnm._FilterDatabase" localSheetId="0" hidden="1">DIFERIDAS!$A$1:$K$1</definedName>
    <definedName name="_xlnm._FilterDatabase" localSheetId="2" hidden="1">'DIFERIDAS PRODUCCION'!$A$1:$B$212</definedName>
    <definedName name="_xlnm._FilterDatabase" localSheetId="3" hidden="1">Pozos!$A$1:$N$164</definedName>
    <definedName name="_xlnm._FilterDatabase" localSheetId="1" hidden="1">'Trabajo Previo'!$A$2:$X$34</definedName>
    <definedName name="_xlnm._FilterDatabase" localSheetId="4" hidden="1">'Ultima Prueba Valida'!$A$1:$Y$548</definedName>
    <definedName name="GENERAL" localSheetId="0">[1]GENERAL!$A:$A</definedName>
    <definedName name="GENERAL" localSheetId="2">[2]GENERAL!$A:$A</definedName>
    <definedName name="GENERAL">#REF!</definedName>
    <definedName name="K" localSheetId="0">[3]Previo!#REF!</definedName>
    <definedName name="K">'Trabajo Previo'!#REF!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6" l="1"/>
  <c r="G19" i="16"/>
  <c r="F20" i="16"/>
  <c r="G20" i="16"/>
  <c r="F21" i="16"/>
  <c r="G21" i="16"/>
  <c r="F22" i="16"/>
  <c r="G22" i="16"/>
  <c r="F23" i="16"/>
  <c r="G23" i="16"/>
  <c r="F24" i="16"/>
  <c r="G24" i="16"/>
  <c r="F25" i="16"/>
  <c r="G25" i="16"/>
  <c r="B19" i="16"/>
  <c r="B20" i="16"/>
  <c r="B21" i="16"/>
  <c r="B22" i="16"/>
  <c r="B23" i="16"/>
  <c r="B24" i="16"/>
  <c r="B25" i="16"/>
  <c r="F18" i="16"/>
  <c r="G18" i="16"/>
  <c r="B18" i="16"/>
  <c r="L17" i="16" l="1"/>
  <c r="B17" i="16"/>
  <c r="L16" i="16"/>
  <c r="B16" i="16"/>
  <c r="L15" i="16"/>
  <c r="B15" i="16"/>
  <c r="L14" i="16"/>
  <c r="B14" i="16"/>
  <c r="L13" i="16"/>
  <c r="B13" i="16"/>
  <c r="L12" i="16"/>
  <c r="B12" i="16"/>
  <c r="L11" i="16"/>
  <c r="B11" i="16"/>
  <c r="L10" i="16"/>
  <c r="B10" i="16"/>
  <c r="L9" i="16"/>
  <c r="B9" i="16"/>
  <c r="W16" i="16" l="1"/>
  <c r="V16" i="16"/>
  <c r="U16" i="16"/>
  <c r="T16" i="16"/>
  <c r="S16" i="16"/>
  <c r="R16" i="16"/>
  <c r="N16" i="16"/>
  <c r="O16" i="16" s="1"/>
  <c r="Q16" i="16" s="1"/>
  <c r="M16" i="16"/>
  <c r="Z16" i="16" l="1"/>
  <c r="G16" i="16"/>
  <c r="F16" i="16"/>
  <c r="AA16" i="16"/>
  <c r="M9" i="16" l="1"/>
  <c r="N9" i="16"/>
  <c r="O9" i="16" s="1"/>
  <c r="Q9" i="16" s="1"/>
  <c r="R9" i="16"/>
  <c r="S9" i="16"/>
  <c r="T9" i="16"/>
  <c r="U9" i="16"/>
  <c r="V9" i="16"/>
  <c r="W9" i="16"/>
  <c r="M14" i="16"/>
  <c r="N14" i="16"/>
  <c r="O14" i="16" s="1"/>
  <c r="Q14" i="16" s="1"/>
  <c r="R14" i="16"/>
  <c r="S14" i="16"/>
  <c r="T14" i="16"/>
  <c r="U14" i="16"/>
  <c r="V14" i="16"/>
  <c r="W14" i="16"/>
  <c r="M8" i="16"/>
  <c r="M12" i="16"/>
  <c r="N12" i="16"/>
  <c r="O12" i="16" s="1"/>
  <c r="Q12" i="16" s="1"/>
  <c r="R12" i="16"/>
  <c r="S12" i="16"/>
  <c r="T12" i="16"/>
  <c r="U12" i="16"/>
  <c r="V12" i="16"/>
  <c r="W12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1" i="16"/>
  <c r="N72" i="16"/>
  <c r="N73" i="16"/>
  <c r="N74" i="16"/>
  <c r="N75" i="16"/>
  <c r="N76" i="16"/>
  <c r="N77" i="16"/>
  <c r="N78" i="16"/>
  <c r="N79" i="16"/>
  <c r="N80" i="16"/>
  <c r="N81" i="16"/>
  <c r="N82" i="16"/>
  <c r="N83" i="16"/>
  <c r="N84" i="16"/>
  <c r="N85" i="16"/>
  <c r="N86" i="16"/>
  <c r="N87" i="16"/>
  <c r="N88" i="16"/>
  <c r="N89" i="16"/>
  <c r="N90" i="16"/>
  <c r="N91" i="16"/>
  <c r="N92" i="16"/>
  <c r="N93" i="16"/>
  <c r="N94" i="16"/>
  <c r="N95" i="16"/>
  <c r="N96" i="16"/>
  <c r="N97" i="16"/>
  <c r="N98" i="16"/>
  <c r="N99" i="16"/>
  <c r="N100" i="16"/>
  <c r="N101" i="16"/>
  <c r="N102" i="16"/>
  <c r="N103" i="16"/>
  <c r="N104" i="16"/>
  <c r="N105" i="16"/>
  <c r="N106" i="16"/>
  <c r="N107" i="16"/>
  <c r="N108" i="16"/>
  <c r="N109" i="16"/>
  <c r="N110" i="16"/>
  <c r="N111" i="16"/>
  <c r="N112" i="16"/>
  <c r="N113" i="16"/>
  <c r="N114" i="16"/>
  <c r="N115" i="16"/>
  <c r="N116" i="16"/>
  <c r="N117" i="16"/>
  <c r="N118" i="16"/>
  <c r="N119" i="16"/>
  <c r="N120" i="16"/>
  <c r="N121" i="16"/>
  <c r="N122" i="16"/>
  <c r="N123" i="16"/>
  <c r="N124" i="16"/>
  <c r="N125" i="16"/>
  <c r="N126" i="16"/>
  <c r="N127" i="16"/>
  <c r="N128" i="16"/>
  <c r="N129" i="16"/>
  <c r="N130" i="16"/>
  <c r="N131" i="16"/>
  <c r="N132" i="16"/>
  <c r="N133" i="16"/>
  <c r="N134" i="16"/>
  <c r="N135" i="16"/>
  <c r="N136" i="16"/>
  <c r="N137" i="16"/>
  <c r="N138" i="16"/>
  <c r="N139" i="16"/>
  <c r="N140" i="16"/>
  <c r="N141" i="16"/>
  <c r="N142" i="16"/>
  <c r="N143" i="16"/>
  <c r="N144" i="16"/>
  <c r="N145" i="16"/>
  <c r="N146" i="16"/>
  <c r="N147" i="16"/>
  <c r="N148" i="16"/>
  <c r="N149" i="16"/>
  <c r="N150" i="16"/>
  <c r="N151" i="16"/>
  <c r="N152" i="16"/>
  <c r="N153" i="16"/>
  <c r="N154" i="16"/>
  <c r="N155" i="16"/>
  <c r="N156" i="16"/>
  <c r="N157" i="16"/>
  <c r="N158" i="16"/>
  <c r="N159" i="16"/>
  <c r="N160" i="16"/>
  <c r="N161" i="16"/>
  <c r="R10" i="16"/>
  <c r="S10" i="16"/>
  <c r="T10" i="16"/>
  <c r="U10" i="16"/>
  <c r="V10" i="16"/>
  <c r="W10" i="16"/>
  <c r="W11" i="16"/>
  <c r="W8" i="16"/>
  <c r="W4" i="16"/>
  <c r="W7" i="16"/>
  <c r="W3" i="16"/>
  <c r="W13" i="16"/>
  <c r="W15" i="16"/>
  <c r="W5" i="16"/>
  <c r="W6" i="16"/>
  <c r="V11" i="16"/>
  <c r="V8" i="16"/>
  <c r="V4" i="16"/>
  <c r="V7" i="16"/>
  <c r="V3" i="16"/>
  <c r="V13" i="16"/>
  <c r="V15" i="16"/>
  <c r="V5" i="16"/>
  <c r="V6" i="16"/>
  <c r="U11" i="16"/>
  <c r="U8" i="16"/>
  <c r="U4" i="16"/>
  <c r="U7" i="16"/>
  <c r="U3" i="16"/>
  <c r="U13" i="16"/>
  <c r="U15" i="16"/>
  <c r="U5" i="16"/>
  <c r="U6" i="16"/>
  <c r="T11" i="16"/>
  <c r="T8" i="16"/>
  <c r="T4" i="16"/>
  <c r="T7" i="16"/>
  <c r="T3" i="16"/>
  <c r="T13" i="16"/>
  <c r="T15" i="16"/>
  <c r="T5" i="16"/>
  <c r="T6" i="16"/>
  <c r="S11" i="16"/>
  <c r="S8" i="16"/>
  <c r="S4" i="16"/>
  <c r="S7" i="16"/>
  <c r="S3" i="16"/>
  <c r="S13" i="16"/>
  <c r="S15" i="16"/>
  <c r="S5" i="16"/>
  <c r="S6" i="16"/>
  <c r="R11" i="16"/>
  <c r="R8" i="16"/>
  <c r="R4" i="16"/>
  <c r="R7" i="16"/>
  <c r="R3" i="16"/>
  <c r="R13" i="16"/>
  <c r="R15" i="16"/>
  <c r="R5" i="16"/>
  <c r="R6" i="16"/>
  <c r="N10" i="16"/>
  <c r="O10" i="16" s="1"/>
  <c r="Q10" i="16" s="1"/>
  <c r="M10" i="16"/>
  <c r="B6" i="16"/>
  <c r="B8" i="16"/>
  <c r="B4" i="16"/>
  <c r="B7" i="16"/>
  <c r="B3" i="16"/>
  <c r="B5" i="16"/>
  <c r="N6" i="16"/>
  <c r="O6" i="16" s="1"/>
  <c r="Q6" i="16" s="1"/>
  <c r="N11" i="16"/>
  <c r="O11" i="16" s="1"/>
  <c r="Q11" i="16" s="1"/>
  <c r="N8" i="16"/>
  <c r="O8" i="16" s="1"/>
  <c r="Q8" i="16" s="1"/>
  <c r="N4" i="16"/>
  <c r="O4" i="16" s="1"/>
  <c r="Q4" i="16" s="1"/>
  <c r="N7" i="16"/>
  <c r="O7" i="16" s="1"/>
  <c r="Q7" i="16" s="1"/>
  <c r="N3" i="16"/>
  <c r="O3" i="16" s="1"/>
  <c r="Q3" i="16" s="1"/>
  <c r="N13" i="16"/>
  <c r="O13" i="16" s="1"/>
  <c r="Q13" i="16" s="1"/>
  <c r="N15" i="16"/>
  <c r="O15" i="16" s="1"/>
  <c r="Q15" i="16" s="1"/>
  <c r="N5" i="16"/>
  <c r="O5" i="16" s="1"/>
  <c r="Q5" i="16" s="1"/>
  <c r="M6" i="16"/>
  <c r="F6" i="16" s="1"/>
  <c r="M11" i="16"/>
  <c r="M4" i="16"/>
  <c r="M7" i="16"/>
  <c r="M3" i="16"/>
  <c r="M13" i="16"/>
  <c r="M15" i="16"/>
  <c r="M5" i="16"/>
  <c r="F5" i="16" s="1"/>
  <c r="G13" i="16" l="1"/>
  <c r="F13" i="16"/>
  <c r="G15" i="16"/>
  <c r="F15" i="16"/>
  <c r="G12" i="16"/>
  <c r="F12" i="16"/>
  <c r="G14" i="16"/>
  <c r="F14" i="16"/>
  <c r="G9" i="16"/>
  <c r="F9" i="16"/>
  <c r="G11" i="16"/>
  <c r="F11" i="16"/>
  <c r="G10" i="16"/>
  <c r="F10" i="16"/>
  <c r="G7" i="16"/>
  <c r="G6" i="16"/>
  <c r="F3" i="16"/>
  <c r="F7" i="16"/>
  <c r="F4" i="16"/>
  <c r="F8" i="16"/>
  <c r="L5" i="16"/>
  <c r="L3" i="16"/>
  <c r="L7" i="16"/>
  <c r="L4" i="16"/>
  <c r="L8" i="16"/>
  <c r="G3" i="16"/>
  <c r="G4" i="16"/>
  <c r="G5" i="16"/>
  <c r="G8" i="16"/>
  <c r="W161" i="16" l="1"/>
  <c r="V161" i="16"/>
  <c r="U161" i="16"/>
  <c r="T161" i="16"/>
  <c r="S161" i="16"/>
  <c r="R161" i="16"/>
  <c r="O161" i="16"/>
  <c r="Q161" i="16" s="1"/>
  <c r="M161" i="16"/>
  <c r="W160" i="16"/>
  <c r="V160" i="16"/>
  <c r="U160" i="16"/>
  <c r="T160" i="16"/>
  <c r="S160" i="16"/>
  <c r="R160" i="16"/>
  <c r="O160" i="16"/>
  <c r="Q160" i="16" s="1"/>
  <c r="M160" i="16"/>
  <c r="W159" i="16"/>
  <c r="V159" i="16"/>
  <c r="U159" i="16"/>
  <c r="T159" i="16"/>
  <c r="S159" i="16"/>
  <c r="R159" i="16"/>
  <c r="O159" i="16"/>
  <c r="Q159" i="16" s="1"/>
  <c r="M159" i="16"/>
  <c r="W158" i="16"/>
  <c r="V158" i="16"/>
  <c r="U158" i="16"/>
  <c r="T158" i="16"/>
  <c r="S158" i="16"/>
  <c r="R158" i="16"/>
  <c r="O158" i="16"/>
  <c r="Q158" i="16" s="1"/>
  <c r="M158" i="16"/>
  <c r="W157" i="16"/>
  <c r="V157" i="16"/>
  <c r="U157" i="16"/>
  <c r="T157" i="16"/>
  <c r="S157" i="16"/>
  <c r="R157" i="16"/>
  <c r="O157" i="16"/>
  <c r="Q157" i="16" s="1"/>
  <c r="M157" i="16"/>
  <c r="W156" i="16"/>
  <c r="V156" i="16"/>
  <c r="U156" i="16"/>
  <c r="T156" i="16"/>
  <c r="S156" i="16"/>
  <c r="R156" i="16"/>
  <c r="O156" i="16"/>
  <c r="Q156" i="16" s="1"/>
  <c r="M156" i="16"/>
  <c r="W155" i="16"/>
  <c r="V155" i="16"/>
  <c r="U155" i="16"/>
  <c r="T155" i="16"/>
  <c r="S155" i="16"/>
  <c r="R155" i="16"/>
  <c r="O155" i="16"/>
  <c r="Q155" i="16" s="1"/>
  <c r="M155" i="16"/>
  <c r="W154" i="16"/>
  <c r="V154" i="16"/>
  <c r="U154" i="16"/>
  <c r="T154" i="16"/>
  <c r="S154" i="16"/>
  <c r="R154" i="16"/>
  <c r="O154" i="16"/>
  <c r="Q154" i="16" s="1"/>
  <c r="M154" i="16"/>
  <c r="W153" i="16"/>
  <c r="V153" i="16"/>
  <c r="U153" i="16"/>
  <c r="T153" i="16"/>
  <c r="S153" i="16"/>
  <c r="R153" i="16"/>
  <c r="O153" i="16"/>
  <c r="Q153" i="16" s="1"/>
  <c r="M153" i="16"/>
  <c r="Z153" i="16" s="1"/>
  <c r="W152" i="16"/>
  <c r="V152" i="16"/>
  <c r="U152" i="16"/>
  <c r="T152" i="16"/>
  <c r="S152" i="16"/>
  <c r="R152" i="16"/>
  <c r="O152" i="16"/>
  <c r="Q152" i="16" s="1"/>
  <c r="M152" i="16"/>
  <c r="AA152" i="16" s="1"/>
  <c r="W151" i="16"/>
  <c r="V151" i="16"/>
  <c r="U151" i="16"/>
  <c r="T151" i="16"/>
  <c r="S151" i="16"/>
  <c r="R151" i="16"/>
  <c r="O151" i="16"/>
  <c r="Q151" i="16" s="1"/>
  <c r="M151" i="16"/>
  <c r="W150" i="16"/>
  <c r="V150" i="16"/>
  <c r="U150" i="16"/>
  <c r="T150" i="16"/>
  <c r="S150" i="16"/>
  <c r="R150" i="16"/>
  <c r="O150" i="16"/>
  <c r="Q150" i="16" s="1"/>
  <c r="M150" i="16"/>
  <c r="Z150" i="16" s="1"/>
  <c r="W149" i="16"/>
  <c r="V149" i="16"/>
  <c r="U149" i="16"/>
  <c r="T149" i="16"/>
  <c r="S149" i="16"/>
  <c r="R149" i="16"/>
  <c r="O149" i="16"/>
  <c r="Q149" i="16" s="1"/>
  <c r="M149" i="16"/>
  <c r="Z149" i="16" s="1"/>
  <c r="W148" i="16"/>
  <c r="V148" i="16"/>
  <c r="U148" i="16"/>
  <c r="T148" i="16"/>
  <c r="S148" i="16"/>
  <c r="R148" i="16"/>
  <c r="O148" i="16"/>
  <c r="Q148" i="16" s="1"/>
  <c r="M148" i="16"/>
  <c r="AA148" i="16" s="1"/>
  <c r="W147" i="16"/>
  <c r="V147" i="16"/>
  <c r="U147" i="16"/>
  <c r="T147" i="16"/>
  <c r="S147" i="16"/>
  <c r="R147" i="16"/>
  <c r="O147" i="16"/>
  <c r="Q147" i="16" s="1"/>
  <c r="M147" i="16"/>
  <c r="AA147" i="16" s="1"/>
  <c r="W146" i="16"/>
  <c r="V146" i="16"/>
  <c r="U146" i="16"/>
  <c r="T146" i="16"/>
  <c r="S146" i="16"/>
  <c r="R146" i="16"/>
  <c r="O146" i="16"/>
  <c r="Q146" i="16" s="1"/>
  <c r="M146" i="16"/>
  <c r="AA146" i="16" s="1"/>
  <c r="W145" i="16"/>
  <c r="V145" i="16"/>
  <c r="U145" i="16"/>
  <c r="T145" i="16"/>
  <c r="S145" i="16"/>
  <c r="R145" i="16"/>
  <c r="O145" i="16"/>
  <c r="Q145" i="16" s="1"/>
  <c r="M145" i="16"/>
  <c r="AA145" i="16" s="1"/>
  <c r="W144" i="16"/>
  <c r="V144" i="16"/>
  <c r="U144" i="16"/>
  <c r="T144" i="16"/>
  <c r="S144" i="16"/>
  <c r="R144" i="16"/>
  <c r="O144" i="16"/>
  <c r="Q144" i="16" s="1"/>
  <c r="M144" i="16"/>
  <c r="AA144" i="16" s="1"/>
  <c r="W143" i="16"/>
  <c r="V143" i="16"/>
  <c r="U143" i="16"/>
  <c r="T143" i="16"/>
  <c r="S143" i="16"/>
  <c r="R143" i="16"/>
  <c r="O143" i="16"/>
  <c r="Q143" i="16" s="1"/>
  <c r="M143" i="16"/>
  <c r="AA143" i="16" s="1"/>
  <c r="W142" i="16"/>
  <c r="V142" i="16"/>
  <c r="U142" i="16"/>
  <c r="T142" i="16"/>
  <c r="S142" i="16"/>
  <c r="R142" i="16"/>
  <c r="O142" i="16"/>
  <c r="Q142" i="16" s="1"/>
  <c r="M142" i="16"/>
  <c r="AA142" i="16" s="1"/>
  <c r="W141" i="16"/>
  <c r="V141" i="16"/>
  <c r="U141" i="16"/>
  <c r="T141" i="16"/>
  <c r="S141" i="16"/>
  <c r="R141" i="16"/>
  <c r="O141" i="16"/>
  <c r="Q141" i="16" s="1"/>
  <c r="M141" i="16"/>
  <c r="AA141" i="16" s="1"/>
  <c r="W140" i="16"/>
  <c r="V140" i="16"/>
  <c r="U140" i="16"/>
  <c r="T140" i="16"/>
  <c r="S140" i="16"/>
  <c r="R140" i="16"/>
  <c r="O140" i="16"/>
  <c r="Q140" i="16" s="1"/>
  <c r="M140" i="16"/>
  <c r="AA140" i="16" s="1"/>
  <c r="AA150" i="16" l="1"/>
  <c r="Z152" i="16"/>
  <c r="Z151" i="16"/>
  <c r="AA151" i="16"/>
  <c r="AA153" i="16"/>
  <c r="AA149" i="16"/>
  <c r="Z140" i="16"/>
  <c r="Z141" i="16"/>
  <c r="Z142" i="16"/>
  <c r="Z143" i="16"/>
  <c r="Z144" i="16"/>
  <c r="Z145" i="16"/>
  <c r="Z146" i="16"/>
  <c r="Z147" i="16"/>
  <c r="Z148" i="16"/>
  <c r="W139" i="16" l="1"/>
  <c r="V139" i="16"/>
  <c r="U139" i="16"/>
  <c r="T139" i="16"/>
  <c r="S139" i="16"/>
  <c r="R139" i="16"/>
  <c r="O139" i="16"/>
  <c r="Q139" i="16" s="1"/>
  <c r="M139" i="16"/>
  <c r="W138" i="16"/>
  <c r="V138" i="16"/>
  <c r="U138" i="16"/>
  <c r="T138" i="16"/>
  <c r="S138" i="16"/>
  <c r="R138" i="16"/>
  <c r="O138" i="16"/>
  <c r="Q138" i="16" s="1"/>
  <c r="M138" i="16"/>
  <c r="W137" i="16"/>
  <c r="V137" i="16"/>
  <c r="U137" i="16"/>
  <c r="T137" i="16"/>
  <c r="S137" i="16"/>
  <c r="R137" i="16"/>
  <c r="O137" i="16"/>
  <c r="Q137" i="16" s="1"/>
  <c r="M137" i="16"/>
  <c r="W136" i="16"/>
  <c r="V136" i="16"/>
  <c r="U136" i="16"/>
  <c r="T136" i="16"/>
  <c r="S136" i="16"/>
  <c r="R136" i="16"/>
  <c r="O136" i="16"/>
  <c r="Q136" i="16" s="1"/>
  <c r="M136" i="16"/>
  <c r="W135" i="16"/>
  <c r="V135" i="16"/>
  <c r="U135" i="16"/>
  <c r="T135" i="16"/>
  <c r="S135" i="16"/>
  <c r="R135" i="16"/>
  <c r="O135" i="16"/>
  <c r="Q135" i="16" s="1"/>
  <c r="M135" i="16"/>
  <c r="W134" i="16"/>
  <c r="V134" i="16"/>
  <c r="U134" i="16"/>
  <c r="T134" i="16"/>
  <c r="S134" i="16"/>
  <c r="R134" i="16"/>
  <c r="O134" i="16"/>
  <c r="Q134" i="16" s="1"/>
  <c r="M134" i="16"/>
  <c r="W133" i="16"/>
  <c r="V133" i="16"/>
  <c r="U133" i="16"/>
  <c r="T133" i="16"/>
  <c r="S133" i="16"/>
  <c r="R133" i="16"/>
  <c r="O133" i="16"/>
  <c r="Q133" i="16" s="1"/>
  <c r="M133" i="16"/>
  <c r="W132" i="16"/>
  <c r="V132" i="16"/>
  <c r="U132" i="16"/>
  <c r="T132" i="16"/>
  <c r="S132" i="16"/>
  <c r="R132" i="16"/>
  <c r="O132" i="16"/>
  <c r="Q132" i="16" s="1"/>
  <c r="M132" i="16"/>
  <c r="W131" i="16"/>
  <c r="V131" i="16"/>
  <c r="U131" i="16"/>
  <c r="T131" i="16"/>
  <c r="S131" i="16"/>
  <c r="R131" i="16"/>
  <c r="O131" i="16"/>
  <c r="Q131" i="16" s="1"/>
  <c r="M131" i="16"/>
  <c r="W130" i="16"/>
  <c r="V130" i="16"/>
  <c r="U130" i="16"/>
  <c r="T130" i="16"/>
  <c r="S130" i="16"/>
  <c r="R130" i="16"/>
  <c r="O130" i="16"/>
  <c r="Q130" i="16" s="1"/>
  <c r="M130" i="16"/>
  <c r="W129" i="16"/>
  <c r="V129" i="16"/>
  <c r="U129" i="16"/>
  <c r="T129" i="16"/>
  <c r="S129" i="16"/>
  <c r="R129" i="16"/>
  <c r="O129" i="16"/>
  <c r="Q129" i="16" s="1"/>
  <c r="M129" i="16"/>
  <c r="W128" i="16"/>
  <c r="V128" i="16"/>
  <c r="U128" i="16"/>
  <c r="T128" i="16"/>
  <c r="S128" i="16"/>
  <c r="R128" i="16"/>
  <c r="O128" i="16"/>
  <c r="Q128" i="16" s="1"/>
  <c r="M128" i="16"/>
  <c r="W127" i="16"/>
  <c r="V127" i="16"/>
  <c r="U127" i="16"/>
  <c r="T127" i="16"/>
  <c r="S127" i="16"/>
  <c r="R127" i="16"/>
  <c r="O127" i="16"/>
  <c r="Q127" i="16" s="1"/>
  <c r="M127" i="16"/>
  <c r="W126" i="16"/>
  <c r="V126" i="16"/>
  <c r="U126" i="16"/>
  <c r="T126" i="16"/>
  <c r="S126" i="16"/>
  <c r="R126" i="16"/>
  <c r="O126" i="16"/>
  <c r="Q126" i="16" s="1"/>
  <c r="M126" i="16"/>
  <c r="W125" i="16"/>
  <c r="V125" i="16"/>
  <c r="U125" i="16"/>
  <c r="T125" i="16"/>
  <c r="S125" i="16"/>
  <c r="R125" i="16"/>
  <c r="O125" i="16"/>
  <c r="Q125" i="16" s="1"/>
  <c r="M125" i="16"/>
  <c r="W124" i="16"/>
  <c r="V124" i="16"/>
  <c r="U124" i="16"/>
  <c r="T124" i="16"/>
  <c r="S124" i="16"/>
  <c r="R124" i="16"/>
  <c r="O124" i="16"/>
  <c r="Q124" i="16" s="1"/>
  <c r="M124" i="16"/>
  <c r="W123" i="16"/>
  <c r="V123" i="16"/>
  <c r="U123" i="16"/>
  <c r="T123" i="16"/>
  <c r="S123" i="16"/>
  <c r="R123" i="16"/>
  <c r="O123" i="16"/>
  <c r="Q123" i="16" s="1"/>
  <c r="M123" i="16"/>
  <c r="W122" i="16"/>
  <c r="V122" i="16"/>
  <c r="U122" i="16"/>
  <c r="T122" i="16"/>
  <c r="S122" i="16"/>
  <c r="R122" i="16"/>
  <c r="O122" i="16"/>
  <c r="Q122" i="16" s="1"/>
  <c r="M122" i="16"/>
  <c r="W121" i="16"/>
  <c r="V121" i="16"/>
  <c r="U121" i="16"/>
  <c r="T121" i="16"/>
  <c r="S121" i="16"/>
  <c r="R121" i="16"/>
  <c r="O121" i="16"/>
  <c r="Q121" i="16" s="1"/>
  <c r="M121" i="16"/>
  <c r="W120" i="16"/>
  <c r="V120" i="16"/>
  <c r="U120" i="16"/>
  <c r="T120" i="16"/>
  <c r="S120" i="16"/>
  <c r="R120" i="16"/>
  <c r="O120" i="16"/>
  <c r="Q120" i="16" s="1"/>
  <c r="M120" i="16"/>
  <c r="W119" i="16"/>
  <c r="V119" i="16"/>
  <c r="U119" i="16"/>
  <c r="T119" i="16"/>
  <c r="S119" i="16"/>
  <c r="R119" i="16"/>
  <c r="O119" i="16"/>
  <c r="Q119" i="16" s="1"/>
  <c r="M119" i="16"/>
  <c r="W118" i="16"/>
  <c r="V118" i="16"/>
  <c r="U118" i="16"/>
  <c r="T118" i="16"/>
  <c r="S118" i="16"/>
  <c r="R118" i="16"/>
  <c r="O118" i="16"/>
  <c r="Q118" i="16" s="1"/>
  <c r="M118" i="16"/>
  <c r="W117" i="16"/>
  <c r="V117" i="16"/>
  <c r="U117" i="16"/>
  <c r="T117" i="16"/>
  <c r="S117" i="16"/>
  <c r="R117" i="16"/>
  <c r="O117" i="16"/>
  <c r="Q117" i="16" s="1"/>
  <c r="M117" i="16"/>
  <c r="W116" i="16"/>
  <c r="V116" i="16"/>
  <c r="U116" i="16"/>
  <c r="T116" i="16"/>
  <c r="S116" i="16"/>
  <c r="R116" i="16"/>
  <c r="O116" i="16"/>
  <c r="Q116" i="16" s="1"/>
  <c r="M116" i="16"/>
  <c r="W115" i="16"/>
  <c r="V115" i="16"/>
  <c r="U115" i="16"/>
  <c r="T115" i="16"/>
  <c r="S115" i="16"/>
  <c r="R115" i="16"/>
  <c r="O115" i="16"/>
  <c r="Q115" i="16" s="1"/>
  <c r="M115" i="16"/>
  <c r="W114" i="16"/>
  <c r="V114" i="16"/>
  <c r="U114" i="16"/>
  <c r="T114" i="16"/>
  <c r="S114" i="16"/>
  <c r="R114" i="16"/>
  <c r="O114" i="16"/>
  <c r="Q114" i="16" s="1"/>
  <c r="M114" i="16"/>
  <c r="W113" i="16"/>
  <c r="V113" i="16"/>
  <c r="U113" i="16"/>
  <c r="T113" i="16"/>
  <c r="S113" i="16"/>
  <c r="R113" i="16"/>
  <c r="O113" i="16"/>
  <c r="Q113" i="16" s="1"/>
  <c r="M113" i="16"/>
  <c r="W112" i="16"/>
  <c r="V112" i="16"/>
  <c r="U112" i="16"/>
  <c r="T112" i="16"/>
  <c r="S112" i="16"/>
  <c r="R112" i="16"/>
  <c r="O112" i="16"/>
  <c r="Q112" i="16" s="1"/>
  <c r="M112" i="16"/>
  <c r="W111" i="16"/>
  <c r="V111" i="16"/>
  <c r="U111" i="16"/>
  <c r="T111" i="16"/>
  <c r="S111" i="16"/>
  <c r="R111" i="16"/>
  <c r="O111" i="16"/>
  <c r="Q111" i="16" s="1"/>
  <c r="M111" i="16"/>
  <c r="W110" i="16"/>
  <c r="V110" i="16"/>
  <c r="U110" i="16"/>
  <c r="T110" i="16"/>
  <c r="S110" i="16"/>
  <c r="R110" i="16"/>
  <c r="O110" i="16"/>
  <c r="Q110" i="16" s="1"/>
  <c r="M110" i="16"/>
  <c r="W109" i="16"/>
  <c r="V109" i="16"/>
  <c r="U109" i="16"/>
  <c r="T109" i="16"/>
  <c r="S109" i="16"/>
  <c r="R109" i="16"/>
  <c r="O109" i="16"/>
  <c r="Q109" i="16" s="1"/>
  <c r="M109" i="16"/>
  <c r="W108" i="16"/>
  <c r="V108" i="16"/>
  <c r="U108" i="16"/>
  <c r="T108" i="16"/>
  <c r="S108" i="16"/>
  <c r="R108" i="16"/>
  <c r="O108" i="16"/>
  <c r="Q108" i="16" s="1"/>
  <c r="M108" i="16"/>
  <c r="W107" i="16"/>
  <c r="V107" i="16"/>
  <c r="U107" i="16"/>
  <c r="T107" i="16"/>
  <c r="S107" i="16"/>
  <c r="R107" i="16"/>
  <c r="O107" i="16"/>
  <c r="Q107" i="16" s="1"/>
  <c r="M107" i="16"/>
  <c r="W106" i="16"/>
  <c r="V106" i="16"/>
  <c r="U106" i="16"/>
  <c r="T106" i="16"/>
  <c r="S106" i="16"/>
  <c r="R106" i="16"/>
  <c r="O106" i="16"/>
  <c r="Q106" i="16" s="1"/>
  <c r="M106" i="16"/>
  <c r="W105" i="16"/>
  <c r="V105" i="16"/>
  <c r="U105" i="16"/>
  <c r="T105" i="16"/>
  <c r="S105" i="16"/>
  <c r="R105" i="16"/>
  <c r="O105" i="16"/>
  <c r="Q105" i="16" s="1"/>
  <c r="M105" i="16"/>
  <c r="W104" i="16"/>
  <c r="V104" i="16"/>
  <c r="U104" i="16"/>
  <c r="T104" i="16"/>
  <c r="S104" i="16"/>
  <c r="R104" i="16"/>
  <c r="O104" i="16"/>
  <c r="Q104" i="16" s="1"/>
  <c r="M104" i="16"/>
  <c r="W103" i="16"/>
  <c r="V103" i="16"/>
  <c r="U103" i="16"/>
  <c r="T103" i="16"/>
  <c r="S103" i="16"/>
  <c r="R103" i="16"/>
  <c r="O103" i="16"/>
  <c r="Q103" i="16" s="1"/>
  <c r="M103" i="16"/>
  <c r="W102" i="16"/>
  <c r="V102" i="16"/>
  <c r="U102" i="16"/>
  <c r="T102" i="16"/>
  <c r="S102" i="16"/>
  <c r="R102" i="16"/>
  <c r="O102" i="16"/>
  <c r="Q102" i="16" s="1"/>
  <c r="M102" i="16"/>
  <c r="W101" i="16"/>
  <c r="V101" i="16"/>
  <c r="U101" i="16"/>
  <c r="T101" i="16"/>
  <c r="S101" i="16"/>
  <c r="R101" i="16"/>
  <c r="O101" i="16"/>
  <c r="Q101" i="16" s="1"/>
  <c r="M101" i="16"/>
  <c r="W100" i="16"/>
  <c r="V100" i="16"/>
  <c r="U100" i="16"/>
  <c r="T100" i="16"/>
  <c r="S100" i="16"/>
  <c r="R100" i="16"/>
  <c r="O100" i="16"/>
  <c r="Q100" i="16" s="1"/>
  <c r="M100" i="16"/>
  <c r="W99" i="16"/>
  <c r="V99" i="16"/>
  <c r="U99" i="16"/>
  <c r="T99" i="16"/>
  <c r="S99" i="16"/>
  <c r="R99" i="16"/>
  <c r="O99" i="16"/>
  <c r="Q99" i="16" s="1"/>
  <c r="M99" i="16"/>
  <c r="W98" i="16"/>
  <c r="V98" i="16"/>
  <c r="U98" i="16"/>
  <c r="T98" i="16"/>
  <c r="S98" i="16"/>
  <c r="R98" i="16"/>
  <c r="O98" i="16"/>
  <c r="Q98" i="16" s="1"/>
  <c r="M98" i="16"/>
  <c r="W97" i="16"/>
  <c r="V97" i="16"/>
  <c r="U97" i="16"/>
  <c r="T97" i="16"/>
  <c r="S97" i="16"/>
  <c r="R97" i="16"/>
  <c r="O97" i="16"/>
  <c r="Q97" i="16" s="1"/>
  <c r="M97" i="16"/>
  <c r="W96" i="16"/>
  <c r="V96" i="16"/>
  <c r="U96" i="16"/>
  <c r="T96" i="16"/>
  <c r="S96" i="16"/>
  <c r="R96" i="16"/>
  <c r="O96" i="16"/>
  <c r="Q96" i="16" s="1"/>
  <c r="M96" i="16"/>
  <c r="W95" i="16"/>
  <c r="V95" i="16"/>
  <c r="U95" i="16"/>
  <c r="T95" i="16"/>
  <c r="S95" i="16"/>
  <c r="R95" i="16"/>
  <c r="O95" i="16"/>
  <c r="Q95" i="16" s="1"/>
  <c r="M95" i="16"/>
  <c r="W94" i="16"/>
  <c r="V94" i="16"/>
  <c r="U94" i="16"/>
  <c r="T94" i="16"/>
  <c r="S94" i="16"/>
  <c r="R94" i="16"/>
  <c r="O94" i="16"/>
  <c r="Q94" i="16" s="1"/>
  <c r="M94" i="16"/>
  <c r="W93" i="16"/>
  <c r="V93" i="16"/>
  <c r="U93" i="16"/>
  <c r="T93" i="16"/>
  <c r="S93" i="16"/>
  <c r="R93" i="16"/>
  <c r="O93" i="16"/>
  <c r="Q93" i="16" s="1"/>
  <c r="M93" i="16"/>
  <c r="W92" i="16"/>
  <c r="V92" i="16"/>
  <c r="U92" i="16"/>
  <c r="T92" i="16"/>
  <c r="S92" i="16"/>
  <c r="R92" i="16"/>
  <c r="O92" i="16"/>
  <c r="Q92" i="16" s="1"/>
  <c r="M92" i="16"/>
  <c r="W91" i="16"/>
  <c r="V91" i="16"/>
  <c r="U91" i="16"/>
  <c r="T91" i="16"/>
  <c r="S91" i="16"/>
  <c r="R91" i="16"/>
  <c r="O91" i="16"/>
  <c r="Q91" i="16" s="1"/>
  <c r="M91" i="16"/>
  <c r="W90" i="16"/>
  <c r="V90" i="16"/>
  <c r="U90" i="16"/>
  <c r="T90" i="16"/>
  <c r="S90" i="16"/>
  <c r="R90" i="16"/>
  <c r="O90" i="16"/>
  <c r="Q90" i="16" s="1"/>
  <c r="M90" i="16"/>
  <c r="W89" i="16"/>
  <c r="V89" i="16"/>
  <c r="U89" i="16"/>
  <c r="T89" i="16"/>
  <c r="S89" i="16"/>
  <c r="R89" i="16"/>
  <c r="O89" i="16"/>
  <c r="Q89" i="16" s="1"/>
  <c r="M89" i="16"/>
  <c r="W88" i="16"/>
  <c r="V88" i="16"/>
  <c r="U88" i="16"/>
  <c r="T88" i="16"/>
  <c r="S88" i="16"/>
  <c r="R88" i="16"/>
  <c r="O88" i="16"/>
  <c r="Q88" i="16" s="1"/>
  <c r="M88" i="16"/>
  <c r="W87" i="16"/>
  <c r="V87" i="16"/>
  <c r="U87" i="16"/>
  <c r="T87" i="16"/>
  <c r="S87" i="16"/>
  <c r="R87" i="16"/>
  <c r="O87" i="16"/>
  <c r="Q87" i="16" s="1"/>
  <c r="M87" i="16"/>
  <c r="W86" i="16"/>
  <c r="V86" i="16"/>
  <c r="U86" i="16"/>
  <c r="T86" i="16"/>
  <c r="S86" i="16"/>
  <c r="R86" i="16"/>
  <c r="O86" i="16"/>
  <c r="Q86" i="16" s="1"/>
  <c r="M86" i="16"/>
  <c r="W85" i="16"/>
  <c r="V85" i="16"/>
  <c r="U85" i="16"/>
  <c r="T85" i="16"/>
  <c r="S85" i="16"/>
  <c r="R85" i="16"/>
  <c r="O85" i="16"/>
  <c r="Q85" i="16" s="1"/>
  <c r="M85" i="16"/>
  <c r="W84" i="16"/>
  <c r="V84" i="16"/>
  <c r="U84" i="16"/>
  <c r="T84" i="16"/>
  <c r="S84" i="16"/>
  <c r="R84" i="16"/>
  <c r="O84" i="16"/>
  <c r="Q84" i="16" s="1"/>
  <c r="M84" i="16"/>
  <c r="W83" i="16"/>
  <c r="V83" i="16"/>
  <c r="U83" i="16"/>
  <c r="T83" i="16"/>
  <c r="S83" i="16"/>
  <c r="R83" i="16"/>
  <c r="O83" i="16"/>
  <c r="Q83" i="16" s="1"/>
  <c r="M83" i="16"/>
  <c r="W82" i="16"/>
  <c r="V82" i="16"/>
  <c r="U82" i="16"/>
  <c r="T82" i="16"/>
  <c r="S82" i="16"/>
  <c r="R82" i="16"/>
  <c r="O82" i="16"/>
  <c r="Q82" i="16" s="1"/>
  <c r="M82" i="16"/>
  <c r="W81" i="16"/>
  <c r="V81" i="16"/>
  <c r="U81" i="16"/>
  <c r="T81" i="16"/>
  <c r="S81" i="16"/>
  <c r="R81" i="16"/>
  <c r="O81" i="16"/>
  <c r="Q81" i="16" s="1"/>
  <c r="M81" i="16"/>
  <c r="W80" i="16"/>
  <c r="V80" i="16"/>
  <c r="U80" i="16"/>
  <c r="T80" i="16"/>
  <c r="S80" i="16"/>
  <c r="R80" i="16"/>
  <c r="O80" i="16"/>
  <c r="Q80" i="16" s="1"/>
  <c r="M80" i="16"/>
  <c r="W79" i="16"/>
  <c r="V79" i="16"/>
  <c r="U79" i="16"/>
  <c r="T79" i="16"/>
  <c r="S79" i="16"/>
  <c r="R79" i="16"/>
  <c r="O79" i="16"/>
  <c r="Q79" i="16" s="1"/>
  <c r="M79" i="16"/>
  <c r="W78" i="16"/>
  <c r="V78" i="16"/>
  <c r="U78" i="16"/>
  <c r="T78" i="16"/>
  <c r="S78" i="16"/>
  <c r="R78" i="16"/>
  <c r="O78" i="16"/>
  <c r="Q78" i="16" s="1"/>
  <c r="M78" i="16"/>
  <c r="W77" i="16"/>
  <c r="V77" i="16"/>
  <c r="U77" i="16"/>
  <c r="T77" i="16"/>
  <c r="S77" i="16"/>
  <c r="R77" i="16"/>
  <c r="O77" i="16"/>
  <c r="Q77" i="16" s="1"/>
  <c r="M77" i="16"/>
  <c r="W76" i="16"/>
  <c r="V76" i="16"/>
  <c r="U76" i="16"/>
  <c r="T76" i="16"/>
  <c r="S76" i="16"/>
  <c r="R76" i="16"/>
  <c r="O76" i="16"/>
  <c r="Q76" i="16" s="1"/>
  <c r="M76" i="16"/>
  <c r="W75" i="16"/>
  <c r="V75" i="16"/>
  <c r="U75" i="16"/>
  <c r="T75" i="16"/>
  <c r="S75" i="16"/>
  <c r="R75" i="16"/>
  <c r="O75" i="16"/>
  <c r="Q75" i="16" s="1"/>
  <c r="M75" i="16"/>
  <c r="W74" i="16"/>
  <c r="V74" i="16"/>
  <c r="U74" i="16"/>
  <c r="T74" i="16"/>
  <c r="S74" i="16"/>
  <c r="R74" i="16"/>
  <c r="O74" i="16"/>
  <c r="Q74" i="16" s="1"/>
  <c r="M74" i="16"/>
  <c r="W73" i="16"/>
  <c r="V73" i="16"/>
  <c r="U73" i="16"/>
  <c r="T73" i="16"/>
  <c r="S73" i="16"/>
  <c r="R73" i="16"/>
  <c r="O73" i="16"/>
  <c r="Q73" i="16" s="1"/>
  <c r="M73" i="16"/>
  <c r="W72" i="16"/>
  <c r="V72" i="16"/>
  <c r="U72" i="16"/>
  <c r="T72" i="16"/>
  <c r="S72" i="16"/>
  <c r="R72" i="16"/>
  <c r="O72" i="16"/>
  <c r="Q72" i="16" s="1"/>
  <c r="M72" i="16"/>
  <c r="W71" i="16"/>
  <c r="V71" i="16"/>
  <c r="U71" i="16"/>
  <c r="T71" i="16"/>
  <c r="S71" i="16"/>
  <c r="R71" i="16"/>
  <c r="O71" i="16"/>
  <c r="Q71" i="16" s="1"/>
  <c r="M71" i="16"/>
  <c r="W70" i="16"/>
  <c r="V70" i="16"/>
  <c r="U70" i="16"/>
  <c r="T70" i="16"/>
  <c r="S70" i="16"/>
  <c r="R70" i="16"/>
  <c r="O70" i="16"/>
  <c r="Q70" i="16" s="1"/>
  <c r="M70" i="16"/>
  <c r="W69" i="16"/>
  <c r="V69" i="16"/>
  <c r="U69" i="16"/>
  <c r="T69" i="16"/>
  <c r="S69" i="16"/>
  <c r="R69" i="16"/>
  <c r="O69" i="16"/>
  <c r="Q69" i="16" s="1"/>
  <c r="M69" i="16"/>
  <c r="W68" i="16"/>
  <c r="V68" i="16"/>
  <c r="U68" i="16"/>
  <c r="T68" i="16"/>
  <c r="S68" i="16"/>
  <c r="R68" i="16"/>
  <c r="O68" i="16"/>
  <c r="Q68" i="16" s="1"/>
  <c r="M68" i="16"/>
  <c r="W67" i="16"/>
  <c r="V67" i="16"/>
  <c r="U67" i="16"/>
  <c r="T67" i="16"/>
  <c r="S67" i="16"/>
  <c r="R67" i="16"/>
  <c r="O67" i="16"/>
  <c r="Q67" i="16" s="1"/>
  <c r="M67" i="16"/>
  <c r="W66" i="16"/>
  <c r="V66" i="16"/>
  <c r="U66" i="16"/>
  <c r="T66" i="16"/>
  <c r="S66" i="16"/>
  <c r="R66" i="16"/>
  <c r="O66" i="16"/>
  <c r="Q66" i="16" s="1"/>
  <c r="M66" i="16"/>
  <c r="W65" i="16"/>
  <c r="V65" i="16"/>
  <c r="U65" i="16"/>
  <c r="T65" i="16"/>
  <c r="S65" i="16"/>
  <c r="R65" i="16"/>
  <c r="O65" i="16"/>
  <c r="Q65" i="16" s="1"/>
  <c r="M65" i="16"/>
  <c r="W64" i="16"/>
  <c r="V64" i="16"/>
  <c r="U64" i="16"/>
  <c r="T64" i="16"/>
  <c r="S64" i="16"/>
  <c r="R64" i="16"/>
  <c r="O64" i="16"/>
  <c r="Q64" i="16" s="1"/>
  <c r="M64" i="16"/>
  <c r="W63" i="16"/>
  <c r="V63" i="16"/>
  <c r="U63" i="16"/>
  <c r="T63" i="16"/>
  <c r="S63" i="16"/>
  <c r="R63" i="16"/>
  <c r="O63" i="16"/>
  <c r="Q63" i="16" s="1"/>
  <c r="M63" i="16"/>
  <c r="W62" i="16"/>
  <c r="V62" i="16"/>
  <c r="U62" i="16"/>
  <c r="T62" i="16"/>
  <c r="S62" i="16"/>
  <c r="R62" i="16"/>
  <c r="O62" i="16"/>
  <c r="Q62" i="16" s="1"/>
  <c r="M62" i="16"/>
  <c r="W61" i="16"/>
  <c r="V61" i="16"/>
  <c r="U61" i="16"/>
  <c r="T61" i="16"/>
  <c r="S61" i="16"/>
  <c r="R61" i="16"/>
  <c r="O61" i="16"/>
  <c r="Q61" i="16" s="1"/>
  <c r="M61" i="16"/>
  <c r="W60" i="16"/>
  <c r="V60" i="16"/>
  <c r="U60" i="16"/>
  <c r="T60" i="16"/>
  <c r="S60" i="16"/>
  <c r="R60" i="16"/>
  <c r="O60" i="16"/>
  <c r="Q60" i="16" s="1"/>
  <c r="M60" i="16"/>
  <c r="W59" i="16"/>
  <c r="V59" i="16"/>
  <c r="U59" i="16"/>
  <c r="T59" i="16"/>
  <c r="S59" i="16"/>
  <c r="R59" i="16"/>
  <c r="O59" i="16"/>
  <c r="Q59" i="16" s="1"/>
  <c r="M59" i="16"/>
  <c r="W58" i="16"/>
  <c r="V58" i="16"/>
  <c r="U58" i="16"/>
  <c r="T58" i="16"/>
  <c r="S58" i="16"/>
  <c r="R58" i="16"/>
  <c r="O58" i="16"/>
  <c r="Q58" i="16" s="1"/>
  <c r="M58" i="16"/>
  <c r="W57" i="16"/>
  <c r="V57" i="16"/>
  <c r="U57" i="16"/>
  <c r="T57" i="16"/>
  <c r="S57" i="16"/>
  <c r="R57" i="16"/>
  <c r="O57" i="16"/>
  <c r="Q57" i="16" s="1"/>
  <c r="M57" i="16"/>
  <c r="W56" i="16"/>
  <c r="V56" i="16"/>
  <c r="U56" i="16"/>
  <c r="T56" i="16"/>
  <c r="S56" i="16"/>
  <c r="R56" i="16"/>
  <c r="O56" i="16"/>
  <c r="Q56" i="16" s="1"/>
  <c r="M56" i="16"/>
  <c r="W55" i="16"/>
  <c r="V55" i="16"/>
  <c r="U55" i="16"/>
  <c r="T55" i="16"/>
  <c r="S55" i="16"/>
  <c r="R55" i="16"/>
  <c r="O55" i="16"/>
  <c r="Q55" i="16" s="1"/>
  <c r="M55" i="16"/>
  <c r="W54" i="16"/>
  <c r="V54" i="16"/>
  <c r="U54" i="16"/>
  <c r="T54" i="16"/>
  <c r="S54" i="16"/>
  <c r="R54" i="16"/>
  <c r="O54" i="16"/>
  <c r="Q54" i="16" s="1"/>
  <c r="M54" i="16"/>
  <c r="W53" i="16"/>
  <c r="V53" i="16"/>
  <c r="U53" i="16"/>
  <c r="T53" i="16"/>
  <c r="S53" i="16"/>
  <c r="R53" i="16"/>
  <c r="O53" i="16"/>
  <c r="Q53" i="16" s="1"/>
  <c r="M53" i="16"/>
  <c r="Z53" i="16" s="1"/>
  <c r="W52" i="16"/>
  <c r="V52" i="16"/>
  <c r="U52" i="16"/>
  <c r="T52" i="16"/>
  <c r="S52" i="16"/>
  <c r="R52" i="16"/>
  <c r="O52" i="16"/>
  <c r="Q52" i="16" s="1"/>
  <c r="M52" i="16"/>
  <c r="Z52" i="16" s="1"/>
  <c r="W51" i="16"/>
  <c r="V51" i="16"/>
  <c r="U51" i="16"/>
  <c r="T51" i="16"/>
  <c r="S51" i="16"/>
  <c r="R51" i="16"/>
  <c r="O51" i="16"/>
  <c r="Q51" i="16" s="1"/>
  <c r="M51" i="16"/>
  <c r="Z51" i="16" s="1"/>
  <c r="W50" i="16"/>
  <c r="V50" i="16"/>
  <c r="U50" i="16"/>
  <c r="T50" i="16"/>
  <c r="S50" i="16"/>
  <c r="R50" i="16"/>
  <c r="O50" i="16"/>
  <c r="Q50" i="16" s="1"/>
  <c r="M50" i="16"/>
  <c r="Z50" i="16" s="1"/>
  <c r="W49" i="16"/>
  <c r="V49" i="16"/>
  <c r="U49" i="16"/>
  <c r="T49" i="16"/>
  <c r="S49" i="16"/>
  <c r="R49" i="16"/>
  <c r="O49" i="16"/>
  <c r="Q49" i="16" s="1"/>
  <c r="M49" i="16"/>
  <c r="Z49" i="16" s="1"/>
  <c r="W48" i="16"/>
  <c r="V48" i="16"/>
  <c r="U48" i="16"/>
  <c r="T48" i="16"/>
  <c r="S48" i="16"/>
  <c r="R48" i="16"/>
  <c r="O48" i="16"/>
  <c r="Q48" i="16" s="1"/>
  <c r="M48" i="16"/>
  <c r="Z48" i="16" s="1"/>
  <c r="W47" i="16"/>
  <c r="V47" i="16"/>
  <c r="U47" i="16"/>
  <c r="T47" i="16"/>
  <c r="S47" i="16"/>
  <c r="R47" i="16"/>
  <c r="O47" i="16"/>
  <c r="Q47" i="16" s="1"/>
  <c r="M47" i="16"/>
  <c r="Z47" i="16" s="1"/>
  <c r="W46" i="16"/>
  <c r="V46" i="16"/>
  <c r="U46" i="16"/>
  <c r="T46" i="16"/>
  <c r="S46" i="16"/>
  <c r="R46" i="16"/>
  <c r="O46" i="16"/>
  <c r="Q46" i="16" s="1"/>
  <c r="M46" i="16"/>
  <c r="Z46" i="16" s="1"/>
  <c r="W45" i="16"/>
  <c r="V45" i="16"/>
  <c r="U45" i="16"/>
  <c r="T45" i="16"/>
  <c r="S45" i="16"/>
  <c r="R45" i="16"/>
  <c r="O45" i="16"/>
  <c r="Q45" i="16" s="1"/>
  <c r="M45" i="16"/>
  <c r="Z45" i="16" s="1"/>
  <c r="W44" i="16"/>
  <c r="V44" i="16"/>
  <c r="U44" i="16"/>
  <c r="T44" i="16"/>
  <c r="S44" i="16"/>
  <c r="R44" i="16"/>
  <c r="O44" i="16"/>
  <c r="Q44" i="16" s="1"/>
  <c r="M44" i="16"/>
  <c r="Z44" i="16" s="1"/>
  <c r="W43" i="16"/>
  <c r="V43" i="16"/>
  <c r="U43" i="16"/>
  <c r="T43" i="16"/>
  <c r="S43" i="16"/>
  <c r="R43" i="16"/>
  <c r="O43" i="16"/>
  <c r="Q43" i="16" s="1"/>
  <c r="M43" i="16"/>
  <c r="Z43" i="16" s="1"/>
  <c r="W42" i="16"/>
  <c r="V42" i="16"/>
  <c r="U42" i="16"/>
  <c r="T42" i="16"/>
  <c r="S42" i="16"/>
  <c r="R42" i="16"/>
  <c r="O42" i="16"/>
  <c r="Q42" i="16" s="1"/>
  <c r="M42" i="16"/>
  <c r="Z42" i="16" s="1"/>
  <c r="W41" i="16"/>
  <c r="V41" i="16"/>
  <c r="U41" i="16"/>
  <c r="T41" i="16"/>
  <c r="S41" i="16"/>
  <c r="R41" i="16"/>
  <c r="O41" i="16"/>
  <c r="Q41" i="16" s="1"/>
  <c r="M41" i="16"/>
  <c r="Z41" i="16" s="1"/>
  <c r="W40" i="16"/>
  <c r="V40" i="16"/>
  <c r="U40" i="16"/>
  <c r="T40" i="16"/>
  <c r="S40" i="16"/>
  <c r="R40" i="16"/>
  <c r="O40" i="16"/>
  <c r="Q40" i="16" s="1"/>
  <c r="M40" i="16"/>
  <c r="Z40" i="16" s="1"/>
  <c r="W39" i="16"/>
  <c r="V39" i="16"/>
  <c r="U39" i="16"/>
  <c r="T39" i="16"/>
  <c r="S39" i="16"/>
  <c r="R39" i="16"/>
  <c r="O39" i="16"/>
  <c r="Q39" i="16" s="1"/>
  <c r="M39" i="16"/>
  <c r="Z39" i="16" s="1"/>
  <c r="W38" i="16"/>
  <c r="V38" i="16"/>
  <c r="U38" i="16"/>
  <c r="T38" i="16"/>
  <c r="S38" i="16"/>
  <c r="R38" i="16"/>
  <c r="O38" i="16"/>
  <c r="Q38" i="16" s="1"/>
  <c r="M38" i="16"/>
  <c r="Z38" i="16" s="1"/>
  <c r="W37" i="16"/>
  <c r="V37" i="16"/>
  <c r="U37" i="16"/>
  <c r="T37" i="16"/>
  <c r="S37" i="16"/>
  <c r="R37" i="16"/>
  <c r="O37" i="16"/>
  <c r="Q37" i="16" s="1"/>
  <c r="M37" i="16"/>
  <c r="Z37" i="16" s="1"/>
  <c r="W36" i="16"/>
  <c r="V36" i="16"/>
  <c r="U36" i="16"/>
  <c r="T36" i="16"/>
  <c r="S36" i="16"/>
  <c r="R36" i="16"/>
  <c r="O36" i="16"/>
  <c r="Q36" i="16" s="1"/>
  <c r="M36" i="16"/>
  <c r="Z36" i="16" s="1"/>
  <c r="W35" i="16"/>
  <c r="V35" i="16"/>
  <c r="U35" i="16"/>
  <c r="T35" i="16"/>
  <c r="S35" i="16"/>
  <c r="R35" i="16"/>
  <c r="O35" i="16"/>
  <c r="Q35" i="16" s="1"/>
  <c r="M35" i="16"/>
  <c r="Z35" i="16" s="1"/>
  <c r="W34" i="16"/>
  <c r="V34" i="16"/>
  <c r="U34" i="16"/>
  <c r="T34" i="16"/>
  <c r="S34" i="16"/>
  <c r="R34" i="16"/>
  <c r="O34" i="16"/>
  <c r="Q34" i="16" s="1"/>
  <c r="M34" i="16"/>
  <c r="Z34" i="16" s="1"/>
  <c r="W33" i="16"/>
  <c r="V33" i="16"/>
  <c r="U33" i="16"/>
  <c r="T33" i="16"/>
  <c r="S33" i="16"/>
  <c r="R33" i="16"/>
  <c r="O33" i="16"/>
  <c r="Q33" i="16" s="1"/>
  <c r="M33" i="16"/>
  <c r="Z33" i="16" s="1"/>
  <c r="W32" i="16"/>
  <c r="V32" i="16"/>
  <c r="U32" i="16"/>
  <c r="T32" i="16"/>
  <c r="S32" i="16"/>
  <c r="R32" i="16"/>
  <c r="O32" i="16"/>
  <c r="Q32" i="16" s="1"/>
  <c r="M32" i="16"/>
  <c r="Z32" i="16" s="1"/>
  <c r="W31" i="16"/>
  <c r="V31" i="16"/>
  <c r="U31" i="16"/>
  <c r="T31" i="16"/>
  <c r="S31" i="16"/>
  <c r="R31" i="16"/>
  <c r="O31" i="16"/>
  <c r="Q31" i="16" s="1"/>
  <c r="M31" i="16"/>
  <c r="Z31" i="16" s="1"/>
  <c r="W30" i="16"/>
  <c r="V30" i="16"/>
  <c r="U30" i="16"/>
  <c r="T30" i="16"/>
  <c r="S30" i="16"/>
  <c r="R30" i="16"/>
  <c r="O30" i="16"/>
  <c r="Q30" i="16" s="1"/>
  <c r="M30" i="16"/>
  <c r="Z30" i="16" s="1"/>
  <c r="W18" i="16"/>
  <c r="V18" i="16"/>
  <c r="U18" i="16"/>
  <c r="T18" i="16"/>
  <c r="S18" i="16"/>
  <c r="R18" i="16"/>
  <c r="O18" i="16"/>
  <c r="Q18" i="16" s="1"/>
  <c r="M18" i="16"/>
  <c r="W19" i="16"/>
  <c r="V19" i="16"/>
  <c r="U19" i="16"/>
  <c r="T19" i="16"/>
  <c r="S19" i="16"/>
  <c r="R19" i="16"/>
  <c r="O19" i="16"/>
  <c r="Q19" i="16" s="1"/>
  <c r="M19" i="16"/>
  <c r="W17" i="16"/>
  <c r="V17" i="16"/>
  <c r="U17" i="16"/>
  <c r="T17" i="16"/>
  <c r="S17" i="16"/>
  <c r="R17" i="16"/>
  <c r="O17" i="16"/>
  <c r="Q17" i="16" s="1"/>
  <c r="M17" i="16"/>
  <c r="G17" i="16" l="1"/>
  <c r="F17" i="16"/>
  <c r="AA19" i="16"/>
  <c r="AA17" i="16"/>
  <c r="Z130" i="16"/>
  <c r="Z126" i="16"/>
  <c r="Z134" i="16"/>
  <c r="AA33" i="16"/>
  <c r="AA74" i="16"/>
  <c r="Z132" i="16"/>
  <c r="AA56" i="16"/>
  <c r="Z128" i="16"/>
  <c r="Z136" i="16"/>
  <c r="AA57" i="16"/>
  <c r="Z63" i="16"/>
  <c r="AA81" i="16"/>
  <c r="Z71" i="16"/>
  <c r="AA32" i="16"/>
  <c r="AA34" i="16"/>
  <c r="Z57" i="16"/>
  <c r="AA69" i="16"/>
  <c r="AA71" i="16"/>
  <c r="AA75" i="16"/>
  <c r="AA66" i="16"/>
  <c r="Z127" i="16"/>
  <c r="Z135" i="16"/>
  <c r="AA80" i="16"/>
  <c r="AA63" i="16"/>
  <c r="Z74" i="16"/>
  <c r="AA78" i="16"/>
  <c r="Z129" i="16"/>
  <c r="Z137" i="16"/>
  <c r="Z66" i="16"/>
  <c r="AA68" i="16"/>
  <c r="Z131" i="16"/>
  <c r="AA72" i="16"/>
  <c r="AA77" i="16"/>
  <c r="Z125" i="16"/>
  <c r="Z133" i="16"/>
  <c r="AA125" i="16"/>
  <c r="AA126" i="16"/>
  <c r="AA127" i="16"/>
  <c r="AA128" i="16"/>
  <c r="AA129" i="16"/>
  <c r="AA130" i="16"/>
  <c r="AA131" i="16"/>
  <c r="AA132" i="16"/>
  <c r="AA133" i="16"/>
  <c r="AA134" i="16"/>
  <c r="AA135" i="16"/>
  <c r="AA136" i="16"/>
  <c r="AA137" i="16"/>
  <c r="AA139" i="16"/>
  <c r="Z139" i="16"/>
  <c r="AA138" i="16"/>
  <c r="Z138" i="16"/>
  <c r="AA37" i="16"/>
  <c r="AA44" i="16"/>
  <c r="Z67" i="16"/>
  <c r="AA47" i="16"/>
  <c r="AA49" i="16"/>
  <c r="Z54" i="16"/>
  <c r="Z61" i="16"/>
  <c r="AA64" i="16"/>
  <c r="AA67" i="16"/>
  <c r="AA70" i="16"/>
  <c r="Z76" i="16"/>
  <c r="AA30" i="16"/>
  <c r="AA59" i="16"/>
  <c r="AA73" i="16"/>
  <c r="Z79" i="16"/>
  <c r="AA35" i="16"/>
  <c r="AA40" i="16"/>
  <c r="AA42" i="16"/>
  <c r="AA54" i="16"/>
  <c r="Z56" i="16"/>
  <c r="AA61" i="16"/>
  <c r="AA76" i="16"/>
  <c r="AA79" i="16"/>
  <c r="Z59" i="16"/>
  <c r="Z64" i="16"/>
  <c r="AA38" i="16"/>
  <c r="AA45" i="16"/>
  <c r="Z69" i="16"/>
  <c r="Z72" i="16"/>
  <c r="Z75" i="16"/>
  <c r="Z78" i="16"/>
  <c r="Z81" i="16"/>
  <c r="Z73" i="16"/>
  <c r="AA52" i="16"/>
  <c r="Z70" i="16"/>
  <c r="AA31" i="16"/>
  <c r="AA58" i="16"/>
  <c r="Z60" i="16"/>
  <c r="AA36" i="16"/>
  <c r="AA43" i="16"/>
  <c r="AA48" i="16"/>
  <c r="AA50" i="16"/>
  <c r="Z55" i="16"/>
  <c r="AA60" i="16"/>
  <c r="Z62" i="16"/>
  <c r="Z65" i="16"/>
  <c r="AA51" i="16"/>
  <c r="Z58" i="16"/>
  <c r="AA39" i="16"/>
  <c r="AA41" i="16"/>
  <c r="AA46" i="16"/>
  <c r="AA53" i="16"/>
  <c r="AA55" i="16"/>
  <c r="AA62" i="16"/>
  <c r="AA65" i="16"/>
  <c r="Z68" i="16"/>
  <c r="Z77" i="16"/>
  <c r="Z80" i="16"/>
  <c r="AA124" i="16"/>
  <c r="Z124" i="16"/>
  <c r="AA119" i="16"/>
  <c r="Z119" i="16"/>
  <c r="AA122" i="16"/>
  <c r="Z122" i="16"/>
  <c r="AA83" i="16"/>
  <c r="Z83" i="16"/>
  <c r="AA85" i="16"/>
  <c r="Z85" i="16"/>
  <c r="AA93" i="16"/>
  <c r="Z93" i="16"/>
  <c r="AA95" i="16"/>
  <c r="Z95" i="16"/>
  <c r="AA97" i="16"/>
  <c r="Z97" i="16"/>
  <c r="AA99" i="16"/>
  <c r="Z99" i="16"/>
  <c r="AA101" i="16"/>
  <c r="Z101" i="16"/>
  <c r="AA103" i="16"/>
  <c r="Z103" i="16"/>
  <c r="AA105" i="16"/>
  <c r="Z105" i="16"/>
  <c r="AA107" i="16"/>
  <c r="Z107" i="16"/>
  <c r="AA109" i="16"/>
  <c r="Z109" i="16"/>
  <c r="AA111" i="16"/>
  <c r="Z111" i="16"/>
  <c r="AA113" i="16"/>
  <c r="Z113" i="16"/>
  <c r="AA115" i="16"/>
  <c r="Z115" i="16"/>
  <c r="AA117" i="16"/>
  <c r="Z117" i="16"/>
  <c r="AA87" i="16"/>
  <c r="Z87" i="16"/>
  <c r="AA89" i="16"/>
  <c r="Z89" i="16"/>
  <c r="AA91" i="16"/>
  <c r="Z91" i="16"/>
  <c r="AA120" i="16"/>
  <c r="Z120" i="16"/>
  <c r="AA82" i="16"/>
  <c r="Z82" i="16"/>
  <c r="AA123" i="16"/>
  <c r="Z123" i="16"/>
  <c r="AA118" i="16"/>
  <c r="Z118" i="16"/>
  <c r="AA84" i="16"/>
  <c r="Z84" i="16"/>
  <c r="AA86" i="16"/>
  <c r="Z86" i="16"/>
  <c r="AA88" i="16"/>
  <c r="Z88" i="16"/>
  <c r="AA90" i="16"/>
  <c r="Z90" i="16"/>
  <c r="AA92" i="16"/>
  <c r="Z92" i="16"/>
  <c r="AA94" i="16"/>
  <c r="Z94" i="16"/>
  <c r="AA96" i="16"/>
  <c r="Z96" i="16"/>
  <c r="AA98" i="16"/>
  <c r="Z98" i="16"/>
  <c r="AA100" i="16"/>
  <c r="Z100" i="16"/>
  <c r="AA102" i="16"/>
  <c r="Z102" i="16"/>
  <c r="AA104" i="16"/>
  <c r="Z104" i="16"/>
  <c r="AA106" i="16"/>
  <c r="Z106" i="16"/>
  <c r="AA108" i="16"/>
  <c r="Z108" i="16"/>
  <c r="AA110" i="16"/>
  <c r="Z110" i="16"/>
  <c r="AA112" i="16"/>
  <c r="Z112" i="16"/>
  <c r="AA114" i="16"/>
  <c r="Z114" i="16"/>
  <c r="AA116" i="16"/>
  <c r="Z116" i="16"/>
  <c r="AA121" i="16"/>
  <c r="Z121" i="16"/>
  <c r="Z17" i="16"/>
  <c r="Z19" i="16"/>
  <c r="M20" i="16"/>
  <c r="Z20" i="16" s="1"/>
  <c r="O20" i="16"/>
  <c r="Q20" i="16" s="1"/>
  <c r="R20" i="16"/>
  <c r="S20" i="16"/>
  <c r="T20" i="16"/>
  <c r="U20" i="16"/>
  <c r="V20" i="16"/>
  <c r="W20" i="16"/>
  <c r="M21" i="16"/>
  <c r="Z21" i="16" s="1"/>
  <c r="O21" i="16"/>
  <c r="Q21" i="16" s="1"/>
  <c r="R21" i="16"/>
  <c r="S21" i="16"/>
  <c r="T21" i="16"/>
  <c r="U21" i="16"/>
  <c r="V21" i="16"/>
  <c r="W21" i="16"/>
  <c r="M22" i="16"/>
  <c r="Z22" i="16" s="1"/>
  <c r="O22" i="16"/>
  <c r="Q22" i="16" s="1"/>
  <c r="R22" i="16"/>
  <c r="S22" i="16"/>
  <c r="T22" i="16"/>
  <c r="U22" i="16"/>
  <c r="V22" i="16"/>
  <c r="W22" i="16"/>
  <c r="M23" i="16"/>
  <c r="O23" i="16"/>
  <c r="Q23" i="16" s="1"/>
  <c r="R23" i="16"/>
  <c r="S23" i="16"/>
  <c r="T23" i="16"/>
  <c r="U23" i="16"/>
  <c r="V23" i="16"/>
  <c r="W23" i="16"/>
  <c r="M24" i="16"/>
  <c r="O24" i="16"/>
  <c r="Q24" i="16" s="1"/>
  <c r="R24" i="16"/>
  <c r="S24" i="16"/>
  <c r="T24" i="16"/>
  <c r="U24" i="16"/>
  <c r="V24" i="16"/>
  <c r="W24" i="16"/>
  <c r="M25" i="16"/>
  <c r="O25" i="16"/>
  <c r="Q25" i="16" s="1"/>
  <c r="R25" i="16"/>
  <c r="S25" i="16"/>
  <c r="T25" i="16"/>
  <c r="U25" i="16"/>
  <c r="V25" i="16"/>
  <c r="W25" i="16"/>
  <c r="M26" i="16"/>
  <c r="Z26" i="16" s="1"/>
  <c r="O26" i="16"/>
  <c r="Q26" i="16" s="1"/>
  <c r="R26" i="16"/>
  <c r="S26" i="16"/>
  <c r="T26" i="16"/>
  <c r="U26" i="16"/>
  <c r="V26" i="16"/>
  <c r="W26" i="16"/>
  <c r="M27" i="16"/>
  <c r="Z27" i="16" s="1"/>
  <c r="O27" i="16"/>
  <c r="Q27" i="16" s="1"/>
  <c r="R27" i="16"/>
  <c r="S27" i="16"/>
  <c r="T27" i="16"/>
  <c r="U27" i="16"/>
  <c r="V27" i="16"/>
  <c r="W27" i="16"/>
  <c r="M28" i="16"/>
  <c r="O28" i="16"/>
  <c r="Q28" i="16" s="1"/>
  <c r="R28" i="16"/>
  <c r="S28" i="16"/>
  <c r="T28" i="16"/>
  <c r="U28" i="16"/>
  <c r="V28" i="16"/>
  <c r="W28" i="16"/>
  <c r="M29" i="16"/>
  <c r="O29" i="16"/>
  <c r="Q29" i="16" s="1"/>
  <c r="R29" i="16"/>
  <c r="S29" i="16"/>
  <c r="T29" i="16"/>
  <c r="U29" i="16"/>
  <c r="V29" i="16"/>
  <c r="W29" i="16"/>
  <c r="L6" i="16"/>
  <c r="Z8" i="16" l="1"/>
  <c r="AA6" i="16"/>
  <c r="Z3" i="16"/>
  <c r="Z7" i="16"/>
  <c r="Z4" i="16"/>
  <c r="AA14" i="16"/>
  <c r="Z14" i="16"/>
  <c r="AA24" i="16"/>
  <c r="Z6" i="16"/>
  <c r="Z24" i="16"/>
  <c r="AA5" i="16"/>
  <c r="AA29" i="16"/>
  <c r="AA23" i="16"/>
  <c r="Z5" i="16"/>
  <c r="Z29" i="16"/>
  <c r="Z23" i="16"/>
  <c r="AA4" i="16"/>
  <c r="AA28" i="16"/>
  <c r="AA22" i="16"/>
  <c r="AA10" i="16"/>
  <c r="Z28" i="16"/>
  <c r="Z10" i="16"/>
  <c r="AA27" i="16"/>
  <c r="AA21" i="16"/>
  <c r="AA9" i="16"/>
  <c r="Z9" i="16"/>
  <c r="AA3" i="16"/>
  <c r="AA26" i="16"/>
  <c r="AA20" i="16"/>
  <c r="AA8" i="16"/>
  <c r="AA25" i="16"/>
  <c r="AA7" i="16"/>
  <c r="Z25" i="16"/>
  <c r="Z11" i="16"/>
  <c r="AA11" i="16"/>
  <c r="AA18" i="16" l="1"/>
  <c r="Z18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 Zapata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Gustavo Zapata:</t>
        </r>
        <r>
          <rPr>
            <sz val="9"/>
            <color indexed="81"/>
            <rFont val="Tahoma"/>
            <family val="2"/>
          </rPr>
          <t xml:space="preserve">
FORMULA
</t>
        </r>
      </text>
    </comment>
    <comment ref="F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Gustavo Zapata
Se calcula automatico, arrastrar hasta el final de los datos.</t>
        </r>
      </text>
    </comment>
    <comment ref="H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Gustavo Zapata
Se calcula automatico, arrastrar hasta el final de los datos.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tc={66D1BC53-2552-447D-BA7A-327DEE74A9A5}</author>
  </authors>
  <commentList>
    <comment ref="C2" authorId="0" shapeId="0" xr:uid="{00000000-0006-0000-01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Entre 00:00 y no pasar de 23:00 a menos que diferida sea menor igual de 1 hora</t>
      </text>
    </comment>
  </commentList>
</comments>
</file>

<file path=xl/sharedStrings.xml><?xml version="1.0" encoding="utf-8"?>
<sst xmlns="http://schemas.openxmlformats.org/spreadsheetml/2006/main" count="4571" uniqueCount="1104">
  <si>
    <t>NOMBRE  SARTA</t>
  </si>
  <si>
    <t>FECHA INICIAL mm/dd/yyyy hh:mm:ss</t>
  </si>
  <si>
    <t>FECHA FINAL mm/dd/yyyy hh:mm:ss</t>
  </si>
  <si>
    <t>ABIERTO? True/False</t>
  </si>
  <si>
    <t>DURACION (SEGUNDOS)</t>
  </si>
  <si>
    <t>CODIGO INTERNO (NO BORRAR)</t>
  </si>
  <si>
    <t>CAUSA DE DIFERIDA</t>
  </si>
  <si>
    <t>CODIGO GENERAL (NO BORRAR)</t>
  </si>
  <si>
    <t>CAUSA GENERAL</t>
  </si>
  <si>
    <t>COMENTARIO</t>
  </si>
  <si>
    <t>GESTIONABLE</t>
  </si>
  <si>
    <t>FECHA</t>
  </si>
  <si>
    <t>POZO</t>
  </si>
  <si>
    <t>HORAS INICIO</t>
  </si>
  <si>
    <t>HORAS</t>
  </si>
  <si>
    <t>PERDIDA CALCULADA</t>
  </si>
  <si>
    <t>FECHA ULTIMA PRUEBA</t>
  </si>
  <si>
    <t>RESPONSABLE</t>
  </si>
  <si>
    <t>False</t>
  </si>
  <si>
    <t>WO Estim. Térmica</t>
  </si>
  <si>
    <t>YACIMIENTOS</t>
  </si>
  <si>
    <t>True</t>
  </si>
  <si>
    <t>Pozo no fluye</t>
  </si>
  <si>
    <t>ESPERANDO W.S.</t>
  </si>
  <si>
    <t>EN W.S.</t>
  </si>
  <si>
    <t>Varilla o barra falla</t>
  </si>
  <si>
    <t>VSD falla</t>
  </si>
  <si>
    <t>MANTENIMIENTO</t>
  </si>
  <si>
    <t>CAUSA</t>
  </si>
  <si>
    <t>CAUSE_TYPE</t>
  </si>
  <si>
    <t>ALS</t>
  </si>
  <si>
    <t>Evento natural</t>
  </si>
  <si>
    <t>20200100010002</t>
  </si>
  <si>
    <t>ATENTADO</t>
  </si>
  <si>
    <t>Gestión ambiental</t>
  </si>
  <si>
    <t>20200300020102</t>
  </si>
  <si>
    <t>BLOQUEO COMUNIDAD</t>
  </si>
  <si>
    <t>Comercialización falla</t>
  </si>
  <si>
    <t>20200000000102</t>
  </si>
  <si>
    <t>Comercialización plan</t>
  </si>
  <si>
    <t>2020000100102</t>
  </si>
  <si>
    <t>CAMBIO SLA</t>
  </si>
  <si>
    <t>Refinación falla</t>
  </si>
  <si>
    <t>20200500000102</t>
  </si>
  <si>
    <t>CAPACIDAD VERTIMIENTO</t>
  </si>
  <si>
    <t>Refinación plan</t>
  </si>
  <si>
    <t>20200501000102</t>
  </si>
  <si>
    <t>COMBUSTIBLE CONTAMINADO</t>
  </si>
  <si>
    <t>Transporte falla</t>
  </si>
  <si>
    <t>20200700000102</t>
  </si>
  <si>
    <t>CONTROL</t>
  </si>
  <si>
    <t>Transporte plan</t>
  </si>
  <si>
    <t>20200701000102</t>
  </si>
  <si>
    <t>CUMPLIMIENTO ORDEN JUDICIAL</t>
  </si>
  <si>
    <t>Red energía falla</t>
  </si>
  <si>
    <t>202002000101302</t>
  </si>
  <si>
    <t>DHS</t>
  </si>
  <si>
    <t>Energía autogenerada falla</t>
  </si>
  <si>
    <t>20200200010402</t>
  </si>
  <si>
    <t>EMERGENCIA SANITARIA</t>
  </si>
  <si>
    <t>Energía generadores falla</t>
  </si>
  <si>
    <t>20200200010502</t>
  </si>
  <si>
    <t>EN W.O.</t>
  </si>
  <si>
    <t>Energía SIN falla</t>
  </si>
  <si>
    <t>20200200010602</t>
  </si>
  <si>
    <t>Energía tercero falla</t>
  </si>
  <si>
    <t>20200200010702</t>
  </si>
  <si>
    <t>ESPERANDO W.O.</t>
  </si>
  <si>
    <t>Insuficiente combustible</t>
  </si>
  <si>
    <t>20200200010902</t>
  </si>
  <si>
    <t>Cap. red energía</t>
  </si>
  <si>
    <t>20200201020502</t>
  </si>
  <si>
    <t>FACILIDADES</t>
  </si>
  <si>
    <t>Cap. suministro Energía</t>
  </si>
  <si>
    <t>20200201020602</t>
  </si>
  <si>
    <t>FALLA SLA</t>
  </si>
  <si>
    <t>Disponibilidad combustible</t>
  </si>
  <si>
    <t>20200201050002</t>
  </si>
  <si>
    <t>FILTRO COMB. SATURADO</t>
  </si>
  <si>
    <t>Energía autogenerada mtto</t>
  </si>
  <si>
    <t>20200201050102</t>
  </si>
  <si>
    <t>HURTO CABLE</t>
  </si>
  <si>
    <t>Energía generadores mtto</t>
  </si>
  <si>
    <t>20200201050202</t>
  </si>
  <si>
    <t>HURTO COMBUSTIBLE</t>
  </si>
  <si>
    <t>Energía SIN mtto</t>
  </si>
  <si>
    <t>20200201050301</t>
  </si>
  <si>
    <t>INGENIERIA</t>
  </si>
  <si>
    <t>Energía tercero mtto</t>
  </si>
  <si>
    <t>20200201050402</t>
  </si>
  <si>
    <t>LINEA DE FLUJO</t>
  </si>
  <si>
    <t>Red energía mtto</t>
  </si>
  <si>
    <t>20200201050502</t>
  </si>
  <si>
    <t>Acom elec falla</t>
  </si>
  <si>
    <t>20200400030002</t>
  </si>
  <si>
    <t>MANTENIMIENTO SLA</t>
  </si>
  <si>
    <t>202004000301202</t>
  </si>
  <si>
    <t>OPERACIONES</t>
  </si>
  <si>
    <t>Motor falla</t>
  </si>
  <si>
    <t>20200400030502</t>
  </si>
  <si>
    <t>OPERACIONES INYECCION</t>
  </si>
  <si>
    <t>Transformador falla</t>
  </si>
  <si>
    <t>20200400030702</t>
  </si>
  <si>
    <t>OTROS</t>
  </si>
  <si>
    <t>Emergencia sanitaria</t>
  </si>
  <si>
    <t>20200100000102</t>
  </si>
  <si>
    <t>PRECIO DEL CRUDO</t>
  </si>
  <si>
    <t>Taponamiento facilidades</t>
  </si>
  <si>
    <t>20200200000102</t>
  </si>
  <si>
    <t>PRODUCCION</t>
  </si>
  <si>
    <t>Cap. almacenamiento/despacho</t>
  </si>
  <si>
    <t>20200201020002</t>
  </si>
  <si>
    <t>PROYECTOS</t>
  </si>
  <si>
    <t>Cap. distribución</t>
  </si>
  <si>
    <t>20200201020102</t>
  </si>
  <si>
    <t>SABOTAJE</t>
  </si>
  <si>
    <t>Cap. gas lift</t>
  </si>
  <si>
    <t>20200201020202</t>
  </si>
  <si>
    <t>SLA</t>
  </si>
  <si>
    <t>Cap. inyección</t>
  </si>
  <si>
    <t>20200201020302</t>
  </si>
  <si>
    <t>SLICK LINE</t>
  </si>
  <si>
    <t>Cap. recolección</t>
  </si>
  <si>
    <t>20200201020402</t>
  </si>
  <si>
    <t>Cap. tratamiento</t>
  </si>
  <si>
    <t>20200201020702</t>
  </si>
  <si>
    <t>Cap. venta gas</t>
  </si>
  <si>
    <t>20200201020802</t>
  </si>
  <si>
    <t xml:space="preserve">Cap. vertimiento/disposición </t>
  </si>
  <si>
    <t>20200201020902</t>
  </si>
  <si>
    <t>Infraestructura no entregada</t>
  </si>
  <si>
    <t>20200201040002</t>
  </si>
  <si>
    <t>Mejora/nueva infraestructura</t>
  </si>
  <si>
    <t>20200201040102</t>
  </si>
  <si>
    <t>Base/sub-base falla</t>
  </si>
  <si>
    <t>20200200010002</t>
  </si>
  <si>
    <t>Locación falla</t>
  </si>
  <si>
    <t>202002000101102</t>
  </si>
  <si>
    <t>vías falla</t>
  </si>
  <si>
    <t>202002000101702</t>
  </si>
  <si>
    <t>Taponamiento en pozo</t>
  </si>
  <si>
    <t>20200400000102</t>
  </si>
  <si>
    <t>Capacidad extracción</t>
  </si>
  <si>
    <t>20200400010102</t>
  </si>
  <si>
    <t>WO cambio SLA</t>
  </si>
  <si>
    <t>20200401010002</t>
  </si>
  <si>
    <t>WO Pesca</t>
  </si>
  <si>
    <t>20200401010102</t>
  </si>
  <si>
    <t>WO rediseño SLA</t>
  </si>
  <si>
    <t>20200401010202</t>
  </si>
  <si>
    <t>WO Reparación revestimiento</t>
  </si>
  <si>
    <t>20200401010302</t>
  </si>
  <si>
    <t>Alta inyección</t>
  </si>
  <si>
    <t>20200800000102</t>
  </si>
  <si>
    <t>Baja inyección</t>
  </si>
  <si>
    <t>20200800000202</t>
  </si>
  <si>
    <t>Inyector no requerido</t>
  </si>
  <si>
    <t>20200800000302</t>
  </si>
  <si>
    <t>Alta relación gas liquido</t>
  </si>
  <si>
    <t>20200800010102</t>
  </si>
  <si>
    <t>Alto corte de agua</t>
  </si>
  <si>
    <t>20200800010202</t>
  </si>
  <si>
    <t>Daño o agotamiento</t>
  </si>
  <si>
    <t>20200800010302</t>
  </si>
  <si>
    <t>P&amp;C cierre inyector</t>
  </si>
  <si>
    <t>20200801010102</t>
  </si>
  <si>
    <t>P&amp;C cierre productor</t>
  </si>
  <si>
    <t>20200801010202</t>
  </si>
  <si>
    <t>202008010201002</t>
  </si>
  <si>
    <t>WO Aislamiento</t>
  </si>
  <si>
    <t>20200801020102</t>
  </si>
  <si>
    <t>WO Cañoneo</t>
  </si>
  <si>
    <t>20200801020202</t>
  </si>
  <si>
    <t>WO cierre inyector</t>
  </si>
  <si>
    <t>20200801020302</t>
  </si>
  <si>
    <t>WO cierre productor</t>
  </si>
  <si>
    <t>20200801020402</t>
  </si>
  <si>
    <t>WO Conformance</t>
  </si>
  <si>
    <t>20200801020502</t>
  </si>
  <si>
    <t>WO Control agua</t>
  </si>
  <si>
    <t>20200801020602</t>
  </si>
  <si>
    <t>WO Control arena</t>
  </si>
  <si>
    <t>20200801020702</t>
  </si>
  <si>
    <t>WO Estim. Mecánica</t>
  </si>
  <si>
    <t>20200801020802</t>
  </si>
  <si>
    <t>WO Estim. Química</t>
  </si>
  <si>
    <t>20200801020902</t>
  </si>
  <si>
    <t>Base/sub-base mtto</t>
  </si>
  <si>
    <t>20200201030002</t>
  </si>
  <si>
    <t>Vertimiento/disposición mtto</t>
  </si>
  <si>
    <t>202002010301002</t>
  </si>
  <si>
    <t>Choque mtto</t>
  </si>
  <si>
    <t>20200201030102</t>
  </si>
  <si>
    <t>Vías mtto</t>
  </si>
  <si>
    <t>202002010301102</t>
  </si>
  <si>
    <t>Despacho mtto</t>
  </si>
  <si>
    <t>20200201030202</t>
  </si>
  <si>
    <t>Distribución fluidos mtto</t>
  </si>
  <si>
    <t>20200201030302</t>
  </si>
  <si>
    <t>Gas Lift mtto</t>
  </si>
  <si>
    <t>20200201030402</t>
  </si>
  <si>
    <t>Inyección mtto</t>
  </si>
  <si>
    <t>20200201030502</t>
  </si>
  <si>
    <t>Locación mtto</t>
  </si>
  <si>
    <t>20200201030602</t>
  </si>
  <si>
    <t>Recolección mtto</t>
  </si>
  <si>
    <t>20200201030702</t>
  </si>
  <si>
    <t>Tratamiento mtto</t>
  </si>
  <si>
    <t>20200201030802</t>
  </si>
  <si>
    <t>Venta gas mtto</t>
  </si>
  <si>
    <t>20200201030902</t>
  </si>
  <si>
    <t>Acom elec mtto</t>
  </si>
  <si>
    <t>20200401000102</t>
  </si>
  <si>
    <t>Cabezal mtto</t>
  </si>
  <si>
    <t>20200401000202</t>
  </si>
  <si>
    <t>20200401000302</t>
  </si>
  <si>
    <t>Servicio a pozo</t>
  </si>
  <si>
    <t>20200401000402</t>
  </si>
  <si>
    <t>Sist. control/Inst mtto</t>
  </si>
  <si>
    <t>20200401000502</t>
  </si>
  <si>
    <t>Transformador mtto</t>
  </si>
  <si>
    <t>20200401000602</t>
  </si>
  <si>
    <t>Unidad bombeo mtto</t>
  </si>
  <si>
    <t>20200401000702</t>
  </si>
  <si>
    <t>VSD mtto</t>
  </si>
  <si>
    <t>20200401000802</t>
  </si>
  <si>
    <t>Inyección falla</t>
  </si>
  <si>
    <t>202002000101002</t>
  </si>
  <si>
    <t>Choque Falla</t>
  </si>
  <si>
    <t>20200200010102</t>
  </si>
  <si>
    <t>Recolección Falla</t>
  </si>
  <si>
    <t>202002000101202</t>
  </si>
  <si>
    <t>Tratamiento falla</t>
  </si>
  <si>
    <t>202002000101402</t>
  </si>
  <si>
    <t>Venta gas falla</t>
  </si>
  <si>
    <t>202002000101502</t>
  </si>
  <si>
    <t>Vertimiento/disposición falla</t>
  </si>
  <si>
    <t>202002000101602</t>
  </si>
  <si>
    <t>Despacho falla</t>
  </si>
  <si>
    <t>20200200010202</t>
  </si>
  <si>
    <t>Distribución fluido falla</t>
  </si>
  <si>
    <t>20200200010302</t>
  </si>
  <si>
    <t>Gas Lift falla</t>
  </si>
  <si>
    <t>20200200010802</t>
  </si>
  <si>
    <t>202004000301002</t>
  </si>
  <si>
    <t>Bomba falla</t>
  </si>
  <si>
    <t>20200400030102</t>
  </si>
  <si>
    <t>VRF falla</t>
  </si>
  <si>
    <t>202004000301102</t>
  </si>
  <si>
    <t>Cabezal falla</t>
  </si>
  <si>
    <t>20200400030202</t>
  </si>
  <si>
    <t>Empaque falla</t>
  </si>
  <si>
    <t>20200400030302</t>
  </si>
  <si>
    <t>Mandril falla</t>
  </si>
  <si>
    <t>20200400030402</t>
  </si>
  <si>
    <t>Sist. control/Instrumentación falla</t>
  </si>
  <si>
    <t>20200400030602</t>
  </si>
  <si>
    <t>Tubería falla</t>
  </si>
  <si>
    <t>20200400030802</t>
  </si>
  <si>
    <t>Unidad bombeo falla</t>
  </si>
  <si>
    <t>20200400030902</t>
  </si>
  <si>
    <t>20200400040002</t>
  </si>
  <si>
    <t>Paros/Bloqueos ajenos ECP</t>
  </si>
  <si>
    <t>20200100020102</t>
  </si>
  <si>
    <t>Asuntos contractuales</t>
  </si>
  <si>
    <t>20200300000102</t>
  </si>
  <si>
    <t xml:space="preserve">Asuntos laborales </t>
  </si>
  <si>
    <t>20200300010102</t>
  </si>
  <si>
    <t>Gestion inmobiliaria</t>
  </si>
  <si>
    <t>20200300030102</t>
  </si>
  <si>
    <t>Inversión social</t>
  </si>
  <si>
    <t>20200300040102</t>
  </si>
  <si>
    <t>Relacionamiento con comunidad</t>
  </si>
  <si>
    <t>20200300050102</t>
  </si>
  <si>
    <t>Atentados</t>
  </si>
  <si>
    <t>20200600000102</t>
  </si>
  <si>
    <t>hurtos</t>
  </si>
  <si>
    <t>20200600000202</t>
  </si>
  <si>
    <t>Vandalismo</t>
  </si>
  <si>
    <t>20200600000302</t>
  </si>
  <si>
    <t>No rentable</t>
  </si>
  <si>
    <t>20200400020102</t>
  </si>
  <si>
    <t>Adquisición de información</t>
  </si>
  <si>
    <t>20200801000102</t>
  </si>
  <si>
    <t>Pozo</t>
  </si>
  <si>
    <t>Sarta</t>
  </si>
  <si>
    <t>Tipo</t>
  </si>
  <si>
    <t>Sist. Levantamiento</t>
  </si>
  <si>
    <t>Producto</t>
  </si>
  <si>
    <t>Estado</t>
  </si>
  <si>
    <t>Activo</t>
  </si>
  <si>
    <t>Estacion/Planta</t>
  </si>
  <si>
    <t>Campo</t>
  </si>
  <si>
    <t>Gerencia</t>
  </si>
  <si>
    <t>Vicepresidencia</t>
  </si>
  <si>
    <t>Fecha UltimaPrueba</t>
  </si>
  <si>
    <t>Usuario</t>
  </si>
  <si>
    <t>Producción/Inyección</t>
  </si>
  <si>
    <t>BM (Bombeo Mecanico)</t>
  </si>
  <si>
    <t>Fluido (Todos los Productos)</t>
  </si>
  <si>
    <t>CATENARE</t>
  </si>
  <si>
    <t>VRC</t>
  </si>
  <si>
    <t>BCP (Bombeo por Cavidades Progresivas)</t>
  </si>
  <si>
    <t>BATERIA</t>
  </si>
  <si>
    <t>SARTA</t>
  </si>
  <si>
    <t>PRUEBA EN EL MES</t>
  </si>
  <si>
    <t>AREA</t>
  </si>
  <si>
    <t>LIQ_VOL</t>
  </si>
  <si>
    <t>BSW</t>
  </si>
  <si>
    <t>GAS_VOL_RATE</t>
  </si>
  <si>
    <t>OIL_VOL_RATE</t>
  </si>
  <si>
    <t>WAT_VOL_RATE</t>
  </si>
  <si>
    <t>OIL_DENSITY</t>
  </si>
  <si>
    <t>VELOCIDAD BOMBA</t>
  </si>
  <si>
    <t>PIP</t>
  </si>
  <si>
    <t>TEM_PMOTOR</t>
  </si>
  <si>
    <t>VIB_MOTOR</t>
  </si>
  <si>
    <t>TEMP_INTAKE</t>
  </si>
  <si>
    <t>VOLTAJE_OUT_VSD</t>
  </si>
  <si>
    <t>VOLTAJE_OUT_SUT</t>
  </si>
  <si>
    <t>VOLTAJE_IN_VSD</t>
  </si>
  <si>
    <t>TIPO</t>
  </si>
  <si>
    <t>PREAPROBADA</t>
  </si>
  <si>
    <t>PREVALIDACION AUTOMATICA</t>
  </si>
  <si>
    <t>COMENTARIO PREVALIDACION</t>
  </si>
  <si>
    <t>COMENTARIO PRUEBA</t>
  </si>
  <si>
    <t>NO</t>
  </si>
  <si>
    <t>PERDIDA CALCULADA GAS</t>
  </si>
  <si>
    <t>PERDIDA CALCULADA AGUA</t>
  </si>
  <si>
    <t>Productor</t>
  </si>
  <si>
    <t>Observación</t>
  </si>
  <si>
    <t>Abandonado</t>
  </si>
  <si>
    <t>ECOPETROL\C104743G</t>
  </si>
  <si>
    <t>ECOPETROL\C7995100</t>
  </si>
  <si>
    <t>MODULO JAZMIN</t>
  </si>
  <si>
    <t>JAZMIN-1:1</t>
  </si>
  <si>
    <t>JAZMIN-A-1:1</t>
  </si>
  <si>
    <t>JAZMIN-A-2:1</t>
  </si>
  <si>
    <t>JAZMIN-A-3:1</t>
  </si>
  <si>
    <t>JAZMIN-A-4:1</t>
  </si>
  <si>
    <t>JAZMIN-A-8:1</t>
  </si>
  <si>
    <t>JAZMIN-A-9:1</t>
  </si>
  <si>
    <t>JAZMIN-AA-1:1</t>
  </si>
  <si>
    <t>JAZMIN-AA-2:1</t>
  </si>
  <si>
    <t>JAZMIN-AA-3:1</t>
  </si>
  <si>
    <t>JAZMIN-AA-4:1</t>
  </si>
  <si>
    <t>JAZMIN-AA-5:1</t>
  </si>
  <si>
    <t>JAZMIN-AA-6:1</t>
  </si>
  <si>
    <t>JAZMIN-AB-1:1</t>
  </si>
  <si>
    <t>JAZMIN-AB-2:1</t>
  </si>
  <si>
    <t>JAZMIN-AB-3:1</t>
  </si>
  <si>
    <t>JAZMIN-AB-4:1</t>
  </si>
  <si>
    <t>JAZMIN-AB-5:1</t>
  </si>
  <si>
    <t>JAZMIN-AC-1:1</t>
  </si>
  <si>
    <t>JAZMIN-AC-2:1</t>
  </si>
  <si>
    <t>JAZMIN-AC-3:1</t>
  </si>
  <si>
    <t>Inactivo</t>
  </si>
  <si>
    <t>JAZMIN-AC-5:1</t>
  </si>
  <si>
    <t>JAZMIN-AC-6:1</t>
  </si>
  <si>
    <t>JAZMIN-AC-7:1</t>
  </si>
  <si>
    <t>JAZMIN-AD-1:1</t>
  </si>
  <si>
    <t>JAZMIN-AD-2:1</t>
  </si>
  <si>
    <t>JAZMIN-AD-3:1</t>
  </si>
  <si>
    <t>JAZMIN-AD-4:1</t>
  </si>
  <si>
    <t>JAZMIN-AD-5:1</t>
  </si>
  <si>
    <t>JAZMIN-AD-7:1</t>
  </si>
  <si>
    <t>JAZMIN-AD-8:1</t>
  </si>
  <si>
    <t>JAZMIN-AE-1:1</t>
  </si>
  <si>
    <t>JAZMIN-AE-2:1</t>
  </si>
  <si>
    <t>JAZMIN-AE-3:1</t>
  </si>
  <si>
    <t>JAZMIN-AE-4:1</t>
  </si>
  <si>
    <t>JAZMIN-AE-5:1</t>
  </si>
  <si>
    <t>JAZMIN-AE-6:1</t>
  </si>
  <si>
    <t>JAZMIN-AE-7:1</t>
  </si>
  <si>
    <t>JAZMIN-AE-8:1</t>
  </si>
  <si>
    <t>JAZMIN-AF-2:1</t>
  </si>
  <si>
    <t>JAZMIN-AF-3:1</t>
  </si>
  <si>
    <t>JAZMIN-AF-5:1</t>
  </si>
  <si>
    <t>JAZMIN-AG-1:1</t>
  </si>
  <si>
    <t>JAZMIN-AG-2:1</t>
  </si>
  <si>
    <t>JAZMIN-AG-4:1</t>
  </si>
  <si>
    <t>JAZMIN-AG-5:1</t>
  </si>
  <si>
    <t>JAZMIN-AH-1:1</t>
  </si>
  <si>
    <t>JAZMIN-AH-2:1</t>
  </si>
  <si>
    <t>JAZMIN-AH-3:1</t>
  </si>
  <si>
    <t>JAZMIN-AH-4:1</t>
  </si>
  <si>
    <t>JAZMIN-AH-5:1</t>
  </si>
  <si>
    <t>JAZMIN-AH-6:1</t>
  </si>
  <si>
    <t>JAZMIN-AI-2:1</t>
  </si>
  <si>
    <t>JAZMIN-AI-3:1</t>
  </si>
  <si>
    <t>JAZMIN-AI-4:1</t>
  </si>
  <si>
    <t>JAZMIN-AI-5:1</t>
  </si>
  <si>
    <t>JAZMIN-AJ-1:1</t>
  </si>
  <si>
    <t>JAZMIN-AJ-2:1</t>
  </si>
  <si>
    <t>JAZMIN-AJ-3:1</t>
  </si>
  <si>
    <t>JAZMIN-AJ-4:1</t>
  </si>
  <si>
    <t>JAZMIN-AJ-5:1</t>
  </si>
  <si>
    <t>JAZMIN-AK-3:1</t>
  </si>
  <si>
    <t>JAZMIN-AK-4:1</t>
  </si>
  <si>
    <t>JAZMIN-AK-5:1</t>
  </si>
  <si>
    <t>JAZMIN-AK-7:1</t>
  </si>
  <si>
    <t>JAZMIN-AK-8:1</t>
  </si>
  <si>
    <t>JAZMIN-AM-1:1</t>
  </si>
  <si>
    <t>JAZMIN-AM-2:1</t>
  </si>
  <si>
    <t>JAZMIN-AM-3:1</t>
  </si>
  <si>
    <t>JAZMIN-AM-4:1</t>
  </si>
  <si>
    <t>JAZMIN-AN-1:1</t>
  </si>
  <si>
    <t>JAZMIN-AN-10:1</t>
  </si>
  <si>
    <t>JAZMIN-AN-11:1</t>
  </si>
  <si>
    <t>JAZMIN-AN-2:1</t>
  </si>
  <si>
    <t>JAZMIN-AN-3:1</t>
  </si>
  <si>
    <t>JAZMIN-AN-4:1</t>
  </si>
  <si>
    <t>JAZMIN-AN-5:1</t>
  </si>
  <si>
    <t>JAZMIN-AN-6:1</t>
  </si>
  <si>
    <t>JAZMIN-AN-7:1</t>
  </si>
  <si>
    <t>JAZMIN-AN-8:1</t>
  </si>
  <si>
    <t>JAZMIN-AN-9:1</t>
  </si>
  <si>
    <t>JAZMIN-AO-1:1</t>
  </si>
  <si>
    <t>JAZMIN-AO-2:1</t>
  </si>
  <si>
    <t>JAZMIN-AO-3:1</t>
  </si>
  <si>
    <t>JAZMIN-AO-4:1</t>
  </si>
  <si>
    <t>JAZMIN-AO-5:1</t>
  </si>
  <si>
    <t>JAZMIN-AP-1:1</t>
  </si>
  <si>
    <t>JAZMIN-AP-2:1</t>
  </si>
  <si>
    <t>JAZMIN-AP-3:1</t>
  </si>
  <si>
    <t>JAZMIN-AP-4:1</t>
  </si>
  <si>
    <t>JAZMIN-AP-5:1</t>
  </si>
  <si>
    <t>JAZMIN-AP-6:1</t>
  </si>
  <si>
    <t>JAZMIN-AP-7:1</t>
  </si>
  <si>
    <t>JAZMIN-AP-8:1</t>
  </si>
  <si>
    <t>JAZMIN-AQ-3:1</t>
  </si>
  <si>
    <t>JAZMIN-AQ-5:1</t>
  </si>
  <si>
    <t>JAZMIN-AQ-6:1</t>
  </si>
  <si>
    <t>JAZMIN-AR-4:1</t>
  </si>
  <si>
    <t>JAZMIN-AR-5:1</t>
  </si>
  <si>
    <t>JAZMIN-AS-1:1</t>
  </si>
  <si>
    <t>JAZMIN-AS-2:1</t>
  </si>
  <si>
    <t>JAZMIN-AS-3:1</t>
  </si>
  <si>
    <t>JAZMIN-AS-4:1</t>
  </si>
  <si>
    <t>JAZMIN-AS-5:1</t>
  </si>
  <si>
    <t>JAZMIN-AS-6:1</t>
  </si>
  <si>
    <t>JAZMIN-AS-7:1</t>
  </si>
  <si>
    <t>JAZMIN-AT-1:1</t>
  </si>
  <si>
    <t>JAZMIN-AT-2:1</t>
  </si>
  <si>
    <t>JAZMIN-AT-4:1</t>
  </si>
  <si>
    <t>JAZMIN-AT-5:1</t>
  </si>
  <si>
    <t>JAZMIN-AU-4:1</t>
  </si>
  <si>
    <t>JAZMIN-AV-3:1</t>
  </si>
  <si>
    <t>JAZMIN-AWY-2:1</t>
  </si>
  <si>
    <t>JAZMIN-AWY-3:1</t>
  </si>
  <si>
    <t>JAZMIN-AX-1:1</t>
  </si>
  <si>
    <t>JAZMIN-AY-3:1</t>
  </si>
  <si>
    <t>JAZMIN-AZ-1:1</t>
  </si>
  <si>
    <t>JAZMIN-AZ-2:1</t>
  </si>
  <si>
    <t>JAZMIN-AZ-3:1</t>
  </si>
  <si>
    <t>JAZMIN-AZ-4:1</t>
  </si>
  <si>
    <t>JAZMIN-AZ-5:1</t>
  </si>
  <si>
    <t>JAZMIN-AZ-6:1</t>
  </si>
  <si>
    <t>JAZMIN-AZ-7:1</t>
  </si>
  <si>
    <t>JAZMIN-B-1:1</t>
  </si>
  <si>
    <t>JAZMIN-B-2:1</t>
  </si>
  <si>
    <t>JAZMIN-B-3:1</t>
  </si>
  <si>
    <t>JAZMIN-B-5:1</t>
  </si>
  <si>
    <t>JAZMIN-BA-1:1</t>
  </si>
  <si>
    <t>JAZMIN-BA-2:1</t>
  </si>
  <si>
    <t>JAZMIN-BA-3:1</t>
  </si>
  <si>
    <t>JAZMIN-BA-5:1</t>
  </si>
  <si>
    <t>JAZMIN-BB-1:1</t>
  </si>
  <si>
    <t>JAZMIN-BB-3:1</t>
  </si>
  <si>
    <t>JAZMIN-BC-2:1</t>
  </si>
  <si>
    <t>JAZMIN-BC-3:1</t>
  </si>
  <si>
    <t>JAZMIN-BC-4:1</t>
  </si>
  <si>
    <t>JAZMIN-BC-5:1</t>
  </si>
  <si>
    <t>JAZMIN-BD-1:1</t>
  </si>
  <si>
    <t>JAZMIN-BD-2:1</t>
  </si>
  <si>
    <t>JAZMIN-BE-1:1</t>
  </si>
  <si>
    <t>JAZMIN-BE-2:1</t>
  </si>
  <si>
    <t>JAZMIN-BE-5:1</t>
  </si>
  <si>
    <t>JAZMIN-BE-6:1</t>
  </si>
  <si>
    <t>JAZMIN-BF-1:1</t>
  </si>
  <si>
    <t>JAZMIN-BF-2:1</t>
  </si>
  <si>
    <t>JAZMIN-BF-3:1</t>
  </si>
  <si>
    <t>JAZMIN-BF-4:1</t>
  </si>
  <si>
    <t>JAZMIN-BG-1:1</t>
  </si>
  <si>
    <t>JAZMIN-BG-2:1</t>
  </si>
  <si>
    <t>JAZMIN-BG-4:1</t>
  </si>
  <si>
    <t>JAZMIN-BH-1:1</t>
  </si>
  <si>
    <t>JAZMIN-BH-2:1</t>
  </si>
  <si>
    <t>JAZMIN-BH-3:1</t>
  </si>
  <si>
    <t>JAZMIN-BH-4:1</t>
  </si>
  <si>
    <t>JAZMIN-BI-1:1</t>
  </si>
  <si>
    <t>JAZMIN-BI-2:1</t>
  </si>
  <si>
    <t>JAZMIN-BI-3:1</t>
  </si>
  <si>
    <t>JAZMIN-BJ-2:1</t>
  </si>
  <si>
    <t>JAZMIN-BJ-3:1</t>
  </si>
  <si>
    <t>JAZMIN-BJ-4:1</t>
  </si>
  <si>
    <t>JAZMIN-BJ-5:1</t>
  </si>
  <si>
    <t>JAZMIN-BK-1:1</t>
  </si>
  <si>
    <t>JAZMIN-BK-2:1</t>
  </si>
  <si>
    <t>JAZMIN-BK-4:1</t>
  </si>
  <si>
    <t>JAZMIN-BK-5:1</t>
  </si>
  <si>
    <t>JAZMIN-BK-6:1</t>
  </si>
  <si>
    <t>JAZMIN-C-1:1</t>
  </si>
  <si>
    <t>JAZMIN-C-2:1</t>
  </si>
  <si>
    <t>JAZMIN-C-4:1</t>
  </si>
  <si>
    <t>JAZMIN-C-5:1</t>
  </si>
  <si>
    <t>JAZMIN-CB-1:1</t>
  </si>
  <si>
    <t>JAZMIN-CB-3:1</t>
  </si>
  <si>
    <t>JAZMIN-CI-1:1</t>
  </si>
  <si>
    <t>JAZMIN-CI-3:1</t>
  </si>
  <si>
    <t>JAZMIN-CJ-1:1</t>
  </si>
  <si>
    <t>JAZMIN-CJ-3:1</t>
  </si>
  <si>
    <t>JAZMIN-CK-1:1</t>
  </si>
  <si>
    <t>JAZMIN-CK-2:1</t>
  </si>
  <si>
    <t>JAZMIN-CK-3:1</t>
  </si>
  <si>
    <t>JAZMIN-CM-1:1</t>
  </si>
  <si>
    <t>JAZMIN-CM-2:1</t>
  </si>
  <si>
    <t>JAZMIN-CM-3:1</t>
  </si>
  <si>
    <t>JAZMIN-CM-4:1</t>
  </si>
  <si>
    <t>JAZMIN-CM-5:1</t>
  </si>
  <si>
    <t>JAZMIN-CP-2:1</t>
  </si>
  <si>
    <t>JAZMIN-CP-3:1</t>
  </si>
  <si>
    <t>JAZMIN-CQ-3:1</t>
  </si>
  <si>
    <t>JAZMIN-CR-2:1</t>
  </si>
  <si>
    <t>JAZMIN-CR-3:1</t>
  </si>
  <si>
    <t>JAZMIN-CR-4:1</t>
  </si>
  <si>
    <t>JAZMIN-D-1:1</t>
  </si>
  <si>
    <t>JAZMIN-D-2:1</t>
  </si>
  <si>
    <t>JAZMIN-D-3:1</t>
  </si>
  <si>
    <t>JAZMIN-D-8:1</t>
  </si>
  <si>
    <t>JAZMIN-E-1:1</t>
  </si>
  <si>
    <t>JAZMIN-E-10:1</t>
  </si>
  <si>
    <t>JAZMIN-E-2:1</t>
  </si>
  <si>
    <t>JAZMIN-E-5:1</t>
  </si>
  <si>
    <t>JAZMIN-E-6:1</t>
  </si>
  <si>
    <t>JAZMIN-E-7:1</t>
  </si>
  <si>
    <t>JAZMIN-E-8:1</t>
  </si>
  <si>
    <t>JAZMIN-F-1:1</t>
  </si>
  <si>
    <t>JAZMIN-F-2:1</t>
  </si>
  <si>
    <t>JAZMIN-F-3:1</t>
  </si>
  <si>
    <t>JAZMIN-F-5:1</t>
  </si>
  <si>
    <t>JAZMIN-F-6:1</t>
  </si>
  <si>
    <t>JAZMIN-G-1:1</t>
  </si>
  <si>
    <t>JAZMIN-G-2:1</t>
  </si>
  <si>
    <t>JAZMIN-G-3:1</t>
  </si>
  <si>
    <t>JAZMIN-G-4:1</t>
  </si>
  <si>
    <t>JAZMIN-G-6:1</t>
  </si>
  <si>
    <t>JAZMIN-G-7:1</t>
  </si>
  <si>
    <t>JAZMIN-G-8:1</t>
  </si>
  <si>
    <t>JAZMIN-H-1:1</t>
  </si>
  <si>
    <t>JAZMIN-H-5:1</t>
  </si>
  <si>
    <t>JAZMIN-H-6:1</t>
  </si>
  <si>
    <t>JAZMIN-I-1:1</t>
  </si>
  <si>
    <t>JAZMIN-I-10:1</t>
  </si>
  <si>
    <t>JAZMIN-I-2:1</t>
  </si>
  <si>
    <t>JAZMIN-I-3:1</t>
  </si>
  <si>
    <t>JAZMIN-I-4:1</t>
  </si>
  <si>
    <t>JAZMIN-I-5:1</t>
  </si>
  <si>
    <t>JAZMIN-I-7:1</t>
  </si>
  <si>
    <t>JAZMIN-I-8:1</t>
  </si>
  <si>
    <t>JAZMIN-J-1:1</t>
  </si>
  <si>
    <t>JAZMIN-J-2:1</t>
  </si>
  <si>
    <t>JAZMIN-J-3:1</t>
  </si>
  <si>
    <t>JAZMIN-J-4:1</t>
  </si>
  <si>
    <t>JAZMIN-K-1:1</t>
  </si>
  <si>
    <t>JAZMIN-K-2:1</t>
  </si>
  <si>
    <t>JAZMIN-K-3:1</t>
  </si>
  <si>
    <t>JAZMIN-K-4:1</t>
  </si>
  <si>
    <t>JAZMIN-K-7:1</t>
  </si>
  <si>
    <t>JAZMIN-K-8:1</t>
  </si>
  <si>
    <t>JAZMIN-L-2:1</t>
  </si>
  <si>
    <t>JAZMIN-L-3:1</t>
  </si>
  <si>
    <t>JAZMIN-L-4:1</t>
  </si>
  <si>
    <t>JAZMIN-M-10:1</t>
  </si>
  <si>
    <t>JAZMIN-M-2:1</t>
  </si>
  <si>
    <t>JAZMIN-M-3:1</t>
  </si>
  <si>
    <t>JAZMIN-M-4:1</t>
  </si>
  <si>
    <t>JAZMIN-M-6:1</t>
  </si>
  <si>
    <t>JAZMIN-M-7:1</t>
  </si>
  <si>
    <t>JAZMIN-M-8:1</t>
  </si>
  <si>
    <t>JAZMIN-M-9:1</t>
  </si>
  <si>
    <t>JAZMIN-N-1:1</t>
  </si>
  <si>
    <t>JAZMIN-N-10:1</t>
  </si>
  <si>
    <t>JAZMIN-N-3:1</t>
  </si>
  <si>
    <t>JAZMIN-N-4:1</t>
  </si>
  <si>
    <t>JAZMIN-N-5:1</t>
  </si>
  <si>
    <t>JAZMIN-N-8:1</t>
  </si>
  <si>
    <t>JAZMIN-N-9:1</t>
  </si>
  <si>
    <t>JAZMIN-O-1:1</t>
  </si>
  <si>
    <t>JAZMIN-O-2:1</t>
  </si>
  <si>
    <t>JAZMIN-O-3:1</t>
  </si>
  <si>
    <t>JAZMIN-O-4:1</t>
  </si>
  <si>
    <t>JAZMIN-O-5:1</t>
  </si>
  <si>
    <t>JAZMIN-P-1:1</t>
  </si>
  <si>
    <t>JAZMIN-P-2:1</t>
  </si>
  <si>
    <t>JAZMIN-P-3:1</t>
  </si>
  <si>
    <t>JAZMIN-P-4:1</t>
  </si>
  <si>
    <t>JAZMIN-P-5:1</t>
  </si>
  <si>
    <t>ECOPETROL\E0102151</t>
  </si>
  <si>
    <t>JAZMIN-P-7:1</t>
  </si>
  <si>
    <t>JAZMIN-P-9:1</t>
  </si>
  <si>
    <t>JAZMIN-Q-3:1</t>
  </si>
  <si>
    <t>JAZMIN-Q-4:1</t>
  </si>
  <si>
    <t>JAZMIN-Q-5:1</t>
  </si>
  <si>
    <t>JAZMIN-Q-6:1</t>
  </si>
  <si>
    <t>JAZMIN-S-1:1</t>
  </si>
  <si>
    <t>JAZMIN-S-10:1</t>
  </si>
  <si>
    <t>JAZMIN-S-11:1</t>
  </si>
  <si>
    <t>JAZMIN-S-2:1</t>
  </si>
  <si>
    <t>JAZMIN-S-3:1</t>
  </si>
  <si>
    <t>JAZMIN-S-4:1</t>
  </si>
  <si>
    <t>JAZMIN-S-5:1</t>
  </si>
  <si>
    <t>JAZMIN-S-6:1</t>
  </si>
  <si>
    <t>JAZMIN-S-7:1</t>
  </si>
  <si>
    <t>JAZMIN-S-8:1</t>
  </si>
  <si>
    <t>JAZMIN-T-1:1</t>
  </si>
  <si>
    <t>JAZMIN-T-2:1</t>
  </si>
  <si>
    <t>JAZMIN-T-3:1</t>
  </si>
  <si>
    <t>JAZMIN-U-1:1</t>
  </si>
  <si>
    <t>JAZMIN-U-2:1</t>
  </si>
  <si>
    <t>JAZMIN-U-3:1</t>
  </si>
  <si>
    <t>JAZMIN-U-4:1</t>
  </si>
  <si>
    <t>JAZMIN-U-6:1</t>
  </si>
  <si>
    <t>JAZMIN-U-7:1</t>
  </si>
  <si>
    <t>JAZMIN-W-1:1</t>
  </si>
  <si>
    <t>JAZMIN-W-2:1</t>
  </si>
  <si>
    <t>JAZMIN-X-1:1</t>
  </si>
  <si>
    <t>JAZMIN-X-2:1</t>
  </si>
  <si>
    <t>JAZMIN-X-4:1</t>
  </si>
  <si>
    <t>JAZMIN-X-5:1</t>
  </si>
  <si>
    <t>JAZMIN-Y-1:1</t>
  </si>
  <si>
    <t>JAZMIN-Y-3:1</t>
  </si>
  <si>
    <t>JAZMIN-Z-1:1</t>
  </si>
  <si>
    <t>JAZMIN-Z-2:1</t>
  </si>
  <si>
    <t>JAZMIN-Z-3:1</t>
  </si>
  <si>
    <t>JAZMIN-Z-4:1</t>
  </si>
  <si>
    <t>JAZMIN-Z-5:1</t>
  </si>
  <si>
    <t>JAZMIN-Z-6:1</t>
  </si>
  <si>
    <t>JAZMIN-Z-7:1</t>
  </si>
  <si>
    <t>JAZMIN-Z-8:1</t>
  </si>
  <si>
    <t>JAZMIN-Z-9:1</t>
  </si>
  <si>
    <t>ESTADO</t>
  </si>
  <si>
    <t>FECHA DIFERIDA</t>
  </si>
  <si>
    <t>DIAS EN DIFERIDA</t>
  </si>
  <si>
    <t>MODULO 2 GIRASOL</t>
  </si>
  <si>
    <t>GIRASOL-A-3:1</t>
  </si>
  <si>
    <t>GIRASOL-B-1:1</t>
  </si>
  <si>
    <t>GIRASOL-B-2:1</t>
  </si>
  <si>
    <t>GIRASOL-B-3:1</t>
  </si>
  <si>
    <t>GIRASOL-C-1:1</t>
  </si>
  <si>
    <t>GIRASOL-C-2:1</t>
  </si>
  <si>
    <t>GIRASOL-C-3:1</t>
  </si>
  <si>
    <t>GIRASOL-D-1:1</t>
  </si>
  <si>
    <t>GIRASOL-D-2:1</t>
  </si>
  <si>
    <t>GIRASOL-D-3:1</t>
  </si>
  <si>
    <t>GIRASOL-D-4:1</t>
  </si>
  <si>
    <t>GIRASOL-E-1:1</t>
  </si>
  <si>
    <t>GIRASOL-E-2:1</t>
  </si>
  <si>
    <t>GIRASOL-E-3:1</t>
  </si>
  <si>
    <t>GIRASOL-E-4:1</t>
  </si>
  <si>
    <t>GIRASOL-E-5:1</t>
  </si>
  <si>
    <t>GIRASOL-F-1:1</t>
  </si>
  <si>
    <t>GIRASOL-F-3:1</t>
  </si>
  <si>
    <t>GIRASOL-F-4:1</t>
  </si>
  <si>
    <t>GIRASOL-G-1:1</t>
  </si>
  <si>
    <t>GIRASOL-G-2:1</t>
  </si>
  <si>
    <t>GIRASOL-G-3:1</t>
  </si>
  <si>
    <t>GIRASOL-G-4:1</t>
  </si>
  <si>
    <t>GIRASOL-H-1:1</t>
  </si>
  <si>
    <t>GIRASOL-H-2:1</t>
  </si>
  <si>
    <t>GIRASOL-HC-H1:1</t>
  </si>
  <si>
    <t>GIRASOL-HC-H2:1</t>
  </si>
  <si>
    <t>GIRASOL-HC-H3:1</t>
  </si>
  <si>
    <t>GIRASOL-I-1:1</t>
  </si>
  <si>
    <t>GIRASOL-MON-7:1</t>
  </si>
  <si>
    <t>GIRASOL-PH10-H1:1</t>
  </si>
  <si>
    <t>GIRASOL-PH10-H2:1</t>
  </si>
  <si>
    <t>GIRASOL-PH10-H3:1</t>
  </si>
  <si>
    <t>GIRASOL-PH10-H4:1</t>
  </si>
  <si>
    <t>GIRASOL-PH10-H5:1</t>
  </si>
  <si>
    <t>GIRASOL-PH10-H6:1</t>
  </si>
  <si>
    <t>GIRASOL-PH10-H7:1</t>
  </si>
  <si>
    <t>GIRASOL-PH1C-D1:1</t>
  </si>
  <si>
    <t>GIRASOL-PH1C-H6:1</t>
  </si>
  <si>
    <t>GIRASOL-PH1-H1:1</t>
  </si>
  <si>
    <t>GIRASOL-PH1-H2:1</t>
  </si>
  <si>
    <t>GIRASOL-PH1-H3:1</t>
  </si>
  <si>
    <t>GIRASOL-PH1-H4:1</t>
  </si>
  <si>
    <t>GIRASOL-PH1-H5:1</t>
  </si>
  <si>
    <t>GIRASOL-PH1-ML1:1</t>
  </si>
  <si>
    <t>GIRASOL-PH1-ML2:1</t>
  </si>
  <si>
    <t>GIRASOL-PH3B-H13:1</t>
  </si>
  <si>
    <t>GIRASOL-PH3B-H14:1</t>
  </si>
  <si>
    <t>GIRASOL-PH3-D1:1</t>
  </si>
  <si>
    <t>GIRASOL-PH3-D2:1</t>
  </si>
  <si>
    <t>GIRASOL-PH3-D3:1</t>
  </si>
  <si>
    <t>GIRASOL-PH3-H1:1</t>
  </si>
  <si>
    <t>GIRASOL-PH3-H10:1</t>
  </si>
  <si>
    <t>GIRASOL-PH3-H11:1</t>
  </si>
  <si>
    <t>GIRASOL-PH3-H12:1</t>
  </si>
  <si>
    <t>GIRASOL-PH3-H2:1</t>
  </si>
  <si>
    <t>GIRASOL-PH3-H3:1</t>
  </si>
  <si>
    <t>GIRASOL-PH3-H4:1</t>
  </si>
  <si>
    <t>GIRASOL-PH3-H5:1</t>
  </si>
  <si>
    <t>GIRASOL-PH3-H6:1</t>
  </si>
  <si>
    <t>GIRASOL-PH3-H7:1</t>
  </si>
  <si>
    <t>GIRASOL-PH3-H8:1</t>
  </si>
  <si>
    <t>GIRASOL-PH3-H9:1</t>
  </si>
  <si>
    <t>GIRASOL-PH5A-H13:1</t>
  </si>
  <si>
    <t>GIRASOL-PH5A-H14:1</t>
  </si>
  <si>
    <t>GIRASOL-PH5-D1:1</t>
  </si>
  <si>
    <t>GIRASOL-PH5-D2:1</t>
  </si>
  <si>
    <t>GIRASOL-PH5-D3:1</t>
  </si>
  <si>
    <t>GIRASOL-PH5-D4:1</t>
  </si>
  <si>
    <t>GIRASOL-PH5-H1:1</t>
  </si>
  <si>
    <t>GIRASOL-PH5-H10:1</t>
  </si>
  <si>
    <t>GIRASOL-PH5-H11:1</t>
  </si>
  <si>
    <t>GIRASOL-PH5-H12:1</t>
  </si>
  <si>
    <t>GIRASOL-PH5-H2:1</t>
  </si>
  <si>
    <t>GIRASOL-PH5-H3:1</t>
  </si>
  <si>
    <t>GIRASOL-PH5-H4:1</t>
  </si>
  <si>
    <t>GIRASOL-PH5-H5:1</t>
  </si>
  <si>
    <t>GIRASOL-PH5-H6:1</t>
  </si>
  <si>
    <t>GIRASOL-PH5-H7:1</t>
  </si>
  <si>
    <t>GIRASOL-PH5-H8:1</t>
  </si>
  <si>
    <t>GIRASOL-PH7-H1:1</t>
  </si>
  <si>
    <t>GIRASOL-PH7-H10:1</t>
  </si>
  <si>
    <t>GIRASOL-PH7-H11:1</t>
  </si>
  <si>
    <t>GIRASOL-PH7-H12:1</t>
  </si>
  <si>
    <t>GIRASOL-PH7-H13:1</t>
  </si>
  <si>
    <t>GIRASOL-PH7-H2:1</t>
  </si>
  <si>
    <t>GIRASOL-PH7-H3:1</t>
  </si>
  <si>
    <t>GIRASOL-PH7-H4:1</t>
  </si>
  <si>
    <t>GIRASOL-PH7-H5:1</t>
  </si>
  <si>
    <t>GIRASOL-PH7-H6:1</t>
  </si>
  <si>
    <t>GIRASOL-PH7-H7:1</t>
  </si>
  <si>
    <t>GIRASOL-PH7-H8:1</t>
  </si>
  <si>
    <t>GIRASOL-PH7-H9:1</t>
  </si>
  <si>
    <t>GIRASOL-PHAG-D1:1</t>
  </si>
  <si>
    <t>GIRASOL-PHAG-H1:1</t>
  </si>
  <si>
    <t>GIRASOL-PHAG-H2:1</t>
  </si>
  <si>
    <t>GIRASOL-PHAG-H3:1</t>
  </si>
  <si>
    <t>GIRASOL-PHAG-H4:1</t>
  </si>
  <si>
    <t>GIRASOL-PHAG-H5:1</t>
  </si>
  <si>
    <t>GIRASOL-PHAG-H6:1</t>
  </si>
  <si>
    <t>GIRASOL-PHAG-H7:1</t>
  </si>
  <si>
    <t>GIRASOL-PHAG-H8:1</t>
  </si>
  <si>
    <t>GIRASOL-PHAH-D1:1</t>
  </si>
  <si>
    <t>GIRASOL-PHAH-D2:1</t>
  </si>
  <si>
    <t>GIRASOL-PHAH-D3:1</t>
  </si>
  <si>
    <t>GIRASOL-PHAH-D4:1</t>
  </si>
  <si>
    <t>GIRASOL-PHAH-D5:1</t>
  </si>
  <si>
    <t>GIRASOL-PHAH-D6:1</t>
  </si>
  <si>
    <t>GIRASOL-PHAH-H1:1</t>
  </si>
  <si>
    <t>GIRASOL-PHAH-H11:1</t>
  </si>
  <si>
    <t>GIRASOL-PHAH-H12:1</t>
  </si>
  <si>
    <t>GIRASOL-PHAH-H13:1</t>
  </si>
  <si>
    <t>GIRASOL-PHAH-H14:1</t>
  </si>
  <si>
    <t>GIRASOL-PHAH-H2:1</t>
  </si>
  <si>
    <t>GIRASOL-PHAH-H3:1</t>
  </si>
  <si>
    <t>GIRASOL-PHAH-H4:1</t>
  </si>
  <si>
    <t>GIRASOL-PHAH-H5:1</t>
  </si>
  <si>
    <t>GIRASOL-PHAH-H6:1</t>
  </si>
  <si>
    <t>GIRASOL-PHAH-H7:1</t>
  </si>
  <si>
    <t>GIRASOL-PHAH-H8:1</t>
  </si>
  <si>
    <t>GIRASOL-PHAH-H9:1</t>
  </si>
  <si>
    <t>GIRASOL-PHAL-D3:1</t>
  </si>
  <si>
    <t>GIRASOL-PHAL-D4:1</t>
  </si>
  <si>
    <t>GIRASOL-PHAL-H1:1</t>
  </si>
  <si>
    <t>GIRASOL-PHAL-H12:1</t>
  </si>
  <si>
    <t>GIRASOL-PHAL-H13:1</t>
  </si>
  <si>
    <t>GIRASOL-PHAL-H14:1</t>
  </si>
  <si>
    <t>GIRASOL-PHAL-H15:1</t>
  </si>
  <si>
    <t>GIRASOL-PHAL-H16:1</t>
  </si>
  <si>
    <t>GIRASOL-PHAL-H2:1</t>
  </si>
  <si>
    <t>GIRASOL-PHAL-H3:1</t>
  </si>
  <si>
    <t>GIRASOL-PHAL-H6:1</t>
  </si>
  <si>
    <t>GIRASOL-PHAL-H7:1</t>
  </si>
  <si>
    <t>GIRASOL-PHAL-H8:1</t>
  </si>
  <si>
    <t>GIRASOL-PHAL-H9:1</t>
  </si>
  <si>
    <t>GIRASOL-A-1</t>
  </si>
  <si>
    <t>GIRASOL-A-1:1</t>
  </si>
  <si>
    <t>#####</t>
  </si>
  <si>
    <t>GIRASOL</t>
  </si>
  <si>
    <t>GIRASOL-A-2</t>
  </si>
  <si>
    <t>GIRASOL-A-2:1</t>
  </si>
  <si>
    <t>GIRASOL-A-3</t>
  </si>
  <si>
    <t>GIRASOL-AA-5</t>
  </si>
  <si>
    <t>GIRASOL-AA-5:1</t>
  </si>
  <si>
    <t>GIRASOL-AA-6</t>
  </si>
  <si>
    <t>GIRASOL-AA-6:1</t>
  </si>
  <si>
    <t>GIRASOL-AK-6</t>
  </si>
  <si>
    <t>GIRASOL-AK-6:1</t>
  </si>
  <si>
    <t>GIRASOL-AK-7</t>
  </si>
  <si>
    <t>GIRASOL-AK-7:1</t>
  </si>
  <si>
    <t>GIRASOL-AK-8</t>
  </si>
  <si>
    <t>GIRASOL-AK-8:1</t>
  </si>
  <si>
    <t>GIRASOL-AQ-MON-1</t>
  </si>
  <si>
    <t>GIRASOL-AQ-MON-1:1</t>
  </si>
  <si>
    <t>GIRASOL-B-1</t>
  </si>
  <si>
    <t>GIRASOL-B-2</t>
  </si>
  <si>
    <t>GIRASOL-B-3</t>
  </si>
  <si>
    <t>GIRASOL-C-1</t>
  </si>
  <si>
    <t>GIRASOL-C-2</t>
  </si>
  <si>
    <t>GIRASOL-C-3</t>
  </si>
  <si>
    <t>GIRASOL-D-1</t>
  </si>
  <si>
    <t>GIRASOL-D-2</t>
  </si>
  <si>
    <t>GIRASOL-D-3</t>
  </si>
  <si>
    <t>GIRASOL-D-4</t>
  </si>
  <si>
    <t>GIRASOL-D-5</t>
  </si>
  <si>
    <t>GIRASOL-D-5:1</t>
  </si>
  <si>
    <t>GIRASOL-E-1</t>
  </si>
  <si>
    <t>GIRASOL-E-2</t>
  </si>
  <si>
    <t>GIRASOL-E-3</t>
  </si>
  <si>
    <t>GIRASOL-E-4</t>
  </si>
  <si>
    <t>GIRASOL-E-5</t>
  </si>
  <si>
    <t>GIRASOL-ETR1</t>
  </si>
  <si>
    <t>GIRASOL-ETR1:1</t>
  </si>
  <si>
    <t>GIRASOL-ETR2</t>
  </si>
  <si>
    <t>GIRASOL-ETR2:1</t>
  </si>
  <si>
    <t>GIRASOL-F-1</t>
  </si>
  <si>
    <t>GIRASOL-F-2</t>
  </si>
  <si>
    <t>GIRASOL-F-2:1</t>
  </si>
  <si>
    <t>GIRASOL-F-3</t>
  </si>
  <si>
    <t>GIRASOL-F-4</t>
  </si>
  <si>
    <t>GIRASOL-G004ST</t>
  </si>
  <si>
    <t>GIRASOL-G004ST:1</t>
  </si>
  <si>
    <t>GIRASOL-G-1</t>
  </si>
  <si>
    <t>GIRASOL-G-2</t>
  </si>
  <si>
    <t>GIRASOL-G-3</t>
  </si>
  <si>
    <t>GIRASOL-G-4</t>
  </si>
  <si>
    <t>GIRASOL-H-1</t>
  </si>
  <si>
    <t>GIRASOL-H-2</t>
  </si>
  <si>
    <t>GIRASOL-HC-1</t>
  </si>
  <si>
    <t>GIRASOL-HC-1:1</t>
  </si>
  <si>
    <t>GIRASOL-HC-H1</t>
  </si>
  <si>
    <t>GIRASOL-HC-H2</t>
  </si>
  <si>
    <t>GIRASOL-HC-H3</t>
  </si>
  <si>
    <t>GIRASOL-I-1</t>
  </si>
  <si>
    <t>GIRASOL-MON-13</t>
  </si>
  <si>
    <t>GIRASOL-MON-13:1</t>
  </si>
  <si>
    <t>GIRASOL-MON-3</t>
  </si>
  <si>
    <t>GIRASOL-MON-3:1</t>
  </si>
  <si>
    <t>GIRASOL-MON-5</t>
  </si>
  <si>
    <t>GIRASOL-MON-5:1</t>
  </si>
  <si>
    <t>GIRASOL-MON-7</t>
  </si>
  <si>
    <t>GIRASOL-MON-9</t>
  </si>
  <si>
    <t>GIRASOL-MON-9:1</t>
  </si>
  <si>
    <t>GIRASOL-PH10-H1</t>
  </si>
  <si>
    <t>GIRASOL-PH10-H2</t>
  </si>
  <si>
    <t>GIRASOL-PH10-H3</t>
  </si>
  <si>
    <t>GIRASOL-PH10-H4</t>
  </si>
  <si>
    <t>GIRASOL-PH10-H5</t>
  </si>
  <si>
    <t>GIRASOL-PH10-H6</t>
  </si>
  <si>
    <t>GIRASOL-PH10-H7</t>
  </si>
  <si>
    <t>GIRASOL-PH1C-D1</t>
  </si>
  <si>
    <t>GIRASOL-PH1C-H6</t>
  </si>
  <si>
    <t>GIRASOL-PH1-H1</t>
  </si>
  <si>
    <t>GIRASOL-PH1-H2</t>
  </si>
  <si>
    <t>GIRASOL-PH1-H3</t>
  </si>
  <si>
    <t>GIRASOL-PH1-H4</t>
  </si>
  <si>
    <t>GIRASOL-PH1-H5</t>
  </si>
  <si>
    <t>GIRASOL-PH1-ML1</t>
  </si>
  <si>
    <t>GIRASOL-PH1-ML2</t>
  </si>
  <si>
    <t>GIRASOL-PH3B-D4</t>
  </si>
  <si>
    <t>GIRASOL-PH3B-D4:1</t>
  </si>
  <si>
    <t>GIRASOL-PH3B-H13</t>
  </si>
  <si>
    <t>GIRASOL-PH3B-H14</t>
  </si>
  <si>
    <t>GIRASOL-PH3-D1</t>
  </si>
  <si>
    <t>GIRASOL-PH3-D2</t>
  </si>
  <si>
    <t>GIRASOL-PH3-D3</t>
  </si>
  <si>
    <t>GIRASOL-PH3-H1</t>
  </si>
  <si>
    <t>GIRASOL-PH3-H10</t>
  </si>
  <si>
    <t>GIRASOL-PH3-H11</t>
  </si>
  <si>
    <t>GIRASOL-PH3-H12</t>
  </si>
  <si>
    <t>GIRASOL-PH3-H2</t>
  </si>
  <si>
    <t>GIRASOL-PH3-H3</t>
  </si>
  <si>
    <t>GIRASOL-PH3-H4</t>
  </si>
  <si>
    <t>GIRASOL-PH3-H5</t>
  </si>
  <si>
    <t>GIRASOL-PH3-H6</t>
  </si>
  <si>
    <t>GIRASOL-PH3-H7</t>
  </si>
  <si>
    <t>GIRASOL-PH3-H8</t>
  </si>
  <si>
    <t>GIRASOL-PH3-H9</t>
  </si>
  <si>
    <t>GIRASOL-PH5A-H13</t>
  </si>
  <si>
    <t>GIRASOL-PH5A-H14</t>
  </si>
  <si>
    <t>GIRASOL-PH5-D1</t>
  </si>
  <si>
    <t>GIRASOL-PH5-D2</t>
  </si>
  <si>
    <t>GIRASOL-PH5-D3</t>
  </si>
  <si>
    <t>GIRASOL-PH5-D4</t>
  </si>
  <si>
    <t>GIRASOL-PH5-H1</t>
  </si>
  <si>
    <t>GIRASOL-PH5-H10</t>
  </si>
  <si>
    <t>GIRASOL-PH5-H11</t>
  </si>
  <si>
    <t>GIRASOL-PH5-H12</t>
  </si>
  <si>
    <t>GIRASOL-PH5-H2</t>
  </si>
  <si>
    <t>GIRASOL-PH5-H3</t>
  </si>
  <si>
    <t>GIRASOL-PH5-H4</t>
  </si>
  <si>
    <t>GIRASOL-PH5-H5</t>
  </si>
  <si>
    <t>GIRASOL-PH5-H6</t>
  </si>
  <si>
    <t>GIRASOL-PH5-H7</t>
  </si>
  <si>
    <t>GIRASOL-PH5-H8</t>
  </si>
  <si>
    <t>GIRASOL-PH5-H9</t>
  </si>
  <si>
    <t>GIRASOL-PH5-H9:1</t>
  </si>
  <si>
    <t>GIRASOL-PH7-H1</t>
  </si>
  <si>
    <t>GIRASOL-PH7-H10</t>
  </si>
  <si>
    <t>GIRASOL-PH7-H11</t>
  </si>
  <si>
    <t>GIRASOL-PH7-H12</t>
  </si>
  <si>
    <t>GIRASOL-PH7-H13</t>
  </si>
  <si>
    <t>GIRASOL-PH7-H2</t>
  </si>
  <si>
    <t>GIRASOL-PH7-H3</t>
  </si>
  <si>
    <t>GIRASOL-PH7-H4</t>
  </si>
  <si>
    <t>GIRASOL-PH7-H5</t>
  </si>
  <si>
    <t>GIRASOL-PH7-H6</t>
  </si>
  <si>
    <t>GIRASOL-PH7-H7</t>
  </si>
  <si>
    <t>GIRASOL-PH7-H8</t>
  </si>
  <si>
    <t>GIRASOL-PH7-H9</t>
  </si>
  <si>
    <t>GIRASOL-PHAG-D1</t>
  </si>
  <si>
    <t>GIRASOL-PHAG-H1</t>
  </si>
  <si>
    <t>GIRASOL-PHAG-H2</t>
  </si>
  <si>
    <t>GIRASOL-PHAG-H3</t>
  </si>
  <si>
    <t>GIRASOL-PHAG-H4</t>
  </si>
  <si>
    <t>GIRASOL-PHAG-H5</t>
  </si>
  <si>
    <t>GIRASOL-PHAG-H6</t>
  </si>
  <si>
    <t>GIRASOL-PHAG-H7</t>
  </si>
  <si>
    <t>GIRASOL-PHAG-H8</t>
  </si>
  <si>
    <t>GIRASOL-PHAH-D1</t>
  </si>
  <si>
    <t>GIRASOL-PHAH-D2</t>
  </si>
  <si>
    <t>GIRASOL-PHAH-D3</t>
  </si>
  <si>
    <t>GIRASOL-PHAH-D4</t>
  </si>
  <si>
    <t>GIRASOL-PHAH-D5</t>
  </si>
  <si>
    <t>GIRASOL-PHAH-D6</t>
  </si>
  <si>
    <t>GIRASOL-PHAH-H1</t>
  </si>
  <si>
    <t>GIRASOL-PHAH-H10</t>
  </si>
  <si>
    <t>GIRASOL-PHAH-H10:1</t>
  </si>
  <si>
    <t>GIRASOL-PHAH-H11</t>
  </si>
  <si>
    <t>GIRASOL-PHAH-H12</t>
  </si>
  <si>
    <t>GIRASOL-PHAH-H13</t>
  </si>
  <si>
    <t>GIRASOL-PHAH-H14</t>
  </si>
  <si>
    <t>GIRASOL-PHAH-H2</t>
  </si>
  <si>
    <t>GIRASOL-PHAH-H3</t>
  </si>
  <si>
    <t>GIRASOL-PHAH-H4</t>
  </si>
  <si>
    <t>GIRASOL-PHAH-H5</t>
  </si>
  <si>
    <t>GIRASOL-PHAH-H6</t>
  </si>
  <si>
    <t>GIRASOL-PHAH-H7</t>
  </si>
  <si>
    <t>GIRASOL-PHAH-H8</t>
  </si>
  <si>
    <t>GIRASOL-PHAH-H9</t>
  </si>
  <si>
    <t>GIRASOL-PHAL-D1</t>
  </si>
  <si>
    <t>GIRASOL-PHAL-D1:1</t>
  </si>
  <si>
    <t>GIRASOL-PHAL-D2</t>
  </si>
  <si>
    <t>GIRASOL-PHAL-D2:1</t>
  </si>
  <si>
    <t>GIRASOL-PHAL-D3</t>
  </si>
  <si>
    <t>GIRASOL-PHAL-D4</t>
  </si>
  <si>
    <t>GIRASOL-PHAL-H1</t>
  </si>
  <si>
    <t>GIRASOL-PHAL-H10</t>
  </si>
  <si>
    <t>GIRASOL-PHAL-H10:1</t>
  </si>
  <si>
    <t>GIRASOL-PHAL-H11</t>
  </si>
  <si>
    <t>GIRASOL-PHAL-H11:1</t>
  </si>
  <si>
    <t>GIRASOL-PHAL-H12</t>
  </si>
  <si>
    <t>GIRASOL-PHAL-H13</t>
  </si>
  <si>
    <t>GIRASOL-PHAL-H14</t>
  </si>
  <si>
    <t>GIRASOL-PHAL-H15</t>
  </si>
  <si>
    <t>GIRASOL-PHAL-H16</t>
  </si>
  <si>
    <t>GIRASOL-PHAL-H2</t>
  </si>
  <si>
    <t>GIRASOL-PHAL-H3</t>
  </si>
  <si>
    <t>GIRASOL-PHAL-H4</t>
  </si>
  <si>
    <t>GIRASOL-PHAL-H4:1</t>
  </si>
  <si>
    <t>GIRASOL-PHAL-H5</t>
  </si>
  <si>
    <t>GIRASOL-PHAL-H5:1</t>
  </si>
  <si>
    <t>GIRASOL-PHAL-H6</t>
  </si>
  <si>
    <t>GIRASOL-PHAL-H7</t>
  </si>
  <si>
    <t>GIRASOL-PHAL-H8</t>
  </si>
  <si>
    <t>GIRASOL-PHAL-H9</t>
  </si>
  <si>
    <t>JAZMIN-N1</t>
  </si>
  <si>
    <t>JAZMIN-N1:1</t>
  </si>
  <si>
    <t>DIFERIDA CAMPO GIRASOL</t>
  </si>
  <si>
    <t>Inyeccion de vapor</t>
  </si>
  <si>
    <t>ABARCO</t>
  </si>
  <si>
    <t>ABARCO-1:1</t>
  </si>
  <si>
    <t>ABARCO-AH-3:1</t>
  </si>
  <si>
    <t>ABARCO-AW-7:1</t>
  </si>
  <si>
    <t>ABARCO-PH11-H1:1</t>
  </si>
  <si>
    <t>ABARCO-PH11-H10:1</t>
  </si>
  <si>
    <t>ABARCO-PH11-H11:1</t>
  </si>
  <si>
    <t>ABARCO-PH11-H12:1</t>
  </si>
  <si>
    <t>ABARCO-PH11-H2:1</t>
  </si>
  <si>
    <t>ABARCO-PH11-H3:1</t>
  </si>
  <si>
    <t>ABARCO-PH11-H4:1</t>
  </si>
  <si>
    <t>ABARCO-PH11-H5:1</t>
  </si>
  <si>
    <t>ABARCO-PH11-H6:1</t>
  </si>
  <si>
    <t>ABARCO-PH11-H7:1</t>
  </si>
  <si>
    <t>ABARCO-PH11-H8:1</t>
  </si>
  <si>
    <t>ABARCO-PH11-H9:1</t>
  </si>
  <si>
    <t>ABARCO-PH1-H1:1</t>
  </si>
  <si>
    <t>ABARCO-PH1-H2:1</t>
  </si>
  <si>
    <t>ABARCO-PH1-H4:1</t>
  </si>
  <si>
    <t>ABARCO-PH1-H6:1</t>
  </si>
  <si>
    <t>ABARCO-PH2-H2:1</t>
  </si>
  <si>
    <t>ABARCO-PH2-H3:1</t>
  </si>
  <si>
    <t>ABARCO-PH2-H4:1</t>
  </si>
  <si>
    <t>ABARCO-PH2-H5:1</t>
  </si>
  <si>
    <t>ABARCO-PH2-H6:1</t>
  </si>
  <si>
    <t>ABARCO-PH2-H7:1</t>
  </si>
  <si>
    <t>ABARCO-PH2-H8:1</t>
  </si>
  <si>
    <t>ABARCO-PH2-H9:1</t>
  </si>
  <si>
    <t>ABARCO-PH3-H1:1</t>
  </si>
  <si>
    <t>ABARCO-PH3-H10:1</t>
  </si>
  <si>
    <t>ABARCO-PH3-H2:1</t>
  </si>
  <si>
    <t>ABARCO-PH3-H3:1</t>
  </si>
  <si>
    <t>ABARCO-PH3-H4:1</t>
  </si>
  <si>
    <t>ABARCO-PH3-H5:1</t>
  </si>
  <si>
    <t>ABARCO-PH3-H6:1</t>
  </si>
  <si>
    <t>ABARCO-PH3-H7:1</t>
  </si>
  <si>
    <t>ABARCO-PH3-H8:1</t>
  </si>
  <si>
    <t>ABARCO-PH3-H9:1</t>
  </si>
  <si>
    <t>ABARCO-PH4-H1:1</t>
  </si>
  <si>
    <t>ABARCO-PH4-H10:1</t>
  </si>
  <si>
    <t>ABARCO-PH4-H11:1</t>
  </si>
  <si>
    <t>ABARCO-PH4-H2:1</t>
  </si>
  <si>
    <t>ABARCO-PH4-H3:1</t>
  </si>
  <si>
    <t>ABARCO-PH4-H4:1</t>
  </si>
  <si>
    <t>ABARCO-PH4-H5:1</t>
  </si>
  <si>
    <t>ABARCO-PH4-H7:1</t>
  </si>
  <si>
    <t>ABARCO-PH4-H8:1</t>
  </si>
  <si>
    <t>ABARCO-PH4-H9:1</t>
  </si>
  <si>
    <t>ABARCO-PH5-H1:1</t>
  </si>
  <si>
    <t>ABARCO-PH5-H10:1</t>
  </si>
  <si>
    <t>ABARCO-PH5-H11:1</t>
  </si>
  <si>
    <t>ABARCO-PH5-H12:1</t>
  </si>
  <si>
    <t>ABARCO-PH5-H13:1</t>
  </si>
  <si>
    <t>ABARCO-PH5-H14:1</t>
  </si>
  <si>
    <t>ABARCO-PH5-H15:1</t>
  </si>
  <si>
    <t>ABARCO-PH5-H16:1</t>
  </si>
  <si>
    <t>ABARCO-PH5-H17:1</t>
  </si>
  <si>
    <t>ABARCO-PH5-H18:1</t>
  </si>
  <si>
    <t>ABARCO-PH5-H19:1</t>
  </si>
  <si>
    <t>ABARCO-PH5-H2:1</t>
  </si>
  <si>
    <t>ABARCO-PH5-H20:1</t>
  </si>
  <si>
    <t>ABARCO-PH5-H3:1</t>
  </si>
  <si>
    <t>ABARCO-PH5-H4:1</t>
  </si>
  <si>
    <t>ABARCO-PH5-H5:1</t>
  </si>
  <si>
    <t>ABARCO-PH5-H6:1</t>
  </si>
  <si>
    <t>ABARCO-PH5-H7:1</t>
  </si>
  <si>
    <t>ABARCO-PH5-H8:1</t>
  </si>
  <si>
    <t>ABARCO-PH5-H9:1</t>
  </si>
  <si>
    <t>ABARCO-PH7-H1:1</t>
  </si>
  <si>
    <t>ABARCO-PH7-H10:1</t>
  </si>
  <si>
    <t>ABARCO-PH7-H11:1</t>
  </si>
  <si>
    <t>ABARCO-PH7-H2:1</t>
  </si>
  <si>
    <t>ABARCO-PH7-H3:1</t>
  </si>
  <si>
    <t>ABARCO-PH7-H4:1</t>
  </si>
  <si>
    <t>ABARCO-PH7-H5:1</t>
  </si>
  <si>
    <t>ABARCO-PH7-H6:1</t>
  </si>
  <si>
    <t>ABARCO-PH7-H7:1</t>
  </si>
  <si>
    <t>ABARCO-PH7-H8:1</t>
  </si>
  <si>
    <t>ABARCO-PH7-H9:1</t>
  </si>
  <si>
    <t>ABARCO-PH8-H1:1</t>
  </si>
  <si>
    <t>ABARCO-PH8-H2:1</t>
  </si>
  <si>
    <t>ABARCO-PH8-H3:1</t>
  </si>
  <si>
    <t>ABARCO-PH8-H4:1</t>
  </si>
  <si>
    <t>ABARCO-PH8-H5:1</t>
  </si>
  <si>
    <t>ABARCO-PH8-H6:1</t>
  </si>
  <si>
    <t>ABARCO-PH8-H7:1</t>
  </si>
  <si>
    <t>ABARCO-PH8-H8:1</t>
  </si>
  <si>
    <t>ABARCO-PH8-H9:1</t>
  </si>
  <si>
    <t>ABARCO-PH9-H1:1</t>
  </si>
  <si>
    <t>ABARCO-PH9-H10:1</t>
  </si>
  <si>
    <t>ABARCO-PH9-H2:1</t>
  </si>
  <si>
    <t>ABARCO-PH9-H3:1</t>
  </si>
  <si>
    <t>ABARCO-PH9-H4:1</t>
  </si>
  <si>
    <t>ABARCO-PH9-H7:1</t>
  </si>
  <si>
    <t>ABARCO-PH9-H8:1</t>
  </si>
  <si>
    <t>ABARCO-PH9-H9:1</t>
  </si>
  <si>
    <t>ABARCO-Q-2:1</t>
  </si>
  <si>
    <t>ABARCO-X-2:1</t>
  </si>
  <si>
    <t>JAZMIN-N2:1</t>
  </si>
  <si>
    <t>NUMERO DE POZO</t>
  </si>
  <si>
    <t>LPT-17</t>
  </si>
  <si>
    <t>LPT</t>
  </si>
  <si>
    <t>JAZMIN-AC-4:1</t>
  </si>
  <si>
    <t>JAZMIN-CJ-2:1</t>
  </si>
  <si>
    <t>JAZMIN-D-6:1</t>
  </si>
  <si>
    <t>JAZMIN-CO-1:1</t>
  </si>
  <si>
    <t>CELDA K 6</t>
  </si>
  <si>
    <t>K6</t>
  </si>
  <si>
    <t>SI</t>
  </si>
  <si>
    <t>PRUEBA A TANQUE</t>
  </si>
  <si>
    <t>POSTINYECCIÓN</t>
  </si>
  <si>
    <t>LPT-17 - ACTUALIZACIÓN BSW</t>
  </si>
  <si>
    <t>JAZMIN-AQ-2:1</t>
  </si>
  <si>
    <t>Sarta de varillas pegada, se esta analizando para poder efectuar servicio y junto con quimica poner a trabajar el pozo por posible presencia de asfaltenos.</t>
  </si>
  <si>
    <t>LPT 17</t>
  </si>
  <si>
    <t>Postinyección</t>
  </si>
  <si>
    <t>JAZMIN-AU-8:1</t>
  </si>
  <si>
    <t>JAZMIN-AX-3:1</t>
  </si>
  <si>
    <t>FB realizá pesca no exitosa, pozo queda para ruta IDECO.</t>
  </si>
  <si>
    <t>No bombea, PCP.</t>
  </si>
  <si>
    <t>Remojo</t>
  </si>
  <si>
    <t>POST INYECCIÓN</t>
  </si>
  <si>
    <t>JAZMIN-Q-1:1</t>
  </si>
  <si>
    <t>Balanceo unidad</t>
  </si>
  <si>
    <t>No bombea</t>
  </si>
  <si>
    <t>Esperando post-inyección</t>
  </si>
  <si>
    <t>No bombea, sarta de varillas pegada</t>
  </si>
  <si>
    <t>Cambio de barra lisa</t>
  </si>
  <si>
    <t>Corte de energia VASCONIA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</si>
</sst>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"/>
    <numFmt numFmtId="167" formatCode="dd/mm/yyyy\ hh:mm:ss"/>
    <numFmt numFmtId="168" formatCode="dd\/mm\/yyyy\ h:mm:ss\ AM/PM"/>
    <numFmt numFmtId="169" formatCode="_ * #,##0.00_)\ _P_t_s_ ;_ * \(#,##0.00\)\ _P_t_s_ ;_ * &quot;-&quot;??_)\ _P_t_s_ ;_ @_ "/>
    <numFmt numFmtId="170" formatCode="_ [$€-2]\ * #,##0.00_ ;_ [$€-2]\ * \-#,##0.00_ ;_ [$€-2]\ * &quot;-&quot;??_ "/>
    <numFmt numFmtId="171" formatCode="&quot;£&quot;#,##0;[Red]\-&quot;£&quot;#,##0"/>
    <numFmt numFmtId="172" formatCode="#,##0.0_);\(#,##0.0\)"/>
    <numFmt numFmtId="173" formatCode="[&lt;0.01]&quot;&quot;;0.0;0.0"/>
    <numFmt numFmtId="174" formatCode="_([$€]* #,##0.00_);_([$€]* \(#,##0.00\);_([$€]* &quot;-&quot;??_);_(@_)"/>
    <numFmt numFmtId="175" formatCode="#,##0.0000;[Red]#,##0.0000"/>
    <numFmt numFmtId="176" formatCode="[=0]&quot;&quot;;0;0"/>
    <numFmt numFmtId="177" formatCode="0_ ;[Red]\-0\ "/>
    <numFmt numFmtId="178" formatCode="#,###,###,##0_);\(#,###,###,##0\)_)"/>
    <numFmt numFmtId="179" formatCode="##0.0"/>
    <numFmt numFmtId="180" formatCode="_(* #,##0.0_);_(* \(#,##0.0\);_(* &quot;0.0&quot;_);_(@_)"/>
    <numFmt numFmtId="181" formatCode="_(&quot;C$&quot;* #,##0_);_(&quot;C$&quot;* \(#,##0\);_(&quot;C$&quot;* &quot;-&quot;_);_(@_)"/>
    <numFmt numFmtId="182" formatCode="0.0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0"/>
      <name val="Calibri"/>
      <family val="2"/>
    </font>
    <font>
      <sz val="12"/>
      <name val="Tms Rmn"/>
    </font>
    <font>
      <sz val="10"/>
      <color indexed="64"/>
      <name val="Arial"/>
      <family val="2"/>
    </font>
    <font>
      <sz val="11"/>
      <color indexed="6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7"/>
      <color indexed="72"/>
      <name val="Segoe UI"/>
      <family val="2"/>
    </font>
    <font>
      <sz val="8"/>
      <color indexed="64"/>
      <name val="Segoe UI"/>
      <family val="2"/>
    </font>
    <font>
      <b/>
      <sz val="9"/>
      <name val="Verdana"/>
      <family val="2"/>
    </font>
    <font>
      <sz val="8"/>
      <color indexed="72"/>
      <name val="Microsoft Sans Serif"/>
      <family val="2"/>
    </font>
    <font>
      <sz val="10"/>
      <name val="Verdana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sz val="10"/>
      <color indexed="12"/>
      <name val="Arial"/>
      <family val="2"/>
    </font>
    <font>
      <sz val="10"/>
      <color indexed="24"/>
      <name val="Arial"/>
      <family val="2"/>
    </font>
    <font>
      <sz val="8"/>
      <color indexed="10"/>
      <name val="Arial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b/>
      <sz val="12"/>
      <name val="Arial"/>
      <family val="2"/>
    </font>
    <font>
      <sz val="12"/>
      <name val="Helv"/>
    </font>
    <font>
      <b/>
      <sz val="18"/>
      <color indexed="62"/>
      <name val="Cambria"/>
      <family val="2"/>
    </font>
    <font>
      <sz val="12"/>
      <color indexed="24"/>
      <name val="Modern"/>
      <family val="3"/>
      <charset val="255"/>
    </font>
    <font>
      <b/>
      <sz val="18"/>
      <color indexed="24"/>
      <name val="Modern"/>
      <family val="3"/>
      <charset val="255"/>
    </font>
    <font>
      <b/>
      <sz val="12"/>
      <color indexed="24"/>
      <name val="Modern"/>
      <family val="3"/>
      <charset val="255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ptos Narrow"/>
      <family val="2"/>
    </font>
  </fonts>
  <fills count="49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42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8FB89"/>
        <bgColor indexed="64"/>
      </patternFill>
    </fill>
    <fill>
      <patternFill patternType="solid">
        <fgColor rgb="FFD3D3D3"/>
      </patternFill>
    </fill>
    <fill>
      <patternFill patternType="solid">
        <fgColor rgb="FFF0F8F3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32"/>
      </right>
      <top style="medium">
        <color indexed="64"/>
      </top>
      <bottom/>
      <diagonal/>
    </border>
    <border>
      <left style="medium">
        <color indexed="32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rgb="FF19994F"/>
      </top>
      <bottom/>
      <diagonal/>
    </border>
    <border>
      <left/>
      <right style="thin">
        <color indexed="9"/>
      </right>
      <top/>
      <bottom style="thin">
        <color indexed="9"/>
      </bottom>
      <diagonal/>
    </border>
  </borders>
  <cellStyleXfs count="44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2" applyNumberFormat="0" applyFont="0" applyAlignment="0" applyProtection="0"/>
    <xf numFmtId="0" fontId="1" fillId="0" borderId="2" applyNumberFormat="0" applyFont="0" applyAlignment="0" applyProtection="0"/>
    <xf numFmtId="14" fontId="3" fillId="0" borderId="0">
      <alignment horizontal="center" wrapText="1"/>
      <protection locked="0"/>
    </xf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Border="0" applyAlignment="0">
      <alignment horizontal="center"/>
    </xf>
    <xf numFmtId="14" fontId="1" fillId="0" borderId="0" applyNumberFormat="0" applyFill="0" applyBorder="0" applyAlignment="0" applyProtection="0">
      <alignment horizontal="left"/>
    </xf>
    <xf numFmtId="0" fontId="2" fillId="2" borderId="3" applyNumberFormat="0" applyAlignment="0" applyProtection="0"/>
    <xf numFmtId="0" fontId="2" fillId="2" borderId="3" applyNumberFormat="0" applyAlignment="0" applyProtection="0"/>
    <xf numFmtId="0" fontId="1" fillId="1" borderId="1" applyNumberFormat="0" applyFont="0" applyAlignment="0">
      <alignment horizontal="center"/>
    </xf>
    <xf numFmtId="0" fontId="1" fillId="0" borderId="4"/>
    <xf numFmtId="0" fontId="4" fillId="0" borderId="0"/>
    <xf numFmtId="0" fontId="7" fillId="0" borderId="0"/>
    <xf numFmtId="0" fontId="7" fillId="0" borderId="0"/>
    <xf numFmtId="0" fontId="7" fillId="0" borderId="0"/>
    <xf numFmtId="169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0" fontId="7" fillId="0" borderId="0"/>
    <xf numFmtId="0" fontId="7" fillId="0" borderId="0"/>
    <xf numFmtId="165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0" fontId="7" fillId="0" borderId="0"/>
    <xf numFmtId="0" fontId="15" fillId="0" borderId="0" applyNumberFormat="0" applyFill="0" applyBorder="0" applyAlignment="0">
      <protection locked="0"/>
    </xf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3" fontId="16" fillId="0" borderId="0" applyFont="0" applyFill="0" applyBorder="0" applyAlignment="0" applyProtection="0"/>
    <xf numFmtId="173" fontId="7" fillId="0" borderId="0">
      <alignment horizontal="center"/>
    </xf>
    <xf numFmtId="0" fontId="17" fillId="0" borderId="0">
      <alignment horizontal="left"/>
    </xf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9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9" fillId="12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9" fillId="11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9" fillId="11" borderId="0" applyNumberFormat="0" applyBorder="0" applyAlignment="0" applyProtection="0"/>
    <xf numFmtId="0" fontId="13" fillId="14" borderId="0" applyNumberFormat="0" applyBorder="0" applyAlignment="0" applyProtection="0"/>
    <xf numFmtId="0" fontId="13" fillId="8" borderId="0" applyNumberFormat="0" applyBorder="0" applyAlignment="0" applyProtection="0"/>
    <xf numFmtId="0" fontId="19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5" borderId="0" applyNumberFormat="0" applyBorder="0" applyAlignment="0" applyProtection="0"/>
    <xf numFmtId="0" fontId="19" fillId="15" borderId="0" applyNumberFormat="0" applyBorder="0" applyAlignment="0" applyProtection="0"/>
    <xf numFmtId="174" fontId="7" fillId="0" borderId="0" applyFont="0" applyFill="0" applyBorder="0" applyAlignment="0" applyProtection="0"/>
    <xf numFmtId="3" fontId="7" fillId="0" borderId="6">
      <alignment horizontal="center"/>
    </xf>
    <xf numFmtId="0" fontId="14" fillId="0" borderId="0"/>
    <xf numFmtId="0" fontId="14" fillId="0" borderId="0"/>
    <xf numFmtId="0" fontId="20" fillId="0" borderId="0"/>
    <xf numFmtId="175" fontId="21" fillId="0" borderId="7" applyBorder="0"/>
    <xf numFmtId="176" fontId="7" fillId="0" borderId="0" applyBorder="0">
      <alignment horizontal="center"/>
    </xf>
    <xf numFmtId="0" fontId="7" fillId="0" borderId="3"/>
    <xf numFmtId="0" fontId="7" fillId="16" borderId="0">
      <alignment horizontal="center"/>
    </xf>
    <xf numFmtId="0" fontId="12" fillId="0" borderId="0"/>
    <xf numFmtId="0" fontId="7" fillId="0" borderId="0"/>
    <xf numFmtId="0" fontId="1" fillId="0" borderId="0"/>
    <xf numFmtId="0" fontId="14" fillId="0" borderId="0" applyNumberFormat="0" applyFont="0" applyFill="0" applyBorder="0" applyAlignment="0" applyProtection="0"/>
    <xf numFmtId="177" fontId="7" fillId="0" borderId="0">
      <alignment horizontal="center"/>
    </xf>
    <xf numFmtId="165" fontId="7" fillId="0" borderId="0" applyFont="0" applyFill="0" applyBorder="0" applyAlignment="0" applyProtection="0"/>
    <xf numFmtId="0" fontId="7" fillId="0" borderId="0" applyNumberFormat="0"/>
    <xf numFmtId="0" fontId="22" fillId="0" borderId="0" applyNumberFormat="0" applyFill="0" applyBorder="0" applyAlignment="0" applyProtection="0"/>
    <xf numFmtId="178" fontId="15" fillId="0" borderId="8">
      <protection locked="0"/>
    </xf>
    <xf numFmtId="49" fontId="15" fillId="0" borderId="5">
      <alignment vertical="top"/>
      <protection locked="0"/>
    </xf>
    <xf numFmtId="49" fontId="15" fillId="0" borderId="8">
      <protection locked="0"/>
    </xf>
    <xf numFmtId="179" fontId="15" fillId="0" borderId="8">
      <protection locked="0"/>
    </xf>
    <xf numFmtId="178" fontId="15" fillId="0" borderId="5">
      <protection locked="0"/>
    </xf>
    <xf numFmtId="180" fontId="15" fillId="0" borderId="5">
      <protection locked="0"/>
    </xf>
    <xf numFmtId="179" fontId="15" fillId="0" borderId="8">
      <protection locked="0"/>
    </xf>
    <xf numFmtId="49" fontId="15" fillId="0" borderId="8" applyFill="0" applyAlignment="0">
      <alignment horizontal="left"/>
      <protection locked="0"/>
    </xf>
    <xf numFmtId="49" fontId="15" fillId="0" borderId="5">
      <alignment horizontal="center"/>
      <protection locked="0"/>
    </xf>
    <xf numFmtId="0" fontId="23" fillId="0" borderId="0" applyProtection="0"/>
    <xf numFmtId="181" fontId="7" fillId="0" borderId="0" applyProtection="0"/>
    <xf numFmtId="0" fontId="24" fillId="0" borderId="0" applyProtection="0"/>
    <xf numFmtId="0" fontId="25" fillId="0" borderId="0" applyProtection="0"/>
    <xf numFmtId="0" fontId="23" fillId="0" borderId="9" applyProtection="0"/>
    <xf numFmtId="0" fontId="23" fillId="0" borderId="0"/>
    <xf numFmtId="10" fontId="23" fillId="0" borderId="0" applyProtection="0"/>
    <xf numFmtId="0" fontId="23" fillId="0" borderId="0"/>
    <xf numFmtId="2" fontId="23" fillId="0" borderId="0" applyProtection="0"/>
    <xf numFmtId="4" fontId="23" fillId="0" borderId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26" fillId="19" borderId="0" applyNumberFormat="0" applyBorder="0" applyAlignment="0" applyProtection="0"/>
    <xf numFmtId="0" fontId="27" fillId="31" borderId="10" applyNumberFormat="0" applyAlignment="0" applyProtection="0"/>
    <xf numFmtId="0" fontId="28" fillId="32" borderId="11" applyNumberFormat="0" applyAlignment="0" applyProtection="0"/>
    <xf numFmtId="0" fontId="29" fillId="0" borderId="1" applyNumberFormat="0" applyFill="0" applyAlignment="0" applyProtection="0"/>
    <xf numFmtId="0" fontId="30" fillId="0" borderId="0" applyNumberFormat="0" applyFill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6" borderId="0" applyNumberFormat="0" applyBorder="0" applyAlignment="0" applyProtection="0"/>
    <xf numFmtId="0" fontId="31" fillId="22" borderId="10" applyNumberFormat="0" applyAlignment="0" applyProtection="0"/>
    <xf numFmtId="0" fontId="32" fillId="18" borderId="0" applyNumberFormat="0" applyBorder="0" applyAlignment="0" applyProtection="0"/>
    <xf numFmtId="165" fontId="1" fillId="0" borderId="0" applyFont="0" applyFill="0" applyBorder="0" applyAlignment="0" applyProtection="0"/>
    <xf numFmtId="0" fontId="33" fillId="37" borderId="0" applyNumberFormat="0" applyBorder="0" applyAlignment="0" applyProtection="0"/>
    <xf numFmtId="0" fontId="1" fillId="0" borderId="0"/>
    <xf numFmtId="0" fontId="7" fillId="38" borderId="4" applyNumberFormat="0" applyAlignment="0" applyProtection="0"/>
    <xf numFmtId="9" fontId="1" fillId="0" borderId="0" applyFont="0" applyFill="0" applyBorder="0" applyAlignment="0" applyProtection="0"/>
    <xf numFmtId="0" fontId="34" fillId="31" borderId="12" applyNumberFormat="0" applyAlignment="0" applyProtection="0"/>
    <xf numFmtId="0" fontId="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3" applyNumberFormat="0" applyFill="0" applyAlignment="0" applyProtection="0"/>
    <xf numFmtId="0" fontId="30" fillId="0" borderId="14" applyNumberFormat="0" applyFill="0" applyAlignment="0" applyProtection="0"/>
    <xf numFmtId="0" fontId="37" fillId="0" borderId="0" applyNumberFormat="0" applyFill="0" applyBorder="0" applyAlignment="0" applyProtection="0"/>
    <xf numFmtId="0" fontId="18" fillId="0" borderId="15" applyNumberFormat="0" applyFill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43" fillId="0" borderId="0"/>
  </cellStyleXfs>
  <cellXfs count="101">
    <xf numFmtId="0" fontId="0" fillId="0" borderId="0" xfId="0"/>
    <xf numFmtId="0" fontId="11" fillId="0" borderId="5" xfId="21" applyFont="1" applyBorder="1" applyAlignment="1">
      <alignment horizontal="center" vertical="center"/>
    </xf>
    <xf numFmtId="168" fontId="0" fillId="0" borderId="0" xfId="0" applyNumberFormat="1"/>
    <xf numFmtId="0" fontId="0" fillId="39" borderId="0" xfId="0" applyFill="1"/>
    <xf numFmtId="1" fontId="0" fillId="0" borderId="0" xfId="0" applyNumberFormat="1"/>
    <xf numFmtId="14" fontId="0" fillId="0" borderId="0" xfId="0" applyNumberForma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2" fontId="0" fillId="0" borderId="0" xfId="0" applyNumberFormat="1"/>
    <xf numFmtId="168" fontId="6" fillId="0" borderId="0" xfId="0" applyNumberFormat="1" applyFont="1" applyAlignment="1">
      <alignment horizontal="center"/>
    </xf>
    <xf numFmtId="0" fontId="0" fillId="0" borderId="5" xfId="0" applyBorder="1"/>
    <xf numFmtId="0" fontId="0" fillId="0" borderId="0" xfId="0" applyProtection="1">
      <protection hidden="1"/>
    </xf>
    <xf numFmtId="167" fontId="0" fillId="0" borderId="0" xfId="0" applyNumberFormat="1" applyProtection="1">
      <protection hidden="1"/>
    </xf>
    <xf numFmtId="166" fontId="0" fillId="0" borderId="0" xfId="0" applyNumberFormat="1" applyProtection="1">
      <protection hidden="1"/>
    </xf>
    <xf numFmtId="166" fontId="0" fillId="0" borderId="0" xfId="0" applyNumberFormat="1" applyAlignment="1" applyProtection="1">
      <alignment horizontal="center"/>
      <protection hidden="1"/>
    </xf>
    <xf numFmtId="0" fontId="0" fillId="41" borderId="5" xfId="0" applyFill="1" applyBorder="1" applyAlignment="1" applyProtection="1">
      <alignment horizontal="center"/>
      <protection hidden="1"/>
    </xf>
    <xf numFmtId="14" fontId="0" fillId="41" borderId="5" xfId="0" applyNumberFormat="1" applyFill="1" applyBorder="1" applyAlignment="1" applyProtection="1">
      <alignment horizontal="center"/>
      <protection hidden="1"/>
    </xf>
    <xf numFmtId="2" fontId="0" fillId="0" borderId="0" xfId="0" applyNumberFormat="1" applyAlignment="1" applyProtection="1">
      <alignment horizontal="center"/>
      <protection hidden="1"/>
    </xf>
    <xf numFmtId="22" fontId="5" fillId="0" borderId="0" xfId="19" applyNumberFormat="1" applyFont="1" applyAlignment="1" applyProtection="1">
      <alignment horizontal="center"/>
      <protection hidden="1"/>
    </xf>
    <xf numFmtId="1" fontId="0" fillId="0" borderId="0" xfId="0" applyNumberFormat="1" applyAlignment="1" applyProtection="1">
      <alignment horizontal="center"/>
      <protection hidden="1"/>
    </xf>
    <xf numFmtId="168" fontId="0" fillId="0" borderId="0" xfId="0" applyNumberForma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7" xfId="0" applyBorder="1" applyProtection="1">
      <protection hidden="1"/>
    </xf>
    <xf numFmtId="167" fontId="0" fillId="0" borderId="18" xfId="0" applyNumberFormat="1" applyBorder="1" applyProtection="1">
      <protection hidden="1"/>
    </xf>
    <xf numFmtId="166" fontId="0" fillId="0" borderId="18" xfId="0" applyNumberFormat="1" applyBorder="1" applyProtection="1">
      <protection hidden="1"/>
    </xf>
    <xf numFmtId="166" fontId="0" fillId="0" borderId="18" xfId="0" applyNumberFormat="1" applyBorder="1" applyAlignment="1" applyProtection="1">
      <alignment horizontal="center"/>
      <protection hidden="1"/>
    </xf>
    <xf numFmtId="0" fontId="0" fillId="0" borderId="18" xfId="0" applyBorder="1" applyProtection="1">
      <protection hidden="1"/>
    </xf>
    <xf numFmtId="0" fontId="0" fillId="0" borderId="19" xfId="0" applyBorder="1" applyProtection="1">
      <protection hidden="1"/>
    </xf>
    <xf numFmtId="166" fontId="0" fillId="0" borderId="20" xfId="0" applyNumberFormat="1" applyBorder="1" applyAlignment="1" applyProtection="1">
      <alignment horizontal="center"/>
      <protection hidden="1"/>
    </xf>
    <xf numFmtId="0" fontId="10" fillId="3" borderId="17" xfId="0" applyFont="1" applyFill="1" applyBorder="1" applyAlignment="1" applyProtection="1">
      <alignment horizontal="center" vertical="center" wrapText="1"/>
      <protection hidden="1"/>
    </xf>
    <xf numFmtId="0" fontId="10" fillId="3" borderId="22" xfId="0" applyFont="1" applyFill="1" applyBorder="1" applyAlignment="1" applyProtection="1">
      <alignment horizontal="center" vertical="center" wrapText="1"/>
      <protection hidden="1"/>
    </xf>
    <xf numFmtId="0" fontId="10" fillId="3" borderId="23" xfId="0" applyFont="1" applyFill="1" applyBorder="1" applyAlignment="1" applyProtection="1">
      <alignment horizontal="center" vertical="center" wrapText="1"/>
      <protection hidden="1"/>
    </xf>
    <xf numFmtId="0" fontId="10" fillId="3" borderId="24" xfId="0" applyFont="1" applyFill="1" applyBorder="1" applyAlignment="1" applyProtection="1">
      <alignment horizontal="center" vertical="center" wrapText="1"/>
      <protection hidden="1"/>
    </xf>
    <xf numFmtId="14" fontId="0" fillId="4" borderId="17" xfId="0" applyNumberFormat="1" applyFill="1" applyBorder="1" applyAlignment="1" applyProtection="1">
      <alignment horizontal="center"/>
      <protection locked="0"/>
    </xf>
    <xf numFmtId="1" fontId="6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40" fillId="40" borderId="5" xfId="0" applyFont="1" applyFill="1" applyBorder="1" applyProtection="1">
      <protection locked="0"/>
    </xf>
    <xf numFmtId="1" fontId="0" fillId="0" borderId="18" xfId="0" applyNumberFormat="1" applyBorder="1" applyProtection="1">
      <protection hidden="1"/>
    </xf>
    <xf numFmtId="1" fontId="0" fillId="0" borderId="0" xfId="0" applyNumberFormat="1" applyProtection="1">
      <protection hidden="1"/>
    </xf>
    <xf numFmtId="0" fontId="6" fillId="0" borderId="17" xfId="0" applyFont="1" applyBorder="1" applyAlignment="1" applyProtection="1">
      <alignment horizontal="center" vertical="center" wrapText="1"/>
      <protection hidden="1"/>
    </xf>
    <xf numFmtId="167" fontId="6" fillId="0" borderId="18" xfId="0" applyNumberFormat="1" applyFont="1" applyBorder="1" applyAlignment="1" applyProtection="1">
      <alignment horizontal="center" vertical="center" wrapText="1"/>
      <protection hidden="1"/>
    </xf>
    <xf numFmtId="166" fontId="6" fillId="0" borderId="18" xfId="0" applyNumberFormat="1" applyFont="1" applyBorder="1" applyAlignment="1" applyProtection="1">
      <alignment horizontal="center" vertical="center" wrapText="1"/>
      <protection hidden="1"/>
    </xf>
    <xf numFmtId="1" fontId="6" fillId="0" borderId="18" xfId="0" applyNumberFormat="1" applyFont="1" applyBorder="1" applyAlignment="1" applyProtection="1">
      <alignment horizontal="center" vertical="center" wrapText="1"/>
      <protection hidden="1"/>
    </xf>
    <xf numFmtId="166" fontId="6" fillId="0" borderId="19" xfId="0" applyNumberFormat="1" applyFont="1" applyBorder="1" applyAlignment="1" applyProtection="1">
      <alignment horizontal="center" vertical="center" wrapText="1"/>
      <protection hidden="1"/>
    </xf>
    <xf numFmtId="0" fontId="10" fillId="3" borderId="0" xfId="0" applyFont="1" applyFill="1" applyAlignment="1" applyProtection="1">
      <alignment horizontal="center" vertical="center" wrapText="1"/>
      <protection hidden="1"/>
    </xf>
    <xf numFmtId="14" fontId="0" fillId="0" borderId="0" xfId="0" applyNumberFormat="1" applyProtection="1">
      <protection hidden="1"/>
    </xf>
    <xf numFmtId="0" fontId="6" fillId="44" borderId="0" xfId="0" applyFont="1" applyFill="1" applyAlignment="1">
      <alignment horizontal="center"/>
    </xf>
    <xf numFmtId="0" fontId="40" fillId="41" borderId="5" xfId="0" applyFont="1" applyFill="1" applyBorder="1" applyAlignment="1" applyProtection="1">
      <alignment horizontal="center"/>
      <protection locked="0"/>
    </xf>
    <xf numFmtId="20" fontId="0" fillId="40" borderId="5" xfId="0" applyNumberFormat="1" applyFill="1" applyBorder="1" applyAlignment="1" applyProtection="1">
      <alignment horizontal="center"/>
      <protection locked="0"/>
    </xf>
    <xf numFmtId="0" fontId="40" fillId="40" borderId="5" xfId="0" applyFont="1" applyFill="1" applyBorder="1" applyAlignment="1" applyProtection="1">
      <alignment horizontal="center"/>
      <protection locked="0"/>
    </xf>
    <xf numFmtId="0" fontId="40" fillId="40" borderId="5" xfId="0" applyFont="1" applyFill="1" applyBorder="1" applyAlignment="1" applyProtection="1">
      <alignment horizontal="left" vertical="top"/>
      <protection locked="0"/>
    </xf>
    <xf numFmtId="14" fontId="40" fillId="40" borderId="5" xfId="0" applyNumberFormat="1" applyFont="1" applyFill="1" applyBorder="1" applyProtection="1">
      <protection locked="0"/>
    </xf>
    <xf numFmtId="1" fontId="40" fillId="41" borderId="5" xfId="0" applyNumberFormat="1" applyFont="1" applyFill="1" applyBorder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center" vertical="center"/>
      <protection hidden="1"/>
    </xf>
    <xf numFmtId="22" fontId="5" fillId="0" borderId="0" xfId="19" applyNumberFormat="1" applyFont="1" applyAlignment="1" applyProtection="1">
      <alignment horizontal="center" vertical="center"/>
      <protection hidden="1"/>
    </xf>
    <xf numFmtId="168" fontId="0" fillId="0" borderId="0" xfId="0" applyNumberFormat="1" applyAlignment="1" applyProtection="1">
      <alignment horizontal="center" vertical="center"/>
      <protection hidden="1"/>
    </xf>
    <xf numFmtId="1" fontId="0" fillId="0" borderId="0" xfId="0" applyNumberFormat="1" applyAlignment="1" applyProtection="1">
      <alignment horizontal="center" vertical="center"/>
      <protection hidden="1"/>
    </xf>
    <xf numFmtId="166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6" fontId="0" fillId="0" borderId="20" xfId="0" applyNumberFormat="1" applyBorder="1" applyAlignment="1" applyProtection="1">
      <alignment horizontal="center" vertical="center"/>
      <protection hidden="1"/>
    </xf>
    <xf numFmtId="0" fontId="0" fillId="41" borderId="5" xfId="0" applyFill="1" applyBorder="1" applyAlignment="1" applyProtection="1">
      <alignment horizontal="center" vertical="center"/>
      <protection hidden="1"/>
    </xf>
    <xf numFmtId="0" fontId="40" fillId="40" borderId="5" xfId="0" applyFont="1" applyFill="1" applyBorder="1" applyAlignment="1" applyProtection="1">
      <alignment horizontal="center" vertical="center"/>
      <protection locked="0"/>
    </xf>
    <xf numFmtId="0" fontId="40" fillId="41" borderId="5" xfId="0" applyFont="1" applyFill="1" applyBorder="1" applyAlignment="1" applyProtection="1">
      <alignment horizontal="center" vertical="center"/>
      <protection locked="0"/>
    </xf>
    <xf numFmtId="14" fontId="0" fillId="41" borderId="5" xfId="0" applyNumberFormat="1" applyFill="1" applyBorder="1" applyAlignment="1" applyProtection="1">
      <alignment horizontal="center" vertical="center"/>
      <protection hidden="1"/>
    </xf>
    <xf numFmtId="0" fontId="40" fillId="40" borderId="5" xfId="0" applyFont="1" applyFill="1" applyBorder="1" applyAlignment="1" applyProtection="1">
      <alignment horizontal="left" vertical="center"/>
      <protection locked="0"/>
    </xf>
    <xf numFmtId="14" fontId="40" fillId="40" borderId="5" xfId="0" applyNumberFormat="1" applyFont="1" applyFill="1" applyBorder="1" applyAlignment="1" applyProtection="1">
      <alignment vertical="center"/>
      <protection locked="0"/>
    </xf>
    <xf numFmtId="1" fontId="40" fillId="41" borderId="5" xfId="0" applyNumberFormat="1" applyFont="1" applyFill="1" applyBorder="1" applyAlignment="1" applyProtection="1">
      <alignment horizontal="center" vertical="center"/>
      <protection locked="0"/>
    </xf>
    <xf numFmtId="0" fontId="40" fillId="40" borderId="5" xfId="0" applyFont="1" applyFill="1" applyBorder="1" applyAlignment="1" applyProtection="1">
      <alignment horizontal="left" vertical="center" wrapText="1"/>
      <protection locked="0"/>
    </xf>
    <xf numFmtId="0" fontId="40" fillId="4" borderId="5" xfId="0" applyFont="1" applyFill="1" applyBorder="1" applyAlignment="1" applyProtection="1">
      <alignment horizontal="left" vertical="center"/>
      <protection locked="0"/>
    </xf>
    <xf numFmtId="0" fontId="40" fillId="4" borderId="5" xfId="0" applyFont="1" applyFill="1" applyBorder="1" applyAlignment="1" applyProtection="1">
      <alignment horizontal="left" vertical="top"/>
      <protection locked="0"/>
    </xf>
    <xf numFmtId="0" fontId="43" fillId="0" borderId="5" xfId="443" applyBorder="1"/>
    <xf numFmtId="0" fontId="8" fillId="0" borderId="5" xfId="20" applyFont="1" applyBorder="1" applyAlignment="1">
      <alignment horizontal="center" vertical="center"/>
    </xf>
    <xf numFmtId="0" fontId="9" fillId="0" borderId="5" xfId="20" applyFont="1" applyBorder="1" applyAlignment="1">
      <alignment horizontal="center" vertical="top"/>
    </xf>
    <xf numFmtId="0" fontId="0" fillId="0" borderId="5" xfId="443" applyFont="1" applyBorder="1"/>
    <xf numFmtId="0" fontId="43" fillId="0" borderId="0" xfId="443"/>
    <xf numFmtId="0" fontId="9" fillId="0" borderId="26" xfId="20" applyFont="1" applyBorder="1" applyAlignment="1">
      <alignment horizontal="center" vertical="top"/>
    </xf>
    <xf numFmtId="0" fontId="9" fillId="0" borderId="16" xfId="20" applyFont="1" applyBorder="1" applyAlignment="1">
      <alignment horizontal="center" vertical="top"/>
    </xf>
    <xf numFmtId="14" fontId="43" fillId="0" borderId="5" xfId="443" applyNumberFormat="1" applyBorder="1"/>
    <xf numFmtId="14" fontId="43" fillId="0" borderId="0" xfId="443" applyNumberFormat="1"/>
    <xf numFmtId="0" fontId="43" fillId="45" borderId="5" xfId="443" applyFill="1" applyBorder="1"/>
    <xf numFmtId="0" fontId="43" fillId="46" borderId="5" xfId="443" applyFill="1" applyBorder="1"/>
    <xf numFmtId="0" fontId="9" fillId="46" borderId="5" xfId="20" applyFont="1" applyFill="1" applyBorder="1" applyAlignment="1">
      <alignment horizontal="center" vertical="top"/>
    </xf>
    <xf numFmtId="0" fontId="43" fillId="44" borderId="5" xfId="443" applyFill="1" applyBorder="1"/>
    <xf numFmtId="0" fontId="41" fillId="42" borderId="0" xfId="0" applyFont="1" applyFill="1"/>
    <xf numFmtId="0" fontId="0" fillId="43" borderId="25" xfId="0" applyFill="1" applyBorder="1"/>
    <xf numFmtId="0" fontId="40" fillId="0" borderId="5" xfId="0" applyFont="1" applyBorder="1" applyAlignment="1" applyProtection="1">
      <alignment horizontal="left" vertical="center"/>
      <protection locked="0"/>
    </xf>
    <xf numFmtId="0" fontId="40" fillId="0" borderId="5" xfId="0" applyFont="1" applyBorder="1" applyProtection="1">
      <protection locked="0"/>
    </xf>
    <xf numFmtId="20" fontId="0" fillId="4" borderId="5" xfId="0" applyNumberFormat="1" applyFill="1" applyBorder="1" applyAlignment="1" applyProtection="1">
      <alignment horizontal="center"/>
      <protection locked="0"/>
    </xf>
    <xf numFmtId="0" fontId="40" fillId="4" borderId="5" xfId="0" applyFont="1" applyFill="1" applyBorder="1" applyAlignment="1" applyProtection="1">
      <alignment horizontal="center" vertical="center"/>
      <protection locked="0"/>
    </xf>
    <xf numFmtId="14" fontId="44" fillId="0" borderId="0" xfId="0" applyNumberFormat="1" applyFont="1"/>
    <xf numFmtId="0" fontId="44" fillId="0" borderId="0" xfId="0" applyFont="1"/>
    <xf numFmtId="182" fontId="44" fillId="0" borderId="0" xfId="0" applyNumberFormat="1" applyFont="1" applyAlignment="1">
      <alignment horizontal="center" vertical="center"/>
    </xf>
    <xf numFmtId="0" fontId="10" fillId="3" borderId="3" xfId="0" applyFont="1" applyFill="1" applyBorder="1" applyAlignment="1" applyProtection="1">
      <alignment horizontal="center" vertical="center" wrapText="1"/>
      <protection hidden="1"/>
    </xf>
    <xf numFmtId="0" fontId="10" fillId="3" borderId="21" xfId="0" applyFont="1" applyFill="1" applyBorder="1" applyAlignment="1" applyProtection="1">
      <alignment horizontal="center" vertical="center" wrapText="1"/>
      <protection hidden="1"/>
    </xf>
    <xf numFmtId="0" fontId="40" fillId="47" borderId="5" xfId="0" applyFont="1" applyFill="1" applyBorder="1" applyProtection="1">
      <protection locked="0"/>
    </xf>
    <xf numFmtId="0" fontId="40" fillId="47" borderId="5" xfId="0" applyFont="1" applyFill="1" applyBorder="1" applyAlignment="1" applyProtection="1">
      <alignment horizontal="left" vertical="center"/>
      <protection locked="0"/>
    </xf>
    <xf numFmtId="0" fontId="40" fillId="48" borderId="5" xfId="0" applyFont="1" applyFill="1" applyBorder="1" applyAlignment="1" applyProtection="1">
      <alignment horizontal="left" vertical="center"/>
      <protection locked="0"/>
    </xf>
    <xf numFmtId="0" fontId="40" fillId="48" borderId="5" xfId="0" applyFont="1" applyFill="1" applyBorder="1" applyProtection="1">
      <protection locked="0"/>
    </xf>
    <xf numFmtId="0" fontId="40" fillId="41" borderId="5" xfId="0" applyFont="1" applyFill="1" applyBorder="1" applyAlignment="1" applyProtection="1">
      <alignment horizontal="left" vertical="center"/>
      <protection locked="0"/>
    </xf>
  </cellXfs>
  <cellStyles count="444">
    <cellStyle name="_Stocks (2)" xfId="33" xr:uid="{00000000-0005-0000-0000-000000000000}"/>
    <cellStyle name="_VB_(Un)ProtectSheets" xfId="34" xr:uid="{00000000-0005-0000-0000-000001000000}"/>
    <cellStyle name="_VB_CreateSheetList" xfId="35" xr:uid="{00000000-0005-0000-0000-000002000000}"/>
    <cellStyle name="_VB_GetStocks" xfId="36" xr:uid="{00000000-0005-0000-0000-000003000000}"/>
    <cellStyle name="_VB_HideShowSheets" xfId="37" xr:uid="{00000000-0005-0000-0000-000004000000}"/>
    <cellStyle name="_VB_MoveStocks" xfId="38" xr:uid="{00000000-0005-0000-0000-000005000000}"/>
    <cellStyle name="_VB_SaveRestoreStatus" xfId="39" xr:uid="{00000000-0005-0000-0000-000006000000}"/>
    <cellStyle name="_VB_Scroll" xfId="40" xr:uid="{00000000-0005-0000-0000-000007000000}"/>
    <cellStyle name="=C:\WINNT35\SYSTEM32\COMMAND.COM" xfId="41" xr:uid="{00000000-0005-0000-0000-000008000000}"/>
    <cellStyle name="20% - Énfasis1 2" xfId="105" xr:uid="{00000000-0005-0000-0000-000009000000}"/>
    <cellStyle name="20% - Énfasis1 3" xfId="106" xr:uid="{00000000-0005-0000-0000-00000A000000}"/>
    <cellStyle name="20% - Énfasis2 2" xfId="107" xr:uid="{00000000-0005-0000-0000-00000B000000}"/>
    <cellStyle name="20% - Énfasis2 3" xfId="108" xr:uid="{00000000-0005-0000-0000-00000C000000}"/>
    <cellStyle name="20% - Énfasis3 2" xfId="109" xr:uid="{00000000-0005-0000-0000-00000D000000}"/>
    <cellStyle name="20% - Énfasis3 3" xfId="110" xr:uid="{00000000-0005-0000-0000-00000E000000}"/>
    <cellStyle name="20% - Énfasis4 2" xfId="111" xr:uid="{00000000-0005-0000-0000-00000F000000}"/>
    <cellStyle name="20% - Énfasis4 3" xfId="112" xr:uid="{00000000-0005-0000-0000-000010000000}"/>
    <cellStyle name="20% - Énfasis5 2" xfId="113" xr:uid="{00000000-0005-0000-0000-000011000000}"/>
    <cellStyle name="20% - Énfasis5 3" xfId="114" xr:uid="{00000000-0005-0000-0000-000012000000}"/>
    <cellStyle name="20% - Énfasis6 2" xfId="115" xr:uid="{00000000-0005-0000-0000-000013000000}"/>
    <cellStyle name="20% - Énfasis6 3" xfId="116" xr:uid="{00000000-0005-0000-0000-000014000000}"/>
    <cellStyle name="40% - Énfasis1 2" xfId="117" xr:uid="{00000000-0005-0000-0000-000015000000}"/>
    <cellStyle name="40% - Énfasis1 3" xfId="118" xr:uid="{00000000-0005-0000-0000-000016000000}"/>
    <cellStyle name="40% - Énfasis2 2" xfId="119" xr:uid="{00000000-0005-0000-0000-000017000000}"/>
    <cellStyle name="40% - Énfasis2 3" xfId="120" xr:uid="{00000000-0005-0000-0000-000018000000}"/>
    <cellStyle name="40% - Énfasis3 2" xfId="121" xr:uid="{00000000-0005-0000-0000-000019000000}"/>
    <cellStyle name="40% - Énfasis3 3" xfId="122" xr:uid="{00000000-0005-0000-0000-00001A000000}"/>
    <cellStyle name="40% - Énfasis4 2" xfId="123" xr:uid="{00000000-0005-0000-0000-00001B000000}"/>
    <cellStyle name="40% - Énfasis4 3" xfId="124" xr:uid="{00000000-0005-0000-0000-00001C000000}"/>
    <cellStyle name="40% - Énfasis5 2" xfId="125" xr:uid="{00000000-0005-0000-0000-00001D000000}"/>
    <cellStyle name="40% - Énfasis5 3" xfId="126" xr:uid="{00000000-0005-0000-0000-00001E000000}"/>
    <cellStyle name="40% - Énfasis6 2" xfId="127" xr:uid="{00000000-0005-0000-0000-00001F000000}"/>
    <cellStyle name="40% - Énfasis6 3" xfId="128" xr:uid="{00000000-0005-0000-0000-000020000000}"/>
    <cellStyle name="60% - Énfasis1 2" xfId="129" xr:uid="{00000000-0005-0000-0000-000021000000}"/>
    <cellStyle name="60% - Énfasis2 2" xfId="130" xr:uid="{00000000-0005-0000-0000-000022000000}"/>
    <cellStyle name="60% - Énfasis3 2" xfId="131" xr:uid="{00000000-0005-0000-0000-000023000000}"/>
    <cellStyle name="60% - Énfasis4 2" xfId="132" xr:uid="{00000000-0005-0000-0000-000024000000}"/>
    <cellStyle name="60% - Énfasis5 2" xfId="133" xr:uid="{00000000-0005-0000-0000-000025000000}"/>
    <cellStyle name="60% - Énfasis6 2" xfId="134" xr:uid="{00000000-0005-0000-0000-000026000000}"/>
    <cellStyle name="Adjustable" xfId="42" xr:uid="{00000000-0005-0000-0000-000027000000}"/>
    <cellStyle name="AutoFormat Options" xfId="43" xr:uid="{00000000-0005-0000-0000-000028000000}"/>
    <cellStyle name="Buena 2" xfId="135" xr:uid="{00000000-0005-0000-0000-000029000000}"/>
    <cellStyle name="Cálculo 2" xfId="136" xr:uid="{00000000-0005-0000-0000-00002A000000}"/>
    <cellStyle name="Celda de comprobación 2" xfId="137" xr:uid="{00000000-0005-0000-0000-00002B000000}"/>
    <cellStyle name="Celda vinculada 2" xfId="138" xr:uid="{00000000-0005-0000-0000-00002C000000}"/>
    <cellStyle name="Comma [1]" xfId="44" xr:uid="{00000000-0005-0000-0000-00002D000000}"/>
    <cellStyle name="Comma0" xfId="45" xr:uid="{00000000-0005-0000-0000-00002E000000}"/>
    <cellStyle name="CrudeDisplay" xfId="46" xr:uid="{00000000-0005-0000-0000-00002F000000}"/>
    <cellStyle name="DCMessage" xfId="47" xr:uid="{00000000-0005-0000-0000-000030000000}"/>
    <cellStyle name="Encabezado 4 2" xfId="139" xr:uid="{00000000-0005-0000-0000-000031000000}"/>
    <cellStyle name="Énfasis 1" xfId="48" xr:uid="{00000000-0005-0000-0000-000032000000}"/>
    <cellStyle name="Énfasis 2" xfId="49" xr:uid="{00000000-0005-0000-0000-000033000000}"/>
    <cellStyle name="Énfasis 3" xfId="50" xr:uid="{00000000-0005-0000-0000-000034000000}"/>
    <cellStyle name="Énfasis1 - 20%" xfId="51" xr:uid="{00000000-0005-0000-0000-000035000000}"/>
    <cellStyle name="Énfasis1 - 40%" xfId="52" xr:uid="{00000000-0005-0000-0000-000036000000}"/>
    <cellStyle name="Énfasis1 - 60%" xfId="53" xr:uid="{00000000-0005-0000-0000-000037000000}"/>
    <cellStyle name="Énfasis1 2" xfId="140" xr:uid="{00000000-0005-0000-0000-000038000000}"/>
    <cellStyle name="Énfasis2 - 20%" xfId="54" xr:uid="{00000000-0005-0000-0000-000039000000}"/>
    <cellStyle name="Énfasis2 - 40%" xfId="55" xr:uid="{00000000-0005-0000-0000-00003A000000}"/>
    <cellStyle name="Énfasis2 - 60%" xfId="56" xr:uid="{00000000-0005-0000-0000-00003B000000}"/>
    <cellStyle name="Énfasis2 2" xfId="141" xr:uid="{00000000-0005-0000-0000-00003C000000}"/>
    <cellStyle name="Énfasis3 - 20%" xfId="57" xr:uid="{00000000-0005-0000-0000-00003D000000}"/>
    <cellStyle name="Énfasis3 - 40%" xfId="58" xr:uid="{00000000-0005-0000-0000-00003E000000}"/>
    <cellStyle name="Énfasis3 - 60%" xfId="59" xr:uid="{00000000-0005-0000-0000-00003F000000}"/>
    <cellStyle name="Énfasis3 2" xfId="142" xr:uid="{00000000-0005-0000-0000-000040000000}"/>
    <cellStyle name="Énfasis4 - 20%" xfId="60" xr:uid="{00000000-0005-0000-0000-000041000000}"/>
    <cellStyle name="Énfasis4 - 40%" xfId="61" xr:uid="{00000000-0005-0000-0000-000042000000}"/>
    <cellStyle name="Énfasis4 - 60%" xfId="62" xr:uid="{00000000-0005-0000-0000-000043000000}"/>
    <cellStyle name="Énfasis4 2" xfId="143" xr:uid="{00000000-0005-0000-0000-000044000000}"/>
    <cellStyle name="Énfasis5 - 20%" xfId="63" xr:uid="{00000000-0005-0000-0000-000045000000}"/>
    <cellStyle name="Énfasis5 - 40%" xfId="64" xr:uid="{00000000-0005-0000-0000-000046000000}"/>
    <cellStyle name="Énfasis5 - 60%" xfId="65" xr:uid="{00000000-0005-0000-0000-000047000000}"/>
    <cellStyle name="Énfasis5 2" xfId="144" xr:uid="{00000000-0005-0000-0000-000048000000}"/>
    <cellStyle name="Énfasis6 - 20%" xfId="66" xr:uid="{00000000-0005-0000-0000-000049000000}"/>
    <cellStyle name="Énfasis6 - 40%" xfId="67" xr:uid="{00000000-0005-0000-0000-00004A000000}"/>
    <cellStyle name="Énfasis6 - 60%" xfId="68" xr:uid="{00000000-0005-0000-0000-00004B000000}"/>
    <cellStyle name="Énfasis6 2" xfId="145" xr:uid="{00000000-0005-0000-0000-00004C000000}"/>
    <cellStyle name="Entrada 2" xfId="146" xr:uid="{00000000-0005-0000-0000-00004D000000}"/>
    <cellStyle name="Euro" xfId="24" xr:uid="{00000000-0005-0000-0000-00004E000000}"/>
    <cellStyle name="Euro 2" xfId="69" xr:uid="{00000000-0005-0000-0000-00004F000000}"/>
    <cellStyle name="flow" xfId="70" xr:uid="{00000000-0005-0000-0000-000050000000}"/>
    <cellStyle name="header1" xfId="71" xr:uid="{00000000-0005-0000-0000-000051000000}"/>
    <cellStyle name="header2" xfId="72" xr:uid="{00000000-0005-0000-0000-000052000000}"/>
    <cellStyle name="header3" xfId="73" xr:uid="{00000000-0005-0000-0000-000053000000}"/>
    <cellStyle name="Hide" xfId="74" xr:uid="{00000000-0005-0000-0000-000054000000}"/>
    <cellStyle name="Incorrecto 2" xfId="147" xr:uid="{00000000-0005-0000-0000-000055000000}"/>
    <cellStyle name="Inflow" xfId="75" xr:uid="{00000000-0005-0000-0000-000056000000}"/>
    <cellStyle name="line" xfId="76" xr:uid="{00000000-0005-0000-0000-000057000000}"/>
    <cellStyle name="Manual Entry" xfId="77" xr:uid="{00000000-0005-0000-0000-000058000000}"/>
    <cellStyle name="Millares 2" xfId="31" xr:uid="{00000000-0005-0000-0000-000059000000}"/>
    <cellStyle name="Millares 2 2" xfId="165" xr:uid="{00000000-0005-0000-0000-00005A000000}"/>
    <cellStyle name="Millares 2 2 2" xfId="174" xr:uid="{00000000-0005-0000-0000-00005B000000}"/>
    <cellStyle name="Millares 2 2 2 2" xfId="204" xr:uid="{00000000-0005-0000-0000-00005C000000}"/>
    <cellStyle name="Millares 2 2 2 2 2" xfId="237" xr:uid="{00000000-0005-0000-0000-00005D000000}"/>
    <cellStyle name="Millares 2 2 2 2 2 2" xfId="304" xr:uid="{00000000-0005-0000-0000-00005E000000}"/>
    <cellStyle name="Millares 2 2 2 2 2 2 2" xfId="438" xr:uid="{00000000-0005-0000-0000-00005F000000}"/>
    <cellStyle name="Millares 2 2 2 2 2 3" xfId="371" xr:uid="{00000000-0005-0000-0000-000060000000}"/>
    <cellStyle name="Millares 2 2 2 2 3" xfId="271" xr:uid="{00000000-0005-0000-0000-000061000000}"/>
    <cellStyle name="Millares 2 2 2 2 3 2" xfId="405" xr:uid="{00000000-0005-0000-0000-000062000000}"/>
    <cellStyle name="Millares 2 2 2 2 4" xfId="338" xr:uid="{00000000-0005-0000-0000-000063000000}"/>
    <cellStyle name="Millares 2 2 2 3" xfId="221" xr:uid="{00000000-0005-0000-0000-000064000000}"/>
    <cellStyle name="Millares 2 2 2 3 2" xfId="288" xr:uid="{00000000-0005-0000-0000-000065000000}"/>
    <cellStyle name="Millares 2 2 2 3 2 2" xfId="422" xr:uid="{00000000-0005-0000-0000-000066000000}"/>
    <cellStyle name="Millares 2 2 2 3 3" xfId="355" xr:uid="{00000000-0005-0000-0000-000067000000}"/>
    <cellStyle name="Millares 2 2 2 4" xfId="255" xr:uid="{00000000-0005-0000-0000-000068000000}"/>
    <cellStyle name="Millares 2 2 2 4 2" xfId="389" xr:uid="{00000000-0005-0000-0000-000069000000}"/>
    <cellStyle name="Millares 2 2 2 5" xfId="322" xr:uid="{00000000-0005-0000-0000-00006A000000}"/>
    <cellStyle name="Millares 2 2 3" xfId="195" xr:uid="{00000000-0005-0000-0000-00006B000000}"/>
    <cellStyle name="Millares 2 2 3 2" xfId="230" xr:uid="{00000000-0005-0000-0000-00006C000000}"/>
    <cellStyle name="Millares 2 2 3 2 2" xfId="297" xr:uid="{00000000-0005-0000-0000-00006D000000}"/>
    <cellStyle name="Millares 2 2 3 2 2 2" xfId="431" xr:uid="{00000000-0005-0000-0000-00006E000000}"/>
    <cellStyle name="Millares 2 2 3 2 3" xfId="364" xr:uid="{00000000-0005-0000-0000-00006F000000}"/>
    <cellStyle name="Millares 2 2 3 3" xfId="264" xr:uid="{00000000-0005-0000-0000-000070000000}"/>
    <cellStyle name="Millares 2 2 3 3 2" xfId="398" xr:uid="{00000000-0005-0000-0000-000071000000}"/>
    <cellStyle name="Millares 2 2 3 4" xfId="331" xr:uid="{00000000-0005-0000-0000-000072000000}"/>
    <cellStyle name="Millares 2 2 4" xfId="214" xr:uid="{00000000-0005-0000-0000-000073000000}"/>
    <cellStyle name="Millares 2 2 4 2" xfId="281" xr:uid="{00000000-0005-0000-0000-000074000000}"/>
    <cellStyle name="Millares 2 2 4 2 2" xfId="415" xr:uid="{00000000-0005-0000-0000-000075000000}"/>
    <cellStyle name="Millares 2 2 4 3" xfId="348" xr:uid="{00000000-0005-0000-0000-000076000000}"/>
    <cellStyle name="Millares 2 2 5" xfId="248" xr:uid="{00000000-0005-0000-0000-000077000000}"/>
    <cellStyle name="Millares 2 2 5 2" xfId="382" xr:uid="{00000000-0005-0000-0000-000078000000}"/>
    <cellStyle name="Millares 2 2 6" xfId="315" xr:uid="{00000000-0005-0000-0000-000079000000}"/>
    <cellStyle name="Millares 2 3" xfId="182" xr:uid="{00000000-0005-0000-0000-00007A000000}"/>
    <cellStyle name="Millares 2 3 2" xfId="225" xr:uid="{00000000-0005-0000-0000-00007B000000}"/>
    <cellStyle name="Millares 2 3 2 2" xfId="292" xr:uid="{00000000-0005-0000-0000-00007C000000}"/>
    <cellStyle name="Millares 2 3 2 2 2" xfId="426" xr:uid="{00000000-0005-0000-0000-00007D000000}"/>
    <cellStyle name="Millares 2 3 2 3" xfId="359" xr:uid="{00000000-0005-0000-0000-00007E000000}"/>
    <cellStyle name="Millares 2 3 3" xfId="259" xr:uid="{00000000-0005-0000-0000-00007F000000}"/>
    <cellStyle name="Millares 2 3 3 2" xfId="393" xr:uid="{00000000-0005-0000-0000-000080000000}"/>
    <cellStyle name="Millares 2 3 4" xfId="326" xr:uid="{00000000-0005-0000-0000-000081000000}"/>
    <cellStyle name="Millares 2 4" xfId="209" xr:uid="{00000000-0005-0000-0000-000082000000}"/>
    <cellStyle name="Millares 2 4 2" xfId="276" xr:uid="{00000000-0005-0000-0000-000083000000}"/>
    <cellStyle name="Millares 2 4 2 2" xfId="410" xr:uid="{00000000-0005-0000-0000-000084000000}"/>
    <cellStyle name="Millares 2 4 3" xfId="343" xr:uid="{00000000-0005-0000-0000-000085000000}"/>
    <cellStyle name="Millares 2 5" xfId="243" xr:uid="{00000000-0005-0000-0000-000086000000}"/>
    <cellStyle name="Millares 2 5 2" xfId="377" xr:uid="{00000000-0005-0000-0000-000087000000}"/>
    <cellStyle name="Millares 2 6" xfId="310" xr:uid="{00000000-0005-0000-0000-000088000000}"/>
    <cellStyle name="Millares 3" xfId="148" xr:uid="{00000000-0005-0000-0000-000089000000}"/>
    <cellStyle name="Millares 3 2" xfId="169" xr:uid="{00000000-0005-0000-0000-00008A000000}"/>
    <cellStyle name="Millares 3 2 2" xfId="176" xr:uid="{00000000-0005-0000-0000-00008B000000}"/>
    <cellStyle name="Millares 3 2 2 2" xfId="206" xr:uid="{00000000-0005-0000-0000-00008C000000}"/>
    <cellStyle name="Millares 3 2 2 2 2" xfId="239" xr:uid="{00000000-0005-0000-0000-00008D000000}"/>
    <cellStyle name="Millares 3 2 2 2 2 2" xfId="306" xr:uid="{00000000-0005-0000-0000-00008E000000}"/>
    <cellStyle name="Millares 3 2 2 2 2 2 2" xfId="440" xr:uid="{00000000-0005-0000-0000-00008F000000}"/>
    <cellStyle name="Millares 3 2 2 2 2 3" xfId="373" xr:uid="{00000000-0005-0000-0000-000090000000}"/>
    <cellStyle name="Millares 3 2 2 2 3" xfId="273" xr:uid="{00000000-0005-0000-0000-000091000000}"/>
    <cellStyle name="Millares 3 2 2 2 3 2" xfId="407" xr:uid="{00000000-0005-0000-0000-000092000000}"/>
    <cellStyle name="Millares 3 2 2 2 4" xfId="340" xr:uid="{00000000-0005-0000-0000-000093000000}"/>
    <cellStyle name="Millares 3 2 2 3" xfId="223" xr:uid="{00000000-0005-0000-0000-000094000000}"/>
    <cellStyle name="Millares 3 2 2 3 2" xfId="290" xr:uid="{00000000-0005-0000-0000-000095000000}"/>
    <cellStyle name="Millares 3 2 2 3 2 2" xfId="424" xr:uid="{00000000-0005-0000-0000-000096000000}"/>
    <cellStyle name="Millares 3 2 2 3 3" xfId="357" xr:uid="{00000000-0005-0000-0000-000097000000}"/>
    <cellStyle name="Millares 3 2 2 4" xfId="257" xr:uid="{00000000-0005-0000-0000-000098000000}"/>
    <cellStyle name="Millares 3 2 2 4 2" xfId="391" xr:uid="{00000000-0005-0000-0000-000099000000}"/>
    <cellStyle name="Millares 3 2 2 5" xfId="324" xr:uid="{00000000-0005-0000-0000-00009A000000}"/>
    <cellStyle name="Millares 3 2 3" xfId="199" xr:uid="{00000000-0005-0000-0000-00009B000000}"/>
    <cellStyle name="Millares 3 2 3 2" xfId="232" xr:uid="{00000000-0005-0000-0000-00009C000000}"/>
    <cellStyle name="Millares 3 2 3 2 2" xfId="299" xr:uid="{00000000-0005-0000-0000-00009D000000}"/>
    <cellStyle name="Millares 3 2 3 2 2 2" xfId="433" xr:uid="{00000000-0005-0000-0000-00009E000000}"/>
    <cellStyle name="Millares 3 2 3 2 3" xfId="366" xr:uid="{00000000-0005-0000-0000-00009F000000}"/>
    <cellStyle name="Millares 3 2 3 3" xfId="266" xr:uid="{00000000-0005-0000-0000-0000A0000000}"/>
    <cellStyle name="Millares 3 2 3 3 2" xfId="400" xr:uid="{00000000-0005-0000-0000-0000A1000000}"/>
    <cellStyle name="Millares 3 2 3 4" xfId="333" xr:uid="{00000000-0005-0000-0000-0000A2000000}"/>
    <cellStyle name="Millares 3 2 4" xfId="216" xr:uid="{00000000-0005-0000-0000-0000A3000000}"/>
    <cellStyle name="Millares 3 2 4 2" xfId="283" xr:uid="{00000000-0005-0000-0000-0000A4000000}"/>
    <cellStyle name="Millares 3 2 4 2 2" xfId="417" xr:uid="{00000000-0005-0000-0000-0000A5000000}"/>
    <cellStyle name="Millares 3 2 4 3" xfId="350" xr:uid="{00000000-0005-0000-0000-0000A6000000}"/>
    <cellStyle name="Millares 3 2 5" xfId="250" xr:uid="{00000000-0005-0000-0000-0000A7000000}"/>
    <cellStyle name="Millares 3 2 5 2" xfId="384" xr:uid="{00000000-0005-0000-0000-0000A8000000}"/>
    <cellStyle name="Millares 3 2 6" xfId="317" xr:uid="{00000000-0005-0000-0000-0000A9000000}"/>
    <cellStyle name="Millares 3 3" xfId="186" xr:uid="{00000000-0005-0000-0000-0000AA000000}"/>
    <cellStyle name="Millares 3 3 2" xfId="227" xr:uid="{00000000-0005-0000-0000-0000AB000000}"/>
    <cellStyle name="Millares 3 3 2 2" xfId="294" xr:uid="{00000000-0005-0000-0000-0000AC000000}"/>
    <cellStyle name="Millares 3 3 2 2 2" xfId="428" xr:uid="{00000000-0005-0000-0000-0000AD000000}"/>
    <cellStyle name="Millares 3 3 2 3" xfId="361" xr:uid="{00000000-0005-0000-0000-0000AE000000}"/>
    <cellStyle name="Millares 3 3 3" xfId="261" xr:uid="{00000000-0005-0000-0000-0000AF000000}"/>
    <cellStyle name="Millares 3 3 3 2" xfId="395" xr:uid="{00000000-0005-0000-0000-0000B0000000}"/>
    <cellStyle name="Millares 3 3 4" xfId="328" xr:uid="{00000000-0005-0000-0000-0000B1000000}"/>
    <cellStyle name="Millares 3 4" xfId="211" xr:uid="{00000000-0005-0000-0000-0000B2000000}"/>
    <cellStyle name="Millares 3 4 2" xfId="278" xr:uid="{00000000-0005-0000-0000-0000B3000000}"/>
    <cellStyle name="Millares 3 4 2 2" xfId="412" xr:uid="{00000000-0005-0000-0000-0000B4000000}"/>
    <cellStyle name="Millares 3 4 3" xfId="345" xr:uid="{00000000-0005-0000-0000-0000B5000000}"/>
    <cellStyle name="Millares 3 5" xfId="245" xr:uid="{00000000-0005-0000-0000-0000B6000000}"/>
    <cellStyle name="Millares 3 5 2" xfId="379" xr:uid="{00000000-0005-0000-0000-0000B7000000}"/>
    <cellStyle name="Millares 3 6" xfId="312" xr:uid="{00000000-0005-0000-0000-0000B8000000}"/>
    <cellStyle name="Millares 4" xfId="27" xr:uid="{00000000-0005-0000-0000-0000B9000000}"/>
    <cellStyle name="Millares 4 2" xfId="161" xr:uid="{00000000-0005-0000-0000-0000BA000000}"/>
    <cellStyle name="Millares 4 2 2" xfId="173" xr:uid="{00000000-0005-0000-0000-0000BB000000}"/>
    <cellStyle name="Millares 4 2 2 2" xfId="203" xr:uid="{00000000-0005-0000-0000-0000BC000000}"/>
    <cellStyle name="Millares 4 2 2 2 2" xfId="236" xr:uid="{00000000-0005-0000-0000-0000BD000000}"/>
    <cellStyle name="Millares 4 2 2 2 2 2" xfId="303" xr:uid="{00000000-0005-0000-0000-0000BE000000}"/>
    <cellStyle name="Millares 4 2 2 2 2 2 2" xfId="437" xr:uid="{00000000-0005-0000-0000-0000BF000000}"/>
    <cellStyle name="Millares 4 2 2 2 2 3" xfId="370" xr:uid="{00000000-0005-0000-0000-0000C0000000}"/>
    <cellStyle name="Millares 4 2 2 2 3" xfId="270" xr:uid="{00000000-0005-0000-0000-0000C1000000}"/>
    <cellStyle name="Millares 4 2 2 2 3 2" xfId="404" xr:uid="{00000000-0005-0000-0000-0000C2000000}"/>
    <cellStyle name="Millares 4 2 2 2 4" xfId="337" xr:uid="{00000000-0005-0000-0000-0000C3000000}"/>
    <cellStyle name="Millares 4 2 2 3" xfId="220" xr:uid="{00000000-0005-0000-0000-0000C4000000}"/>
    <cellStyle name="Millares 4 2 2 3 2" xfId="287" xr:uid="{00000000-0005-0000-0000-0000C5000000}"/>
    <cellStyle name="Millares 4 2 2 3 2 2" xfId="421" xr:uid="{00000000-0005-0000-0000-0000C6000000}"/>
    <cellStyle name="Millares 4 2 2 3 3" xfId="354" xr:uid="{00000000-0005-0000-0000-0000C7000000}"/>
    <cellStyle name="Millares 4 2 2 4" xfId="254" xr:uid="{00000000-0005-0000-0000-0000C8000000}"/>
    <cellStyle name="Millares 4 2 2 4 2" xfId="388" xr:uid="{00000000-0005-0000-0000-0000C9000000}"/>
    <cellStyle name="Millares 4 2 2 5" xfId="321" xr:uid="{00000000-0005-0000-0000-0000CA000000}"/>
    <cellStyle name="Millares 4 2 3" xfId="191" xr:uid="{00000000-0005-0000-0000-0000CB000000}"/>
    <cellStyle name="Millares 4 2 3 2" xfId="229" xr:uid="{00000000-0005-0000-0000-0000CC000000}"/>
    <cellStyle name="Millares 4 2 3 2 2" xfId="296" xr:uid="{00000000-0005-0000-0000-0000CD000000}"/>
    <cellStyle name="Millares 4 2 3 2 2 2" xfId="430" xr:uid="{00000000-0005-0000-0000-0000CE000000}"/>
    <cellStyle name="Millares 4 2 3 2 3" xfId="363" xr:uid="{00000000-0005-0000-0000-0000CF000000}"/>
    <cellStyle name="Millares 4 2 3 3" xfId="263" xr:uid="{00000000-0005-0000-0000-0000D0000000}"/>
    <cellStyle name="Millares 4 2 3 3 2" xfId="397" xr:uid="{00000000-0005-0000-0000-0000D1000000}"/>
    <cellStyle name="Millares 4 2 3 4" xfId="330" xr:uid="{00000000-0005-0000-0000-0000D2000000}"/>
    <cellStyle name="Millares 4 2 4" xfId="213" xr:uid="{00000000-0005-0000-0000-0000D3000000}"/>
    <cellStyle name="Millares 4 2 4 2" xfId="280" xr:uid="{00000000-0005-0000-0000-0000D4000000}"/>
    <cellStyle name="Millares 4 2 4 2 2" xfId="414" xr:uid="{00000000-0005-0000-0000-0000D5000000}"/>
    <cellStyle name="Millares 4 2 4 3" xfId="347" xr:uid="{00000000-0005-0000-0000-0000D6000000}"/>
    <cellStyle name="Millares 4 2 5" xfId="247" xr:uid="{00000000-0005-0000-0000-0000D7000000}"/>
    <cellStyle name="Millares 4 2 5 2" xfId="381" xr:uid="{00000000-0005-0000-0000-0000D8000000}"/>
    <cellStyle name="Millares 4 2 6" xfId="314" xr:uid="{00000000-0005-0000-0000-0000D9000000}"/>
    <cellStyle name="Millares 4 3" xfId="208" xr:uid="{00000000-0005-0000-0000-0000DA000000}"/>
    <cellStyle name="Millares 4 3 2" xfId="275" xr:uid="{00000000-0005-0000-0000-0000DB000000}"/>
    <cellStyle name="Millares 4 3 2 2" xfId="409" xr:uid="{00000000-0005-0000-0000-0000DC000000}"/>
    <cellStyle name="Millares 4 3 3" xfId="342" xr:uid="{00000000-0005-0000-0000-0000DD000000}"/>
    <cellStyle name="Millares 4 4" xfId="242" xr:uid="{00000000-0005-0000-0000-0000DE000000}"/>
    <cellStyle name="Millares 4 4 2" xfId="376" xr:uid="{00000000-0005-0000-0000-0000DF000000}"/>
    <cellStyle name="Millares 4 5" xfId="309" xr:uid="{00000000-0005-0000-0000-0000E0000000}"/>
    <cellStyle name="Millares 5" xfId="23" xr:uid="{00000000-0005-0000-0000-0000E1000000}"/>
    <cellStyle name="Millares 6" xfId="241" xr:uid="{00000000-0005-0000-0000-0000E2000000}"/>
    <cellStyle name="Millares 6 2" xfId="308" xr:uid="{00000000-0005-0000-0000-0000E3000000}"/>
    <cellStyle name="Millares 6 2 2" xfId="442" xr:uid="{00000000-0005-0000-0000-0000E4000000}"/>
    <cellStyle name="Millares 6 3" xfId="375" xr:uid="{00000000-0005-0000-0000-0000E5000000}"/>
    <cellStyle name="Moneda 2" xfId="170" xr:uid="{00000000-0005-0000-0000-0000E6000000}"/>
    <cellStyle name="Moneda 2 2" xfId="177" xr:uid="{00000000-0005-0000-0000-0000E7000000}"/>
    <cellStyle name="Moneda 2 2 2" xfId="207" xr:uid="{00000000-0005-0000-0000-0000E8000000}"/>
    <cellStyle name="Moneda 2 2 2 2" xfId="240" xr:uid="{00000000-0005-0000-0000-0000E9000000}"/>
    <cellStyle name="Moneda 2 2 2 2 2" xfId="307" xr:uid="{00000000-0005-0000-0000-0000EA000000}"/>
    <cellStyle name="Moneda 2 2 2 2 2 2" xfId="441" xr:uid="{00000000-0005-0000-0000-0000EB000000}"/>
    <cellStyle name="Moneda 2 2 2 2 3" xfId="374" xr:uid="{00000000-0005-0000-0000-0000EC000000}"/>
    <cellStyle name="Moneda 2 2 2 3" xfId="274" xr:uid="{00000000-0005-0000-0000-0000ED000000}"/>
    <cellStyle name="Moneda 2 2 2 3 2" xfId="408" xr:uid="{00000000-0005-0000-0000-0000EE000000}"/>
    <cellStyle name="Moneda 2 2 2 4" xfId="341" xr:uid="{00000000-0005-0000-0000-0000EF000000}"/>
    <cellStyle name="Moneda 2 2 3" xfId="224" xr:uid="{00000000-0005-0000-0000-0000F0000000}"/>
    <cellStyle name="Moneda 2 2 3 2" xfId="291" xr:uid="{00000000-0005-0000-0000-0000F1000000}"/>
    <cellStyle name="Moneda 2 2 3 2 2" xfId="425" xr:uid="{00000000-0005-0000-0000-0000F2000000}"/>
    <cellStyle name="Moneda 2 2 3 3" xfId="358" xr:uid="{00000000-0005-0000-0000-0000F3000000}"/>
    <cellStyle name="Moneda 2 2 4" xfId="258" xr:uid="{00000000-0005-0000-0000-0000F4000000}"/>
    <cellStyle name="Moneda 2 2 4 2" xfId="392" xr:uid="{00000000-0005-0000-0000-0000F5000000}"/>
    <cellStyle name="Moneda 2 2 5" xfId="325" xr:uid="{00000000-0005-0000-0000-0000F6000000}"/>
    <cellStyle name="Moneda 2 3" xfId="200" xr:uid="{00000000-0005-0000-0000-0000F7000000}"/>
    <cellStyle name="Moneda 2 3 2" xfId="233" xr:uid="{00000000-0005-0000-0000-0000F8000000}"/>
    <cellStyle name="Moneda 2 3 2 2" xfId="300" xr:uid="{00000000-0005-0000-0000-0000F9000000}"/>
    <cellStyle name="Moneda 2 3 2 2 2" xfId="434" xr:uid="{00000000-0005-0000-0000-0000FA000000}"/>
    <cellStyle name="Moneda 2 3 2 3" xfId="367" xr:uid="{00000000-0005-0000-0000-0000FB000000}"/>
    <cellStyle name="Moneda 2 3 3" xfId="267" xr:uid="{00000000-0005-0000-0000-0000FC000000}"/>
    <cellStyle name="Moneda 2 3 3 2" xfId="401" xr:uid="{00000000-0005-0000-0000-0000FD000000}"/>
    <cellStyle name="Moneda 2 3 4" xfId="334" xr:uid="{00000000-0005-0000-0000-0000FE000000}"/>
    <cellStyle name="Moneda 2 4" xfId="217" xr:uid="{00000000-0005-0000-0000-0000FF000000}"/>
    <cellStyle name="Moneda 2 4 2" xfId="284" xr:uid="{00000000-0005-0000-0000-000000010000}"/>
    <cellStyle name="Moneda 2 4 2 2" xfId="418" xr:uid="{00000000-0005-0000-0000-000001010000}"/>
    <cellStyle name="Moneda 2 4 3" xfId="351" xr:uid="{00000000-0005-0000-0000-000002010000}"/>
    <cellStyle name="Moneda 2 5" xfId="251" xr:uid="{00000000-0005-0000-0000-000003010000}"/>
    <cellStyle name="Moneda 2 5 2" xfId="385" xr:uid="{00000000-0005-0000-0000-000004010000}"/>
    <cellStyle name="Moneda 2 6" xfId="318" xr:uid="{00000000-0005-0000-0000-000005010000}"/>
    <cellStyle name="Moneda 3" xfId="172" xr:uid="{00000000-0005-0000-0000-000006010000}"/>
    <cellStyle name="Moneda 3 2" xfId="202" xr:uid="{00000000-0005-0000-0000-000007010000}"/>
    <cellStyle name="Moneda 3 2 2" xfId="235" xr:uid="{00000000-0005-0000-0000-000008010000}"/>
    <cellStyle name="Moneda 3 2 2 2" xfId="302" xr:uid="{00000000-0005-0000-0000-000009010000}"/>
    <cellStyle name="Moneda 3 2 2 2 2" xfId="436" xr:uid="{00000000-0005-0000-0000-00000A010000}"/>
    <cellStyle name="Moneda 3 2 2 3" xfId="369" xr:uid="{00000000-0005-0000-0000-00000B010000}"/>
    <cellStyle name="Moneda 3 2 3" xfId="269" xr:uid="{00000000-0005-0000-0000-00000C010000}"/>
    <cellStyle name="Moneda 3 2 3 2" xfId="403" xr:uid="{00000000-0005-0000-0000-00000D010000}"/>
    <cellStyle name="Moneda 3 2 4" xfId="336" xr:uid="{00000000-0005-0000-0000-00000E010000}"/>
    <cellStyle name="Moneda 3 3" xfId="219" xr:uid="{00000000-0005-0000-0000-00000F010000}"/>
    <cellStyle name="Moneda 3 3 2" xfId="286" xr:uid="{00000000-0005-0000-0000-000010010000}"/>
    <cellStyle name="Moneda 3 3 2 2" xfId="420" xr:uid="{00000000-0005-0000-0000-000011010000}"/>
    <cellStyle name="Moneda 3 3 3" xfId="353" xr:uid="{00000000-0005-0000-0000-000012010000}"/>
    <cellStyle name="Moneda 3 4" xfId="253" xr:uid="{00000000-0005-0000-0000-000013010000}"/>
    <cellStyle name="Moneda 3 4 2" xfId="387" xr:uid="{00000000-0005-0000-0000-000014010000}"/>
    <cellStyle name="Moneda 3 5" xfId="320" xr:uid="{00000000-0005-0000-0000-000015010000}"/>
    <cellStyle name="Moneda 4" xfId="190" xr:uid="{00000000-0005-0000-0000-000016010000}"/>
    <cellStyle name="Moneda 4 2" xfId="228" xr:uid="{00000000-0005-0000-0000-000017010000}"/>
    <cellStyle name="Moneda 4 2 2" xfId="295" xr:uid="{00000000-0005-0000-0000-000018010000}"/>
    <cellStyle name="Moneda 4 2 2 2" xfId="429" xr:uid="{00000000-0005-0000-0000-000019010000}"/>
    <cellStyle name="Moneda 4 2 3" xfId="362" xr:uid="{00000000-0005-0000-0000-00001A010000}"/>
    <cellStyle name="Moneda 4 3" xfId="262" xr:uid="{00000000-0005-0000-0000-00001B010000}"/>
    <cellStyle name="Moneda 4 3 2" xfId="396" xr:uid="{00000000-0005-0000-0000-00001C010000}"/>
    <cellStyle name="Moneda 4 4" xfId="329" xr:uid="{00000000-0005-0000-0000-00001D010000}"/>
    <cellStyle name="Moneda 5" xfId="160" xr:uid="{00000000-0005-0000-0000-00001E010000}"/>
    <cellStyle name="Moneda 5 2" xfId="212" xr:uid="{00000000-0005-0000-0000-00001F010000}"/>
    <cellStyle name="Moneda 5 2 2" xfId="279" xr:uid="{00000000-0005-0000-0000-000020010000}"/>
    <cellStyle name="Moneda 5 2 2 2" xfId="413" xr:uid="{00000000-0005-0000-0000-000021010000}"/>
    <cellStyle name="Moneda 5 2 3" xfId="346" xr:uid="{00000000-0005-0000-0000-000022010000}"/>
    <cellStyle name="Moneda 5 3" xfId="246" xr:uid="{00000000-0005-0000-0000-000023010000}"/>
    <cellStyle name="Moneda 5 3 2" xfId="380" xr:uid="{00000000-0005-0000-0000-000024010000}"/>
    <cellStyle name="Moneda 5 4" xfId="313" xr:uid="{00000000-0005-0000-0000-000025010000}"/>
    <cellStyle name="Neutral 2" xfId="149" xr:uid="{00000000-0005-0000-0000-000026010000}"/>
    <cellStyle name="Normal" xfId="0" builtinId="0"/>
    <cellStyle name="Normal 10" xfId="15" xr:uid="{00000000-0005-0000-0000-000028010000}"/>
    <cellStyle name="Normal 11" xfId="17" xr:uid="{00000000-0005-0000-0000-000029010000}"/>
    <cellStyle name="Normal 12" xfId="18" xr:uid="{00000000-0005-0000-0000-00002A010000}"/>
    <cellStyle name="Normal 13" xfId="22" xr:uid="{00000000-0005-0000-0000-00002B010000}"/>
    <cellStyle name="Normal 14" xfId="443" xr:uid="{93F193CC-A8E2-4868-991B-F1D7182B4857}"/>
    <cellStyle name="Normal 17" xfId="19" xr:uid="{00000000-0005-0000-0000-00002C010000}"/>
    <cellStyle name="Normal 2" xfId="1" xr:uid="{00000000-0005-0000-0000-00002D010000}"/>
    <cellStyle name="Normal 2 2" xfId="6" xr:uid="{00000000-0005-0000-0000-00002E010000}"/>
    <cellStyle name="Normal 2 2 2" xfId="79" xr:uid="{00000000-0005-0000-0000-00002F010000}"/>
    <cellStyle name="Normal 2 2 3" xfId="26" xr:uid="{00000000-0005-0000-0000-000030010000}"/>
    <cellStyle name="Normal 2 3" xfId="7" xr:uid="{00000000-0005-0000-0000-000031010000}"/>
    <cellStyle name="Normal 2 3 2" xfId="78" xr:uid="{00000000-0005-0000-0000-000032010000}"/>
    <cellStyle name="Normal 2 4" xfId="10" xr:uid="{00000000-0005-0000-0000-000033010000}"/>
    <cellStyle name="Normal 2 5" xfId="16" xr:uid="{00000000-0005-0000-0000-000034010000}"/>
    <cellStyle name="Normal 2 6" xfId="25" xr:uid="{00000000-0005-0000-0000-000035010000}"/>
    <cellStyle name="Normal 3" xfId="2" xr:uid="{00000000-0005-0000-0000-000036010000}"/>
    <cellStyle name="Normal 3 2" xfId="9" xr:uid="{00000000-0005-0000-0000-000037010000}"/>
    <cellStyle name="Normal 3 2 2" xfId="167" xr:uid="{00000000-0005-0000-0000-000038010000}"/>
    <cellStyle name="Normal 3 2 2 2" xfId="197" xr:uid="{00000000-0005-0000-0000-000039010000}"/>
    <cellStyle name="Normal 3 2 3" xfId="184" xr:uid="{00000000-0005-0000-0000-00003A010000}"/>
    <cellStyle name="Normal 3 2 4" xfId="80" xr:uid="{00000000-0005-0000-0000-00003B010000}"/>
    <cellStyle name="Normal 3 3" xfId="8" xr:uid="{00000000-0005-0000-0000-00003C010000}"/>
    <cellStyle name="Normal 3 3 2" xfId="187" xr:uid="{00000000-0005-0000-0000-00003D010000}"/>
    <cellStyle name="Normal 3 3 3" xfId="150" xr:uid="{00000000-0005-0000-0000-00003E010000}"/>
    <cellStyle name="Normal 3 4" xfId="178" xr:uid="{00000000-0005-0000-0000-00003F010000}"/>
    <cellStyle name="Normal 4" xfId="3" xr:uid="{00000000-0005-0000-0000-000040010000}"/>
    <cellStyle name="Normal 4 2" xfId="162" xr:uid="{00000000-0005-0000-0000-000041010000}"/>
    <cellStyle name="Normal 4 2 2" xfId="192" xr:uid="{00000000-0005-0000-0000-000042010000}"/>
    <cellStyle name="Normal 4 3" xfId="179" xr:uid="{00000000-0005-0000-0000-000043010000}"/>
    <cellStyle name="Normal 5" xfId="4" xr:uid="{00000000-0005-0000-0000-000044010000}"/>
    <cellStyle name="Normal 5 2" xfId="164" xr:uid="{00000000-0005-0000-0000-000045010000}"/>
    <cellStyle name="Normal 5 2 2" xfId="194" xr:uid="{00000000-0005-0000-0000-000046010000}"/>
    <cellStyle name="Normal 5 3" xfId="181" xr:uid="{00000000-0005-0000-0000-000047010000}"/>
    <cellStyle name="Normal 6" xfId="5" xr:uid="{00000000-0005-0000-0000-000048010000}"/>
    <cellStyle name="Normal 6 2" xfId="188" xr:uid="{00000000-0005-0000-0000-000049010000}"/>
    <cellStyle name="Normal 7" xfId="11" xr:uid="{00000000-0005-0000-0000-00004A010000}"/>
    <cellStyle name="Normal 8" xfId="12" xr:uid="{00000000-0005-0000-0000-00004B010000}"/>
    <cellStyle name="Normal 9" xfId="13" xr:uid="{00000000-0005-0000-0000-00004C010000}"/>
    <cellStyle name="Normal_DIFERIDAS PRODUCCION" xfId="21" xr:uid="{00000000-0005-0000-0000-00004D010000}"/>
    <cellStyle name="Normal_Hoja2" xfId="20" xr:uid="{00000000-0005-0000-0000-00004E010000}"/>
    <cellStyle name="Notas 2" xfId="151" xr:uid="{00000000-0005-0000-0000-00004F010000}"/>
    <cellStyle name="Porcentaje 2" xfId="28" xr:uid="{00000000-0005-0000-0000-000050010000}"/>
    <cellStyle name="Porcentaje 2 2" xfId="163" xr:uid="{00000000-0005-0000-0000-000051010000}"/>
    <cellStyle name="Porcentaje 2 2 2" xfId="193" xr:uid="{00000000-0005-0000-0000-000052010000}"/>
    <cellStyle name="Porcentaje 2 3" xfId="180" xr:uid="{00000000-0005-0000-0000-000053010000}"/>
    <cellStyle name="Porcentaje 3" xfId="32" xr:uid="{00000000-0005-0000-0000-000054010000}"/>
    <cellStyle name="Porcentaje 3 2" xfId="166" xr:uid="{00000000-0005-0000-0000-000055010000}"/>
    <cellStyle name="Porcentaje 3 2 2" xfId="196" xr:uid="{00000000-0005-0000-0000-000056010000}"/>
    <cellStyle name="Porcentaje 3 3" xfId="183" xr:uid="{00000000-0005-0000-0000-000057010000}"/>
    <cellStyle name="Porcentaje 4" xfId="152" xr:uid="{00000000-0005-0000-0000-000058010000}"/>
    <cellStyle name="Porcentaje 4 2" xfId="189" xr:uid="{00000000-0005-0000-0000-000059010000}"/>
    <cellStyle name="Porcentaje 5" xfId="30" xr:uid="{00000000-0005-0000-0000-00005A010000}"/>
    <cellStyle name="Porcentual 2" xfId="29" xr:uid="{00000000-0005-0000-0000-00005B010000}"/>
    <cellStyle name="PSChar" xfId="81" xr:uid="{00000000-0005-0000-0000-00005C010000}"/>
    <cellStyle name="Salida 2" xfId="153" xr:uid="{00000000-0005-0000-0000-00005D010000}"/>
    <cellStyle name="Stocks" xfId="82" xr:uid="{00000000-0005-0000-0000-00005E010000}"/>
    <cellStyle name="Style 1" xfId="83" xr:uid="{00000000-0005-0000-0000-00005F010000}"/>
    <cellStyle name="Style 1 2" xfId="168" xr:uid="{00000000-0005-0000-0000-000060010000}"/>
    <cellStyle name="Style 1 2 2" xfId="175" xr:uid="{00000000-0005-0000-0000-000061010000}"/>
    <cellStyle name="Style 1 2 2 2" xfId="205" xr:uid="{00000000-0005-0000-0000-000062010000}"/>
    <cellStyle name="Style 1 2 2 2 2" xfId="238" xr:uid="{00000000-0005-0000-0000-000063010000}"/>
    <cellStyle name="Style 1 2 2 2 2 2" xfId="305" xr:uid="{00000000-0005-0000-0000-000064010000}"/>
    <cellStyle name="Style 1 2 2 2 2 2 2" xfId="439" xr:uid="{00000000-0005-0000-0000-000065010000}"/>
    <cellStyle name="Style 1 2 2 2 2 3" xfId="372" xr:uid="{00000000-0005-0000-0000-000066010000}"/>
    <cellStyle name="Style 1 2 2 2 3" xfId="272" xr:uid="{00000000-0005-0000-0000-000067010000}"/>
    <cellStyle name="Style 1 2 2 2 3 2" xfId="406" xr:uid="{00000000-0005-0000-0000-000068010000}"/>
    <cellStyle name="Style 1 2 2 2 4" xfId="339" xr:uid="{00000000-0005-0000-0000-000069010000}"/>
    <cellStyle name="Style 1 2 2 3" xfId="222" xr:uid="{00000000-0005-0000-0000-00006A010000}"/>
    <cellStyle name="Style 1 2 2 3 2" xfId="289" xr:uid="{00000000-0005-0000-0000-00006B010000}"/>
    <cellStyle name="Style 1 2 2 3 2 2" xfId="423" xr:uid="{00000000-0005-0000-0000-00006C010000}"/>
    <cellStyle name="Style 1 2 2 3 3" xfId="356" xr:uid="{00000000-0005-0000-0000-00006D010000}"/>
    <cellStyle name="Style 1 2 2 4" xfId="256" xr:uid="{00000000-0005-0000-0000-00006E010000}"/>
    <cellStyle name="Style 1 2 2 4 2" xfId="390" xr:uid="{00000000-0005-0000-0000-00006F010000}"/>
    <cellStyle name="Style 1 2 2 5" xfId="323" xr:uid="{00000000-0005-0000-0000-000070010000}"/>
    <cellStyle name="Style 1 2 3" xfId="198" xr:uid="{00000000-0005-0000-0000-000071010000}"/>
    <cellStyle name="Style 1 2 3 2" xfId="231" xr:uid="{00000000-0005-0000-0000-000072010000}"/>
    <cellStyle name="Style 1 2 3 2 2" xfId="298" xr:uid="{00000000-0005-0000-0000-000073010000}"/>
    <cellStyle name="Style 1 2 3 2 2 2" xfId="432" xr:uid="{00000000-0005-0000-0000-000074010000}"/>
    <cellStyle name="Style 1 2 3 2 3" xfId="365" xr:uid="{00000000-0005-0000-0000-000075010000}"/>
    <cellStyle name="Style 1 2 3 3" xfId="265" xr:uid="{00000000-0005-0000-0000-000076010000}"/>
    <cellStyle name="Style 1 2 3 3 2" xfId="399" xr:uid="{00000000-0005-0000-0000-000077010000}"/>
    <cellStyle name="Style 1 2 3 4" xfId="332" xr:uid="{00000000-0005-0000-0000-000078010000}"/>
    <cellStyle name="Style 1 2 4" xfId="215" xr:uid="{00000000-0005-0000-0000-000079010000}"/>
    <cellStyle name="Style 1 2 4 2" xfId="282" xr:uid="{00000000-0005-0000-0000-00007A010000}"/>
    <cellStyle name="Style 1 2 4 2 2" xfId="416" xr:uid="{00000000-0005-0000-0000-00007B010000}"/>
    <cellStyle name="Style 1 2 4 3" xfId="349" xr:uid="{00000000-0005-0000-0000-00007C010000}"/>
    <cellStyle name="Style 1 2 5" xfId="249" xr:uid="{00000000-0005-0000-0000-00007D010000}"/>
    <cellStyle name="Style 1 2 5 2" xfId="383" xr:uid="{00000000-0005-0000-0000-00007E010000}"/>
    <cellStyle name="Style 1 2 6" xfId="316" xr:uid="{00000000-0005-0000-0000-00007F010000}"/>
    <cellStyle name="Style 1 3" xfId="171" xr:uid="{00000000-0005-0000-0000-000080010000}"/>
    <cellStyle name="Style 1 3 2" xfId="201" xr:uid="{00000000-0005-0000-0000-000081010000}"/>
    <cellStyle name="Style 1 3 2 2" xfId="234" xr:uid="{00000000-0005-0000-0000-000082010000}"/>
    <cellStyle name="Style 1 3 2 2 2" xfId="301" xr:uid="{00000000-0005-0000-0000-000083010000}"/>
    <cellStyle name="Style 1 3 2 2 2 2" xfId="435" xr:uid="{00000000-0005-0000-0000-000084010000}"/>
    <cellStyle name="Style 1 3 2 2 3" xfId="368" xr:uid="{00000000-0005-0000-0000-000085010000}"/>
    <cellStyle name="Style 1 3 2 3" xfId="268" xr:uid="{00000000-0005-0000-0000-000086010000}"/>
    <cellStyle name="Style 1 3 2 3 2" xfId="402" xr:uid="{00000000-0005-0000-0000-000087010000}"/>
    <cellStyle name="Style 1 3 2 4" xfId="335" xr:uid="{00000000-0005-0000-0000-000088010000}"/>
    <cellStyle name="Style 1 3 3" xfId="218" xr:uid="{00000000-0005-0000-0000-000089010000}"/>
    <cellStyle name="Style 1 3 3 2" xfId="285" xr:uid="{00000000-0005-0000-0000-00008A010000}"/>
    <cellStyle name="Style 1 3 3 2 2" xfId="419" xr:uid="{00000000-0005-0000-0000-00008B010000}"/>
    <cellStyle name="Style 1 3 3 3" xfId="352" xr:uid="{00000000-0005-0000-0000-00008C010000}"/>
    <cellStyle name="Style 1 3 4" xfId="252" xr:uid="{00000000-0005-0000-0000-00008D010000}"/>
    <cellStyle name="Style 1 3 4 2" xfId="386" xr:uid="{00000000-0005-0000-0000-00008E010000}"/>
    <cellStyle name="Style 1 3 5" xfId="319" xr:uid="{00000000-0005-0000-0000-00008F010000}"/>
    <cellStyle name="Style 1 4" xfId="185" xr:uid="{00000000-0005-0000-0000-000090010000}"/>
    <cellStyle name="Style 1 4 2" xfId="226" xr:uid="{00000000-0005-0000-0000-000091010000}"/>
    <cellStyle name="Style 1 4 2 2" xfId="293" xr:uid="{00000000-0005-0000-0000-000092010000}"/>
    <cellStyle name="Style 1 4 2 2 2" xfId="427" xr:uid="{00000000-0005-0000-0000-000093010000}"/>
    <cellStyle name="Style 1 4 2 3" xfId="360" xr:uid="{00000000-0005-0000-0000-000094010000}"/>
    <cellStyle name="Style 1 4 3" xfId="260" xr:uid="{00000000-0005-0000-0000-000095010000}"/>
    <cellStyle name="Style 1 4 3 2" xfId="394" xr:uid="{00000000-0005-0000-0000-000096010000}"/>
    <cellStyle name="Style 1 4 4" xfId="327" xr:uid="{00000000-0005-0000-0000-000097010000}"/>
    <cellStyle name="Style 1 5" xfId="210" xr:uid="{00000000-0005-0000-0000-000098010000}"/>
    <cellStyle name="Style 1 5 2" xfId="277" xr:uid="{00000000-0005-0000-0000-000099010000}"/>
    <cellStyle name="Style 1 5 2 2" xfId="411" xr:uid="{00000000-0005-0000-0000-00009A010000}"/>
    <cellStyle name="Style 1 5 3" xfId="344" xr:uid="{00000000-0005-0000-0000-00009B010000}"/>
    <cellStyle name="Style 1 6" xfId="244" xr:uid="{00000000-0005-0000-0000-00009C010000}"/>
    <cellStyle name="Style 1 6 2" xfId="378" xr:uid="{00000000-0005-0000-0000-00009D010000}"/>
    <cellStyle name="Style 1 7" xfId="311" xr:uid="{00000000-0005-0000-0000-00009E010000}"/>
    <cellStyle name="Text" xfId="84" xr:uid="{00000000-0005-0000-0000-00009F010000}"/>
    <cellStyle name="Texto de advertencia 2" xfId="154" xr:uid="{00000000-0005-0000-0000-0000A0010000}"/>
    <cellStyle name="Texto explicativo 2" xfId="155" xr:uid="{00000000-0005-0000-0000-0000A1010000}"/>
    <cellStyle name="Título 1" xfId="14" xr:uid="{00000000-0005-0000-0000-0000A2010000}"/>
    <cellStyle name="Título 2 2" xfId="156" xr:uid="{00000000-0005-0000-0000-0000A3010000}"/>
    <cellStyle name="Título 3 2" xfId="157" xr:uid="{00000000-0005-0000-0000-0000A4010000}"/>
    <cellStyle name="Título 4" xfId="158" xr:uid="{00000000-0005-0000-0000-0000A5010000}"/>
    <cellStyle name="Título de hoja" xfId="85" xr:uid="{00000000-0005-0000-0000-0000A6010000}"/>
    <cellStyle name="Total 2" xfId="159" xr:uid="{00000000-0005-0000-0000-0000A7010000}"/>
    <cellStyle name="Unp Comma [0]" xfId="86" xr:uid="{00000000-0005-0000-0000-0000A8010000}"/>
    <cellStyle name="Unp comment" xfId="87" xr:uid="{00000000-0005-0000-0000-0000A9010000}"/>
    <cellStyle name="Unp Name" xfId="88" xr:uid="{00000000-0005-0000-0000-0000AA010000}"/>
    <cellStyle name="Unp Percent" xfId="89" xr:uid="{00000000-0005-0000-0000-0000AB010000}"/>
    <cellStyle name="Unp PosComma [0]" xfId="90" xr:uid="{00000000-0005-0000-0000-0000AC010000}"/>
    <cellStyle name="Unp PosFixed [1]" xfId="91" xr:uid="{00000000-0005-0000-0000-0000AD010000}"/>
    <cellStyle name="Unp PosPercent" xfId="92" xr:uid="{00000000-0005-0000-0000-0000AE010000}"/>
    <cellStyle name="Unprotected" xfId="93" xr:uid="{00000000-0005-0000-0000-0000AF010000}"/>
    <cellStyle name="YorN" xfId="94" xr:uid="{00000000-0005-0000-0000-0000B0010000}"/>
    <cellStyle name="ДАТА" xfId="95" xr:uid="{00000000-0005-0000-0000-0000B1010000}"/>
    <cellStyle name="ДЕНЕЖНЫЙ_BOPENGC" xfId="96" xr:uid="{00000000-0005-0000-0000-0000B2010000}"/>
    <cellStyle name="ЗАГОЛОВОК1" xfId="97" xr:uid="{00000000-0005-0000-0000-0000B3010000}"/>
    <cellStyle name="ЗАГОЛОВОК2" xfId="98" xr:uid="{00000000-0005-0000-0000-0000B4010000}"/>
    <cellStyle name="ИТОГОВЫЙ" xfId="99" xr:uid="{00000000-0005-0000-0000-0000B5010000}"/>
    <cellStyle name="Обычный_BOPENGC" xfId="100" xr:uid="{00000000-0005-0000-0000-0000B6010000}"/>
    <cellStyle name="ПРОЦЕНТНЫЙ_BOPENGC" xfId="101" xr:uid="{00000000-0005-0000-0000-0000B7010000}"/>
    <cellStyle name="ТЕКСТ" xfId="102" xr:uid="{00000000-0005-0000-0000-0000B8010000}"/>
    <cellStyle name="ФИКСИРОВАННЫЙ" xfId="103" xr:uid="{00000000-0005-0000-0000-0000B9010000}"/>
    <cellStyle name="ФИНАНСОВЫЙ_BOPENGC" xfId="104" xr:uid="{00000000-0005-0000-0000-0000BA010000}"/>
  </cellStyles>
  <dxfs count="137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8FB89"/>
      <color rgb="FFFF9900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copetrol-my.sharepoint.com/Users/e0279970/AppData/Local/Microsoft/Windows/INetCache/Content.Outlook/9ZXDJ1PA/Prueba%20de%20cargador%20Diferida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copetrol-my.sharepoint.com/Users/E0281777/AppData/Local/Microsoft/Windows/INetCache/Content.Outlook/V3NZC9VN/FORMATO%20CARGUE%20DE%20DIFERIDA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iferida%20Diaria_TIB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FERIDAS (2)"/>
      <sheetName val="DIFERIDAS"/>
      <sheetName val="GENERAL"/>
      <sheetName val="Hoja1"/>
      <sheetName val="DIFERIDAS PRODUCCION"/>
      <sheetName val="DIFERIDAS INYECCION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FERIDAS"/>
      <sheetName val="GENERAL"/>
      <sheetName val="Hoja1"/>
      <sheetName val="DIFERIDAS PRODUCCION"/>
      <sheetName val="DIFERIDAS INYECCION"/>
    </sheetNames>
    <sheetDataSet>
      <sheetData sheetId="0"/>
      <sheetData sheetId="1">
        <row r="1">
          <cell r="A1" t="str">
            <v>ALS</v>
          </cell>
        </row>
        <row r="2">
          <cell r="A2" t="str">
            <v>ATENTADO</v>
          </cell>
        </row>
        <row r="3">
          <cell r="A3" t="str">
            <v>BLOQUEO COMUNIDAD</v>
          </cell>
        </row>
        <row r="4">
          <cell r="A4" t="str">
            <v>BLOQUEO COMUNIDAD</v>
          </cell>
        </row>
        <row r="5">
          <cell r="A5" t="str">
            <v>CAMBIO SLA</v>
          </cell>
        </row>
        <row r="6">
          <cell r="A6" t="str">
            <v>CAPACIDAD VERTIMIENTO</v>
          </cell>
        </row>
        <row r="7">
          <cell r="A7" t="str">
            <v>COMBUSTIBLE CONTAMINADO</v>
          </cell>
        </row>
        <row r="8">
          <cell r="A8" t="str">
            <v>CONTROL</v>
          </cell>
        </row>
        <row r="9">
          <cell r="A9" t="str">
            <v>CUMPLIMIENTO ORDEN JUDICIAL</v>
          </cell>
        </row>
        <row r="10">
          <cell r="A10" t="str">
            <v>DHS</v>
          </cell>
        </row>
        <row r="11">
          <cell r="A11" t="str">
            <v>EMERGENCIA SANITARIA</v>
          </cell>
        </row>
        <row r="12">
          <cell r="A12" t="str">
            <v>EN W.O.</v>
          </cell>
        </row>
        <row r="13">
          <cell r="A13" t="str">
            <v>EN W.S.</v>
          </cell>
        </row>
        <row r="14">
          <cell r="A14" t="str">
            <v>ESPERANDO W.O.</v>
          </cell>
        </row>
        <row r="15">
          <cell r="A15" t="str">
            <v>ESPERANDO W.S.</v>
          </cell>
        </row>
        <row r="16">
          <cell r="A16" t="str">
            <v>FACILIDADES</v>
          </cell>
        </row>
        <row r="17">
          <cell r="A17" t="str">
            <v>FALLA SLA</v>
          </cell>
        </row>
        <row r="18">
          <cell r="A18" t="str">
            <v>FILTRO COMB. SATURADO</v>
          </cell>
        </row>
        <row r="19">
          <cell r="A19" t="str">
            <v>HURTO CABLE</v>
          </cell>
        </row>
        <row r="20">
          <cell r="A20" t="str">
            <v>HURTO COMBUSTIBLE</v>
          </cell>
        </row>
        <row r="21">
          <cell r="A21" t="str">
            <v>INGENIERIA</v>
          </cell>
        </row>
        <row r="22">
          <cell r="A22" t="str">
            <v>LINEA DE FLUJO</v>
          </cell>
        </row>
        <row r="23">
          <cell r="A23" t="str">
            <v>MANTENIMIENTO</v>
          </cell>
        </row>
        <row r="24">
          <cell r="A24" t="str">
            <v>MANTENIMIENTO SLA</v>
          </cell>
        </row>
        <row r="25">
          <cell r="A25" t="str">
            <v>OPERACIONES</v>
          </cell>
        </row>
        <row r="26">
          <cell r="A26" t="str">
            <v>OPERACIONES INYECCION</v>
          </cell>
        </row>
        <row r="27">
          <cell r="A27" t="str">
            <v>OTROS</v>
          </cell>
        </row>
        <row r="28">
          <cell r="A28" t="str">
            <v>PRECIO DEL CRUDO</v>
          </cell>
        </row>
        <row r="29">
          <cell r="A29" t="str">
            <v>PRODUCCION</v>
          </cell>
        </row>
        <row r="30">
          <cell r="A30" t="str">
            <v>PROYECTOS</v>
          </cell>
        </row>
        <row r="31">
          <cell r="A31" t="str">
            <v>SABOTAJE</v>
          </cell>
        </row>
        <row r="32">
          <cell r="A32" t="str">
            <v>SLA</v>
          </cell>
        </row>
        <row r="33">
          <cell r="A33" t="str">
            <v>SLICK LINE</v>
          </cell>
        </row>
        <row r="34">
          <cell r="A34" t="str">
            <v>YACIMIENTOS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NQUE"/>
      <sheetName val="tanques yarigui"/>
      <sheetName val="Previo"/>
      <sheetName val="DIFERIDAS"/>
      <sheetName val="GENERAL"/>
      <sheetName val="DIFERIDAS PRODUCCION"/>
      <sheetName val="Codigos"/>
      <sheetName val="API"/>
      <sheetName val="Pozos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Hernán Darío Alzate Vanegas" id="{C7E2DB0D-1A8C-49A4-9F7E-ADE45F1513AF}" userId="S::hernan.alzate@ecopetrol.com.co::d0025591-e1f5-4449-b7b8-fa8116ee2a29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1-11-07T14:57:34.15" personId="{C7E2DB0D-1A8C-49A4-9F7E-ADE45F1513AF}" id="{66D1BC53-2552-447D-BA7A-327DEE74A9A5}">
    <text>Entre 00:00 y no pasar de 23:00 a menos que diferida sea menor igual de 1 hora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4">
    <tabColor rgb="FF92D050"/>
  </sheetPr>
  <dimension ref="A1:K320"/>
  <sheetViews>
    <sheetView topLeftCell="A2" zoomScaleNormal="100" workbookViewId="0">
      <selection activeCell="A2" sqref="A2:K16"/>
    </sheetView>
  </sheetViews>
  <sheetFormatPr baseColWidth="10" defaultColWidth="11.42578125" defaultRowHeight="15" x14ac:dyDescent="0.25"/>
  <cols>
    <col min="1" max="1" width="23.28515625" bestFit="1" customWidth="1"/>
    <col min="2" max="2" width="35.7109375" style="2" bestFit="1" customWidth="1"/>
    <col min="3" max="3" width="33.7109375" style="2" bestFit="1" customWidth="1"/>
    <col min="4" max="4" width="20.7109375" style="8" bestFit="1" customWidth="1"/>
    <col min="5" max="5" width="22.42578125" style="4" bestFit="1" customWidth="1"/>
    <col min="6" max="6" width="27.7109375" style="5" customWidth="1"/>
    <col min="7" max="7" width="30.7109375" bestFit="1" customWidth="1"/>
    <col min="8" max="8" width="29.7109375" style="9" bestFit="1" customWidth="1"/>
    <col min="9" max="9" width="30.7109375" customWidth="1"/>
    <col min="10" max="10" width="61.5703125" customWidth="1"/>
    <col min="11" max="11" width="17.28515625" style="7" customWidth="1"/>
  </cols>
  <sheetData>
    <row r="1" spans="1:11" s="3" customFormat="1" ht="16.5" customHeight="1" x14ac:dyDescent="0.25">
      <c r="A1" s="48" t="s">
        <v>0</v>
      </c>
      <c r="B1" s="10" t="s">
        <v>1</v>
      </c>
      <c r="C1" s="10" t="s">
        <v>2</v>
      </c>
      <c r="D1" s="10" t="s">
        <v>3</v>
      </c>
      <c r="E1" s="35" t="s">
        <v>4</v>
      </c>
      <c r="F1" s="36" t="s">
        <v>5</v>
      </c>
      <c r="G1" s="6" t="s">
        <v>6</v>
      </c>
      <c r="H1" s="37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 s="55" t="s">
        <v>674</v>
      </c>
      <c r="B2" s="56">
        <v>45705</v>
      </c>
      <c r="C2" s="56">
        <v>45706</v>
      </c>
      <c r="D2" s="57" t="s">
        <v>18</v>
      </c>
      <c r="E2" s="58">
        <v>86400</v>
      </c>
      <c r="F2" s="59" t="s">
        <v>168</v>
      </c>
      <c r="G2" s="59" t="s">
        <v>19</v>
      </c>
      <c r="H2" s="58">
        <v>1</v>
      </c>
      <c r="I2" s="60" t="s">
        <v>20</v>
      </c>
      <c r="J2" s="59" t="s">
        <v>974</v>
      </c>
      <c r="K2" s="61" t="s">
        <v>21</v>
      </c>
    </row>
    <row r="3" spans="1:11" x14ac:dyDescent="0.25">
      <c r="A3" s="55" t="s">
        <v>679</v>
      </c>
      <c r="B3" s="56">
        <v>45705</v>
      </c>
      <c r="C3" s="56">
        <v>45706</v>
      </c>
      <c r="D3" s="57" t="s">
        <v>18</v>
      </c>
      <c r="E3" s="58">
        <v>86400</v>
      </c>
      <c r="F3" s="59" t="s">
        <v>168</v>
      </c>
      <c r="G3" s="59" t="s">
        <v>19</v>
      </c>
      <c r="H3" s="58">
        <v>1</v>
      </c>
      <c r="I3" s="60" t="s">
        <v>20</v>
      </c>
      <c r="J3" s="59" t="s">
        <v>1100</v>
      </c>
      <c r="K3" s="61" t="s">
        <v>21</v>
      </c>
    </row>
    <row r="4" spans="1:11" x14ac:dyDescent="0.25">
      <c r="A4" s="55" t="s">
        <v>697</v>
      </c>
      <c r="B4" s="56">
        <v>45705</v>
      </c>
      <c r="C4" s="56">
        <v>45706</v>
      </c>
      <c r="D4" s="57" t="s">
        <v>18</v>
      </c>
      <c r="E4" s="58">
        <v>86400</v>
      </c>
      <c r="F4" s="59" t="s">
        <v>168</v>
      </c>
      <c r="G4" s="59" t="s">
        <v>19</v>
      </c>
      <c r="H4" s="58">
        <v>1</v>
      </c>
      <c r="I4" s="60" t="s">
        <v>20</v>
      </c>
      <c r="J4" s="59" t="s">
        <v>974</v>
      </c>
      <c r="K4" s="61" t="s">
        <v>21</v>
      </c>
    </row>
    <row r="5" spans="1:11" x14ac:dyDescent="0.25">
      <c r="A5" s="55" t="s">
        <v>699</v>
      </c>
      <c r="B5" s="56">
        <v>45705</v>
      </c>
      <c r="C5" s="56">
        <v>45706</v>
      </c>
      <c r="D5" s="57" t="s">
        <v>18</v>
      </c>
      <c r="E5" s="58">
        <v>86400</v>
      </c>
      <c r="F5" s="59" t="s">
        <v>261</v>
      </c>
      <c r="G5" s="59" t="s">
        <v>22</v>
      </c>
      <c r="H5" s="58">
        <v>17</v>
      </c>
      <c r="I5" s="60" t="s">
        <v>24</v>
      </c>
      <c r="J5" s="59" t="s">
        <v>1093</v>
      </c>
      <c r="K5" s="61" t="s">
        <v>21</v>
      </c>
    </row>
    <row r="6" spans="1:11" x14ac:dyDescent="0.25">
      <c r="A6" s="55" t="s">
        <v>701</v>
      </c>
      <c r="B6" s="56">
        <v>45705</v>
      </c>
      <c r="C6" s="56">
        <v>45706</v>
      </c>
      <c r="D6" s="57" t="s">
        <v>18</v>
      </c>
      <c r="E6" s="58">
        <v>86400</v>
      </c>
      <c r="F6" s="59" t="s">
        <v>168</v>
      </c>
      <c r="G6" s="59" t="s">
        <v>19</v>
      </c>
      <c r="H6" s="58">
        <v>1</v>
      </c>
      <c r="I6" s="60" t="s">
        <v>20</v>
      </c>
      <c r="J6" s="59" t="s">
        <v>1095</v>
      </c>
      <c r="K6" s="61" t="s">
        <v>21</v>
      </c>
    </row>
    <row r="7" spans="1:11" x14ac:dyDescent="0.25">
      <c r="A7" s="55" t="s">
        <v>707</v>
      </c>
      <c r="B7" s="56">
        <v>45705</v>
      </c>
      <c r="C7" s="56">
        <v>45706</v>
      </c>
      <c r="D7" s="57" t="s">
        <v>18</v>
      </c>
      <c r="E7" s="58">
        <v>86400</v>
      </c>
      <c r="F7" s="59" t="s">
        <v>260</v>
      </c>
      <c r="G7" s="59" t="s">
        <v>259</v>
      </c>
      <c r="H7" s="58">
        <v>3</v>
      </c>
      <c r="I7" s="60" t="s">
        <v>27</v>
      </c>
      <c r="J7" s="59" t="s">
        <v>1098</v>
      </c>
      <c r="K7" s="61" t="s">
        <v>21</v>
      </c>
    </row>
    <row r="8" spans="1:11" x14ac:dyDescent="0.25">
      <c r="A8" s="55" t="s">
        <v>736</v>
      </c>
      <c r="B8" s="56">
        <v>45705</v>
      </c>
      <c r="C8" s="56">
        <v>45706</v>
      </c>
      <c r="D8" s="57" t="s">
        <v>18</v>
      </c>
      <c r="E8" s="58">
        <v>86400</v>
      </c>
      <c r="F8" s="59" t="s">
        <v>261</v>
      </c>
      <c r="G8" s="59" t="s">
        <v>22</v>
      </c>
      <c r="H8" s="58">
        <v>15</v>
      </c>
      <c r="I8" s="60" t="s">
        <v>23</v>
      </c>
      <c r="J8" s="59" t="s">
        <v>1088</v>
      </c>
      <c r="K8" s="61" t="s">
        <v>21</v>
      </c>
    </row>
    <row r="9" spans="1:11" x14ac:dyDescent="0.25">
      <c r="A9" s="55" t="s">
        <v>738</v>
      </c>
      <c r="B9" s="56">
        <v>45705</v>
      </c>
      <c r="C9" s="56">
        <v>45705.708333333336</v>
      </c>
      <c r="D9" s="57" t="s">
        <v>18</v>
      </c>
      <c r="E9" s="58">
        <v>61200.000000209548</v>
      </c>
      <c r="F9" s="59" t="s">
        <v>168</v>
      </c>
      <c r="G9" s="59" t="s">
        <v>19</v>
      </c>
      <c r="H9" s="58">
        <v>17</v>
      </c>
      <c r="I9" s="60" t="s">
        <v>24</v>
      </c>
      <c r="J9" s="59" t="s">
        <v>1100</v>
      </c>
      <c r="K9" s="61" t="s">
        <v>21</v>
      </c>
    </row>
    <row r="10" spans="1:11" x14ac:dyDescent="0.25">
      <c r="A10" s="55" t="s">
        <v>739</v>
      </c>
      <c r="B10" s="56">
        <v>45705</v>
      </c>
      <c r="C10" s="56">
        <v>45706</v>
      </c>
      <c r="D10" s="57" t="s">
        <v>18</v>
      </c>
      <c r="E10" s="58">
        <v>86400</v>
      </c>
      <c r="F10" s="59" t="s">
        <v>261</v>
      </c>
      <c r="G10" s="59" t="s">
        <v>22</v>
      </c>
      <c r="H10" s="58">
        <v>4</v>
      </c>
      <c r="I10" s="60" t="s">
        <v>50</v>
      </c>
      <c r="J10" s="59" t="s">
        <v>1099</v>
      </c>
      <c r="K10" s="61" t="s">
        <v>21</v>
      </c>
    </row>
    <row r="11" spans="1:11" x14ac:dyDescent="0.25">
      <c r="A11" s="55" t="s">
        <v>742</v>
      </c>
      <c r="B11" s="56">
        <v>45705</v>
      </c>
      <c r="C11" s="56">
        <v>45706</v>
      </c>
      <c r="D11" s="57" t="s">
        <v>18</v>
      </c>
      <c r="E11" s="58">
        <v>86400</v>
      </c>
      <c r="F11" s="59" t="s">
        <v>168</v>
      </c>
      <c r="G11" s="59" t="s">
        <v>19</v>
      </c>
      <c r="H11" s="58">
        <v>1</v>
      </c>
      <c r="I11" s="60" t="s">
        <v>20</v>
      </c>
      <c r="J11" s="59" t="s">
        <v>1095</v>
      </c>
      <c r="K11" s="61" t="s">
        <v>21</v>
      </c>
    </row>
    <row r="12" spans="1:11" x14ac:dyDescent="0.25">
      <c r="A12" s="55" t="s">
        <v>760</v>
      </c>
      <c r="B12" s="56">
        <v>45705</v>
      </c>
      <c r="C12" s="56">
        <v>45705.125</v>
      </c>
      <c r="D12" s="57" t="s">
        <v>18</v>
      </c>
      <c r="E12" s="58">
        <v>10800</v>
      </c>
      <c r="F12" s="59" t="s">
        <v>252</v>
      </c>
      <c r="G12" s="59" t="s">
        <v>251</v>
      </c>
      <c r="H12" s="58">
        <v>17</v>
      </c>
      <c r="I12" s="60" t="s">
        <v>24</v>
      </c>
      <c r="J12" s="59" t="s">
        <v>1102</v>
      </c>
      <c r="K12" s="61" t="s">
        <v>21</v>
      </c>
    </row>
    <row r="13" spans="1:11" x14ac:dyDescent="0.25">
      <c r="A13" s="55" t="s">
        <v>761</v>
      </c>
      <c r="B13" s="56">
        <v>45705</v>
      </c>
      <c r="C13" s="56">
        <v>45706</v>
      </c>
      <c r="D13" s="57" t="s">
        <v>18</v>
      </c>
      <c r="E13" s="58">
        <v>86400</v>
      </c>
      <c r="F13" s="59" t="s">
        <v>261</v>
      </c>
      <c r="G13" s="59" t="s">
        <v>22</v>
      </c>
      <c r="H13" s="58">
        <v>4</v>
      </c>
      <c r="I13" s="60" t="s">
        <v>50</v>
      </c>
      <c r="J13" s="59" t="s">
        <v>1094</v>
      </c>
      <c r="K13" s="61" t="s">
        <v>21</v>
      </c>
    </row>
    <row r="14" spans="1:11" x14ac:dyDescent="0.25">
      <c r="A14" s="55" t="s">
        <v>726</v>
      </c>
      <c r="B14" s="56">
        <v>45705</v>
      </c>
      <c r="C14" s="56">
        <v>45706</v>
      </c>
      <c r="D14" s="57" t="s">
        <v>18</v>
      </c>
      <c r="E14" s="58">
        <v>86400</v>
      </c>
      <c r="F14" s="59" t="s">
        <v>168</v>
      </c>
      <c r="G14" s="59" t="s">
        <v>19</v>
      </c>
      <c r="H14" s="58">
        <v>1</v>
      </c>
      <c r="I14" s="60" t="s">
        <v>20</v>
      </c>
      <c r="J14" s="59" t="s">
        <v>974</v>
      </c>
      <c r="K14" s="61" t="s">
        <v>21</v>
      </c>
    </row>
    <row r="15" spans="1:11" x14ac:dyDescent="0.25">
      <c r="A15" s="55" t="s">
        <v>932</v>
      </c>
      <c r="B15" s="56">
        <v>45705</v>
      </c>
      <c r="C15" s="56">
        <v>45706</v>
      </c>
      <c r="D15" s="57" t="s">
        <v>18</v>
      </c>
      <c r="E15" s="58">
        <v>86400</v>
      </c>
      <c r="F15" s="59" t="s">
        <v>261</v>
      </c>
      <c r="G15" s="59" t="s">
        <v>22</v>
      </c>
      <c r="H15" s="58">
        <v>4</v>
      </c>
      <c r="I15" s="60" t="s">
        <v>50</v>
      </c>
      <c r="J15" s="59" t="s">
        <v>1094</v>
      </c>
      <c r="K15" s="61" t="s">
        <v>21</v>
      </c>
    </row>
    <row r="16" spans="1:11" x14ac:dyDescent="0.25">
      <c r="A16" s="55" t="s">
        <v>758</v>
      </c>
      <c r="B16" s="56">
        <v>45705</v>
      </c>
      <c r="C16" s="56">
        <v>45706</v>
      </c>
      <c r="D16" s="57" t="s">
        <v>18</v>
      </c>
      <c r="E16" s="58">
        <v>86400</v>
      </c>
      <c r="F16" s="59" t="s">
        <v>261</v>
      </c>
      <c r="G16" s="59" t="s">
        <v>22</v>
      </c>
      <c r="H16" s="58">
        <v>4</v>
      </c>
      <c r="I16" s="60" t="s">
        <v>50</v>
      </c>
      <c r="J16" s="59" t="s">
        <v>1101</v>
      </c>
      <c r="K16" s="61" t="s">
        <v>21</v>
      </c>
    </row>
    <row r="17" spans="1:11" x14ac:dyDescent="0.25">
      <c r="A17" s="55"/>
      <c r="B17" s="56"/>
      <c r="C17" s="56"/>
      <c r="D17" s="57"/>
      <c r="E17" s="58"/>
      <c r="F17" s="59"/>
      <c r="G17" s="59"/>
      <c r="H17" s="58"/>
      <c r="I17" s="60"/>
      <c r="J17" s="59"/>
      <c r="K17" s="61"/>
    </row>
    <row r="18" spans="1:11" x14ac:dyDescent="0.25">
      <c r="A18" s="55"/>
      <c r="B18" s="56"/>
      <c r="C18" s="56"/>
      <c r="D18" s="57"/>
      <c r="E18" s="58"/>
      <c r="F18" s="59"/>
      <c r="G18" s="59"/>
      <c r="H18" s="58"/>
      <c r="I18" s="60"/>
      <c r="J18" s="59"/>
      <c r="K18" s="61"/>
    </row>
    <row r="19" spans="1:11" x14ac:dyDescent="0.25">
      <c r="A19" s="55"/>
      <c r="B19" s="56"/>
      <c r="C19" s="56"/>
      <c r="D19" s="57"/>
      <c r="E19" s="58"/>
      <c r="F19" s="59"/>
      <c r="G19" s="59"/>
      <c r="H19" s="58"/>
      <c r="I19" s="60"/>
      <c r="J19" s="59"/>
      <c r="K19" s="61"/>
    </row>
    <row r="20" spans="1:11" x14ac:dyDescent="0.25">
      <c r="A20" s="55"/>
      <c r="B20" s="56"/>
      <c r="C20" s="56"/>
      <c r="D20" s="57"/>
      <c r="E20" s="58"/>
      <c r="F20" s="59"/>
      <c r="G20" s="59"/>
      <c r="H20" s="58"/>
      <c r="I20" s="60"/>
      <c r="J20" s="59"/>
      <c r="K20" s="61"/>
    </row>
    <row r="21" spans="1:11" x14ac:dyDescent="0.25">
      <c r="A21" s="55"/>
      <c r="B21" s="56"/>
      <c r="C21" s="56"/>
      <c r="D21" s="57"/>
      <c r="E21" s="58"/>
      <c r="F21" s="59"/>
      <c r="G21" s="59"/>
      <c r="H21" s="58"/>
      <c r="I21" s="60"/>
      <c r="J21" s="59"/>
      <c r="K21" s="61"/>
    </row>
    <row r="22" spans="1:11" x14ac:dyDescent="0.25">
      <c r="A22" s="55"/>
      <c r="B22" s="56"/>
      <c r="C22" s="56"/>
      <c r="D22" s="57"/>
      <c r="E22" s="58"/>
      <c r="F22" s="59"/>
      <c r="G22" s="59"/>
      <c r="H22" s="58"/>
      <c r="I22" s="60"/>
      <c r="J22" s="59"/>
      <c r="K22" s="61"/>
    </row>
    <row r="23" spans="1:11" x14ac:dyDescent="0.25">
      <c r="A23" s="55"/>
      <c r="B23" s="56"/>
      <c r="C23" s="56"/>
      <c r="D23" s="57"/>
      <c r="E23" s="58"/>
      <c r="F23" s="59"/>
      <c r="G23" s="59"/>
      <c r="H23" s="58"/>
      <c r="I23" s="60"/>
      <c r="J23" s="59"/>
      <c r="K23" s="61"/>
    </row>
    <row r="24" spans="1:11" x14ac:dyDescent="0.25">
      <c r="A24" s="55"/>
      <c r="B24" s="56"/>
      <c r="C24" s="56"/>
      <c r="D24" s="57"/>
      <c r="E24" s="58"/>
      <c r="F24" s="59"/>
      <c r="G24" s="59"/>
      <c r="H24" s="58"/>
      <c r="I24" s="60"/>
      <c r="J24" s="59"/>
      <c r="K24" s="61"/>
    </row>
    <row r="25" spans="1:11" x14ac:dyDescent="0.25">
      <c r="A25" s="55"/>
      <c r="B25" s="56"/>
      <c r="C25" s="56"/>
      <c r="D25" s="57"/>
      <c r="E25" s="58"/>
      <c r="F25" s="59"/>
      <c r="G25" s="59"/>
      <c r="H25" s="58"/>
      <c r="I25" s="60"/>
      <c r="J25" s="59"/>
      <c r="K25" s="61"/>
    </row>
    <row r="26" spans="1:11" x14ac:dyDescent="0.25">
      <c r="A26" s="55"/>
      <c r="B26" s="56"/>
      <c r="C26" s="56"/>
      <c r="D26" s="57"/>
      <c r="E26" s="58"/>
      <c r="F26" s="59"/>
      <c r="G26" s="59"/>
      <c r="H26" s="58"/>
      <c r="I26" s="60"/>
      <c r="J26" s="59"/>
      <c r="K26" s="61"/>
    </row>
    <row r="27" spans="1:11" x14ac:dyDescent="0.25">
      <c r="A27" s="55"/>
      <c r="B27" s="56"/>
      <c r="C27" s="56"/>
      <c r="D27" s="57"/>
      <c r="E27" s="58"/>
      <c r="F27" s="59"/>
      <c r="G27" s="59"/>
      <c r="H27" s="58"/>
      <c r="I27" s="60"/>
      <c r="J27" s="59"/>
      <c r="K27" s="61"/>
    </row>
    <row r="28" spans="1:11" x14ac:dyDescent="0.25">
      <c r="A28" s="55"/>
      <c r="B28" s="56"/>
      <c r="C28" s="56"/>
      <c r="D28" s="57"/>
      <c r="E28" s="58"/>
      <c r="F28" s="59"/>
      <c r="G28" s="59"/>
      <c r="H28" s="58"/>
      <c r="I28" s="60"/>
      <c r="J28" s="59"/>
      <c r="K28" s="61"/>
    </row>
    <row r="29" spans="1:11" x14ac:dyDescent="0.25">
      <c r="A29" s="55"/>
      <c r="B29" s="56"/>
      <c r="C29" s="56"/>
      <c r="D29" s="57"/>
      <c r="E29" s="58"/>
      <c r="F29" s="59"/>
      <c r="G29" s="59"/>
      <c r="H29" s="58"/>
      <c r="I29" s="60"/>
      <c r="J29" s="59"/>
      <c r="K29" s="61"/>
    </row>
    <row r="30" spans="1:11" x14ac:dyDescent="0.25">
      <c r="A30" s="55"/>
      <c r="B30" s="56"/>
      <c r="C30" s="56"/>
      <c r="D30" s="57"/>
      <c r="E30" s="58"/>
      <c r="F30" s="59"/>
      <c r="G30" s="59"/>
      <c r="H30" s="58"/>
      <c r="I30" s="60"/>
      <c r="J30" s="59"/>
      <c r="K30" s="61"/>
    </row>
    <row r="31" spans="1:11" x14ac:dyDescent="0.25">
      <c r="A31" s="55"/>
      <c r="B31" s="56"/>
      <c r="C31" s="56"/>
      <c r="D31" s="57"/>
      <c r="E31" s="58"/>
      <c r="F31" s="59"/>
      <c r="G31" s="59"/>
      <c r="H31" s="58"/>
      <c r="I31" s="60"/>
      <c r="J31" s="59"/>
      <c r="K31" s="61"/>
    </row>
    <row r="32" spans="1:11" x14ac:dyDescent="0.25">
      <c r="A32" s="55"/>
      <c r="B32" s="56"/>
      <c r="C32" s="56"/>
      <c r="D32" s="57"/>
      <c r="E32" s="58"/>
      <c r="F32" s="59"/>
      <c r="G32" s="59"/>
      <c r="H32" s="58"/>
      <c r="I32" s="60"/>
      <c r="J32" s="59"/>
      <c r="K32" s="61"/>
    </row>
    <row r="33" spans="1:11" x14ac:dyDescent="0.25">
      <c r="A33" s="55"/>
      <c r="B33" s="56"/>
      <c r="C33" s="56"/>
      <c r="D33" s="57"/>
      <c r="E33" s="58"/>
      <c r="F33" s="59"/>
      <c r="G33" s="59"/>
      <c r="H33" s="58"/>
      <c r="I33" s="60"/>
      <c r="J33" s="59"/>
      <c r="K33" s="61"/>
    </row>
    <row r="34" spans="1:11" x14ac:dyDescent="0.25">
      <c r="A34" s="55"/>
      <c r="B34" s="56"/>
      <c r="C34" s="56"/>
      <c r="D34" s="57"/>
      <c r="E34" s="58"/>
      <c r="F34" s="59"/>
      <c r="G34" s="59"/>
      <c r="H34" s="58"/>
      <c r="I34" s="60"/>
      <c r="J34" s="59"/>
      <c r="K34" s="61"/>
    </row>
    <row r="35" spans="1:11" x14ac:dyDescent="0.25">
      <c r="A35" s="55"/>
      <c r="B35" s="56"/>
      <c r="C35" s="56"/>
      <c r="D35" s="57"/>
      <c r="E35" s="58"/>
      <c r="F35" s="59"/>
      <c r="G35" s="59"/>
      <c r="H35" s="58"/>
      <c r="I35" s="60"/>
      <c r="J35" s="59"/>
      <c r="K35" s="61"/>
    </row>
    <row r="36" spans="1:11" x14ac:dyDescent="0.25">
      <c r="A36" s="55"/>
      <c r="B36" s="56"/>
      <c r="C36" s="56"/>
      <c r="D36" s="57"/>
      <c r="E36" s="58"/>
      <c r="F36" s="59"/>
      <c r="G36" s="59"/>
      <c r="H36" s="58"/>
      <c r="I36" s="60"/>
      <c r="J36" s="59"/>
      <c r="K36" s="61"/>
    </row>
    <row r="37" spans="1:11" x14ac:dyDescent="0.25">
      <c r="A37" s="55"/>
      <c r="B37" s="56"/>
      <c r="C37" s="56"/>
      <c r="D37" s="57"/>
      <c r="E37" s="58"/>
      <c r="F37" s="59"/>
      <c r="G37" s="59"/>
      <c r="H37" s="58"/>
      <c r="I37" s="60"/>
      <c r="J37" s="59"/>
      <c r="K37" s="61"/>
    </row>
    <row r="38" spans="1:11" x14ac:dyDescent="0.25">
      <c r="A38" s="55"/>
      <c r="B38" s="56"/>
      <c r="C38" s="56"/>
      <c r="D38" s="57"/>
      <c r="E38" s="58"/>
      <c r="F38" s="59"/>
      <c r="G38" s="59"/>
      <c r="H38" s="58"/>
      <c r="I38" s="60"/>
      <c r="J38" s="59"/>
      <c r="K38" s="61"/>
    </row>
    <row r="39" spans="1:11" x14ac:dyDescent="0.25">
      <c r="A39" s="55"/>
      <c r="B39" s="56"/>
      <c r="C39" s="56"/>
      <c r="D39" s="57"/>
      <c r="E39" s="58"/>
      <c r="F39" s="59"/>
      <c r="G39" s="59"/>
      <c r="H39" s="58"/>
      <c r="I39" s="60"/>
      <c r="J39" s="59"/>
      <c r="K39" s="61"/>
    </row>
    <row r="40" spans="1:11" x14ac:dyDescent="0.25">
      <c r="A40" s="55"/>
      <c r="B40" s="56"/>
      <c r="C40" s="56"/>
      <c r="D40" s="57"/>
      <c r="E40" s="58"/>
      <c r="F40" s="59"/>
      <c r="G40" s="59"/>
      <c r="H40" s="58"/>
      <c r="I40" s="60"/>
      <c r="J40" s="59"/>
      <c r="K40" s="61"/>
    </row>
    <row r="41" spans="1:11" x14ac:dyDescent="0.25">
      <c r="A41" s="55"/>
      <c r="B41" s="56"/>
      <c r="C41" s="56"/>
      <c r="D41" s="57"/>
      <c r="E41" s="58"/>
      <c r="F41" s="59"/>
      <c r="G41" s="59"/>
      <c r="H41" s="58"/>
      <c r="I41" s="60"/>
      <c r="J41" s="59"/>
      <c r="K41" s="61"/>
    </row>
    <row r="42" spans="1:11" x14ac:dyDescent="0.25">
      <c r="A42" s="55"/>
      <c r="B42" s="56"/>
      <c r="C42" s="56"/>
      <c r="D42" s="57"/>
      <c r="E42" s="58"/>
      <c r="F42" s="59"/>
      <c r="G42" s="59"/>
      <c r="H42" s="58"/>
      <c r="I42" s="60"/>
      <c r="J42" s="59"/>
      <c r="K42" s="61"/>
    </row>
    <row r="43" spans="1:11" x14ac:dyDescent="0.25">
      <c r="A43" s="55"/>
      <c r="B43" s="56"/>
      <c r="C43" s="56"/>
      <c r="D43" s="57"/>
      <c r="E43" s="58"/>
      <c r="F43" s="59"/>
      <c r="G43" s="59"/>
      <c r="H43" s="58"/>
      <c r="I43" s="60"/>
      <c r="J43" s="59"/>
      <c r="K43" s="61"/>
    </row>
    <row r="44" spans="1:11" x14ac:dyDescent="0.25">
      <c r="A44" s="55"/>
      <c r="B44" s="56"/>
      <c r="C44" s="56"/>
      <c r="D44" s="57"/>
      <c r="E44" s="58"/>
      <c r="F44" s="59"/>
      <c r="G44" s="59"/>
      <c r="H44" s="58"/>
      <c r="I44" s="60"/>
      <c r="J44" s="59"/>
      <c r="K44" s="61"/>
    </row>
    <row r="45" spans="1:11" x14ac:dyDescent="0.25">
      <c r="A45" s="55"/>
      <c r="B45" s="56"/>
      <c r="C45" s="56"/>
      <c r="D45" s="57"/>
      <c r="E45" s="58"/>
      <c r="F45" s="59"/>
      <c r="G45" s="59"/>
      <c r="H45" s="58"/>
      <c r="I45" s="60"/>
      <c r="J45" s="59"/>
      <c r="K45" s="61"/>
    </row>
    <row r="46" spans="1:11" x14ac:dyDescent="0.25">
      <c r="A46" s="55"/>
      <c r="B46" s="56"/>
      <c r="C46" s="56"/>
      <c r="D46" s="57"/>
      <c r="E46" s="58"/>
      <c r="F46" s="59"/>
      <c r="G46" s="59"/>
      <c r="H46" s="58"/>
      <c r="I46" s="60"/>
      <c r="J46" s="59"/>
      <c r="K46" s="61"/>
    </row>
    <row r="47" spans="1:11" x14ac:dyDescent="0.25">
      <c r="A47" s="55"/>
      <c r="B47" s="56"/>
      <c r="C47" s="56"/>
      <c r="D47" s="57"/>
      <c r="E47" s="58"/>
      <c r="F47" s="59"/>
      <c r="G47" s="59"/>
      <c r="H47" s="58"/>
      <c r="I47" s="60"/>
      <c r="J47" s="59"/>
      <c r="K47" s="61"/>
    </row>
    <row r="48" spans="1:11" x14ac:dyDescent="0.25">
      <c r="A48" s="55"/>
      <c r="B48" s="56"/>
      <c r="C48" s="56"/>
      <c r="D48" s="57"/>
      <c r="E48" s="58"/>
      <c r="F48" s="59"/>
      <c r="G48" s="59"/>
      <c r="H48" s="58"/>
      <c r="I48" s="60"/>
      <c r="J48" s="59"/>
      <c r="K48" s="61"/>
    </row>
    <row r="49" spans="1:11" x14ac:dyDescent="0.25">
      <c r="A49" s="55"/>
      <c r="B49" s="56"/>
      <c r="C49" s="56"/>
      <c r="D49" s="57"/>
      <c r="E49" s="58"/>
      <c r="F49" s="59"/>
      <c r="G49" s="59"/>
      <c r="H49" s="58"/>
      <c r="I49" s="60"/>
      <c r="J49" s="59"/>
      <c r="K49" s="61"/>
    </row>
    <row r="50" spans="1:11" x14ac:dyDescent="0.25">
      <c r="A50" s="55"/>
      <c r="B50" s="56"/>
      <c r="C50" s="56"/>
      <c r="D50" s="57"/>
      <c r="E50" s="58"/>
      <c r="F50" s="59"/>
      <c r="G50" s="59"/>
      <c r="H50" s="58"/>
      <c r="I50" s="60"/>
      <c r="J50" s="59"/>
      <c r="K50" s="61"/>
    </row>
    <row r="51" spans="1:11" x14ac:dyDescent="0.25">
      <c r="A51" s="55"/>
      <c r="B51" s="56"/>
      <c r="C51" s="56"/>
      <c r="D51" s="57"/>
      <c r="E51" s="58"/>
      <c r="F51" s="59"/>
      <c r="G51" s="59"/>
      <c r="H51" s="58"/>
      <c r="I51" s="60"/>
      <c r="J51" s="59"/>
      <c r="K51" s="61"/>
    </row>
    <row r="52" spans="1:11" x14ac:dyDescent="0.25">
      <c r="A52" s="55"/>
      <c r="B52" s="56"/>
      <c r="C52" s="56"/>
      <c r="D52" s="57"/>
      <c r="E52" s="58"/>
      <c r="F52" s="59"/>
      <c r="G52" s="59"/>
      <c r="H52" s="58"/>
      <c r="I52" s="60"/>
      <c r="J52" s="59"/>
      <c r="K52" s="61"/>
    </row>
    <row r="53" spans="1:11" x14ac:dyDescent="0.25">
      <c r="A53" s="55"/>
      <c r="B53" s="56"/>
      <c r="C53" s="56"/>
      <c r="D53" s="57"/>
      <c r="E53" s="58"/>
      <c r="F53" s="59"/>
      <c r="G53" s="59"/>
      <c r="H53" s="58"/>
      <c r="I53" s="60"/>
      <c r="J53" s="59"/>
      <c r="K53" s="61"/>
    </row>
    <row r="54" spans="1:11" x14ac:dyDescent="0.25">
      <c r="A54" s="55"/>
      <c r="B54" s="56"/>
      <c r="C54" s="56"/>
      <c r="D54" s="57"/>
      <c r="E54" s="58"/>
      <c r="F54" s="59"/>
      <c r="G54" s="59"/>
      <c r="H54" s="58"/>
      <c r="I54" s="60"/>
      <c r="J54" s="59"/>
      <c r="K54" s="61"/>
    </row>
    <row r="55" spans="1:11" x14ac:dyDescent="0.25">
      <c r="A55" s="55"/>
      <c r="B55" s="56"/>
      <c r="C55" s="56"/>
      <c r="D55" s="57"/>
      <c r="E55" s="58"/>
      <c r="F55" s="59"/>
      <c r="G55" s="59"/>
      <c r="H55" s="58"/>
      <c r="I55" s="60"/>
      <c r="J55" s="59"/>
      <c r="K55" s="61"/>
    </row>
    <row r="56" spans="1:11" x14ac:dyDescent="0.25">
      <c r="A56" s="55"/>
      <c r="B56" s="56"/>
      <c r="C56" s="56"/>
      <c r="D56" s="57"/>
      <c r="E56" s="58"/>
      <c r="F56" s="59"/>
      <c r="G56" s="59"/>
      <c r="H56" s="58"/>
      <c r="I56" s="60"/>
      <c r="J56" s="59"/>
      <c r="K56" s="61"/>
    </row>
    <row r="57" spans="1:11" x14ac:dyDescent="0.25">
      <c r="A57" s="55"/>
      <c r="B57" s="56"/>
      <c r="C57" s="56"/>
      <c r="D57" s="57"/>
      <c r="E57" s="58"/>
      <c r="F57" s="59"/>
      <c r="G57" s="59"/>
      <c r="H57" s="58"/>
      <c r="I57" s="60"/>
      <c r="J57" s="59"/>
      <c r="K57" s="61"/>
    </row>
    <row r="58" spans="1:11" x14ac:dyDescent="0.25">
      <c r="A58" s="55"/>
      <c r="B58" s="56"/>
      <c r="C58" s="56"/>
      <c r="D58" s="57"/>
      <c r="E58" s="58"/>
      <c r="F58" s="59"/>
      <c r="G58" s="59"/>
      <c r="H58" s="58"/>
      <c r="I58" s="60"/>
      <c r="J58" s="59"/>
      <c r="K58" s="61"/>
    </row>
    <row r="59" spans="1:11" x14ac:dyDescent="0.25">
      <c r="A59" s="55"/>
      <c r="B59" s="56"/>
      <c r="C59" s="56"/>
      <c r="D59" s="57"/>
      <c r="E59" s="58"/>
      <c r="F59" s="59"/>
      <c r="G59" s="59"/>
      <c r="H59" s="58"/>
      <c r="I59" s="60"/>
      <c r="J59" s="59"/>
      <c r="K59" s="61"/>
    </row>
    <row r="60" spans="1:11" x14ac:dyDescent="0.25">
      <c r="A60" s="55"/>
      <c r="B60" s="56"/>
      <c r="C60" s="56"/>
      <c r="D60" s="57"/>
      <c r="E60" s="58"/>
      <c r="F60" s="59"/>
      <c r="G60" s="59"/>
      <c r="H60" s="58"/>
      <c r="I60" s="60"/>
      <c r="J60" s="59"/>
      <c r="K60" s="61"/>
    </row>
    <row r="61" spans="1:11" x14ac:dyDescent="0.25">
      <c r="A61" s="55"/>
      <c r="B61" s="56"/>
      <c r="C61" s="56"/>
      <c r="D61" s="57"/>
      <c r="E61" s="58"/>
      <c r="F61" s="59"/>
      <c r="G61" s="59"/>
      <c r="H61" s="58"/>
      <c r="I61" s="60"/>
      <c r="J61" s="59"/>
      <c r="K61" s="61"/>
    </row>
    <row r="62" spans="1:11" x14ac:dyDescent="0.25">
      <c r="A62" s="55"/>
      <c r="B62" s="56"/>
      <c r="C62" s="56"/>
      <c r="D62" s="57"/>
      <c r="E62" s="58"/>
      <c r="F62" s="59"/>
      <c r="G62" s="59"/>
      <c r="H62" s="58"/>
      <c r="I62" s="60"/>
      <c r="J62" s="59"/>
      <c r="K62" s="61"/>
    </row>
    <row r="63" spans="1:11" x14ac:dyDescent="0.25">
      <c r="A63" s="55"/>
      <c r="B63" s="56"/>
      <c r="C63" s="56"/>
      <c r="D63" s="57"/>
      <c r="E63" s="58"/>
      <c r="F63" s="59"/>
      <c r="G63" s="59"/>
      <c r="H63" s="58"/>
      <c r="I63" s="60"/>
      <c r="J63" s="59"/>
      <c r="K63" s="61"/>
    </row>
    <row r="64" spans="1:11" x14ac:dyDescent="0.25">
      <c r="A64" s="55"/>
      <c r="B64" s="56"/>
      <c r="C64" s="56"/>
      <c r="D64" s="57"/>
      <c r="E64" s="58"/>
      <c r="F64" s="59"/>
      <c r="G64" s="59"/>
      <c r="H64" s="58"/>
      <c r="I64" s="60"/>
      <c r="J64" s="59"/>
      <c r="K64" s="61"/>
    </row>
    <row r="65" spans="1:11" x14ac:dyDescent="0.25">
      <c r="A65" s="55"/>
      <c r="B65" s="56"/>
      <c r="C65" s="56"/>
      <c r="D65" s="57"/>
      <c r="E65" s="58"/>
      <c r="F65" s="59"/>
      <c r="G65" s="59"/>
      <c r="H65" s="58"/>
      <c r="I65" s="60"/>
      <c r="J65" s="59"/>
      <c r="K65" s="61"/>
    </row>
    <row r="66" spans="1:11" x14ac:dyDescent="0.25">
      <c r="A66" s="55"/>
      <c r="B66" s="56"/>
      <c r="C66" s="56"/>
      <c r="D66" s="57"/>
      <c r="E66" s="58"/>
      <c r="F66" s="59"/>
      <c r="G66" s="59"/>
      <c r="H66" s="58"/>
      <c r="I66" s="60"/>
      <c r="J66" s="59"/>
      <c r="K66" s="61"/>
    </row>
    <row r="67" spans="1:11" x14ac:dyDescent="0.25">
      <c r="A67" s="55"/>
      <c r="B67" s="56"/>
      <c r="C67" s="56"/>
      <c r="D67" s="57"/>
      <c r="E67" s="58"/>
      <c r="F67" s="59"/>
      <c r="G67" s="59"/>
      <c r="H67" s="58"/>
      <c r="I67" s="60"/>
      <c r="J67" s="59"/>
      <c r="K67" s="61"/>
    </row>
    <row r="68" spans="1:11" x14ac:dyDescent="0.25">
      <c r="A68" s="55"/>
      <c r="B68" s="56"/>
      <c r="C68" s="56"/>
      <c r="D68" s="57"/>
      <c r="E68" s="58"/>
      <c r="F68" s="59"/>
      <c r="G68" s="59"/>
      <c r="H68" s="58"/>
      <c r="I68" s="60"/>
      <c r="J68" s="59"/>
      <c r="K68" s="61"/>
    </row>
    <row r="69" spans="1:11" x14ac:dyDescent="0.25">
      <c r="A69" s="55"/>
      <c r="B69" s="56"/>
      <c r="C69" s="56"/>
      <c r="D69" s="57"/>
      <c r="E69" s="58"/>
      <c r="F69" s="59"/>
      <c r="G69" s="59"/>
      <c r="H69" s="58"/>
      <c r="I69" s="60"/>
      <c r="J69" s="59"/>
      <c r="K69" s="61"/>
    </row>
    <row r="70" spans="1:11" x14ac:dyDescent="0.25">
      <c r="A70" s="55"/>
      <c r="B70" s="56"/>
      <c r="C70" s="56"/>
      <c r="D70" s="57"/>
      <c r="E70" s="58"/>
      <c r="F70" s="59"/>
      <c r="G70" s="59"/>
      <c r="H70" s="58"/>
      <c r="I70" s="60"/>
      <c r="J70" s="59"/>
      <c r="K70" s="61"/>
    </row>
    <row r="71" spans="1:11" x14ac:dyDescent="0.25">
      <c r="A71" s="55"/>
      <c r="B71" s="56"/>
      <c r="C71" s="56"/>
      <c r="D71" s="57"/>
      <c r="E71" s="58"/>
      <c r="F71" s="59"/>
      <c r="G71" s="59"/>
      <c r="H71" s="58"/>
      <c r="I71" s="60"/>
      <c r="J71" s="59"/>
      <c r="K71" s="61"/>
    </row>
    <row r="72" spans="1:11" x14ac:dyDescent="0.25">
      <c r="A72" s="55"/>
      <c r="B72" s="56"/>
      <c r="C72" s="56"/>
      <c r="D72" s="57"/>
      <c r="E72" s="58"/>
      <c r="F72" s="59"/>
      <c r="G72" s="59"/>
      <c r="H72" s="58"/>
      <c r="I72" s="60"/>
      <c r="J72" s="59"/>
      <c r="K72" s="61"/>
    </row>
    <row r="73" spans="1:11" x14ac:dyDescent="0.25">
      <c r="A73" s="55"/>
      <c r="B73" s="56"/>
      <c r="C73" s="56"/>
      <c r="D73" s="57"/>
      <c r="E73" s="58"/>
      <c r="F73" s="59"/>
      <c r="G73" s="59"/>
      <c r="H73" s="58"/>
      <c r="I73" s="60"/>
      <c r="J73" s="59"/>
      <c r="K73" s="61"/>
    </row>
    <row r="74" spans="1:11" x14ac:dyDescent="0.25">
      <c r="A74" s="55"/>
      <c r="B74" s="56"/>
      <c r="C74" s="56"/>
      <c r="D74" s="57"/>
      <c r="E74" s="58"/>
      <c r="F74" s="59"/>
      <c r="G74" s="59"/>
      <c r="H74" s="58"/>
      <c r="I74" s="60"/>
      <c r="J74" s="59"/>
      <c r="K74" s="61"/>
    </row>
    <row r="75" spans="1:11" x14ac:dyDescent="0.25">
      <c r="A75" s="55"/>
      <c r="B75" s="56"/>
      <c r="C75" s="56"/>
      <c r="D75" s="57"/>
      <c r="E75" s="58"/>
      <c r="F75" s="59"/>
      <c r="G75" s="59"/>
      <c r="H75" s="58"/>
      <c r="I75" s="60"/>
      <c r="J75" s="59"/>
      <c r="K75" s="61"/>
    </row>
    <row r="76" spans="1:11" x14ac:dyDescent="0.25">
      <c r="A76" s="55"/>
      <c r="B76" s="56"/>
      <c r="C76" s="56"/>
      <c r="D76" s="57"/>
      <c r="E76" s="58"/>
      <c r="F76" s="59"/>
      <c r="G76" s="59"/>
      <c r="H76" s="58"/>
      <c r="I76" s="60"/>
      <c r="J76" s="59"/>
      <c r="K76" s="61"/>
    </row>
    <row r="77" spans="1:11" x14ac:dyDescent="0.25">
      <c r="A77" s="55"/>
      <c r="B77" s="56"/>
      <c r="C77" s="56"/>
      <c r="D77" s="57"/>
      <c r="E77" s="58"/>
      <c r="F77" s="59"/>
      <c r="G77" s="59"/>
      <c r="H77" s="58"/>
      <c r="I77" s="60"/>
      <c r="J77" s="59"/>
      <c r="K77" s="61"/>
    </row>
    <row r="78" spans="1:11" x14ac:dyDescent="0.25">
      <c r="A78" s="55"/>
      <c r="B78" s="56"/>
      <c r="C78" s="56"/>
      <c r="D78" s="57"/>
      <c r="E78" s="58"/>
      <c r="F78" s="59"/>
      <c r="G78" s="59"/>
      <c r="H78" s="58"/>
      <c r="I78" s="60"/>
      <c r="J78" s="59"/>
      <c r="K78" s="61"/>
    </row>
    <row r="79" spans="1:11" x14ac:dyDescent="0.25">
      <c r="A79" s="55"/>
      <c r="B79" s="56"/>
      <c r="C79" s="56"/>
      <c r="D79" s="57"/>
      <c r="E79" s="58"/>
      <c r="F79" s="59"/>
      <c r="G79" s="59"/>
      <c r="H79" s="58"/>
      <c r="I79" s="60"/>
      <c r="J79" s="59"/>
      <c r="K79" s="61"/>
    </row>
    <row r="80" spans="1:11" x14ac:dyDescent="0.25">
      <c r="A80" s="55"/>
      <c r="B80" s="56"/>
      <c r="C80" s="56"/>
      <c r="D80" s="57"/>
      <c r="E80" s="58"/>
      <c r="F80" s="59"/>
      <c r="G80" s="59"/>
      <c r="H80" s="58"/>
      <c r="I80" s="60"/>
      <c r="J80" s="59"/>
      <c r="K80" s="61"/>
    </row>
    <row r="81" spans="1:11" x14ac:dyDescent="0.25">
      <c r="A81" s="55"/>
      <c r="B81" s="56"/>
      <c r="C81" s="56"/>
      <c r="D81" s="57"/>
      <c r="E81" s="58"/>
      <c r="F81" s="59"/>
      <c r="G81" s="59"/>
      <c r="H81" s="58"/>
      <c r="I81" s="60"/>
      <c r="J81" s="59"/>
      <c r="K81" s="61"/>
    </row>
    <row r="82" spans="1:11" x14ac:dyDescent="0.25">
      <c r="A82" s="55"/>
      <c r="B82" s="56"/>
      <c r="C82" s="56"/>
      <c r="D82" s="57"/>
      <c r="E82" s="58"/>
      <c r="F82" s="59"/>
      <c r="G82" s="59"/>
      <c r="H82" s="58"/>
      <c r="I82" s="60"/>
      <c r="J82" s="59"/>
      <c r="K82" s="61"/>
    </row>
    <row r="83" spans="1:11" x14ac:dyDescent="0.25">
      <c r="A83" s="55"/>
      <c r="B83" s="56"/>
      <c r="C83" s="56"/>
      <c r="D83" s="57"/>
      <c r="E83" s="58"/>
      <c r="F83" s="59"/>
      <c r="G83" s="59"/>
      <c r="H83" s="58"/>
      <c r="I83" s="60"/>
      <c r="J83" s="59"/>
      <c r="K83" s="61"/>
    </row>
    <row r="84" spans="1:11" x14ac:dyDescent="0.25">
      <c r="A84" s="55"/>
      <c r="B84" s="56"/>
      <c r="C84" s="56"/>
      <c r="D84" s="57"/>
      <c r="E84" s="58"/>
      <c r="F84" s="59"/>
      <c r="G84" s="59"/>
      <c r="H84" s="58"/>
      <c r="I84" s="60"/>
      <c r="J84" s="59"/>
      <c r="K84" s="61"/>
    </row>
    <row r="85" spans="1:11" x14ac:dyDescent="0.25">
      <c r="A85" s="55"/>
      <c r="B85" s="56"/>
      <c r="C85" s="56"/>
      <c r="D85" s="57"/>
      <c r="E85" s="58"/>
      <c r="F85" s="59"/>
      <c r="G85" s="59"/>
      <c r="H85" s="58"/>
      <c r="I85" s="60"/>
      <c r="J85" s="59"/>
      <c r="K85" s="61"/>
    </row>
    <row r="86" spans="1:11" x14ac:dyDescent="0.25">
      <c r="A86" s="55"/>
      <c r="B86" s="56"/>
      <c r="C86" s="56"/>
      <c r="D86" s="57"/>
      <c r="E86" s="58"/>
      <c r="F86" s="59"/>
      <c r="G86" s="59"/>
      <c r="H86" s="58"/>
      <c r="I86" s="60"/>
      <c r="J86" s="59"/>
      <c r="K86" s="61"/>
    </row>
    <row r="87" spans="1:11" x14ac:dyDescent="0.25">
      <c r="A87" s="55"/>
      <c r="B87" s="56"/>
      <c r="C87" s="56"/>
      <c r="D87" s="57"/>
      <c r="E87" s="58"/>
      <c r="F87" s="59"/>
      <c r="G87" s="59"/>
      <c r="H87" s="58"/>
      <c r="I87" s="60"/>
      <c r="J87" s="59"/>
      <c r="K87" s="61"/>
    </row>
    <row r="88" spans="1:11" x14ac:dyDescent="0.25">
      <c r="A88" s="55"/>
      <c r="B88" s="56"/>
      <c r="C88" s="56"/>
      <c r="D88" s="57"/>
      <c r="E88" s="58"/>
      <c r="F88" s="59"/>
      <c r="G88" s="59"/>
      <c r="H88" s="58"/>
      <c r="I88" s="60"/>
      <c r="J88" s="59"/>
      <c r="K88" s="61"/>
    </row>
    <row r="89" spans="1:11" x14ac:dyDescent="0.25">
      <c r="A89" s="55"/>
      <c r="B89" s="56"/>
      <c r="C89" s="56"/>
      <c r="D89" s="57"/>
      <c r="E89" s="58"/>
      <c r="F89" s="59"/>
      <c r="G89" s="59"/>
      <c r="H89" s="58"/>
      <c r="I89" s="60"/>
      <c r="J89" s="59"/>
      <c r="K89" s="61"/>
    </row>
    <row r="90" spans="1:11" x14ac:dyDescent="0.25">
      <c r="A90" s="55"/>
      <c r="B90" s="56"/>
      <c r="C90" s="56"/>
      <c r="D90" s="57"/>
      <c r="E90" s="58"/>
      <c r="F90" s="59"/>
      <c r="G90" s="59"/>
      <c r="H90" s="58"/>
      <c r="I90" s="60"/>
      <c r="J90" s="59"/>
      <c r="K90" s="61"/>
    </row>
    <row r="91" spans="1:11" x14ac:dyDescent="0.25">
      <c r="A91" s="55"/>
      <c r="B91" s="56"/>
      <c r="C91" s="56"/>
      <c r="D91" s="57"/>
      <c r="E91" s="58"/>
      <c r="F91" s="59"/>
      <c r="G91" s="59"/>
      <c r="H91" s="58"/>
      <c r="I91" s="60"/>
      <c r="J91" s="59"/>
      <c r="K91" s="61"/>
    </row>
    <row r="92" spans="1:11" x14ac:dyDescent="0.25">
      <c r="A92" s="55"/>
      <c r="B92" s="56"/>
      <c r="C92" s="56"/>
      <c r="D92" s="57"/>
      <c r="E92" s="58"/>
      <c r="F92" s="59"/>
      <c r="G92" s="59"/>
      <c r="H92" s="58"/>
      <c r="I92" s="60"/>
      <c r="J92" s="59"/>
      <c r="K92" s="61"/>
    </row>
    <row r="93" spans="1:11" x14ac:dyDescent="0.25">
      <c r="A93" s="55"/>
      <c r="B93" s="56"/>
      <c r="C93" s="56"/>
      <c r="D93" s="57"/>
      <c r="E93" s="58"/>
      <c r="F93" s="59"/>
      <c r="G93" s="59"/>
      <c r="H93" s="58"/>
      <c r="I93" s="60"/>
      <c r="J93" s="59"/>
      <c r="K93" s="61"/>
    </row>
    <row r="94" spans="1:11" x14ac:dyDescent="0.25">
      <c r="A94" s="55"/>
      <c r="B94" s="56"/>
      <c r="C94" s="56"/>
      <c r="D94" s="57"/>
      <c r="E94" s="58"/>
      <c r="F94" s="59"/>
      <c r="G94" s="59"/>
      <c r="H94" s="58"/>
      <c r="I94" s="60"/>
      <c r="J94" s="59"/>
      <c r="K94" s="61"/>
    </row>
    <row r="95" spans="1:11" x14ac:dyDescent="0.25">
      <c r="A95" s="55"/>
      <c r="B95" s="56"/>
      <c r="C95" s="56"/>
      <c r="D95" s="57"/>
      <c r="E95" s="58"/>
      <c r="F95" s="59"/>
      <c r="G95" s="59"/>
      <c r="H95" s="58"/>
      <c r="I95" s="60"/>
      <c r="J95" s="59"/>
      <c r="K95" s="61"/>
    </row>
    <row r="96" spans="1:11" x14ac:dyDescent="0.25">
      <c r="A96" s="55"/>
      <c r="B96" s="56"/>
      <c r="C96" s="56"/>
      <c r="D96" s="57"/>
      <c r="E96" s="58"/>
      <c r="F96" s="59"/>
      <c r="G96" s="59"/>
      <c r="H96" s="58"/>
      <c r="I96" s="60"/>
      <c r="J96" s="59"/>
      <c r="K96" s="61"/>
    </row>
    <row r="97" spans="1:11" x14ac:dyDescent="0.25">
      <c r="A97" s="55"/>
      <c r="B97" s="56"/>
      <c r="C97" s="56"/>
      <c r="D97" s="57"/>
      <c r="E97" s="58"/>
      <c r="F97" s="59"/>
      <c r="G97" s="59"/>
      <c r="H97" s="58"/>
      <c r="I97" s="60"/>
      <c r="J97" s="59"/>
      <c r="K97" s="61"/>
    </row>
    <row r="98" spans="1:11" x14ac:dyDescent="0.25">
      <c r="A98" s="55"/>
      <c r="B98" s="56"/>
      <c r="C98" s="56"/>
      <c r="D98" s="57"/>
      <c r="E98" s="58"/>
      <c r="F98" s="59"/>
      <c r="G98" s="59"/>
      <c r="H98" s="58"/>
      <c r="I98" s="60"/>
      <c r="J98" s="59"/>
      <c r="K98" s="61"/>
    </row>
    <row r="99" spans="1:11" x14ac:dyDescent="0.25">
      <c r="A99" s="55"/>
      <c r="B99" s="56"/>
      <c r="C99" s="56"/>
      <c r="D99" s="57"/>
      <c r="E99" s="58"/>
      <c r="F99" s="59"/>
      <c r="G99" s="59"/>
      <c r="H99" s="58"/>
      <c r="I99" s="60"/>
      <c r="J99" s="59"/>
      <c r="K99" s="61"/>
    </row>
    <row r="100" spans="1:11" x14ac:dyDescent="0.25">
      <c r="A100" s="55"/>
      <c r="B100" s="56"/>
      <c r="C100" s="56"/>
      <c r="D100" s="57"/>
      <c r="E100" s="58"/>
      <c r="F100" s="59"/>
      <c r="G100" s="59"/>
      <c r="H100" s="58"/>
      <c r="I100" s="60"/>
      <c r="J100" s="59"/>
      <c r="K100" s="61"/>
    </row>
    <row r="101" spans="1:11" x14ac:dyDescent="0.25">
      <c r="A101" s="55"/>
      <c r="B101" s="56"/>
      <c r="C101" s="56"/>
      <c r="D101" s="57"/>
      <c r="E101" s="58"/>
      <c r="F101" s="59"/>
      <c r="G101" s="59"/>
      <c r="H101" s="58"/>
      <c r="I101" s="60"/>
      <c r="J101" s="59"/>
      <c r="K101" s="61"/>
    </row>
    <row r="102" spans="1:11" x14ac:dyDescent="0.25">
      <c r="A102" s="55"/>
      <c r="B102" s="56"/>
      <c r="C102" s="56"/>
      <c r="D102" s="57"/>
      <c r="E102" s="58"/>
      <c r="F102" s="59"/>
      <c r="G102" s="59"/>
      <c r="H102" s="58"/>
      <c r="I102" s="60"/>
      <c r="J102" s="59"/>
      <c r="K102" s="61"/>
    </row>
    <row r="103" spans="1:11" x14ac:dyDescent="0.25">
      <c r="A103" s="55"/>
      <c r="B103" s="56"/>
      <c r="C103" s="56"/>
      <c r="D103" s="57"/>
      <c r="E103" s="58"/>
      <c r="F103" s="59"/>
      <c r="G103" s="59"/>
      <c r="H103" s="58"/>
      <c r="I103" s="60"/>
      <c r="J103" s="59"/>
      <c r="K103" s="61"/>
    </row>
    <row r="104" spans="1:11" x14ac:dyDescent="0.25">
      <c r="A104" s="55"/>
      <c r="B104" s="56"/>
      <c r="C104" s="56"/>
      <c r="D104" s="57"/>
      <c r="E104" s="58"/>
      <c r="F104" s="59"/>
      <c r="G104" s="59"/>
      <c r="H104" s="58"/>
      <c r="I104" s="60"/>
      <c r="J104" s="59"/>
      <c r="K104" s="61"/>
    </row>
    <row r="105" spans="1:11" x14ac:dyDescent="0.25">
      <c r="A105" s="55"/>
      <c r="B105" s="56"/>
      <c r="C105" s="56"/>
      <c r="D105" s="57"/>
      <c r="E105" s="58"/>
      <c r="F105" s="59"/>
      <c r="G105" s="59"/>
      <c r="H105" s="58"/>
      <c r="I105" s="60"/>
      <c r="J105" s="59"/>
      <c r="K105" s="61"/>
    </row>
    <row r="106" spans="1:11" x14ac:dyDescent="0.25">
      <c r="A106" s="55"/>
      <c r="B106" s="56"/>
      <c r="C106" s="56"/>
      <c r="D106" s="57"/>
      <c r="E106" s="58"/>
      <c r="F106" s="59"/>
      <c r="G106" s="59"/>
      <c r="H106" s="58"/>
      <c r="I106" s="60"/>
      <c r="J106" s="59"/>
      <c r="K106" s="61"/>
    </row>
    <row r="107" spans="1:11" x14ac:dyDescent="0.25">
      <c r="A107" s="55"/>
      <c r="B107" s="56"/>
      <c r="C107" s="56"/>
      <c r="D107" s="57"/>
      <c r="E107" s="58"/>
      <c r="F107" s="59"/>
      <c r="G107" s="59"/>
      <c r="H107" s="58"/>
      <c r="I107" s="60"/>
      <c r="J107" s="59"/>
      <c r="K107" s="61"/>
    </row>
    <row r="108" spans="1:11" x14ac:dyDescent="0.25">
      <c r="A108" s="55"/>
      <c r="B108" s="56"/>
      <c r="C108" s="56"/>
      <c r="D108" s="57"/>
      <c r="E108" s="58"/>
      <c r="F108" s="59"/>
      <c r="G108" s="59"/>
      <c r="H108" s="58"/>
      <c r="I108" s="60"/>
      <c r="J108" s="59"/>
      <c r="K108" s="61"/>
    </row>
    <row r="109" spans="1:11" x14ac:dyDescent="0.25">
      <c r="A109" s="55"/>
      <c r="B109" s="56"/>
      <c r="C109" s="56"/>
      <c r="D109" s="57"/>
      <c r="E109" s="58"/>
      <c r="F109" s="59"/>
      <c r="G109" s="59"/>
      <c r="H109" s="58"/>
      <c r="I109" s="60"/>
      <c r="J109" s="59"/>
      <c r="K109" s="61"/>
    </row>
    <row r="110" spans="1:11" x14ac:dyDescent="0.25">
      <c r="A110" s="55"/>
      <c r="B110" s="56"/>
      <c r="C110" s="56"/>
      <c r="D110" s="57"/>
      <c r="E110" s="58"/>
      <c r="F110" s="59"/>
      <c r="G110" s="59"/>
      <c r="H110" s="58"/>
      <c r="I110" s="60"/>
      <c r="J110" s="59"/>
      <c r="K110" s="61"/>
    </row>
    <row r="111" spans="1:11" x14ac:dyDescent="0.25">
      <c r="A111" s="55"/>
      <c r="B111" s="56"/>
      <c r="C111" s="56"/>
      <c r="D111" s="57"/>
      <c r="E111" s="58"/>
      <c r="F111" s="59"/>
      <c r="G111" s="59"/>
      <c r="H111" s="58"/>
      <c r="I111" s="60"/>
      <c r="J111" s="59"/>
      <c r="K111" s="61"/>
    </row>
    <row r="112" spans="1:11" x14ac:dyDescent="0.25">
      <c r="A112" s="55"/>
      <c r="B112" s="56"/>
      <c r="C112" s="56"/>
      <c r="D112" s="57"/>
      <c r="E112" s="58"/>
      <c r="F112" s="59"/>
      <c r="G112" s="59"/>
      <c r="H112" s="58"/>
      <c r="I112" s="60"/>
      <c r="J112" s="59"/>
      <c r="K112" s="61"/>
    </row>
    <row r="113" spans="1:11" x14ac:dyDescent="0.25">
      <c r="A113" s="55"/>
      <c r="B113" s="56"/>
      <c r="C113" s="56"/>
      <c r="D113" s="57"/>
      <c r="E113" s="58"/>
      <c r="F113" s="59"/>
      <c r="G113" s="59"/>
      <c r="H113" s="58"/>
      <c r="I113" s="60"/>
      <c r="J113" s="59"/>
      <c r="K113" s="61"/>
    </row>
    <row r="114" spans="1:11" x14ac:dyDescent="0.25">
      <c r="A114" s="55"/>
      <c r="B114" s="56"/>
      <c r="C114" s="56"/>
      <c r="D114" s="57"/>
      <c r="E114" s="58"/>
      <c r="F114" s="59"/>
      <c r="G114" s="59"/>
      <c r="H114" s="58"/>
      <c r="I114" s="60"/>
      <c r="J114" s="59"/>
      <c r="K114" s="61"/>
    </row>
    <row r="115" spans="1:11" x14ac:dyDescent="0.25">
      <c r="A115" s="55"/>
      <c r="B115" s="56"/>
      <c r="C115" s="56"/>
      <c r="D115" s="57"/>
      <c r="E115" s="58"/>
      <c r="F115" s="59"/>
      <c r="G115" s="59"/>
      <c r="H115" s="58"/>
      <c r="I115" s="60"/>
      <c r="J115" s="59"/>
      <c r="K115" s="61"/>
    </row>
    <row r="116" spans="1:11" x14ac:dyDescent="0.25">
      <c r="A116" s="55"/>
      <c r="B116" s="56"/>
      <c r="C116" s="56"/>
      <c r="D116" s="57"/>
      <c r="E116" s="58"/>
      <c r="F116" s="59"/>
      <c r="G116" s="59"/>
      <c r="H116" s="58"/>
      <c r="I116" s="60"/>
      <c r="J116" s="59"/>
      <c r="K116" s="61"/>
    </row>
    <row r="117" spans="1:11" x14ac:dyDescent="0.25">
      <c r="A117" s="55"/>
      <c r="B117" s="56"/>
      <c r="C117" s="56"/>
      <c r="D117" s="57"/>
      <c r="E117" s="58"/>
      <c r="F117" s="59"/>
      <c r="G117" s="59"/>
      <c r="H117" s="58"/>
      <c r="I117" s="60"/>
      <c r="J117" s="59"/>
      <c r="K117" s="61"/>
    </row>
    <row r="118" spans="1:11" x14ac:dyDescent="0.25">
      <c r="A118" s="55"/>
      <c r="B118" s="56"/>
      <c r="C118" s="56"/>
      <c r="D118" s="57"/>
      <c r="E118" s="58"/>
      <c r="F118" s="59"/>
      <c r="G118" s="59"/>
      <c r="H118" s="58"/>
      <c r="I118" s="60"/>
      <c r="J118" s="59"/>
      <c r="K118" s="61"/>
    </row>
    <row r="119" spans="1:11" x14ac:dyDescent="0.25">
      <c r="A119" s="55"/>
      <c r="B119" s="56"/>
      <c r="C119" s="56"/>
      <c r="D119" s="57"/>
      <c r="E119" s="58"/>
      <c r="F119" s="59"/>
      <c r="G119" s="59"/>
      <c r="H119" s="58"/>
      <c r="I119" s="60"/>
      <c r="J119" s="59"/>
      <c r="K119" s="61"/>
    </row>
    <row r="120" spans="1:11" x14ac:dyDescent="0.25">
      <c r="A120" s="55"/>
      <c r="B120" s="56"/>
      <c r="C120" s="56"/>
      <c r="D120" s="57"/>
      <c r="E120" s="58"/>
      <c r="F120" s="59"/>
      <c r="G120" s="59"/>
      <c r="H120" s="58"/>
      <c r="I120" s="60"/>
      <c r="J120" s="59"/>
      <c r="K120" s="61"/>
    </row>
    <row r="121" spans="1:11" x14ac:dyDescent="0.25">
      <c r="A121" s="55"/>
      <c r="B121" s="56"/>
      <c r="C121" s="56"/>
      <c r="D121" s="57"/>
      <c r="E121" s="58"/>
      <c r="F121" s="59"/>
      <c r="G121" s="59"/>
      <c r="H121" s="58"/>
      <c r="I121" s="60"/>
      <c r="J121" s="59"/>
      <c r="K121" s="61"/>
    </row>
    <row r="122" spans="1:11" x14ac:dyDescent="0.25">
      <c r="A122" s="55"/>
      <c r="B122" s="56"/>
      <c r="C122" s="56"/>
      <c r="D122" s="57"/>
      <c r="E122" s="58"/>
      <c r="F122" s="59"/>
      <c r="G122" s="59"/>
      <c r="H122" s="58"/>
      <c r="I122" s="60"/>
      <c r="J122" s="59"/>
      <c r="K122" s="61"/>
    </row>
    <row r="123" spans="1:11" x14ac:dyDescent="0.25">
      <c r="A123" s="55"/>
      <c r="B123" s="56"/>
      <c r="C123" s="56"/>
      <c r="D123" s="57"/>
      <c r="E123" s="58"/>
      <c r="F123" s="59"/>
      <c r="G123" s="59"/>
      <c r="H123" s="58"/>
      <c r="I123" s="60"/>
      <c r="J123" s="59"/>
      <c r="K123" s="61"/>
    </row>
    <row r="124" spans="1:11" x14ac:dyDescent="0.25">
      <c r="A124" s="55"/>
      <c r="B124" s="56"/>
      <c r="C124" s="56"/>
      <c r="D124" s="57"/>
      <c r="E124" s="58"/>
      <c r="F124" s="59"/>
      <c r="G124" s="59"/>
      <c r="H124" s="58"/>
      <c r="I124" s="60"/>
      <c r="J124" s="59"/>
      <c r="K124" s="61"/>
    </row>
    <row r="125" spans="1:11" x14ac:dyDescent="0.25">
      <c r="A125" s="55"/>
      <c r="B125" s="56"/>
      <c r="C125" s="56"/>
      <c r="D125" s="57"/>
      <c r="E125" s="58"/>
      <c r="F125" s="59"/>
      <c r="G125" s="59"/>
      <c r="H125" s="58"/>
      <c r="I125" s="60"/>
      <c r="J125" s="59"/>
      <c r="K125" s="61"/>
    </row>
    <row r="126" spans="1:11" x14ac:dyDescent="0.25">
      <c r="A126" s="55"/>
      <c r="B126" s="56"/>
      <c r="C126" s="56"/>
      <c r="D126" s="57"/>
      <c r="E126" s="58"/>
      <c r="F126" s="59"/>
      <c r="G126" s="59"/>
      <c r="H126" s="58"/>
      <c r="I126" s="60"/>
      <c r="J126" s="59"/>
      <c r="K126" s="61"/>
    </row>
    <row r="127" spans="1:11" x14ac:dyDescent="0.25">
      <c r="A127" s="55"/>
      <c r="B127" s="56"/>
      <c r="C127" s="56"/>
      <c r="D127" s="57"/>
      <c r="E127" s="58"/>
      <c r="F127" s="59"/>
      <c r="G127" s="59"/>
      <c r="H127" s="58"/>
      <c r="I127" s="60"/>
      <c r="J127" s="59"/>
      <c r="K127" s="61"/>
    </row>
    <row r="128" spans="1:11" x14ac:dyDescent="0.25">
      <c r="A128" s="55"/>
      <c r="B128" s="56"/>
      <c r="C128" s="56"/>
      <c r="D128" s="57"/>
      <c r="E128" s="58"/>
      <c r="F128" s="59"/>
      <c r="G128" s="59"/>
      <c r="H128" s="58"/>
      <c r="I128" s="60"/>
      <c r="J128" s="59"/>
      <c r="K128" s="61"/>
    </row>
    <row r="129" spans="1:11" x14ac:dyDescent="0.25">
      <c r="A129" s="55"/>
      <c r="B129" s="56"/>
      <c r="C129" s="56"/>
      <c r="D129" s="57"/>
      <c r="E129" s="58"/>
      <c r="F129" s="59"/>
      <c r="G129" s="59"/>
      <c r="H129" s="58"/>
      <c r="I129" s="60"/>
      <c r="J129" s="59"/>
      <c r="K129" s="61"/>
    </row>
    <row r="130" spans="1:11" x14ac:dyDescent="0.25">
      <c r="A130" s="55"/>
      <c r="B130" s="56"/>
      <c r="C130" s="56"/>
      <c r="D130" s="57"/>
      <c r="E130" s="58"/>
      <c r="F130" s="59"/>
      <c r="G130" s="59"/>
      <c r="H130" s="58"/>
      <c r="I130" s="60"/>
      <c r="J130" s="59"/>
      <c r="K130" s="61"/>
    </row>
    <row r="131" spans="1:11" x14ac:dyDescent="0.25">
      <c r="A131" s="55"/>
      <c r="B131" s="56"/>
      <c r="C131" s="56"/>
      <c r="D131" s="57"/>
      <c r="E131" s="58"/>
      <c r="F131" s="59"/>
      <c r="G131" s="59"/>
      <c r="H131" s="58"/>
      <c r="I131" s="60"/>
      <c r="J131" s="59"/>
      <c r="K131" s="61"/>
    </row>
    <row r="132" spans="1:11" x14ac:dyDescent="0.25">
      <c r="A132" s="55"/>
      <c r="B132" s="56"/>
      <c r="C132" s="56"/>
      <c r="D132" s="57"/>
      <c r="E132" s="58"/>
      <c r="F132" s="59"/>
      <c r="G132" s="59"/>
      <c r="H132" s="58"/>
      <c r="I132" s="60"/>
      <c r="J132" s="59"/>
      <c r="K132" s="61"/>
    </row>
    <row r="133" spans="1:11" x14ac:dyDescent="0.25">
      <c r="A133" s="55"/>
      <c r="B133" s="56"/>
      <c r="C133" s="56"/>
      <c r="D133" s="57"/>
      <c r="E133" s="58"/>
      <c r="F133" s="59"/>
      <c r="G133" s="59"/>
      <c r="H133" s="58"/>
      <c r="I133" s="60"/>
      <c r="J133" s="59"/>
      <c r="K133" s="61"/>
    </row>
    <row r="134" spans="1:11" x14ac:dyDescent="0.25">
      <c r="A134" s="55"/>
      <c r="B134" s="56"/>
      <c r="C134" s="56"/>
      <c r="D134" s="57"/>
      <c r="E134" s="58"/>
      <c r="F134" s="59"/>
      <c r="G134" s="59"/>
      <c r="H134" s="58"/>
      <c r="I134" s="60"/>
      <c r="J134" s="59"/>
      <c r="K134" s="61"/>
    </row>
    <row r="135" spans="1:11" x14ac:dyDescent="0.25">
      <c r="A135" s="55"/>
      <c r="B135" s="56"/>
      <c r="C135" s="56"/>
      <c r="D135" s="57"/>
      <c r="E135" s="58"/>
      <c r="F135" s="59"/>
      <c r="G135" s="59"/>
      <c r="H135" s="58"/>
      <c r="I135" s="60"/>
      <c r="J135" s="59"/>
      <c r="K135" s="61"/>
    </row>
    <row r="136" spans="1:11" x14ac:dyDescent="0.25">
      <c r="A136" s="55"/>
      <c r="B136" s="56"/>
      <c r="C136" s="56"/>
      <c r="D136" s="57"/>
      <c r="E136" s="58"/>
      <c r="F136" s="59"/>
      <c r="G136" s="59"/>
      <c r="H136" s="58"/>
      <c r="I136" s="60"/>
      <c r="J136" s="59"/>
      <c r="K136" s="61"/>
    </row>
    <row r="137" spans="1:11" x14ac:dyDescent="0.25">
      <c r="A137" s="55"/>
      <c r="B137" s="56"/>
      <c r="C137" s="56"/>
      <c r="D137" s="57"/>
      <c r="E137" s="58"/>
      <c r="F137" s="59"/>
      <c r="G137" s="59"/>
      <c r="H137" s="58"/>
      <c r="I137" s="60"/>
      <c r="J137" s="59"/>
      <c r="K137" s="61"/>
    </row>
    <row r="138" spans="1:11" x14ac:dyDescent="0.25">
      <c r="A138" s="55"/>
      <c r="B138" s="56"/>
      <c r="C138" s="56"/>
      <c r="D138" s="57"/>
      <c r="E138" s="58"/>
      <c r="F138" s="59"/>
      <c r="G138" s="59"/>
      <c r="H138" s="58"/>
      <c r="I138" s="60"/>
      <c r="J138" s="59"/>
      <c r="K138" s="61"/>
    </row>
    <row r="139" spans="1:11" x14ac:dyDescent="0.25">
      <c r="A139" s="55"/>
      <c r="B139" s="56"/>
      <c r="C139" s="56"/>
      <c r="D139" s="57"/>
      <c r="E139" s="58"/>
      <c r="F139" s="59"/>
      <c r="G139" s="59"/>
      <c r="H139" s="58"/>
      <c r="I139" s="60"/>
      <c r="J139" s="59"/>
      <c r="K139" s="61"/>
    </row>
    <row r="140" spans="1:11" x14ac:dyDescent="0.25">
      <c r="A140" s="55"/>
      <c r="B140" s="56"/>
      <c r="C140" s="56"/>
      <c r="D140" s="57"/>
      <c r="E140" s="58"/>
      <c r="F140" s="59"/>
      <c r="G140" s="59"/>
      <c r="H140" s="58"/>
      <c r="I140" s="60"/>
      <c r="J140" s="59"/>
      <c r="K140" s="61"/>
    </row>
    <row r="141" spans="1:11" x14ac:dyDescent="0.25">
      <c r="A141" s="55"/>
      <c r="B141" s="56"/>
      <c r="C141" s="56"/>
      <c r="D141" s="57"/>
      <c r="E141" s="58"/>
      <c r="F141" s="59"/>
      <c r="G141" s="59"/>
      <c r="H141" s="58"/>
      <c r="I141" s="60"/>
      <c r="J141" s="59"/>
      <c r="K141" s="61"/>
    </row>
    <row r="142" spans="1:11" x14ac:dyDescent="0.25">
      <c r="A142" s="55"/>
      <c r="B142" s="56"/>
      <c r="C142" s="56"/>
      <c r="D142" s="57"/>
      <c r="E142" s="58"/>
      <c r="F142" s="59"/>
      <c r="G142" s="59"/>
      <c r="H142" s="58"/>
      <c r="I142" s="60"/>
      <c r="J142" s="59"/>
      <c r="K142" s="61"/>
    </row>
    <row r="143" spans="1:11" x14ac:dyDescent="0.25">
      <c r="A143" s="55"/>
      <c r="B143" s="56"/>
      <c r="C143" s="56"/>
      <c r="D143" s="57"/>
      <c r="E143" s="58"/>
      <c r="F143" s="59"/>
      <c r="G143" s="59"/>
      <c r="H143" s="58"/>
      <c r="I143" s="60"/>
      <c r="J143" s="59"/>
      <c r="K143" s="61"/>
    </row>
    <row r="144" spans="1:11" x14ac:dyDescent="0.25">
      <c r="A144" s="55"/>
      <c r="B144" s="56"/>
      <c r="C144" s="56"/>
      <c r="D144" s="57"/>
      <c r="E144" s="58"/>
      <c r="F144" s="59"/>
      <c r="G144" s="59"/>
      <c r="H144" s="58"/>
      <c r="I144" s="60"/>
      <c r="J144" s="59"/>
      <c r="K144" s="61"/>
    </row>
    <row r="145" spans="1:11" x14ac:dyDescent="0.25">
      <c r="A145" s="55"/>
      <c r="B145" s="56"/>
      <c r="C145" s="56"/>
      <c r="D145" s="57"/>
      <c r="E145" s="58"/>
      <c r="F145" s="59"/>
      <c r="G145" s="59"/>
      <c r="H145" s="58"/>
      <c r="I145" s="60"/>
      <c r="J145" s="59"/>
      <c r="K145" s="61"/>
    </row>
    <row r="146" spans="1:11" x14ac:dyDescent="0.25">
      <c r="A146" s="55"/>
      <c r="B146" s="56"/>
      <c r="C146" s="56"/>
      <c r="D146" s="57"/>
      <c r="E146" s="58"/>
      <c r="F146" s="59"/>
      <c r="G146" s="59"/>
      <c r="H146" s="58"/>
      <c r="I146" s="60"/>
      <c r="J146" s="59"/>
      <c r="K146" s="61"/>
    </row>
    <row r="147" spans="1:11" x14ac:dyDescent="0.25">
      <c r="A147" s="55"/>
      <c r="B147" s="56"/>
      <c r="C147" s="56"/>
      <c r="D147" s="57"/>
      <c r="E147" s="58"/>
      <c r="F147" s="59"/>
      <c r="G147" s="59"/>
      <c r="H147" s="58"/>
      <c r="I147" s="60"/>
      <c r="J147" s="59"/>
      <c r="K147" s="61"/>
    </row>
    <row r="148" spans="1:11" x14ac:dyDescent="0.25">
      <c r="A148" s="55"/>
      <c r="B148" s="56"/>
      <c r="C148" s="56"/>
      <c r="D148" s="57"/>
      <c r="E148" s="58"/>
      <c r="F148" s="59"/>
      <c r="G148" s="59"/>
      <c r="H148" s="58"/>
      <c r="I148" s="60"/>
      <c r="J148" s="59"/>
      <c r="K148" s="61"/>
    </row>
    <row r="149" spans="1:11" x14ac:dyDescent="0.25">
      <c r="A149" s="55"/>
      <c r="B149" s="56"/>
      <c r="C149" s="56"/>
      <c r="D149" s="57"/>
      <c r="E149" s="58"/>
      <c r="F149" s="59"/>
      <c r="G149" s="59"/>
      <c r="H149" s="58"/>
      <c r="I149" s="60"/>
      <c r="J149" s="59"/>
      <c r="K149" s="61"/>
    </row>
    <row r="150" spans="1:11" x14ac:dyDescent="0.25">
      <c r="A150" s="55"/>
      <c r="B150" s="56"/>
      <c r="C150" s="56"/>
      <c r="D150" s="57"/>
      <c r="E150" s="58"/>
      <c r="F150" s="59"/>
      <c r="G150" s="59"/>
      <c r="H150" s="58"/>
      <c r="I150" s="60"/>
      <c r="J150" s="59"/>
      <c r="K150" s="61"/>
    </row>
    <row r="151" spans="1:11" x14ac:dyDescent="0.25">
      <c r="A151" s="55"/>
      <c r="B151" s="56"/>
      <c r="C151" s="56"/>
      <c r="D151" s="57"/>
      <c r="E151" s="58"/>
      <c r="F151" s="59"/>
      <c r="G151" s="59"/>
      <c r="H151" s="58"/>
      <c r="I151" s="60"/>
      <c r="J151" s="59"/>
      <c r="K151" s="61"/>
    </row>
    <row r="152" spans="1:11" x14ac:dyDescent="0.25">
      <c r="A152" s="55"/>
      <c r="B152" s="56"/>
      <c r="C152" s="56"/>
      <c r="D152" s="57"/>
      <c r="E152" s="58"/>
      <c r="F152" s="59"/>
      <c r="G152" s="59"/>
      <c r="H152" s="58"/>
      <c r="I152" s="60"/>
      <c r="J152" s="59"/>
      <c r="K152" s="61"/>
    </row>
    <row r="153" spans="1:11" x14ac:dyDescent="0.25">
      <c r="A153" s="55"/>
      <c r="B153" s="56"/>
      <c r="C153" s="56"/>
      <c r="D153" s="57"/>
      <c r="E153" s="58"/>
      <c r="F153" s="59"/>
      <c r="G153" s="59"/>
      <c r="H153" s="58"/>
      <c r="I153" s="60"/>
      <c r="J153" s="59"/>
      <c r="K153" s="61"/>
    </row>
    <row r="154" spans="1:11" x14ac:dyDescent="0.25">
      <c r="A154" s="55"/>
      <c r="B154" s="56"/>
      <c r="C154" s="56"/>
      <c r="D154" s="57"/>
      <c r="E154" s="58"/>
      <c r="F154" s="59"/>
      <c r="G154" s="59"/>
      <c r="H154" s="58"/>
      <c r="I154" s="60"/>
      <c r="J154" s="59"/>
      <c r="K154" s="61"/>
    </row>
    <row r="155" spans="1:11" x14ac:dyDescent="0.25">
      <c r="A155" s="55"/>
      <c r="B155" s="56"/>
      <c r="C155" s="56"/>
      <c r="D155" s="57"/>
      <c r="E155" s="58"/>
      <c r="F155" s="59"/>
      <c r="G155" s="59"/>
      <c r="H155" s="58"/>
      <c r="I155" s="60"/>
      <c r="J155" s="59"/>
      <c r="K155" s="61"/>
    </row>
    <row r="156" spans="1:11" x14ac:dyDescent="0.25">
      <c r="A156" s="55"/>
      <c r="B156" s="56"/>
      <c r="C156" s="56"/>
      <c r="D156" s="57"/>
      <c r="E156" s="58"/>
      <c r="F156" s="59"/>
      <c r="G156" s="59"/>
      <c r="H156" s="58"/>
      <c r="I156" s="60"/>
      <c r="J156" s="59"/>
      <c r="K156" s="61"/>
    </row>
    <row r="157" spans="1:11" x14ac:dyDescent="0.25">
      <c r="A157" s="55"/>
      <c r="B157" s="56"/>
      <c r="C157" s="56"/>
      <c r="D157" s="57"/>
      <c r="E157" s="58"/>
      <c r="F157" s="59"/>
      <c r="G157" s="59"/>
      <c r="H157" s="58"/>
      <c r="I157" s="60"/>
      <c r="J157" s="59"/>
      <c r="K157" s="61"/>
    </row>
    <row r="158" spans="1:11" x14ac:dyDescent="0.25">
      <c r="A158" s="55"/>
      <c r="B158" s="56"/>
      <c r="C158" s="56"/>
      <c r="D158" s="57"/>
      <c r="E158" s="58"/>
      <c r="F158" s="59"/>
      <c r="G158" s="59"/>
      <c r="H158" s="58"/>
      <c r="I158" s="60"/>
      <c r="J158" s="59"/>
      <c r="K158" s="61"/>
    </row>
    <row r="159" spans="1:11" x14ac:dyDescent="0.25">
      <c r="A159" s="55"/>
      <c r="B159" s="56"/>
      <c r="C159" s="56"/>
      <c r="D159" s="57"/>
      <c r="E159" s="58"/>
      <c r="F159" s="59"/>
      <c r="G159" s="59"/>
      <c r="H159" s="58"/>
      <c r="I159" s="60"/>
      <c r="J159" s="59"/>
      <c r="K159" s="61"/>
    </row>
    <row r="160" spans="1:11" x14ac:dyDescent="0.25">
      <c r="A160" s="55"/>
      <c r="B160" s="56"/>
      <c r="C160" s="56"/>
      <c r="D160" s="57"/>
      <c r="E160" s="58"/>
      <c r="F160" s="59"/>
      <c r="G160" s="59"/>
      <c r="H160" s="58"/>
      <c r="I160" s="60"/>
      <c r="J160" s="59"/>
      <c r="K160" s="61"/>
    </row>
    <row r="161" spans="1:11" x14ac:dyDescent="0.25">
      <c r="A161" s="55"/>
      <c r="B161" s="56"/>
      <c r="C161" s="56"/>
      <c r="D161" s="57"/>
      <c r="E161" s="58"/>
      <c r="F161" s="59"/>
      <c r="G161" s="59"/>
      <c r="H161" s="58"/>
      <c r="I161" s="60"/>
      <c r="J161" s="59"/>
      <c r="K161" s="61"/>
    </row>
    <row r="162" spans="1:11" x14ac:dyDescent="0.25">
      <c r="A162" s="55"/>
      <c r="B162" s="56"/>
      <c r="C162" s="56"/>
      <c r="D162" s="57"/>
      <c r="E162" s="58"/>
      <c r="F162" s="59"/>
      <c r="G162" s="59"/>
      <c r="H162" s="58"/>
      <c r="I162" s="60"/>
      <c r="J162" s="59"/>
      <c r="K162" s="61"/>
    </row>
    <row r="163" spans="1:11" x14ac:dyDescent="0.25">
      <c r="A163" s="55"/>
      <c r="B163" s="56"/>
      <c r="C163" s="56"/>
      <c r="D163" s="57"/>
      <c r="E163" s="58"/>
      <c r="F163" s="59"/>
      <c r="G163" s="59"/>
      <c r="H163" s="58"/>
      <c r="I163" s="60"/>
      <c r="J163" s="59"/>
      <c r="K163" s="61"/>
    </row>
    <row r="164" spans="1:11" x14ac:dyDescent="0.25">
      <c r="A164" s="55"/>
      <c r="B164" s="56"/>
      <c r="C164" s="56"/>
      <c r="D164" s="57"/>
      <c r="E164" s="58"/>
      <c r="F164" s="59"/>
      <c r="G164" s="59"/>
      <c r="H164" s="58"/>
      <c r="I164" s="60"/>
      <c r="J164" s="59"/>
      <c r="K164" s="61"/>
    </row>
    <row r="165" spans="1:11" x14ac:dyDescent="0.25">
      <c r="A165" s="55"/>
      <c r="B165" s="56"/>
      <c r="C165" s="56"/>
      <c r="D165" s="57"/>
      <c r="E165" s="58"/>
      <c r="F165" s="59"/>
      <c r="G165" s="59"/>
      <c r="H165" s="58"/>
      <c r="I165" s="60"/>
      <c r="J165" s="59"/>
      <c r="K165" s="61"/>
    </row>
    <row r="166" spans="1:11" x14ac:dyDescent="0.25">
      <c r="A166" s="55"/>
      <c r="B166" s="56"/>
      <c r="C166" s="56"/>
      <c r="D166" s="57"/>
      <c r="E166" s="58"/>
      <c r="F166" s="59"/>
      <c r="G166" s="59"/>
      <c r="H166" s="58"/>
      <c r="I166" s="60"/>
      <c r="J166" s="59"/>
      <c r="K166" s="61"/>
    </row>
    <row r="167" spans="1:11" x14ac:dyDescent="0.25">
      <c r="A167" s="55"/>
      <c r="B167" s="56"/>
      <c r="C167" s="56"/>
      <c r="D167" s="57"/>
      <c r="E167" s="58"/>
      <c r="F167" s="59"/>
      <c r="G167" s="59"/>
      <c r="H167" s="58"/>
      <c r="I167" s="60"/>
      <c r="J167" s="59"/>
      <c r="K167" s="61"/>
    </row>
    <row r="168" spans="1:11" x14ac:dyDescent="0.25">
      <c r="A168" s="55"/>
      <c r="B168" s="56"/>
      <c r="C168" s="56"/>
      <c r="D168" s="57"/>
      <c r="E168" s="58"/>
      <c r="F168" s="59"/>
      <c r="G168" s="59"/>
      <c r="H168" s="58"/>
      <c r="I168" s="60"/>
      <c r="J168" s="59"/>
      <c r="K168" s="61"/>
    </row>
    <row r="169" spans="1:11" x14ac:dyDescent="0.25">
      <c r="A169" s="55"/>
      <c r="B169" s="56"/>
      <c r="C169" s="56"/>
      <c r="D169" s="57"/>
      <c r="E169" s="58"/>
      <c r="F169" s="59"/>
      <c r="G169" s="59"/>
      <c r="H169" s="58"/>
      <c r="I169" s="60"/>
      <c r="J169" s="59"/>
      <c r="K169" s="61"/>
    </row>
    <row r="170" spans="1:11" x14ac:dyDescent="0.25">
      <c r="A170" s="55"/>
      <c r="B170" s="56"/>
      <c r="C170" s="56"/>
      <c r="D170" s="57"/>
      <c r="E170" s="58"/>
      <c r="F170" s="59"/>
      <c r="G170" s="59"/>
      <c r="H170" s="58"/>
      <c r="I170" s="60"/>
      <c r="J170" s="59"/>
      <c r="K170" s="61"/>
    </row>
    <row r="171" spans="1:11" x14ac:dyDescent="0.25">
      <c r="A171" s="55"/>
      <c r="B171" s="56"/>
      <c r="C171" s="56"/>
      <c r="D171" s="57"/>
      <c r="E171" s="58"/>
      <c r="F171" s="59"/>
      <c r="G171" s="59"/>
      <c r="H171" s="58"/>
      <c r="I171" s="60"/>
      <c r="J171" s="59"/>
      <c r="K171" s="61"/>
    </row>
    <row r="172" spans="1:11" x14ac:dyDescent="0.25">
      <c r="A172" s="55"/>
      <c r="B172" s="56"/>
      <c r="C172" s="56"/>
      <c r="D172" s="57"/>
      <c r="E172" s="58"/>
      <c r="F172" s="59"/>
      <c r="G172" s="59"/>
      <c r="H172" s="58"/>
      <c r="I172" s="60"/>
      <c r="J172" s="59"/>
      <c r="K172" s="61"/>
    </row>
    <row r="173" spans="1:11" x14ac:dyDescent="0.25">
      <c r="A173" s="55"/>
      <c r="B173" s="56"/>
      <c r="C173" s="56"/>
      <c r="D173" s="57"/>
      <c r="E173" s="58"/>
      <c r="F173" s="59"/>
      <c r="G173" s="59"/>
      <c r="H173" s="58"/>
      <c r="I173" s="60"/>
      <c r="J173" s="59"/>
      <c r="K173" s="61"/>
    </row>
    <row r="174" spans="1:11" x14ac:dyDescent="0.25">
      <c r="A174" s="55"/>
      <c r="B174" s="56"/>
      <c r="C174" s="56"/>
      <c r="D174" s="57"/>
      <c r="E174" s="58"/>
      <c r="F174" s="59"/>
      <c r="G174" s="59"/>
      <c r="H174" s="58"/>
      <c r="I174" s="60"/>
      <c r="J174" s="59"/>
      <c r="K174" s="61"/>
    </row>
    <row r="175" spans="1:11" x14ac:dyDescent="0.25">
      <c r="A175" s="55"/>
      <c r="B175" s="56"/>
      <c r="C175" s="56"/>
      <c r="D175" s="57"/>
      <c r="E175" s="58"/>
      <c r="F175" s="59"/>
      <c r="G175" s="59"/>
      <c r="H175" s="58"/>
      <c r="I175" s="60"/>
      <c r="J175" s="59"/>
      <c r="K175" s="61"/>
    </row>
    <row r="176" spans="1:11" x14ac:dyDescent="0.25">
      <c r="A176" s="55"/>
      <c r="B176" s="56"/>
      <c r="C176" s="56"/>
      <c r="D176" s="57"/>
      <c r="E176" s="58"/>
      <c r="F176" s="59"/>
      <c r="G176" s="59"/>
      <c r="H176" s="58"/>
      <c r="I176" s="60"/>
      <c r="J176" s="59"/>
      <c r="K176" s="61"/>
    </row>
    <row r="177" spans="1:11" x14ac:dyDescent="0.25">
      <c r="A177" s="55"/>
      <c r="B177" s="56"/>
      <c r="C177" s="56"/>
      <c r="D177" s="57"/>
      <c r="E177" s="58"/>
      <c r="F177" s="59"/>
      <c r="G177" s="59"/>
      <c r="H177" s="58"/>
      <c r="I177" s="60"/>
      <c r="J177" s="59"/>
      <c r="K177" s="61"/>
    </row>
    <row r="178" spans="1:11" x14ac:dyDescent="0.25">
      <c r="A178" s="55"/>
      <c r="B178" s="56"/>
      <c r="C178" s="56"/>
      <c r="D178" s="57"/>
      <c r="E178" s="58"/>
      <c r="F178" s="59"/>
      <c r="G178" s="59"/>
      <c r="H178" s="58"/>
      <c r="I178" s="60"/>
      <c r="J178" s="59"/>
      <c r="K178" s="61"/>
    </row>
    <row r="179" spans="1:11" x14ac:dyDescent="0.25">
      <c r="A179" s="55"/>
      <c r="B179" s="56"/>
      <c r="C179" s="56"/>
      <c r="D179" s="57"/>
      <c r="E179" s="58"/>
      <c r="F179" s="59"/>
      <c r="G179" s="59"/>
      <c r="H179" s="58"/>
      <c r="I179" s="60"/>
      <c r="J179" s="59"/>
      <c r="K179" s="61"/>
    </row>
    <row r="180" spans="1:11" x14ac:dyDescent="0.25">
      <c r="A180" s="55"/>
      <c r="B180" s="56"/>
      <c r="C180" s="56"/>
      <c r="D180" s="57"/>
      <c r="E180" s="58"/>
      <c r="F180" s="59"/>
      <c r="G180" s="59"/>
      <c r="H180" s="58"/>
      <c r="I180" s="60"/>
      <c r="J180" s="59"/>
      <c r="K180" s="61"/>
    </row>
    <row r="181" spans="1:11" x14ac:dyDescent="0.25">
      <c r="A181" s="55"/>
      <c r="B181" s="56"/>
      <c r="C181" s="56"/>
      <c r="D181" s="57"/>
      <c r="E181" s="58"/>
      <c r="F181" s="59"/>
      <c r="G181" s="59"/>
      <c r="H181" s="58"/>
      <c r="I181" s="60"/>
      <c r="J181" s="59"/>
      <c r="K181" s="61"/>
    </row>
    <row r="182" spans="1:11" x14ac:dyDescent="0.25">
      <c r="A182" s="55"/>
      <c r="B182" s="56"/>
      <c r="C182" s="56"/>
      <c r="D182" s="57"/>
      <c r="E182" s="58"/>
      <c r="F182" s="59"/>
      <c r="G182" s="59"/>
      <c r="H182" s="58"/>
      <c r="I182" s="60"/>
      <c r="J182" s="59"/>
      <c r="K182" s="61"/>
    </row>
    <row r="183" spans="1:11" x14ac:dyDescent="0.25">
      <c r="A183" s="55"/>
      <c r="B183" s="56"/>
      <c r="C183" s="56"/>
      <c r="D183" s="57"/>
      <c r="E183" s="58"/>
      <c r="F183" s="59"/>
      <c r="G183" s="59"/>
      <c r="H183" s="58"/>
      <c r="I183" s="60"/>
      <c r="J183" s="59"/>
      <c r="K183" s="61"/>
    </row>
    <row r="184" spans="1:11" x14ac:dyDescent="0.25">
      <c r="A184" s="55"/>
      <c r="B184" s="56"/>
      <c r="C184" s="56"/>
      <c r="D184" s="57"/>
      <c r="E184" s="58"/>
      <c r="F184" s="59"/>
      <c r="G184" s="59"/>
      <c r="H184" s="58"/>
      <c r="I184" s="60"/>
      <c r="J184" s="59"/>
      <c r="K184" s="61"/>
    </row>
    <row r="185" spans="1:11" x14ac:dyDescent="0.25">
      <c r="A185" s="55"/>
      <c r="B185" s="56"/>
      <c r="C185" s="56"/>
      <c r="D185" s="57"/>
      <c r="E185" s="58"/>
      <c r="F185" s="59"/>
      <c r="G185" s="59"/>
      <c r="H185" s="58"/>
      <c r="I185" s="60"/>
      <c r="J185" s="59"/>
      <c r="K185" s="61"/>
    </row>
    <row r="186" spans="1:11" x14ac:dyDescent="0.25">
      <c r="A186" s="55"/>
      <c r="B186" s="56"/>
      <c r="C186" s="56"/>
      <c r="D186" s="57"/>
      <c r="E186" s="58"/>
      <c r="F186" s="59"/>
      <c r="G186" s="59"/>
      <c r="H186" s="58"/>
      <c r="I186" s="60"/>
      <c r="J186" s="59"/>
      <c r="K186" s="61"/>
    </row>
    <row r="187" spans="1:11" x14ac:dyDescent="0.25">
      <c r="A187" s="55"/>
      <c r="B187" s="56"/>
      <c r="C187" s="56"/>
      <c r="D187" s="57"/>
      <c r="E187" s="58"/>
      <c r="F187" s="59"/>
      <c r="G187" s="59"/>
      <c r="H187" s="58"/>
      <c r="I187" s="60"/>
      <c r="J187" s="59"/>
      <c r="K187" s="61"/>
    </row>
    <row r="188" spans="1:11" x14ac:dyDescent="0.25">
      <c r="A188" s="55"/>
      <c r="B188" s="56"/>
      <c r="C188" s="56"/>
      <c r="D188" s="57"/>
      <c r="E188" s="58"/>
      <c r="F188" s="59"/>
      <c r="G188" s="59"/>
      <c r="H188" s="58"/>
      <c r="I188" s="60"/>
      <c r="J188" s="59"/>
      <c r="K188" s="61"/>
    </row>
    <row r="189" spans="1:11" x14ac:dyDescent="0.25">
      <c r="A189" s="55"/>
      <c r="B189" s="56"/>
      <c r="C189" s="56"/>
      <c r="D189" s="57"/>
      <c r="E189" s="58"/>
      <c r="F189" s="59"/>
      <c r="G189" s="59"/>
      <c r="H189" s="58"/>
      <c r="I189" s="60"/>
      <c r="J189" s="59"/>
      <c r="K189" s="61"/>
    </row>
    <row r="190" spans="1:11" x14ac:dyDescent="0.25">
      <c r="A190" s="55"/>
      <c r="B190" s="56"/>
      <c r="C190" s="56"/>
      <c r="D190" s="57"/>
      <c r="E190" s="58"/>
      <c r="F190" s="59"/>
      <c r="G190" s="59"/>
      <c r="H190" s="58"/>
      <c r="I190" s="60"/>
      <c r="J190" s="59"/>
      <c r="K190" s="61"/>
    </row>
    <row r="191" spans="1:11" x14ac:dyDescent="0.25">
      <c r="A191" s="55"/>
      <c r="B191" s="56"/>
      <c r="C191" s="56"/>
      <c r="D191" s="57"/>
      <c r="E191" s="58"/>
      <c r="F191" s="59"/>
      <c r="G191" s="59"/>
      <c r="H191" s="58"/>
      <c r="I191" s="60"/>
      <c r="J191" s="59"/>
      <c r="K191" s="61"/>
    </row>
    <row r="192" spans="1:11" x14ac:dyDescent="0.25">
      <c r="A192" s="55"/>
      <c r="B192" s="56"/>
      <c r="C192" s="56"/>
      <c r="D192" s="57"/>
      <c r="E192" s="58"/>
      <c r="F192" s="59"/>
      <c r="G192" s="59"/>
      <c r="H192" s="58"/>
      <c r="I192" s="60"/>
      <c r="J192" s="59"/>
      <c r="K192" s="61"/>
    </row>
    <row r="193" spans="1:11" x14ac:dyDescent="0.25">
      <c r="A193" s="55"/>
      <c r="B193" s="56"/>
      <c r="C193" s="56"/>
      <c r="D193" s="57"/>
      <c r="E193" s="58"/>
      <c r="F193" s="59"/>
      <c r="G193" s="59"/>
      <c r="H193" s="58"/>
      <c r="I193" s="60"/>
      <c r="J193" s="59"/>
      <c r="K193" s="61"/>
    </row>
    <row r="194" spans="1:11" x14ac:dyDescent="0.25">
      <c r="A194" s="55"/>
      <c r="B194" s="56"/>
      <c r="C194" s="56"/>
      <c r="D194" s="57"/>
      <c r="E194" s="58"/>
      <c r="F194" s="59"/>
      <c r="G194" s="59"/>
      <c r="H194" s="58"/>
      <c r="I194" s="60"/>
      <c r="J194" s="59"/>
      <c r="K194" s="61"/>
    </row>
    <row r="195" spans="1:11" x14ac:dyDescent="0.25">
      <c r="A195" s="55"/>
      <c r="B195" s="56"/>
      <c r="C195" s="56"/>
      <c r="D195" s="57"/>
      <c r="E195" s="58"/>
      <c r="F195" s="59"/>
      <c r="G195" s="59"/>
      <c r="H195" s="58"/>
      <c r="I195" s="60"/>
      <c r="J195" s="59"/>
      <c r="K195" s="61"/>
    </row>
    <row r="196" spans="1:11" x14ac:dyDescent="0.25">
      <c r="A196" s="55"/>
      <c r="B196" s="56"/>
      <c r="C196" s="56"/>
      <c r="D196" s="57"/>
      <c r="E196" s="58"/>
      <c r="F196" s="59"/>
      <c r="G196" s="59"/>
      <c r="H196" s="58"/>
      <c r="I196" s="60"/>
      <c r="J196" s="59"/>
      <c r="K196" s="61"/>
    </row>
    <row r="197" spans="1:11" x14ac:dyDescent="0.25">
      <c r="A197" s="55"/>
      <c r="B197" s="56"/>
      <c r="C197" s="56"/>
      <c r="D197" s="57"/>
      <c r="E197" s="58"/>
      <c r="F197" s="59"/>
      <c r="G197" s="59"/>
      <c r="H197" s="58"/>
      <c r="I197" s="60"/>
      <c r="J197" s="59"/>
      <c r="K197" s="61"/>
    </row>
    <row r="198" spans="1:11" x14ac:dyDescent="0.25">
      <c r="A198" s="55"/>
      <c r="B198" s="56"/>
      <c r="C198" s="56"/>
      <c r="D198" s="57"/>
      <c r="E198" s="58"/>
      <c r="F198" s="59"/>
      <c r="G198" s="59"/>
      <c r="H198" s="58"/>
      <c r="I198" s="60"/>
      <c r="J198" s="59"/>
      <c r="K198" s="61"/>
    </row>
    <row r="199" spans="1:11" x14ac:dyDescent="0.25">
      <c r="A199" s="55"/>
      <c r="B199" s="56"/>
      <c r="C199" s="56"/>
      <c r="D199" s="57"/>
      <c r="E199" s="58"/>
      <c r="F199" s="59"/>
      <c r="G199" s="59"/>
      <c r="H199" s="58"/>
      <c r="I199" s="60"/>
      <c r="J199" s="59"/>
      <c r="K199" s="61"/>
    </row>
    <row r="200" spans="1:11" x14ac:dyDescent="0.25">
      <c r="A200" s="55"/>
      <c r="B200" s="56"/>
      <c r="C200" s="56"/>
      <c r="D200" s="57"/>
      <c r="E200" s="58"/>
      <c r="F200" s="59"/>
      <c r="G200" s="59"/>
      <c r="H200" s="58"/>
      <c r="I200" s="60"/>
      <c r="J200" s="59"/>
      <c r="K200" s="61"/>
    </row>
    <row r="201" spans="1:11" x14ac:dyDescent="0.25">
      <c r="A201" s="55"/>
      <c r="B201" s="56"/>
      <c r="C201" s="56"/>
      <c r="D201" s="57"/>
      <c r="E201" s="58"/>
      <c r="F201" s="59"/>
      <c r="G201" s="59"/>
      <c r="H201" s="58"/>
      <c r="I201" s="60"/>
      <c r="J201" s="59"/>
      <c r="K201" s="61"/>
    </row>
    <row r="202" spans="1:11" x14ac:dyDescent="0.25">
      <c r="A202" s="55"/>
      <c r="B202" s="56"/>
      <c r="C202" s="56"/>
      <c r="D202" s="57"/>
      <c r="E202" s="58"/>
      <c r="F202" s="59"/>
      <c r="G202" s="59"/>
      <c r="H202" s="58"/>
      <c r="I202" s="60"/>
      <c r="J202" s="59"/>
      <c r="K202" s="61"/>
    </row>
    <row r="203" spans="1:11" x14ac:dyDescent="0.25">
      <c r="A203" s="55"/>
      <c r="B203" s="56"/>
      <c r="C203" s="56"/>
      <c r="D203" s="57"/>
      <c r="E203" s="58"/>
      <c r="F203" s="59"/>
      <c r="G203" s="59"/>
      <c r="H203" s="58"/>
      <c r="I203" s="60"/>
      <c r="J203" s="59"/>
      <c r="K203" s="61"/>
    </row>
    <row r="204" spans="1:11" x14ac:dyDescent="0.25">
      <c r="A204" s="55"/>
      <c r="B204" s="56"/>
      <c r="C204" s="56"/>
      <c r="D204" s="57"/>
      <c r="E204" s="58"/>
      <c r="F204" s="59"/>
      <c r="G204" s="59"/>
      <c r="H204" s="58"/>
      <c r="I204" s="60"/>
      <c r="J204" s="59"/>
      <c r="K204" s="61"/>
    </row>
    <row r="205" spans="1:11" x14ac:dyDescent="0.25">
      <c r="A205" s="55"/>
      <c r="B205" s="56"/>
      <c r="C205" s="56"/>
      <c r="D205" s="57"/>
      <c r="E205" s="58"/>
      <c r="F205" s="59"/>
      <c r="G205" s="59"/>
      <c r="H205" s="58"/>
      <c r="I205" s="60"/>
      <c r="J205" s="59"/>
      <c r="K205" s="61"/>
    </row>
    <row r="206" spans="1:11" x14ac:dyDescent="0.25">
      <c r="A206" s="55"/>
      <c r="B206" s="56"/>
      <c r="C206" s="56"/>
      <c r="D206" s="57"/>
      <c r="E206" s="58"/>
      <c r="F206" s="59"/>
      <c r="G206" s="59"/>
      <c r="H206" s="58"/>
      <c r="I206" s="60"/>
      <c r="J206" s="59"/>
      <c r="K206" s="61"/>
    </row>
    <row r="207" spans="1:11" x14ac:dyDescent="0.25">
      <c r="A207" s="55"/>
      <c r="B207" s="56"/>
      <c r="C207" s="56"/>
      <c r="D207" s="57"/>
      <c r="E207" s="58"/>
      <c r="F207" s="59"/>
      <c r="G207" s="59"/>
      <c r="H207" s="58"/>
      <c r="I207" s="60"/>
      <c r="J207" s="59"/>
      <c r="K207" s="61"/>
    </row>
    <row r="208" spans="1:11" x14ac:dyDescent="0.25">
      <c r="A208" s="55"/>
      <c r="B208" s="56"/>
      <c r="C208" s="56"/>
      <c r="D208" s="57"/>
      <c r="E208" s="58"/>
      <c r="F208" s="59"/>
      <c r="G208" s="59"/>
      <c r="H208" s="58"/>
      <c r="I208" s="60"/>
      <c r="J208" s="59"/>
      <c r="K208" s="61"/>
    </row>
    <row r="209" spans="1:11" x14ac:dyDescent="0.25">
      <c r="A209" s="55"/>
      <c r="B209" s="56"/>
      <c r="C209" s="56"/>
      <c r="D209" s="57"/>
      <c r="E209" s="58"/>
      <c r="F209" s="59"/>
      <c r="G209" s="59"/>
      <c r="H209" s="58"/>
      <c r="I209" s="60"/>
      <c r="J209" s="59"/>
      <c r="K209" s="61"/>
    </row>
    <row r="210" spans="1:11" x14ac:dyDescent="0.25">
      <c r="A210" s="55"/>
      <c r="B210" s="56"/>
      <c r="C210" s="56"/>
      <c r="D210" s="57"/>
      <c r="E210" s="58"/>
      <c r="F210" s="59"/>
      <c r="G210" s="59"/>
      <c r="H210" s="58"/>
      <c r="I210" s="60"/>
      <c r="J210" s="59"/>
      <c r="K210" s="61"/>
    </row>
    <row r="211" spans="1:11" x14ac:dyDescent="0.25">
      <c r="A211" s="55"/>
      <c r="B211" s="56"/>
      <c r="C211" s="56"/>
      <c r="D211" s="57"/>
      <c r="E211" s="58"/>
      <c r="F211" s="59"/>
      <c r="G211" s="59"/>
      <c r="H211" s="58"/>
      <c r="I211" s="60"/>
      <c r="J211" s="59"/>
      <c r="K211" s="61"/>
    </row>
    <row r="212" spans="1:11" x14ac:dyDescent="0.25">
      <c r="A212" s="55"/>
      <c r="B212" s="56"/>
      <c r="C212" s="56"/>
      <c r="D212" s="57"/>
      <c r="E212" s="58"/>
      <c r="F212" s="59"/>
      <c r="G212" s="59"/>
      <c r="H212" s="58"/>
      <c r="I212" s="60"/>
      <c r="J212" s="59"/>
      <c r="K212" s="61"/>
    </row>
    <row r="213" spans="1:11" x14ac:dyDescent="0.25">
      <c r="A213" s="55"/>
      <c r="B213" s="56"/>
      <c r="C213" s="56"/>
      <c r="D213" s="57"/>
      <c r="E213" s="58"/>
      <c r="F213" s="59"/>
      <c r="G213" s="59"/>
      <c r="H213" s="58"/>
      <c r="I213" s="60"/>
      <c r="J213" s="59"/>
      <c r="K213" s="61"/>
    </row>
    <row r="214" spans="1:11" x14ac:dyDescent="0.25">
      <c r="A214" s="55"/>
      <c r="B214" s="56"/>
      <c r="C214" s="56"/>
      <c r="D214" s="57"/>
      <c r="E214" s="58"/>
      <c r="F214" s="59"/>
      <c r="G214" s="59"/>
      <c r="H214" s="58"/>
      <c r="I214" s="60"/>
      <c r="J214" s="59"/>
      <c r="K214" s="61"/>
    </row>
    <row r="215" spans="1:11" x14ac:dyDescent="0.25">
      <c r="A215" s="55"/>
      <c r="B215" s="56"/>
      <c r="C215" s="56"/>
      <c r="D215" s="57"/>
      <c r="E215" s="58"/>
      <c r="F215" s="59"/>
      <c r="G215" s="59"/>
      <c r="H215" s="58"/>
      <c r="I215" s="60"/>
      <c r="J215" s="59"/>
      <c r="K215" s="61"/>
    </row>
    <row r="216" spans="1:11" x14ac:dyDescent="0.25">
      <c r="A216" s="55"/>
      <c r="B216" s="56"/>
      <c r="C216" s="56"/>
      <c r="D216" s="57"/>
      <c r="E216" s="58"/>
      <c r="F216" s="59"/>
      <c r="G216" s="59"/>
      <c r="H216" s="58"/>
      <c r="I216" s="60"/>
      <c r="J216" s="59"/>
      <c r="K216" s="61"/>
    </row>
    <row r="217" spans="1:11" x14ac:dyDescent="0.25">
      <c r="A217" s="55"/>
      <c r="B217" s="56"/>
      <c r="C217" s="56"/>
      <c r="D217" s="57"/>
      <c r="E217" s="58"/>
      <c r="F217" s="59"/>
      <c r="G217" s="59"/>
      <c r="H217" s="58"/>
      <c r="I217" s="60"/>
      <c r="J217" s="59"/>
      <c r="K217" s="61"/>
    </row>
    <row r="218" spans="1:11" x14ac:dyDescent="0.25">
      <c r="A218" s="55"/>
      <c r="B218" s="56"/>
      <c r="C218" s="56"/>
      <c r="D218" s="57"/>
      <c r="E218" s="58"/>
      <c r="F218" s="59"/>
      <c r="G218" s="59"/>
      <c r="H218" s="58"/>
      <c r="I218" s="60"/>
      <c r="J218" s="59"/>
      <c r="K218" s="61"/>
    </row>
    <row r="219" spans="1:11" x14ac:dyDescent="0.25">
      <c r="A219" s="55"/>
      <c r="B219" s="56"/>
      <c r="C219" s="56"/>
      <c r="D219" s="57"/>
      <c r="E219" s="58"/>
      <c r="F219" s="59"/>
      <c r="G219" s="59"/>
      <c r="H219" s="58"/>
      <c r="I219" s="60"/>
      <c r="J219" s="59"/>
      <c r="K219" s="61"/>
    </row>
    <row r="220" spans="1:11" x14ac:dyDescent="0.25">
      <c r="A220" s="55"/>
      <c r="B220" s="56"/>
      <c r="C220" s="56"/>
      <c r="D220" s="57"/>
      <c r="E220" s="58"/>
      <c r="F220" s="59"/>
      <c r="G220" s="59"/>
      <c r="H220" s="58"/>
      <c r="I220" s="60"/>
      <c r="J220" s="59"/>
      <c r="K220" s="61"/>
    </row>
    <row r="221" spans="1:11" x14ac:dyDescent="0.25">
      <c r="A221" s="55"/>
      <c r="B221" s="56"/>
      <c r="C221" s="56"/>
      <c r="D221" s="57"/>
      <c r="E221" s="58"/>
      <c r="F221" s="59"/>
      <c r="G221" s="59"/>
      <c r="H221" s="58"/>
      <c r="I221" s="60"/>
      <c r="J221" s="59"/>
      <c r="K221" s="61"/>
    </row>
    <row r="222" spans="1:11" x14ac:dyDescent="0.25">
      <c r="A222" s="55"/>
      <c r="B222" s="56"/>
      <c r="C222" s="56"/>
      <c r="D222" s="57"/>
      <c r="E222" s="58"/>
      <c r="F222" s="59"/>
      <c r="G222" s="59"/>
      <c r="H222" s="58"/>
      <c r="I222" s="60"/>
      <c r="J222" s="59"/>
      <c r="K222" s="61"/>
    </row>
    <row r="223" spans="1:11" x14ac:dyDescent="0.25">
      <c r="A223" s="55"/>
      <c r="B223" s="56"/>
      <c r="C223" s="56"/>
      <c r="D223" s="57"/>
      <c r="E223" s="58"/>
      <c r="F223" s="59"/>
      <c r="G223" s="59"/>
      <c r="H223" s="58"/>
      <c r="I223" s="60"/>
      <c r="J223" s="59"/>
      <c r="K223" s="61"/>
    </row>
    <row r="224" spans="1:11" x14ac:dyDescent="0.25">
      <c r="A224" s="55"/>
      <c r="B224" s="56"/>
      <c r="C224" s="56"/>
      <c r="D224" s="57"/>
      <c r="E224" s="58"/>
      <c r="F224" s="59"/>
      <c r="G224" s="59"/>
      <c r="H224" s="58"/>
      <c r="I224" s="60"/>
      <c r="J224" s="59"/>
      <c r="K224" s="61"/>
    </row>
    <row r="225" spans="1:11" x14ac:dyDescent="0.25">
      <c r="A225" s="55"/>
      <c r="B225" s="56"/>
      <c r="C225" s="56"/>
      <c r="D225" s="57"/>
      <c r="E225" s="58"/>
      <c r="F225" s="59"/>
      <c r="G225" s="59"/>
      <c r="H225" s="58"/>
      <c r="I225" s="60"/>
      <c r="J225" s="59"/>
      <c r="K225" s="61"/>
    </row>
    <row r="226" spans="1:11" x14ac:dyDescent="0.25">
      <c r="A226" s="55"/>
      <c r="B226" s="56"/>
      <c r="C226" s="56"/>
      <c r="D226" s="57"/>
      <c r="E226" s="58"/>
      <c r="F226" s="59"/>
      <c r="G226" s="59"/>
      <c r="H226" s="58"/>
      <c r="I226" s="60"/>
      <c r="J226" s="59"/>
      <c r="K226" s="61"/>
    </row>
    <row r="227" spans="1:11" x14ac:dyDescent="0.25">
      <c r="A227" s="55"/>
      <c r="B227" s="56"/>
      <c r="C227" s="56"/>
      <c r="D227" s="57"/>
      <c r="E227" s="58"/>
      <c r="F227" s="59"/>
      <c r="G227" s="59"/>
      <c r="H227" s="58"/>
      <c r="I227" s="60"/>
      <c r="J227" s="59"/>
      <c r="K227" s="61"/>
    </row>
    <row r="228" spans="1:11" x14ac:dyDescent="0.25">
      <c r="A228" s="55"/>
      <c r="B228" s="56"/>
      <c r="C228" s="56"/>
      <c r="D228" s="57"/>
      <c r="E228" s="58"/>
      <c r="F228" s="59"/>
      <c r="G228" s="59"/>
      <c r="H228" s="58"/>
      <c r="I228" s="60"/>
      <c r="J228" s="59"/>
      <c r="K228" s="61"/>
    </row>
    <row r="229" spans="1:11" x14ac:dyDescent="0.25">
      <c r="A229" s="55"/>
      <c r="B229" s="56"/>
      <c r="C229" s="56"/>
      <c r="D229" s="57"/>
      <c r="E229" s="58"/>
      <c r="F229" s="59"/>
      <c r="G229" s="59"/>
      <c r="H229" s="58"/>
      <c r="I229" s="60"/>
      <c r="J229" s="59"/>
      <c r="K229" s="61"/>
    </row>
    <row r="230" spans="1:11" x14ac:dyDescent="0.25">
      <c r="A230" s="55"/>
      <c r="B230" s="56"/>
      <c r="C230" s="56"/>
      <c r="D230" s="57"/>
      <c r="E230" s="58"/>
      <c r="F230" s="59"/>
      <c r="G230" s="59"/>
      <c r="H230" s="58"/>
      <c r="I230" s="60"/>
      <c r="J230" s="59"/>
      <c r="K230" s="61"/>
    </row>
    <row r="231" spans="1:11" x14ac:dyDescent="0.25">
      <c r="A231" s="55"/>
      <c r="B231" s="56"/>
      <c r="C231" s="56"/>
      <c r="D231" s="57"/>
      <c r="E231" s="58"/>
      <c r="F231" s="59"/>
      <c r="G231" s="59"/>
      <c r="H231" s="58"/>
      <c r="I231" s="60"/>
      <c r="J231" s="59"/>
      <c r="K231" s="61"/>
    </row>
    <row r="232" spans="1:11" x14ac:dyDescent="0.25">
      <c r="A232" s="55"/>
      <c r="B232" s="56"/>
      <c r="C232" s="56"/>
      <c r="D232" s="57"/>
      <c r="E232" s="58"/>
      <c r="F232" s="59"/>
      <c r="G232" s="59"/>
      <c r="H232" s="58"/>
      <c r="I232" s="60"/>
      <c r="J232" s="59"/>
      <c r="K232" s="61"/>
    </row>
    <row r="233" spans="1:11" x14ac:dyDescent="0.25">
      <c r="A233" s="55"/>
      <c r="B233" s="56"/>
      <c r="C233" s="56"/>
      <c r="D233" s="57"/>
      <c r="E233" s="58"/>
      <c r="F233" s="59"/>
      <c r="G233" s="59"/>
      <c r="H233" s="58"/>
      <c r="I233" s="60"/>
      <c r="J233" s="59"/>
      <c r="K233" s="61"/>
    </row>
    <row r="234" spans="1:11" x14ac:dyDescent="0.25">
      <c r="A234" s="55"/>
      <c r="B234" s="56"/>
      <c r="C234" s="56"/>
      <c r="D234" s="57"/>
      <c r="E234" s="58"/>
      <c r="F234" s="59"/>
      <c r="G234" s="59"/>
      <c r="H234" s="58"/>
      <c r="I234" s="60"/>
      <c r="J234" s="59"/>
      <c r="K234" s="61"/>
    </row>
    <row r="235" spans="1:11" x14ac:dyDescent="0.25">
      <c r="A235" s="55"/>
      <c r="B235" s="56"/>
      <c r="C235" s="56"/>
      <c r="D235" s="57"/>
      <c r="E235" s="58"/>
      <c r="F235" s="59"/>
      <c r="G235" s="59"/>
      <c r="H235" s="58"/>
      <c r="I235" s="60"/>
      <c r="J235" s="59"/>
      <c r="K235" s="61"/>
    </row>
    <row r="236" spans="1:11" x14ac:dyDescent="0.25">
      <c r="A236" s="55"/>
      <c r="B236" s="56"/>
      <c r="C236" s="56"/>
      <c r="D236" s="57"/>
      <c r="E236" s="58"/>
      <c r="F236" s="59"/>
      <c r="G236" s="59"/>
      <c r="H236" s="58"/>
      <c r="I236" s="60"/>
      <c r="J236" s="59"/>
      <c r="K236" s="61"/>
    </row>
    <row r="237" spans="1:11" x14ac:dyDescent="0.25">
      <c r="A237" s="55"/>
      <c r="B237" s="56"/>
      <c r="C237" s="56"/>
      <c r="D237" s="57"/>
      <c r="E237" s="58"/>
      <c r="F237" s="59"/>
      <c r="G237" s="59"/>
      <c r="H237" s="58"/>
      <c r="I237" s="60"/>
      <c r="J237" s="59"/>
      <c r="K237" s="61"/>
    </row>
    <row r="238" spans="1:11" x14ac:dyDescent="0.25">
      <c r="A238" s="55"/>
      <c r="B238" s="56"/>
      <c r="C238" s="56"/>
      <c r="D238" s="57"/>
      <c r="E238" s="58"/>
      <c r="F238" s="59"/>
      <c r="G238" s="59"/>
      <c r="H238" s="58"/>
      <c r="I238" s="60"/>
      <c r="J238" s="59"/>
      <c r="K238" s="61"/>
    </row>
    <row r="239" spans="1:11" x14ac:dyDescent="0.25">
      <c r="A239" s="55"/>
      <c r="B239" s="56"/>
      <c r="C239" s="56"/>
      <c r="D239" s="57"/>
      <c r="E239" s="58"/>
      <c r="F239" s="59"/>
      <c r="G239" s="59"/>
      <c r="H239" s="58"/>
      <c r="I239" s="60"/>
      <c r="J239" s="59"/>
      <c r="K239" s="61"/>
    </row>
    <row r="240" spans="1:11" x14ac:dyDescent="0.25">
      <c r="A240" s="55"/>
      <c r="B240" s="56"/>
      <c r="C240" s="56"/>
      <c r="D240" s="57"/>
      <c r="E240" s="58"/>
      <c r="F240" s="59"/>
      <c r="G240" s="59"/>
      <c r="H240" s="58"/>
      <c r="I240" s="60"/>
      <c r="J240" s="59"/>
      <c r="K240" s="61"/>
    </row>
    <row r="241" spans="1:11" x14ac:dyDescent="0.25">
      <c r="A241" s="55"/>
      <c r="B241" s="56"/>
      <c r="C241" s="56"/>
      <c r="D241" s="57"/>
      <c r="E241" s="58"/>
      <c r="F241" s="59"/>
      <c r="G241" s="59"/>
      <c r="H241" s="58"/>
      <c r="I241" s="60"/>
      <c r="J241" s="59"/>
      <c r="K241" s="61"/>
    </row>
    <row r="242" spans="1:11" x14ac:dyDescent="0.25">
      <c r="A242" s="55"/>
      <c r="B242" s="56"/>
      <c r="C242" s="56"/>
      <c r="D242" s="57"/>
      <c r="E242" s="58"/>
      <c r="F242" s="59"/>
      <c r="G242" s="59"/>
      <c r="H242" s="58"/>
      <c r="I242" s="60"/>
      <c r="J242" s="59"/>
      <c r="K242" s="61"/>
    </row>
    <row r="243" spans="1:11" x14ac:dyDescent="0.25">
      <c r="A243" s="55"/>
      <c r="B243" s="56"/>
      <c r="C243" s="56"/>
      <c r="D243" s="57"/>
      <c r="E243" s="58"/>
      <c r="F243" s="59"/>
      <c r="G243" s="59"/>
      <c r="H243" s="58"/>
      <c r="I243" s="60"/>
      <c r="J243" s="59"/>
      <c r="K243" s="61"/>
    </row>
    <row r="244" spans="1:11" x14ac:dyDescent="0.25">
      <c r="A244" s="55"/>
      <c r="B244" s="56"/>
      <c r="C244" s="56"/>
      <c r="D244" s="57"/>
      <c r="E244" s="58"/>
      <c r="F244" s="59"/>
      <c r="G244" s="59"/>
      <c r="H244" s="58"/>
      <c r="I244" s="60"/>
      <c r="J244" s="59"/>
      <c r="K244" s="61"/>
    </row>
    <row r="245" spans="1:11" x14ac:dyDescent="0.25">
      <c r="A245" s="55"/>
      <c r="B245" s="56"/>
      <c r="C245" s="56"/>
      <c r="D245" s="57"/>
      <c r="E245" s="58"/>
      <c r="F245" s="59"/>
      <c r="G245" s="59"/>
      <c r="H245" s="58"/>
      <c r="I245" s="60"/>
      <c r="J245" s="59"/>
      <c r="K245" s="61"/>
    </row>
    <row r="246" spans="1:11" x14ac:dyDescent="0.25">
      <c r="A246" s="55"/>
      <c r="B246" s="56"/>
      <c r="C246" s="56"/>
      <c r="D246" s="57"/>
      <c r="E246" s="58"/>
      <c r="F246" s="59"/>
      <c r="G246" s="59"/>
      <c r="H246" s="58"/>
      <c r="I246" s="60"/>
      <c r="J246" s="59"/>
      <c r="K246" s="61"/>
    </row>
    <row r="247" spans="1:11" x14ac:dyDescent="0.25">
      <c r="A247" s="55"/>
      <c r="B247" s="56"/>
      <c r="C247" s="56"/>
      <c r="D247" s="57"/>
      <c r="E247" s="58"/>
      <c r="F247" s="59"/>
      <c r="G247" s="59"/>
      <c r="H247" s="58"/>
      <c r="I247" s="60"/>
      <c r="J247" s="59"/>
      <c r="K247" s="61"/>
    </row>
    <row r="248" spans="1:11" x14ac:dyDescent="0.25">
      <c r="A248" s="55"/>
      <c r="B248" s="56"/>
      <c r="C248" s="56"/>
      <c r="D248" s="57"/>
      <c r="E248" s="58"/>
      <c r="F248" s="59"/>
      <c r="G248" s="59"/>
      <c r="H248" s="58"/>
      <c r="I248" s="60"/>
      <c r="J248" s="59"/>
      <c r="K248" s="61"/>
    </row>
    <row r="249" spans="1:11" x14ac:dyDescent="0.25">
      <c r="A249" s="55"/>
      <c r="B249" s="56"/>
      <c r="C249" s="56"/>
      <c r="D249" s="57"/>
      <c r="E249" s="58"/>
      <c r="F249" s="59"/>
      <c r="G249" s="59"/>
      <c r="H249" s="58"/>
      <c r="I249" s="60"/>
      <c r="J249" s="59"/>
      <c r="K249" s="61"/>
    </row>
    <row r="250" spans="1:11" x14ac:dyDescent="0.25">
      <c r="A250" s="55"/>
      <c r="B250" s="56"/>
      <c r="C250" s="56"/>
      <c r="D250" s="57"/>
      <c r="E250" s="58"/>
      <c r="F250" s="59"/>
      <c r="G250" s="59"/>
      <c r="H250" s="58"/>
      <c r="I250" s="60"/>
      <c r="J250" s="59"/>
      <c r="K250" s="61"/>
    </row>
    <row r="251" spans="1:11" x14ac:dyDescent="0.25">
      <c r="A251" s="55"/>
      <c r="B251" s="56"/>
      <c r="C251" s="56"/>
      <c r="D251" s="57"/>
      <c r="E251" s="58"/>
      <c r="F251" s="59"/>
      <c r="G251" s="59"/>
      <c r="H251" s="58"/>
      <c r="I251" s="60"/>
      <c r="J251" s="59"/>
      <c r="K251" s="61"/>
    </row>
    <row r="252" spans="1:11" x14ac:dyDescent="0.25">
      <c r="A252" s="55"/>
      <c r="B252" s="56"/>
      <c r="C252" s="56"/>
      <c r="D252" s="57"/>
      <c r="E252" s="58"/>
      <c r="F252" s="59"/>
      <c r="G252" s="59"/>
      <c r="H252" s="58"/>
      <c r="I252" s="60"/>
      <c r="J252" s="59"/>
      <c r="K252" s="61"/>
    </row>
    <row r="253" spans="1:11" x14ac:dyDescent="0.25">
      <c r="A253" s="55"/>
      <c r="B253" s="56"/>
      <c r="C253" s="56"/>
      <c r="D253" s="57"/>
      <c r="E253" s="58"/>
      <c r="F253" s="59"/>
      <c r="G253" s="59"/>
      <c r="H253" s="58"/>
      <c r="I253" s="60"/>
      <c r="J253" s="59"/>
      <c r="K253" s="61"/>
    </row>
    <row r="254" spans="1:11" x14ac:dyDescent="0.25">
      <c r="A254" s="55"/>
      <c r="B254" s="56"/>
      <c r="C254" s="56"/>
      <c r="D254" s="57"/>
      <c r="E254" s="58"/>
      <c r="F254" s="59"/>
      <c r="G254" s="59"/>
      <c r="H254" s="58"/>
      <c r="I254" s="60"/>
      <c r="J254" s="59"/>
      <c r="K254" s="61"/>
    </row>
    <row r="255" spans="1:11" x14ac:dyDescent="0.25">
      <c r="A255" s="55"/>
      <c r="B255" s="56"/>
      <c r="C255" s="56"/>
      <c r="D255" s="57"/>
      <c r="E255" s="58"/>
      <c r="F255" s="59"/>
      <c r="G255" s="59"/>
      <c r="H255" s="58"/>
      <c r="I255" s="60"/>
      <c r="J255" s="59"/>
      <c r="K255" s="61"/>
    </row>
    <row r="256" spans="1:11" x14ac:dyDescent="0.25">
      <c r="A256" s="55"/>
      <c r="B256" s="56"/>
      <c r="C256" s="56"/>
      <c r="D256" s="57"/>
      <c r="E256" s="58"/>
      <c r="F256" s="59"/>
      <c r="G256" s="59"/>
      <c r="H256" s="58"/>
      <c r="I256" s="60"/>
      <c r="J256" s="59"/>
      <c r="K256" s="61"/>
    </row>
    <row r="257" spans="1:11" x14ac:dyDescent="0.25">
      <c r="A257" s="55"/>
      <c r="B257" s="56"/>
      <c r="C257" s="56"/>
      <c r="D257" s="57"/>
      <c r="E257" s="58"/>
      <c r="F257" s="59"/>
      <c r="G257" s="59"/>
      <c r="H257" s="58"/>
      <c r="I257" s="60"/>
      <c r="J257" s="59"/>
      <c r="K257" s="61"/>
    </row>
    <row r="258" spans="1:11" x14ac:dyDescent="0.25">
      <c r="A258" s="55"/>
      <c r="B258" s="56"/>
      <c r="C258" s="56"/>
      <c r="D258" s="57"/>
      <c r="E258" s="58"/>
      <c r="F258" s="59"/>
      <c r="G258" s="59"/>
      <c r="H258" s="58"/>
      <c r="I258" s="60"/>
      <c r="J258" s="59"/>
      <c r="K258" s="61"/>
    </row>
    <row r="259" spans="1:11" x14ac:dyDescent="0.25">
      <c r="A259" s="55"/>
      <c r="B259" s="56"/>
      <c r="C259" s="56"/>
      <c r="D259" s="57"/>
      <c r="E259" s="58"/>
      <c r="F259" s="59"/>
      <c r="G259" s="59"/>
      <c r="H259" s="58"/>
      <c r="I259" s="60"/>
      <c r="J259" s="59"/>
      <c r="K259" s="61"/>
    </row>
    <row r="260" spans="1:11" x14ac:dyDescent="0.25">
      <c r="A260" s="55"/>
      <c r="B260" s="56"/>
      <c r="C260" s="56"/>
      <c r="D260" s="57"/>
      <c r="E260" s="58"/>
      <c r="F260" s="59"/>
      <c r="G260" s="59"/>
      <c r="H260" s="58"/>
      <c r="I260" s="60"/>
      <c r="J260" s="59"/>
      <c r="K260" s="61"/>
    </row>
    <row r="261" spans="1:11" x14ac:dyDescent="0.25">
      <c r="A261" s="55"/>
      <c r="B261" s="56"/>
      <c r="C261" s="56"/>
      <c r="D261" s="57"/>
      <c r="E261" s="58"/>
      <c r="F261" s="59"/>
      <c r="G261" s="59"/>
      <c r="H261" s="58"/>
      <c r="I261" s="60"/>
      <c r="J261" s="59"/>
      <c r="K261" s="61"/>
    </row>
    <row r="262" spans="1:11" x14ac:dyDescent="0.25">
      <c r="A262" s="55"/>
      <c r="B262" s="56"/>
      <c r="C262" s="56"/>
      <c r="D262" s="57"/>
      <c r="E262" s="58"/>
      <c r="F262" s="59"/>
      <c r="G262" s="59"/>
      <c r="H262" s="58"/>
      <c r="I262" s="60"/>
      <c r="J262" s="59"/>
      <c r="K262" s="61"/>
    </row>
    <row r="263" spans="1:11" x14ac:dyDescent="0.25">
      <c r="A263" s="55"/>
      <c r="B263" s="56"/>
      <c r="C263" s="56"/>
      <c r="D263" s="57"/>
      <c r="E263" s="58"/>
      <c r="F263" s="59"/>
      <c r="G263" s="59"/>
      <c r="H263" s="58"/>
      <c r="I263" s="60"/>
      <c r="J263" s="59"/>
      <c r="K263" s="61"/>
    </row>
    <row r="264" spans="1:11" x14ac:dyDescent="0.25">
      <c r="A264" s="55"/>
      <c r="B264" s="56"/>
      <c r="C264" s="56"/>
      <c r="D264" s="57"/>
      <c r="E264" s="58"/>
      <c r="F264" s="59"/>
      <c r="G264" s="59"/>
      <c r="H264" s="58"/>
      <c r="I264" s="60"/>
      <c r="J264" s="59"/>
      <c r="K264" s="61"/>
    </row>
    <row r="265" spans="1:11" x14ac:dyDescent="0.25">
      <c r="A265" s="55"/>
      <c r="B265" s="56"/>
      <c r="C265" s="56"/>
      <c r="D265" s="57"/>
      <c r="E265" s="58"/>
      <c r="F265" s="59"/>
      <c r="G265" s="59"/>
      <c r="H265" s="58"/>
      <c r="I265" s="60"/>
      <c r="J265" s="59"/>
      <c r="K265" s="61"/>
    </row>
    <row r="266" spans="1:11" x14ac:dyDescent="0.25">
      <c r="A266" s="55"/>
      <c r="B266" s="56"/>
      <c r="C266" s="56"/>
      <c r="D266" s="57"/>
      <c r="E266" s="58"/>
      <c r="F266" s="59"/>
      <c r="G266" s="59"/>
      <c r="H266" s="58"/>
      <c r="I266" s="60"/>
      <c r="J266" s="59"/>
      <c r="K266" s="61"/>
    </row>
    <row r="267" spans="1:11" x14ac:dyDescent="0.25">
      <c r="A267" s="55"/>
      <c r="B267" s="56"/>
      <c r="C267" s="56"/>
      <c r="D267" s="57"/>
      <c r="E267" s="58"/>
      <c r="F267" s="59"/>
      <c r="G267" s="59"/>
      <c r="H267" s="58"/>
      <c r="I267" s="60"/>
      <c r="J267" s="59"/>
      <c r="K267" s="61"/>
    </row>
    <row r="268" spans="1:11" x14ac:dyDescent="0.25">
      <c r="A268" s="55"/>
      <c r="B268" s="56"/>
      <c r="C268" s="56"/>
      <c r="D268" s="57"/>
      <c r="E268" s="58"/>
      <c r="F268" s="59"/>
      <c r="G268" s="59"/>
      <c r="H268" s="58"/>
      <c r="I268" s="60"/>
      <c r="J268" s="59"/>
      <c r="K268" s="61"/>
    </row>
    <row r="269" spans="1:11" x14ac:dyDescent="0.25">
      <c r="A269" s="55"/>
      <c r="B269" s="56"/>
      <c r="C269" s="56"/>
      <c r="D269" s="57"/>
      <c r="E269" s="58"/>
      <c r="F269" s="59"/>
      <c r="G269" s="59"/>
      <c r="H269" s="58"/>
      <c r="I269" s="60"/>
      <c r="J269" s="59"/>
      <c r="K269" s="61"/>
    </row>
    <row r="270" spans="1:11" x14ac:dyDescent="0.25">
      <c r="A270" s="55"/>
      <c r="B270" s="56"/>
      <c r="C270" s="56"/>
      <c r="D270" s="57"/>
      <c r="E270" s="58"/>
      <c r="F270" s="59"/>
      <c r="G270" s="59"/>
      <c r="H270" s="58"/>
      <c r="I270" s="60"/>
      <c r="J270" s="59"/>
      <c r="K270" s="61"/>
    </row>
    <row r="271" spans="1:11" x14ac:dyDescent="0.25">
      <c r="A271" s="55"/>
      <c r="B271" s="56"/>
      <c r="C271" s="56"/>
      <c r="D271" s="57"/>
      <c r="E271" s="58"/>
      <c r="F271" s="59"/>
      <c r="G271" s="59"/>
      <c r="H271" s="58"/>
      <c r="I271" s="60"/>
      <c r="J271" s="59"/>
      <c r="K271" s="61"/>
    </row>
    <row r="272" spans="1:11" x14ac:dyDescent="0.25">
      <c r="A272" s="55"/>
      <c r="B272" s="56"/>
      <c r="C272" s="56"/>
      <c r="D272" s="57"/>
      <c r="E272" s="58"/>
      <c r="F272" s="59"/>
      <c r="G272" s="59"/>
      <c r="H272" s="58"/>
      <c r="I272" s="60"/>
      <c r="J272" s="59"/>
      <c r="K272" s="61"/>
    </row>
    <row r="273" spans="1:11" x14ac:dyDescent="0.25">
      <c r="A273" s="55"/>
      <c r="B273" s="56"/>
      <c r="C273" s="56"/>
      <c r="D273" s="57"/>
      <c r="E273" s="58"/>
      <c r="F273" s="59"/>
      <c r="G273" s="59"/>
      <c r="H273" s="58"/>
      <c r="I273" s="60"/>
      <c r="J273" s="59"/>
      <c r="K273" s="61"/>
    </row>
    <row r="274" spans="1:11" x14ac:dyDescent="0.25">
      <c r="A274" s="55"/>
      <c r="B274" s="56"/>
      <c r="C274" s="56"/>
      <c r="D274" s="57"/>
      <c r="E274" s="58"/>
      <c r="F274" s="59"/>
      <c r="G274" s="59"/>
      <c r="H274" s="58"/>
      <c r="I274" s="60"/>
      <c r="J274" s="59"/>
      <c r="K274" s="61"/>
    </row>
    <row r="275" spans="1:11" x14ac:dyDescent="0.25">
      <c r="A275" s="55"/>
      <c r="B275" s="56"/>
      <c r="C275" s="56"/>
      <c r="D275" s="57"/>
      <c r="E275" s="58"/>
      <c r="F275" s="59"/>
      <c r="G275" s="59"/>
      <c r="H275" s="58"/>
      <c r="I275" s="60"/>
      <c r="J275" s="59"/>
      <c r="K275" s="61"/>
    </row>
    <row r="276" spans="1:11" x14ac:dyDescent="0.25">
      <c r="A276" s="55"/>
      <c r="B276" s="56"/>
      <c r="C276" s="56"/>
      <c r="D276" s="57"/>
      <c r="E276" s="58"/>
      <c r="F276" s="59"/>
      <c r="G276" s="59"/>
      <c r="H276" s="58"/>
      <c r="I276" s="60"/>
      <c r="J276" s="59"/>
      <c r="K276" s="61"/>
    </row>
    <row r="277" spans="1:11" x14ac:dyDescent="0.25">
      <c r="A277" s="55"/>
      <c r="B277" s="56"/>
      <c r="C277" s="56"/>
      <c r="D277" s="57"/>
      <c r="E277" s="58"/>
      <c r="F277" s="59"/>
      <c r="G277" s="59"/>
      <c r="H277" s="58"/>
      <c r="I277" s="60"/>
      <c r="J277" s="59"/>
      <c r="K277" s="61"/>
    </row>
    <row r="278" spans="1:11" x14ac:dyDescent="0.25">
      <c r="A278" s="55"/>
      <c r="B278" s="56"/>
      <c r="C278" s="56"/>
      <c r="D278" s="57"/>
      <c r="E278" s="58"/>
      <c r="F278" s="59"/>
      <c r="G278" s="59"/>
      <c r="H278" s="58"/>
      <c r="I278" s="60"/>
      <c r="J278" s="59"/>
      <c r="K278" s="61"/>
    </row>
    <row r="279" spans="1:11" x14ac:dyDescent="0.25">
      <c r="A279" s="55"/>
      <c r="B279" s="56"/>
      <c r="C279" s="56"/>
      <c r="D279" s="57"/>
      <c r="E279" s="58"/>
      <c r="F279" s="59"/>
      <c r="G279" s="59"/>
      <c r="H279" s="58"/>
      <c r="I279" s="60"/>
      <c r="J279" s="59"/>
      <c r="K279" s="61"/>
    </row>
    <row r="280" spans="1:11" x14ac:dyDescent="0.25">
      <c r="A280" s="55"/>
      <c r="B280" s="56"/>
      <c r="C280" s="56"/>
      <c r="D280" s="57"/>
      <c r="E280" s="58"/>
      <c r="F280" s="59"/>
      <c r="G280" s="59"/>
      <c r="H280" s="58"/>
      <c r="I280" s="60"/>
      <c r="J280" s="59"/>
      <c r="K280" s="61"/>
    </row>
    <row r="281" spans="1:11" x14ac:dyDescent="0.25">
      <c r="A281" s="55"/>
      <c r="B281" s="56"/>
      <c r="C281" s="56"/>
      <c r="D281" s="57"/>
      <c r="E281" s="58"/>
      <c r="F281" s="59"/>
      <c r="G281" s="59"/>
      <c r="H281" s="58"/>
      <c r="I281" s="60"/>
      <c r="J281" s="59"/>
      <c r="K281" s="61"/>
    </row>
    <row r="282" spans="1:11" x14ac:dyDescent="0.25">
      <c r="A282" s="55"/>
      <c r="B282" s="56"/>
      <c r="C282" s="56"/>
      <c r="D282" s="57"/>
      <c r="E282" s="58"/>
      <c r="F282" s="59"/>
      <c r="G282" s="59"/>
      <c r="H282" s="58"/>
      <c r="I282" s="60"/>
      <c r="J282" s="59"/>
      <c r="K282" s="61"/>
    </row>
    <row r="283" spans="1:11" x14ac:dyDescent="0.25">
      <c r="A283" s="55"/>
      <c r="B283" s="56"/>
      <c r="C283" s="56"/>
      <c r="D283" s="57"/>
      <c r="E283" s="58"/>
      <c r="F283" s="59"/>
      <c r="G283" s="59"/>
      <c r="H283" s="58"/>
      <c r="I283" s="60"/>
      <c r="J283" s="59"/>
      <c r="K283" s="61"/>
    </row>
    <row r="284" spans="1:11" x14ac:dyDescent="0.25">
      <c r="A284" s="55"/>
      <c r="B284" s="56"/>
      <c r="C284" s="56"/>
      <c r="D284" s="57"/>
      <c r="E284" s="58"/>
      <c r="F284" s="59"/>
      <c r="G284" s="59"/>
      <c r="H284" s="58"/>
      <c r="I284" s="60"/>
      <c r="J284" s="59"/>
      <c r="K284" s="61"/>
    </row>
    <row r="285" spans="1:11" x14ac:dyDescent="0.25">
      <c r="A285" s="55"/>
      <c r="B285" s="56"/>
      <c r="C285" s="56"/>
      <c r="D285" s="57"/>
      <c r="E285" s="58"/>
      <c r="F285" s="59"/>
      <c r="G285" s="59"/>
      <c r="H285" s="58"/>
      <c r="I285" s="60"/>
      <c r="J285" s="59"/>
      <c r="K285" s="61"/>
    </row>
    <row r="286" spans="1:11" x14ac:dyDescent="0.25">
      <c r="A286" s="55"/>
      <c r="B286" s="56"/>
      <c r="C286" s="56"/>
      <c r="D286" s="57"/>
      <c r="E286" s="58"/>
      <c r="F286" s="59"/>
      <c r="G286" s="59"/>
      <c r="H286" s="58"/>
      <c r="I286" s="60"/>
      <c r="J286" s="59"/>
      <c r="K286" s="61"/>
    </row>
    <row r="287" spans="1:11" x14ac:dyDescent="0.25">
      <c r="A287" s="55"/>
      <c r="B287" s="56"/>
      <c r="C287" s="56"/>
      <c r="D287" s="57"/>
      <c r="E287" s="58"/>
      <c r="F287" s="59"/>
      <c r="G287" s="59"/>
      <c r="H287" s="58"/>
      <c r="I287" s="60"/>
      <c r="J287" s="59"/>
      <c r="K287" s="61"/>
    </row>
    <row r="288" spans="1:11" x14ac:dyDescent="0.25">
      <c r="A288" s="55"/>
      <c r="B288" s="56"/>
      <c r="C288" s="56"/>
      <c r="D288" s="57"/>
      <c r="E288" s="58"/>
      <c r="F288" s="59"/>
      <c r="G288" s="59"/>
      <c r="H288" s="58"/>
      <c r="I288" s="60"/>
      <c r="J288" s="59"/>
      <c r="K288" s="61"/>
    </row>
    <row r="289" spans="1:11" x14ac:dyDescent="0.25">
      <c r="A289" s="55"/>
      <c r="B289" s="56"/>
      <c r="C289" s="56"/>
      <c r="D289" s="57"/>
      <c r="E289" s="58"/>
      <c r="F289" s="59"/>
      <c r="G289" s="59"/>
      <c r="H289" s="58"/>
      <c r="I289" s="60"/>
      <c r="J289" s="59"/>
      <c r="K289" s="61"/>
    </row>
    <row r="290" spans="1:11" x14ac:dyDescent="0.25">
      <c r="A290" s="55"/>
      <c r="B290" s="56"/>
      <c r="C290" s="56"/>
      <c r="D290" s="57"/>
      <c r="E290" s="58"/>
      <c r="F290" s="59"/>
      <c r="G290" s="59"/>
      <c r="H290" s="58"/>
      <c r="I290" s="60"/>
      <c r="J290" s="59"/>
      <c r="K290" s="61"/>
    </row>
    <row r="291" spans="1:11" x14ac:dyDescent="0.25">
      <c r="A291" s="55"/>
      <c r="B291" s="56"/>
      <c r="C291" s="56"/>
      <c r="D291" s="57"/>
      <c r="E291" s="58"/>
      <c r="F291" s="59"/>
      <c r="G291" s="59"/>
      <c r="H291" s="58"/>
      <c r="I291" s="60"/>
      <c r="J291" s="59"/>
      <c r="K291" s="61"/>
    </row>
    <row r="292" spans="1:11" x14ac:dyDescent="0.25">
      <c r="A292" s="55"/>
      <c r="B292" s="56"/>
      <c r="C292" s="56"/>
      <c r="D292" s="57"/>
      <c r="E292" s="58"/>
      <c r="F292" s="59"/>
      <c r="G292" s="59"/>
      <c r="H292" s="58"/>
      <c r="I292" s="60"/>
      <c r="J292" s="59"/>
      <c r="K292" s="61"/>
    </row>
    <row r="293" spans="1:11" x14ac:dyDescent="0.25">
      <c r="A293" s="55"/>
      <c r="B293" s="56"/>
      <c r="C293" s="56"/>
      <c r="D293" s="57"/>
      <c r="E293" s="58"/>
      <c r="F293" s="59"/>
      <c r="G293" s="59"/>
      <c r="H293" s="58"/>
      <c r="I293" s="60"/>
      <c r="J293" s="59"/>
      <c r="K293" s="61"/>
    </row>
    <row r="294" spans="1:11" x14ac:dyDescent="0.25">
      <c r="A294" s="55"/>
      <c r="B294" s="56"/>
      <c r="C294" s="56"/>
      <c r="D294" s="57"/>
      <c r="E294" s="58"/>
      <c r="F294" s="59"/>
      <c r="G294" s="59"/>
      <c r="H294" s="58"/>
      <c r="I294" s="60"/>
      <c r="J294" s="59"/>
      <c r="K294" s="61"/>
    </row>
    <row r="295" spans="1:11" x14ac:dyDescent="0.25">
      <c r="A295" s="55"/>
      <c r="B295" s="56"/>
      <c r="C295" s="56"/>
      <c r="D295" s="57"/>
      <c r="E295" s="58"/>
      <c r="F295" s="59"/>
      <c r="G295" s="59"/>
      <c r="H295" s="58"/>
      <c r="I295" s="60"/>
      <c r="J295" s="59"/>
      <c r="K295" s="61"/>
    </row>
    <row r="296" spans="1:11" x14ac:dyDescent="0.25">
      <c r="A296" s="55"/>
      <c r="B296" s="56"/>
      <c r="C296" s="56"/>
      <c r="D296" s="57"/>
      <c r="E296" s="58"/>
      <c r="F296" s="59"/>
      <c r="G296" s="59"/>
      <c r="H296" s="58"/>
      <c r="I296" s="60"/>
      <c r="J296" s="59"/>
      <c r="K296" s="61"/>
    </row>
    <row r="297" spans="1:11" x14ac:dyDescent="0.25">
      <c r="A297" s="55"/>
      <c r="B297" s="56"/>
      <c r="C297" s="56"/>
      <c r="D297" s="57"/>
      <c r="E297" s="58"/>
      <c r="F297" s="59"/>
      <c r="G297" s="59"/>
      <c r="H297" s="58"/>
      <c r="I297" s="60"/>
      <c r="J297" s="59"/>
      <c r="K297" s="61"/>
    </row>
    <row r="298" spans="1:11" x14ac:dyDescent="0.25">
      <c r="A298" s="55"/>
      <c r="B298" s="56"/>
      <c r="C298" s="56"/>
      <c r="D298" s="57"/>
      <c r="E298" s="58"/>
      <c r="F298" s="59"/>
      <c r="G298" s="59"/>
      <c r="H298" s="58"/>
      <c r="I298" s="60"/>
      <c r="J298" s="59"/>
      <c r="K298" s="61"/>
    </row>
    <row r="299" spans="1:11" x14ac:dyDescent="0.25">
      <c r="A299" s="55"/>
      <c r="B299" s="56"/>
      <c r="C299" s="56"/>
      <c r="D299" s="57"/>
      <c r="E299" s="58"/>
      <c r="F299" s="59"/>
      <c r="G299" s="59"/>
      <c r="H299" s="58"/>
      <c r="I299" s="60"/>
      <c r="J299" s="59"/>
      <c r="K299" s="61"/>
    </row>
    <row r="300" spans="1:11" x14ac:dyDescent="0.25">
      <c r="A300" s="55"/>
      <c r="B300" s="56"/>
      <c r="C300" s="56"/>
      <c r="D300" s="57"/>
      <c r="E300" s="58"/>
      <c r="F300" s="59"/>
      <c r="G300" s="59"/>
      <c r="H300" s="58"/>
      <c r="I300" s="60"/>
      <c r="J300" s="59"/>
      <c r="K300" s="61"/>
    </row>
    <row r="301" spans="1:11" x14ac:dyDescent="0.25">
      <c r="A301" s="55"/>
      <c r="B301" s="56"/>
      <c r="C301" s="56"/>
      <c r="D301" s="57"/>
      <c r="E301" s="58"/>
      <c r="F301" s="59"/>
      <c r="G301" s="59"/>
      <c r="H301" s="58"/>
      <c r="I301" s="60"/>
      <c r="J301" s="59"/>
      <c r="K301" s="61"/>
    </row>
    <row r="302" spans="1:11" x14ac:dyDescent="0.25">
      <c r="A302" s="55"/>
      <c r="B302" s="56"/>
      <c r="C302" s="56"/>
      <c r="D302" s="57"/>
      <c r="E302" s="58"/>
      <c r="F302" s="59"/>
      <c r="G302" s="59"/>
      <c r="H302" s="58"/>
      <c r="I302" s="60"/>
      <c r="J302" s="59"/>
      <c r="K302" s="61"/>
    </row>
    <row r="303" spans="1:11" x14ac:dyDescent="0.25">
      <c r="A303" s="55"/>
      <c r="B303" s="56"/>
      <c r="C303" s="56"/>
      <c r="D303" s="57"/>
      <c r="E303" s="58"/>
      <c r="F303" s="59"/>
      <c r="G303" s="59"/>
      <c r="H303" s="58"/>
      <c r="I303" s="60"/>
      <c r="J303" s="59"/>
      <c r="K303" s="61"/>
    </row>
    <row r="304" spans="1:11" x14ac:dyDescent="0.25">
      <c r="A304" s="55"/>
      <c r="B304" s="56"/>
      <c r="C304" s="56"/>
      <c r="D304" s="57"/>
      <c r="E304" s="58"/>
      <c r="F304" s="59"/>
      <c r="G304" s="59"/>
      <c r="H304" s="58"/>
      <c r="I304" s="60"/>
      <c r="J304" s="59"/>
      <c r="K304" s="61"/>
    </row>
    <row r="305" spans="1:11" x14ac:dyDescent="0.25">
      <c r="A305" s="55"/>
      <c r="B305" s="56"/>
      <c r="C305" s="56"/>
      <c r="D305" s="57"/>
      <c r="E305" s="58"/>
      <c r="F305" s="59"/>
      <c r="G305" s="59"/>
      <c r="H305" s="58"/>
      <c r="I305" s="60"/>
      <c r="J305" s="59"/>
      <c r="K305" s="61"/>
    </row>
    <row r="306" spans="1:11" x14ac:dyDescent="0.25">
      <c r="A306" s="55"/>
      <c r="B306" s="56"/>
      <c r="C306" s="56"/>
      <c r="D306" s="57"/>
      <c r="E306" s="58"/>
      <c r="F306" s="59"/>
      <c r="G306" s="59"/>
      <c r="H306" s="58"/>
      <c r="I306" s="60"/>
      <c r="J306" s="59"/>
      <c r="K306" s="61"/>
    </row>
    <row r="307" spans="1:11" x14ac:dyDescent="0.25">
      <c r="A307" s="55"/>
      <c r="B307" s="56"/>
      <c r="C307" s="56"/>
      <c r="D307" s="57"/>
      <c r="E307" s="58"/>
      <c r="F307" s="59"/>
      <c r="G307" s="59"/>
      <c r="H307" s="58"/>
      <c r="I307" s="60"/>
      <c r="J307" s="59"/>
      <c r="K307" s="61"/>
    </row>
    <row r="308" spans="1:11" x14ac:dyDescent="0.25">
      <c r="A308" s="55"/>
      <c r="B308" s="56"/>
      <c r="C308" s="56"/>
      <c r="D308" s="57"/>
      <c r="E308" s="58"/>
      <c r="F308" s="59"/>
      <c r="G308" s="59"/>
      <c r="H308" s="58"/>
      <c r="I308" s="60"/>
      <c r="J308" s="59"/>
      <c r="K308" s="61"/>
    </row>
    <row r="309" spans="1:11" x14ac:dyDescent="0.25">
      <c r="A309" s="55"/>
      <c r="B309" s="56"/>
      <c r="C309" s="56"/>
      <c r="D309" s="57"/>
      <c r="E309" s="58"/>
      <c r="F309" s="59"/>
      <c r="G309" s="59"/>
      <c r="H309" s="58"/>
      <c r="I309" s="60"/>
      <c r="J309" s="59"/>
      <c r="K309" s="61"/>
    </row>
    <row r="310" spans="1:11" x14ac:dyDescent="0.25">
      <c r="A310" s="55"/>
      <c r="B310" s="56"/>
      <c r="C310" s="56"/>
      <c r="D310" s="57"/>
      <c r="E310" s="58"/>
      <c r="F310" s="59"/>
      <c r="G310" s="59"/>
      <c r="H310" s="58"/>
      <c r="I310" s="60"/>
      <c r="J310" s="59"/>
      <c r="K310" s="61"/>
    </row>
    <row r="311" spans="1:11" x14ac:dyDescent="0.25">
      <c r="A311" s="55"/>
      <c r="B311" s="56"/>
      <c r="C311" s="56"/>
      <c r="D311" s="57"/>
      <c r="E311" s="58"/>
      <c r="F311" s="59"/>
      <c r="G311" s="59"/>
      <c r="H311" s="58"/>
      <c r="I311" s="60"/>
      <c r="J311" s="59"/>
      <c r="K311" s="61"/>
    </row>
    <row r="312" spans="1:11" x14ac:dyDescent="0.25">
      <c r="A312" s="55"/>
      <c r="B312" s="56"/>
      <c r="C312" s="56"/>
      <c r="D312" s="57"/>
      <c r="E312" s="58"/>
      <c r="F312" s="59"/>
      <c r="G312" s="59"/>
      <c r="H312" s="58"/>
      <c r="I312" s="60"/>
      <c r="J312" s="59"/>
      <c r="K312" s="61"/>
    </row>
    <row r="313" spans="1:11" x14ac:dyDescent="0.25">
      <c r="A313" s="55"/>
      <c r="B313" s="56"/>
      <c r="C313" s="56"/>
      <c r="D313" s="57"/>
      <c r="E313" s="58"/>
      <c r="F313" s="59"/>
      <c r="G313" s="59"/>
      <c r="H313" s="58"/>
      <c r="I313" s="60"/>
      <c r="J313" s="59"/>
      <c r="K313" s="61"/>
    </row>
    <row r="314" spans="1:11" x14ac:dyDescent="0.25">
      <c r="A314" s="55"/>
      <c r="B314" s="56"/>
      <c r="C314" s="56"/>
      <c r="D314" s="57"/>
      <c r="E314" s="58"/>
      <c r="F314" s="59"/>
      <c r="G314" s="59"/>
      <c r="H314" s="58"/>
      <c r="I314" s="60"/>
      <c r="J314" s="59"/>
      <c r="K314" s="61"/>
    </row>
    <row r="315" spans="1:11" x14ac:dyDescent="0.25">
      <c r="A315" s="55"/>
      <c r="B315" s="56"/>
      <c r="C315" s="56"/>
      <c r="D315" s="57"/>
      <c r="E315" s="58"/>
      <c r="F315" s="59"/>
      <c r="G315" s="59"/>
      <c r="H315" s="58"/>
      <c r="I315" s="60"/>
      <c r="J315" s="59"/>
      <c r="K315" s="61"/>
    </row>
    <row r="316" spans="1:11" x14ac:dyDescent="0.25">
      <c r="A316" s="55"/>
      <c r="B316" s="56"/>
      <c r="C316" s="56"/>
      <c r="D316" s="57"/>
      <c r="E316" s="58"/>
      <c r="F316" s="59"/>
      <c r="G316" s="59"/>
      <c r="H316" s="58"/>
      <c r="I316" s="60"/>
      <c r="J316" s="59"/>
      <c r="K316" s="61"/>
    </row>
    <row r="317" spans="1:11" x14ac:dyDescent="0.25">
      <c r="A317" s="55"/>
      <c r="B317" s="56"/>
      <c r="C317" s="56"/>
      <c r="D317" s="57"/>
      <c r="E317" s="58"/>
      <c r="F317" s="59"/>
      <c r="G317" s="59"/>
      <c r="H317" s="58"/>
      <c r="I317" s="60"/>
      <c r="J317" s="59"/>
      <c r="K317" s="61"/>
    </row>
    <row r="318" spans="1:11" x14ac:dyDescent="0.25">
      <c r="A318" s="55"/>
      <c r="B318" s="56"/>
      <c r="C318" s="56"/>
      <c r="D318" s="57"/>
      <c r="E318" s="58"/>
      <c r="F318" s="59"/>
      <c r="G318" s="59"/>
      <c r="H318" s="58"/>
      <c r="I318" s="60"/>
      <c r="J318" s="59"/>
      <c r="K318" s="61"/>
    </row>
    <row r="319" spans="1:11" x14ac:dyDescent="0.25">
      <c r="A319" s="55"/>
      <c r="B319" s="56"/>
      <c r="C319" s="56"/>
      <c r="D319" s="57"/>
      <c r="E319" s="58"/>
      <c r="F319" s="59"/>
      <c r="G319" s="59"/>
      <c r="H319" s="58"/>
      <c r="I319" s="60"/>
      <c r="J319" s="59"/>
      <c r="K319" s="61"/>
    </row>
    <row r="320" spans="1:11" x14ac:dyDescent="0.25">
      <c r="A320" s="55"/>
      <c r="B320" s="56"/>
      <c r="C320" s="56"/>
      <c r="D320" s="57"/>
      <c r="E320" s="58"/>
      <c r="F320" s="59"/>
      <c r="G320" s="59"/>
      <c r="H320" s="58"/>
      <c r="I320" s="60"/>
      <c r="J320" s="59"/>
      <c r="K320" s="61"/>
    </row>
  </sheetData>
  <conditionalFormatting sqref="A1">
    <cfRule type="duplicateValues" dxfId="13792" priority="11"/>
    <cfRule type="duplicateValues" dxfId="13791" priority="13"/>
    <cfRule type="duplicateValues" dxfId="13790" priority="14"/>
    <cfRule type="duplicateValues" dxfId="13789" priority="15"/>
    <cfRule type="duplicateValues" dxfId="13788" priority="16"/>
  </conditionalFormatting>
  <conditionalFormatting sqref="E1">
    <cfRule type="duplicateValues" dxfId="13787" priority="8"/>
  </conditionalFormatting>
  <conditionalFormatting sqref="F1">
    <cfRule type="duplicateValues" dxfId="13786" priority="7"/>
    <cfRule type="duplicateValues" dxfId="13785" priority="9"/>
    <cfRule type="duplicateValues" dxfId="13784" priority="10"/>
  </conditionalFormatting>
  <conditionalFormatting sqref="G1">
    <cfRule type="duplicateValues" dxfId="13783" priority="6"/>
  </conditionalFormatting>
  <pageMargins left="0.7" right="0.7" top="0.75" bottom="0.75" header="0.3" footer="0.3"/>
  <pageSetup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AA180"/>
  <sheetViews>
    <sheetView tabSelected="1" zoomScale="80" zoomScaleNormal="80" workbookViewId="0">
      <pane ySplit="2" topLeftCell="A3" activePane="bottomLeft" state="frozen"/>
      <selection pane="bottomLeft" activeCell="H32" sqref="H32"/>
    </sheetView>
  </sheetViews>
  <sheetFormatPr baseColWidth="10" defaultColWidth="11.42578125" defaultRowHeight="15" x14ac:dyDescent="0.25"/>
  <cols>
    <col min="1" max="1" width="23.5703125" style="12" customWidth="1"/>
    <col min="2" max="2" width="14.7109375" style="12" bestFit="1" customWidth="1"/>
    <col min="3" max="3" width="7.140625" style="12" customWidth="1"/>
    <col min="4" max="4" width="7" style="12" customWidth="1"/>
    <col min="5" max="5" width="8.42578125" style="12" customWidth="1"/>
    <col min="6" max="6" width="10.140625" style="12" customWidth="1"/>
    <col min="7" max="7" width="13" style="12" customWidth="1"/>
    <col min="8" max="8" width="22.140625" style="12" customWidth="1"/>
    <col min="9" max="9" width="21.28515625" style="12" customWidth="1"/>
    <col min="10" max="10" width="50.5703125" style="12" customWidth="1"/>
    <col min="11" max="11" width="16.42578125" style="47" customWidth="1"/>
    <col min="12" max="12" width="10.85546875" style="22" customWidth="1"/>
    <col min="13" max="13" width="21" style="12" customWidth="1"/>
    <col min="14" max="14" width="18.42578125" style="13" customWidth="1"/>
    <col min="15" max="15" width="18.7109375" style="14" customWidth="1"/>
    <col min="16" max="16" width="18.7109375" style="15" customWidth="1"/>
    <col min="17" max="17" width="17" style="14" customWidth="1"/>
    <col min="18" max="18" width="18.7109375" style="14" customWidth="1"/>
    <col min="19" max="19" width="27.42578125" style="14" customWidth="1"/>
    <col min="20" max="20" width="18.7109375" style="40" customWidth="1"/>
    <col min="21" max="21" width="25.28515625" style="12" customWidth="1"/>
    <col min="22" max="22" width="29.85546875" style="12" bestFit="1" customWidth="1"/>
    <col min="23" max="23" width="13.7109375" style="12" customWidth="1"/>
    <col min="24" max="24" width="11.42578125" style="12" customWidth="1"/>
    <col min="25" max="16384" width="11.42578125" style="12"/>
  </cols>
  <sheetData>
    <row r="1" spans="1:27" ht="15" customHeight="1" thickBot="1" x14ac:dyDescent="0.3">
      <c r="A1" s="30" t="s">
        <v>11</v>
      </c>
      <c r="B1" s="34">
        <v>45706</v>
      </c>
      <c r="C1" s="94" t="s">
        <v>973</v>
      </c>
      <c r="D1" s="94"/>
      <c r="E1" s="94"/>
      <c r="F1" s="94"/>
      <c r="G1" s="94"/>
      <c r="H1" s="94"/>
      <c r="I1" s="94"/>
      <c r="J1" s="95"/>
      <c r="K1" s="46"/>
      <c r="L1" s="46"/>
      <c r="M1" s="23"/>
      <c r="N1" s="24"/>
      <c r="O1" s="25"/>
      <c r="P1" s="26"/>
      <c r="Q1" s="25"/>
      <c r="R1" s="25"/>
      <c r="S1" s="25"/>
      <c r="T1" s="39"/>
      <c r="U1" s="27"/>
      <c r="V1" s="27"/>
      <c r="W1" s="28"/>
    </row>
    <row r="2" spans="1:27" ht="45" x14ac:dyDescent="0.25">
      <c r="A2" s="30" t="s">
        <v>12</v>
      </c>
      <c r="B2" s="31" t="s">
        <v>641</v>
      </c>
      <c r="C2" s="32" t="s">
        <v>13</v>
      </c>
      <c r="D2" s="32" t="s">
        <v>14</v>
      </c>
      <c r="E2" s="32" t="s">
        <v>10</v>
      </c>
      <c r="F2" s="33" t="s">
        <v>15</v>
      </c>
      <c r="G2" s="33" t="s">
        <v>16</v>
      </c>
      <c r="H2" s="33" t="s">
        <v>6</v>
      </c>
      <c r="I2" s="33" t="s">
        <v>17</v>
      </c>
      <c r="J2" s="33" t="s">
        <v>9</v>
      </c>
      <c r="K2" s="33" t="s">
        <v>642</v>
      </c>
      <c r="L2" s="33" t="s">
        <v>643</v>
      </c>
      <c r="M2" s="41" t="s">
        <v>0</v>
      </c>
      <c r="N2" s="42" t="s">
        <v>1</v>
      </c>
      <c r="O2" s="43" t="s">
        <v>2</v>
      </c>
      <c r="P2" s="43" t="s">
        <v>3</v>
      </c>
      <c r="Q2" s="43" t="s">
        <v>4</v>
      </c>
      <c r="R2" s="43" t="s">
        <v>5</v>
      </c>
      <c r="S2" s="43" t="s">
        <v>6</v>
      </c>
      <c r="T2" s="44" t="s">
        <v>7</v>
      </c>
      <c r="U2" s="43" t="s">
        <v>8</v>
      </c>
      <c r="V2" s="43" t="s">
        <v>9</v>
      </c>
      <c r="W2" s="45" t="s">
        <v>10</v>
      </c>
      <c r="Z2" s="33" t="s">
        <v>327</v>
      </c>
      <c r="AA2" s="33" t="s">
        <v>328</v>
      </c>
    </row>
    <row r="3" spans="1:27" x14ac:dyDescent="0.25">
      <c r="A3" s="97" t="s">
        <v>845</v>
      </c>
      <c r="B3" s="16" t="str">
        <f>VLOOKUP(A3,Pozos!$A$1:$F$411,6,0)</f>
        <v>Activo</v>
      </c>
      <c r="C3" s="89">
        <v>0</v>
      </c>
      <c r="D3" s="63">
        <v>24</v>
      </c>
      <c r="E3" s="64" t="s">
        <v>21</v>
      </c>
      <c r="F3" s="62">
        <f>ROUND(VLOOKUP(M3,'Ultima Prueba Valida'!C:M,8,FALSE)/24*D3,2)</f>
        <v>9.59</v>
      </c>
      <c r="G3" s="65">
        <f>VLOOKUP(M3,'Ultima Prueba Valida'!C:M,3,FALSE)</f>
        <v>45693</v>
      </c>
      <c r="H3" s="66" t="s">
        <v>19</v>
      </c>
      <c r="I3" s="66" t="s">
        <v>20</v>
      </c>
      <c r="J3" s="70" t="s">
        <v>974</v>
      </c>
      <c r="K3" s="67">
        <v>45694</v>
      </c>
      <c r="L3" s="68">
        <f>IF(K3="","",+$B$1-K3+1)</f>
        <v>13</v>
      </c>
      <c r="M3" s="55" t="str">
        <f>VLOOKUP(A3,Pozos!$A$1:$B$411,2,FALSE)</f>
        <v>GIRASOL-MON-7:1</v>
      </c>
      <c r="N3" s="56">
        <f t="shared" ref="N3:N36" si="0">+$B$1+C3</f>
        <v>45706</v>
      </c>
      <c r="O3" s="56">
        <f t="shared" ref="O3:O36" si="1">N3+(D3/24)</f>
        <v>45707</v>
      </c>
      <c r="P3" s="57" t="s">
        <v>18</v>
      </c>
      <c r="Q3" s="58">
        <f t="shared" ref="Q3:Q36" si="2">(O3-N3)*86400</f>
        <v>86400</v>
      </c>
      <c r="R3" s="59" t="str">
        <f>VLOOKUP(H3,'DIFERIDAS PRODUCCION'!$A$2:$B$212,2,FALSE)</f>
        <v>202008010201002</v>
      </c>
      <c r="S3" s="59" t="str">
        <f t="shared" ref="S3:S36" si="3">+H3</f>
        <v>WO Estim. Térmica</v>
      </c>
      <c r="T3" s="58">
        <f>VLOOKUP(I3,'DIFERIDAS PRODUCCION'!$D$1:$E$34,2,FALSE)</f>
        <v>1</v>
      </c>
      <c r="U3" s="60" t="str">
        <f t="shared" ref="U3:U36" si="4">+I3</f>
        <v>YACIMIENTOS</v>
      </c>
      <c r="V3" s="59" t="str">
        <f t="shared" ref="V3:V36" si="5">TEXT(J3,"")</f>
        <v>Inyeccion de vapor</v>
      </c>
      <c r="W3" s="61" t="str">
        <f t="shared" ref="W3:W36" si="6">+E3</f>
        <v>True</v>
      </c>
      <c r="Z3" s="16">
        <f>IFERROR(ROUND(VLOOKUP(M4,'Ultima Prueba Valida'!C:M,7,FALSE)/24*D5,2),"")</f>
        <v>2.83</v>
      </c>
      <c r="AA3" s="16">
        <f>ROUND(VLOOKUP(M4,'Ultima Prueba Valida'!C:M,9,FALSE)/24*D5,2)</f>
        <v>20.64</v>
      </c>
    </row>
    <row r="4" spans="1:27" ht="14.25" customHeight="1" x14ac:dyDescent="0.25">
      <c r="A4" s="100" t="s">
        <v>852</v>
      </c>
      <c r="B4" s="16" t="str">
        <f>VLOOKUP(A4,Pozos!$A$1:$F$411,6,0)</f>
        <v>Activo</v>
      </c>
      <c r="C4" s="89">
        <v>0</v>
      </c>
      <c r="D4" s="63">
        <v>24</v>
      </c>
      <c r="E4" s="64" t="s">
        <v>21</v>
      </c>
      <c r="F4" s="62">
        <f>ROUND(VLOOKUP(M4,'Ultima Prueba Valida'!C:M,8,FALSE)/24*D4,2)</f>
        <v>4.66</v>
      </c>
      <c r="G4" s="65">
        <f>VLOOKUP(M4,'Ultima Prueba Valida'!C:M,3,FALSE)</f>
        <v>45679</v>
      </c>
      <c r="H4" s="66" t="s">
        <v>19</v>
      </c>
      <c r="I4" s="66" t="s">
        <v>20</v>
      </c>
      <c r="J4" s="66" t="s">
        <v>1100</v>
      </c>
      <c r="K4" s="67">
        <v>45685</v>
      </c>
      <c r="L4" s="68">
        <f>IF(K4="","",+$B$1-K4+1)</f>
        <v>22</v>
      </c>
      <c r="M4" s="55" t="str">
        <f>VLOOKUP(A4,Pozos!$A$1:$B$411,2,FALSE)</f>
        <v>GIRASOL-PH10-H5:1</v>
      </c>
      <c r="N4" s="56">
        <f t="shared" si="0"/>
        <v>45706</v>
      </c>
      <c r="O4" s="56">
        <f t="shared" si="1"/>
        <v>45707</v>
      </c>
      <c r="P4" s="57" t="s">
        <v>18</v>
      </c>
      <c r="Q4" s="58">
        <f t="shared" si="2"/>
        <v>86400</v>
      </c>
      <c r="R4" s="59" t="str">
        <f>VLOOKUP(H4,'DIFERIDAS PRODUCCION'!$A$2:$B$212,2,FALSE)</f>
        <v>202008010201002</v>
      </c>
      <c r="S4" s="59" t="str">
        <f t="shared" si="3"/>
        <v>WO Estim. Térmica</v>
      </c>
      <c r="T4" s="58">
        <f>VLOOKUP(I4,'DIFERIDAS PRODUCCION'!$D$1:$E$34,2,FALSE)</f>
        <v>1</v>
      </c>
      <c r="U4" s="60" t="str">
        <f t="shared" si="4"/>
        <v>YACIMIENTOS</v>
      </c>
      <c r="V4" s="59" t="str">
        <f t="shared" si="5"/>
        <v>Esperando post-inyección</v>
      </c>
      <c r="W4" s="61" t="str">
        <f t="shared" si="6"/>
        <v>True</v>
      </c>
      <c r="Z4" s="16">
        <f>IFERROR(ROUND(VLOOKUP(M6,'Ultima Prueba Valida'!C:M,7,FALSE)/24*D7,2),"")</f>
        <v>0</v>
      </c>
      <c r="AA4" s="16">
        <f>ROUND(VLOOKUP(M6,'Ultima Prueba Valida'!C:M,9,FALSE)/24*D7,2)</f>
        <v>104.1</v>
      </c>
    </row>
    <row r="5" spans="1:27" ht="14.25" customHeight="1" x14ac:dyDescent="0.25">
      <c r="A5" s="96" t="s">
        <v>872</v>
      </c>
      <c r="B5" s="16" t="str">
        <f>VLOOKUP(A5,Pozos!$A$1:$F$411,6,0)</f>
        <v>Activo</v>
      </c>
      <c r="C5" s="89">
        <v>0</v>
      </c>
      <c r="D5" s="51">
        <v>24</v>
      </c>
      <c r="E5" s="64" t="s">
        <v>21</v>
      </c>
      <c r="F5" s="62">
        <f>ROUND(VLOOKUP(M5,'Ultima Prueba Valida'!C:M,8,FALSE)/24*D5,2)</f>
        <v>4.9800000000000004</v>
      </c>
      <c r="G5" s="65">
        <f>VLOOKUP(M5,'Ultima Prueba Valida'!C:M,3,FALSE)</f>
        <v>45689</v>
      </c>
      <c r="H5" s="52" t="s">
        <v>19</v>
      </c>
      <c r="I5" s="52" t="s">
        <v>20</v>
      </c>
      <c r="J5" s="52" t="s">
        <v>974</v>
      </c>
      <c r="K5" s="53">
        <v>45698</v>
      </c>
      <c r="L5" s="54">
        <f>IF(K5="","",+$B$1-K5+1)</f>
        <v>9</v>
      </c>
      <c r="M5" s="55" t="str">
        <f>VLOOKUP(A5,Pozos!$A$1:$B$411,2,FALSE)</f>
        <v>GIRASOL-PH3-H10:1</v>
      </c>
      <c r="N5" s="56">
        <f t="shared" si="0"/>
        <v>45706</v>
      </c>
      <c r="O5" s="56">
        <f t="shared" si="1"/>
        <v>45707</v>
      </c>
      <c r="P5" s="57" t="s">
        <v>18</v>
      </c>
      <c r="Q5" s="58">
        <f t="shared" si="2"/>
        <v>86400</v>
      </c>
      <c r="R5" s="59" t="str">
        <f>VLOOKUP(H5,'DIFERIDAS PRODUCCION'!$A$2:$B$212,2,FALSE)</f>
        <v>202008010201002</v>
      </c>
      <c r="S5" s="59" t="str">
        <f t="shared" si="3"/>
        <v>WO Estim. Térmica</v>
      </c>
      <c r="T5" s="58">
        <f>VLOOKUP(I5,'DIFERIDAS PRODUCCION'!$D$1:$E$34,2,FALSE)</f>
        <v>1</v>
      </c>
      <c r="U5" s="60" t="str">
        <f t="shared" si="4"/>
        <v>YACIMIENTOS</v>
      </c>
      <c r="V5" s="59" t="str">
        <f t="shared" si="5"/>
        <v>Inyeccion de vapor</v>
      </c>
      <c r="W5" s="61" t="str">
        <f t="shared" si="6"/>
        <v>True</v>
      </c>
      <c r="Z5" s="16">
        <f>IFERROR(ROUND(VLOOKUP(M7,'Ultima Prueba Valida'!C:M,7,FALSE)/24*D8,2),"")</f>
        <v>12.31</v>
      </c>
      <c r="AA5" s="16">
        <f>ROUND(VLOOKUP(M7,'Ultima Prueba Valida'!C:M,9,FALSE)/24*D8,2)</f>
        <v>24.28</v>
      </c>
    </row>
    <row r="6" spans="1:27" x14ac:dyDescent="0.25">
      <c r="A6" s="87" t="s">
        <v>874</v>
      </c>
      <c r="B6" s="16" t="str">
        <f>VLOOKUP(A6,Pozos!$A$1:$F$411,6,0)</f>
        <v>Activo</v>
      </c>
      <c r="C6" s="89">
        <v>0</v>
      </c>
      <c r="D6" s="63">
        <v>24</v>
      </c>
      <c r="E6" s="64" t="s">
        <v>21</v>
      </c>
      <c r="F6" s="62">
        <f>ROUND(VLOOKUP(M6,'Ultima Prueba Valida'!C:M,8,FALSE)/24*D6,2)</f>
        <v>14.2</v>
      </c>
      <c r="G6" s="65">
        <f>VLOOKUP(M6,'Ultima Prueba Valida'!C:M,3,FALSE)</f>
        <v>45667</v>
      </c>
      <c r="H6" s="66" t="s">
        <v>22</v>
      </c>
      <c r="I6" s="66" t="s">
        <v>24</v>
      </c>
      <c r="J6" s="66" t="s">
        <v>1093</v>
      </c>
      <c r="K6" s="67">
        <v>45675</v>
      </c>
      <c r="L6" s="68">
        <f>IF(K7="","",+$B$1-K7+1)</f>
        <v>16</v>
      </c>
      <c r="M6" s="55" t="str">
        <f>VLOOKUP(A6,Pozos!$A$1:$B$411,2,FALSE)</f>
        <v>GIRASOL-PH3-H12:1</v>
      </c>
      <c r="N6" s="56">
        <f t="shared" si="0"/>
        <v>45706</v>
      </c>
      <c r="O6" s="56">
        <f t="shared" si="1"/>
        <v>45707</v>
      </c>
      <c r="P6" s="57" t="s">
        <v>18</v>
      </c>
      <c r="Q6" s="58">
        <f t="shared" si="2"/>
        <v>86400</v>
      </c>
      <c r="R6" s="59" t="str">
        <f>VLOOKUP(H6,'DIFERIDAS PRODUCCION'!$A$2:$B$212,2,FALSE)</f>
        <v>20200400040002</v>
      </c>
      <c r="S6" s="59" t="str">
        <f t="shared" si="3"/>
        <v>Pozo no fluye</v>
      </c>
      <c r="T6" s="58">
        <f>VLOOKUP(I6,'DIFERIDAS PRODUCCION'!$D$1:$E$34,2,FALSE)</f>
        <v>17</v>
      </c>
      <c r="U6" s="60" t="str">
        <f t="shared" si="4"/>
        <v>EN W.S.</v>
      </c>
      <c r="V6" s="59" t="str">
        <f t="shared" si="5"/>
        <v>FB realizá pesca no exitosa, pozo queda para ruta IDECO.</v>
      </c>
      <c r="W6" s="61" t="str">
        <f t="shared" si="6"/>
        <v>True</v>
      </c>
      <c r="Z6" s="16">
        <f>IFERROR(ROUND(VLOOKUP(M8,'Ultima Prueba Valida'!C:M,7,FALSE)/24*D9,2),"")</f>
        <v>0.24</v>
      </c>
      <c r="AA6" s="16">
        <f>ROUND(VLOOKUP(M8,'Ultima Prueba Valida'!C:M,9,FALSE)/24*D9,2)</f>
        <v>34.590000000000003</v>
      </c>
    </row>
    <row r="7" spans="1:27" x14ac:dyDescent="0.25">
      <c r="A7" s="98" t="s">
        <v>876</v>
      </c>
      <c r="B7" s="16" t="str">
        <f>VLOOKUP(A7,Pozos!$A$1:$F$411,6,0)</f>
        <v>Activo</v>
      </c>
      <c r="C7" s="89">
        <v>0</v>
      </c>
      <c r="D7" s="63">
        <v>24</v>
      </c>
      <c r="E7" s="64" t="s">
        <v>21</v>
      </c>
      <c r="F7" s="62">
        <f>ROUND(VLOOKUP(M7,'Ultima Prueba Valida'!C:M,8,FALSE)/24*D7,2)</f>
        <v>16.37</v>
      </c>
      <c r="G7" s="65">
        <f>VLOOKUP(M7,'Ultima Prueba Valida'!C:M,3,FALSE)</f>
        <v>45688</v>
      </c>
      <c r="H7" s="66" t="s">
        <v>19</v>
      </c>
      <c r="I7" s="66" t="s">
        <v>20</v>
      </c>
      <c r="J7" s="66" t="s">
        <v>1095</v>
      </c>
      <c r="K7" s="67">
        <v>45691</v>
      </c>
      <c r="L7" s="68">
        <f>IF(K7="","",+$B$1-K7+1)</f>
        <v>16</v>
      </c>
      <c r="M7" s="55" t="str">
        <f>VLOOKUP(A7,Pozos!$A$1:$B$411,2,FALSE)</f>
        <v>GIRASOL-PH3-H3:1</v>
      </c>
      <c r="N7" s="56">
        <f t="shared" si="0"/>
        <v>45706</v>
      </c>
      <c r="O7" s="56">
        <f t="shared" si="1"/>
        <v>45707</v>
      </c>
      <c r="P7" s="57" t="s">
        <v>18</v>
      </c>
      <c r="Q7" s="58">
        <f t="shared" si="2"/>
        <v>86400</v>
      </c>
      <c r="R7" s="59" t="str">
        <f>VLOOKUP(H7,'DIFERIDAS PRODUCCION'!$A$2:$B$212,2,FALSE)</f>
        <v>202008010201002</v>
      </c>
      <c r="S7" s="59" t="str">
        <f t="shared" si="3"/>
        <v>WO Estim. Térmica</v>
      </c>
      <c r="T7" s="58">
        <f>VLOOKUP(I7,'DIFERIDAS PRODUCCION'!$D$1:$E$34,2,FALSE)</f>
        <v>1</v>
      </c>
      <c r="U7" s="60" t="str">
        <f t="shared" si="4"/>
        <v>YACIMIENTOS</v>
      </c>
      <c r="V7" s="59" t="str">
        <f t="shared" si="5"/>
        <v>Remojo</v>
      </c>
      <c r="W7" s="61" t="str">
        <f t="shared" si="6"/>
        <v>True</v>
      </c>
      <c r="Z7" s="16" t="str">
        <f>IFERROR(ROUND(VLOOKUP(M9,'Ultima Prueba Valida'!C:M,7,FALSE)/24*D10,2),"")</f>
        <v/>
      </c>
      <c r="AA7" s="16" t="e">
        <f>ROUND(VLOOKUP(M9,'Ultima Prueba Valida'!C:M,9,FALSE)/24*D10,2)</f>
        <v>#N/A</v>
      </c>
    </row>
    <row r="8" spans="1:27" x14ac:dyDescent="0.25">
      <c r="A8" s="87" t="s">
        <v>882</v>
      </c>
      <c r="B8" s="16" t="str">
        <f>VLOOKUP(A8,Pozos!$A$1:$F$411,6,0)</f>
        <v>Activo</v>
      </c>
      <c r="C8" s="89">
        <v>0</v>
      </c>
      <c r="D8" s="63">
        <v>24</v>
      </c>
      <c r="E8" s="64" t="s">
        <v>21</v>
      </c>
      <c r="F8" s="62">
        <f>ROUND(VLOOKUP(M8,'Ultima Prueba Valida'!C:M,8,FALSE)/24*D8,2)</f>
        <v>6.71</v>
      </c>
      <c r="G8" s="65">
        <f>VLOOKUP(M8,'Ultima Prueba Valida'!C:M,3,FALSE)</f>
        <v>45664</v>
      </c>
      <c r="H8" s="66" t="s">
        <v>259</v>
      </c>
      <c r="I8" s="66" t="s">
        <v>27</v>
      </c>
      <c r="J8" s="66" t="s">
        <v>1098</v>
      </c>
      <c r="K8" s="67">
        <v>45703</v>
      </c>
      <c r="L8" s="68">
        <f>IF(K8="","",+$B$1-K8+1)</f>
        <v>4</v>
      </c>
      <c r="M8" s="55" t="str">
        <f>VLOOKUP(A8,Pozos!$A$1:$B$411,2,FALSE)</f>
        <v>GIRASOL-PH3-H9:1</v>
      </c>
      <c r="N8" s="56">
        <f t="shared" si="0"/>
        <v>45706</v>
      </c>
      <c r="O8" s="56">
        <f t="shared" si="1"/>
        <v>45707</v>
      </c>
      <c r="P8" s="57" t="s">
        <v>18</v>
      </c>
      <c r="Q8" s="58">
        <f t="shared" si="2"/>
        <v>86400</v>
      </c>
      <c r="R8" s="59" t="str">
        <f>VLOOKUP(H8,'DIFERIDAS PRODUCCION'!$A$2:$B$212,2,FALSE)</f>
        <v>20200400030902</v>
      </c>
      <c r="S8" s="59" t="str">
        <f t="shared" si="3"/>
        <v>Unidad bombeo falla</v>
      </c>
      <c r="T8" s="58">
        <f>VLOOKUP(I8,'DIFERIDAS PRODUCCION'!$D$1:$E$34,2,FALSE)</f>
        <v>3</v>
      </c>
      <c r="U8" s="60" t="str">
        <f t="shared" si="4"/>
        <v>MANTENIMIENTO</v>
      </c>
      <c r="V8" s="59" t="str">
        <f t="shared" si="5"/>
        <v>Balanceo unidad</v>
      </c>
      <c r="W8" s="61" t="str">
        <f t="shared" si="6"/>
        <v>True</v>
      </c>
      <c r="Z8" s="16">
        <f>IFERROR(ROUND(VLOOKUP(M10,'Ultima Prueba Valida'!C:M,7,FALSE)/24*D11,2),"")</f>
        <v>2.9</v>
      </c>
      <c r="AA8" s="16">
        <f>ROUND(VLOOKUP(M10,'Ultima Prueba Valida'!C:M,9,FALSE)/24*D11,2)</f>
        <v>4.45</v>
      </c>
    </row>
    <row r="9" spans="1:27" ht="45" x14ac:dyDescent="0.25">
      <c r="A9" s="87" t="s">
        <v>913</v>
      </c>
      <c r="B9" s="16" t="str">
        <f>VLOOKUP(A9,Pozos!$A$1:$F$411,6,0)</f>
        <v>Inactivo</v>
      </c>
      <c r="C9" s="89">
        <v>0</v>
      </c>
      <c r="D9" s="63">
        <v>24</v>
      </c>
      <c r="E9" s="64" t="s">
        <v>21</v>
      </c>
      <c r="F9" s="62" t="e">
        <f>ROUND(VLOOKUP(M9,'Ultima Prueba Valida'!C:M,8,FALSE)/24*D10,2)</f>
        <v>#N/A</v>
      </c>
      <c r="G9" s="65" t="e">
        <f>VLOOKUP(M9,'Ultima Prueba Valida'!C:M,3,FALSE)</f>
        <v>#N/A</v>
      </c>
      <c r="H9" s="66" t="s">
        <v>22</v>
      </c>
      <c r="I9" s="66" t="s">
        <v>23</v>
      </c>
      <c r="J9" s="69" t="s">
        <v>1088</v>
      </c>
      <c r="K9" s="67">
        <v>45621</v>
      </c>
      <c r="L9" s="68">
        <f>IF(K9="","",+$B$1-K9+1)</f>
        <v>86</v>
      </c>
      <c r="M9" s="55" t="str">
        <f>VLOOKUP(A9,Pozos!$A$1:$B$411,2,FALSE)</f>
        <v>GIRASOL-PH7-H8:1</v>
      </c>
      <c r="N9" s="56">
        <f t="shared" si="0"/>
        <v>45706</v>
      </c>
      <c r="O9" s="56">
        <f t="shared" si="1"/>
        <v>45707</v>
      </c>
      <c r="P9" s="21" t="s">
        <v>18</v>
      </c>
      <c r="Q9" s="58">
        <f t="shared" si="2"/>
        <v>86400</v>
      </c>
      <c r="R9" s="59" t="str">
        <f>VLOOKUP(H9,'DIFERIDAS PRODUCCION'!$A$2:$B$212,2,FALSE)</f>
        <v>20200400040002</v>
      </c>
      <c r="S9" s="59" t="str">
        <f t="shared" si="3"/>
        <v>Pozo no fluye</v>
      </c>
      <c r="T9" s="58">
        <f>VLOOKUP(I9,'DIFERIDAS PRODUCCION'!$D$1:$E$34,2,FALSE)</f>
        <v>15</v>
      </c>
      <c r="U9" s="60" t="str">
        <f t="shared" si="4"/>
        <v>ESPERANDO W.S.</v>
      </c>
      <c r="V9" s="59" t="str">
        <f t="shared" si="5"/>
        <v>Sarta de varillas pegada, se esta analizando para poder efectuar servicio y junto con quimica poner a trabajar el pozo por posible presencia de asfaltenos.</v>
      </c>
      <c r="W9" s="61" t="str">
        <f t="shared" si="6"/>
        <v>True</v>
      </c>
      <c r="Z9" s="16">
        <f>IFERROR(ROUND(VLOOKUP(M11,'Ultima Prueba Valida'!C:M,7,FALSE)/24*D12,2),"")</f>
        <v>0</v>
      </c>
      <c r="AA9" s="16">
        <f>ROUND(VLOOKUP(M11,'Ultima Prueba Valida'!C:M,9,FALSE)/24*D12,2)</f>
        <v>21.66</v>
      </c>
    </row>
    <row r="10" spans="1:27" x14ac:dyDescent="0.25">
      <c r="A10" s="87" t="s">
        <v>915</v>
      </c>
      <c r="B10" s="16" t="str">
        <f>VLOOKUP(A10,Pozos!$A$1:$F$411,6,0)</f>
        <v>Activo</v>
      </c>
      <c r="C10" s="89">
        <v>0</v>
      </c>
      <c r="D10" s="90">
        <v>17</v>
      </c>
      <c r="E10" s="64" t="s">
        <v>21</v>
      </c>
      <c r="F10" s="62">
        <f>ROUND(VLOOKUP(M10,'Ultima Prueba Valida'!C:M,8,FALSE)/24*D10,2)</f>
        <v>3.15</v>
      </c>
      <c r="G10" s="65">
        <f>VLOOKUP(M10,'Ultima Prueba Valida'!C:M,3,FALSE)</f>
        <v>45633</v>
      </c>
      <c r="H10" s="66" t="s">
        <v>19</v>
      </c>
      <c r="I10" s="66" t="s">
        <v>24</v>
      </c>
      <c r="J10" s="66" t="s">
        <v>1100</v>
      </c>
      <c r="K10" s="67">
        <v>45676</v>
      </c>
      <c r="L10" s="68">
        <f>IF(K11="","",+$B$1-K11+1)</f>
        <v>4</v>
      </c>
      <c r="M10" s="55" t="str">
        <f>VLOOKUP(A10,Pozos!$A$1:$B$411,2,FALSE)</f>
        <v>GIRASOL-PHAG-D1:1</v>
      </c>
      <c r="N10" s="56">
        <f t="shared" si="0"/>
        <v>45706</v>
      </c>
      <c r="O10" s="56">
        <f t="shared" si="1"/>
        <v>45706.708333333336</v>
      </c>
      <c r="P10" s="57" t="s">
        <v>18</v>
      </c>
      <c r="Q10" s="58">
        <f t="shared" si="2"/>
        <v>61200.000000209548</v>
      </c>
      <c r="R10" s="59" t="str">
        <f>VLOOKUP(H10,'DIFERIDAS PRODUCCION'!$A$2:$B$212,2,FALSE)</f>
        <v>202008010201002</v>
      </c>
      <c r="S10" s="59" t="str">
        <f t="shared" si="3"/>
        <v>WO Estim. Térmica</v>
      </c>
      <c r="T10" s="58">
        <f>VLOOKUP(I10,'DIFERIDAS PRODUCCION'!$D$1:$E$34,2,FALSE)</f>
        <v>17</v>
      </c>
      <c r="U10" s="60" t="str">
        <f t="shared" si="4"/>
        <v>EN W.S.</v>
      </c>
      <c r="V10" s="59" t="str">
        <f t="shared" si="5"/>
        <v>Esperando post-inyección</v>
      </c>
      <c r="W10" s="61" t="str">
        <f t="shared" si="6"/>
        <v>True</v>
      </c>
      <c r="Z10" s="16">
        <f>IFERROR(ROUND(VLOOKUP(M12,'Ultima Prueba Valida'!C:M,7,FALSE)/24*D13,2),"")</f>
        <v>0.52</v>
      </c>
      <c r="AA10" s="16">
        <f>ROUND(VLOOKUP(M12,'Ultima Prueba Valida'!C:M,9,FALSE)/24*D13,2)</f>
        <v>0.75</v>
      </c>
    </row>
    <row r="11" spans="1:27" x14ac:dyDescent="0.25">
      <c r="A11" s="87" t="s">
        <v>916</v>
      </c>
      <c r="B11" s="16" t="str">
        <f>VLOOKUP(A11,Pozos!$A$1:$F$411,6,0)</f>
        <v>Activo</v>
      </c>
      <c r="C11" s="89">
        <v>0</v>
      </c>
      <c r="D11" s="63">
        <v>24</v>
      </c>
      <c r="E11" s="64" t="s">
        <v>21</v>
      </c>
      <c r="F11" s="62">
        <f>ROUND(VLOOKUP(M11,'Ultima Prueba Valida'!C:M,8,FALSE)/24*D11,2)</f>
        <v>13.85</v>
      </c>
      <c r="G11" s="65">
        <f>VLOOKUP(M11,'Ultima Prueba Valida'!C:M,3,FALSE)</f>
        <v>45701</v>
      </c>
      <c r="H11" s="66" t="s">
        <v>22</v>
      </c>
      <c r="I11" s="66" t="s">
        <v>50</v>
      </c>
      <c r="J11" s="66" t="s">
        <v>1099</v>
      </c>
      <c r="K11" s="67">
        <v>45703</v>
      </c>
      <c r="L11" s="68">
        <f t="shared" ref="L11:L17" si="7">IF(K11="","",+$B$1-K11+1)</f>
        <v>4</v>
      </c>
      <c r="M11" s="55" t="str">
        <f>VLOOKUP(A11,Pozos!$A$1:$B$411,2,FALSE)</f>
        <v>GIRASOL-PHAG-H1:1</v>
      </c>
      <c r="N11" s="56">
        <f t="shared" si="0"/>
        <v>45706</v>
      </c>
      <c r="O11" s="56">
        <f t="shared" si="1"/>
        <v>45707</v>
      </c>
      <c r="P11" s="57" t="s">
        <v>18</v>
      </c>
      <c r="Q11" s="58">
        <f t="shared" si="2"/>
        <v>86400</v>
      </c>
      <c r="R11" s="59" t="str">
        <f>VLOOKUP(H11,'DIFERIDAS PRODUCCION'!$A$2:$B$212,2,FALSE)</f>
        <v>20200400040002</v>
      </c>
      <c r="S11" s="59" t="str">
        <f t="shared" si="3"/>
        <v>Pozo no fluye</v>
      </c>
      <c r="T11" s="58">
        <f>VLOOKUP(I11,'DIFERIDAS PRODUCCION'!$D$1:$E$34,2,FALSE)</f>
        <v>4</v>
      </c>
      <c r="U11" s="60" t="str">
        <f t="shared" si="4"/>
        <v>CONTROL</v>
      </c>
      <c r="V11" s="59" t="str">
        <f t="shared" si="5"/>
        <v>No bombea</v>
      </c>
      <c r="W11" s="61" t="str">
        <f t="shared" si="6"/>
        <v>True</v>
      </c>
      <c r="Z11" s="16">
        <f>IFERROR(ROUND(VLOOKUP(M13,'Ultima Prueba Valida'!C:M,7,FALSE)/24*D14,2),"")</f>
        <v>0.88</v>
      </c>
      <c r="AA11" s="16">
        <f>ROUND(VLOOKUP(M13,'Ultima Prueba Valida'!C:M,9,FALSE)/24*D14,2)</f>
        <v>189.85</v>
      </c>
    </row>
    <row r="12" spans="1:27" x14ac:dyDescent="0.25">
      <c r="A12" s="99" t="s">
        <v>919</v>
      </c>
      <c r="B12" s="16" t="str">
        <f>VLOOKUP(A12,Pozos!$A$1:$F$411,6,0)</f>
        <v>Activo</v>
      </c>
      <c r="C12" s="89">
        <v>0</v>
      </c>
      <c r="D12" s="63">
        <v>24</v>
      </c>
      <c r="E12" s="64" t="s">
        <v>21</v>
      </c>
      <c r="F12" s="62">
        <f>ROUND(VLOOKUP(M12,'Ultima Prueba Valida'!C:M,8,FALSE)/24*D12,2)</f>
        <v>7.88</v>
      </c>
      <c r="G12" s="65">
        <f>VLOOKUP(M12,'Ultima Prueba Valida'!C:M,3,FALSE)</f>
        <v>45691</v>
      </c>
      <c r="H12" s="66" t="s">
        <v>19</v>
      </c>
      <c r="I12" s="66" t="s">
        <v>20</v>
      </c>
      <c r="J12" s="71" t="s">
        <v>1095</v>
      </c>
      <c r="K12" s="67">
        <v>45697</v>
      </c>
      <c r="L12" s="54">
        <f t="shared" si="7"/>
        <v>10</v>
      </c>
      <c r="M12" s="55" t="str">
        <f>VLOOKUP(A12,Pozos!$A$1:$B$411,2,FALSE)</f>
        <v>GIRASOL-PHAG-H4:1</v>
      </c>
      <c r="N12" s="56">
        <f t="shared" si="0"/>
        <v>45706</v>
      </c>
      <c r="O12" s="56">
        <f t="shared" si="1"/>
        <v>45707</v>
      </c>
      <c r="P12" s="21" t="s">
        <v>18</v>
      </c>
      <c r="Q12" s="58">
        <f t="shared" si="2"/>
        <v>86400</v>
      </c>
      <c r="R12" s="59" t="str">
        <f>VLOOKUP(H12,'DIFERIDAS PRODUCCION'!$A$2:$B$212,2,FALSE)</f>
        <v>202008010201002</v>
      </c>
      <c r="S12" s="59" t="str">
        <f t="shared" si="3"/>
        <v>WO Estim. Térmica</v>
      </c>
      <c r="T12" s="58">
        <f>VLOOKUP(I12,'DIFERIDAS PRODUCCION'!$D$1:$E$34,2,FALSE)</f>
        <v>1</v>
      </c>
      <c r="U12" s="60" t="str">
        <f t="shared" si="4"/>
        <v>YACIMIENTOS</v>
      </c>
      <c r="V12" s="59" t="str">
        <f t="shared" si="5"/>
        <v>Remojo</v>
      </c>
      <c r="W12" s="61" t="str">
        <f t="shared" si="6"/>
        <v>True</v>
      </c>
      <c r="Z12" s="16"/>
      <c r="AA12" s="16"/>
    </row>
    <row r="13" spans="1:27" x14ac:dyDescent="0.25">
      <c r="A13" s="87" t="s">
        <v>939</v>
      </c>
      <c r="B13" s="16" t="str">
        <f>VLOOKUP(A13,Pozos!$A$1:$F$411,6,0)</f>
        <v>Activo</v>
      </c>
      <c r="C13" s="89">
        <v>0</v>
      </c>
      <c r="D13" s="90">
        <v>3</v>
      </c>
      <c r="E13" s="64" t="s">
        <v>21</v>
      </c>
      <c r="F13" s="62">
        <f>ROUND(VLOOKUP(M13,'Ultima Prueba Valida'!C:M,8,FALSE)/24*D13,2)</f>
        <v>1.52</v>
      </c>
      <c r="G13" s="65">
        <f>VLOOKUP(M13,'Ultima Prueba Valida'!C:M,3,FALSE)</f>
        <v>45699</v>
      </c>
      <c r="H13" s="66" t="s">
        <v>251</v>
      </c>
      <c r="I13" s="66" t="s">
        <v>24</v>
      </c>
      <c r="J13" s="66" t="s">
        <v>1102</v>
      </c>
      <c r="K13" s="67">
        <v>45704</v>
      </c>
      <c r="L13" s="68">
        <f t="shared" si="7"/>
        <v>3</v>
      </c>
      <c r="M13" s="55" t="str">
        <f>VLOOKUP(A13,Pozos!$A$1:$B$411,2,FALSE)</f>
        <v>GIRASOL-PHAH-H4:1</v>
      </c>
      <c r="N13" s="56">
        <f t="shared" si="0"/>
        <v>45706</v>
      </c>
      <c r="O13" s="56">
        <f t="shared" si="1"/>
        <v>45706.125</v>
      </c>
      <c r="P13" s="57" t="s">
        <v>18</v>
      </c>
      <c r="Q13" s="58">
        <f t="shared" si="2"/>
        <v>10800</v>
      </c>
      <c r="R13" s="59" t="str">
        <f>VLOOKUP(H13,'DIFERIDAS PRODUCCION'!$A$2:$B$212,2,FALSE)</f>
        <v>20200400030302</v>
      </c>
      <c r="S13" s="59" t="str">
        <f t="shared" si="3"/>
        <v>Empaque falla</v>
      </c>
      <c r="T13" s="58">
        <f>VLOOKUP(I13,'DIFERIDAS PRODUCCION'!$D$1:$E$34,2,FALSE)</f>
        <v>17</v>
      </c>
      <c r="U13" s="60" t="str">
        <f t="shared" si="4"/>
        <v>EN W.S.</v>
      </c>
      <c r="V13" s="59" t="str">
        <f t="shared" si="5"/>
        <v>Cambio de barra lisa</v>
      </c>
      <c r="W13" s="61" t="str">
        <f t="shared" si="6"/>
        <v>True</v>
      </c>
      <c r="Z13" s="16"/>
      <c r="AA13" s="16"/>
    </row>
    <row r="14" spans="1:27" x14ac:dyDescent="0.25">
      <c r="A14" s="88" t="s">
        <v>940</v>
      </c>
      <c r="B14" s="16" t="str">
        <f>VLOOKUP(A14,Pozos!$A$1:$F$411,6,0)</f>
        <v>Activo</v>
      </c>
      <c r="C14" s="89">
        <v>0</v>
      </c>
      <c r="D14" s="63">
        <v>24</v>
      </c>
      <c r="E14" s="64" t="s">
        <v>21</v>
      </c>
      <c r="F14" s="62">
        <f>ROUND(VLOOKUP(M14,'Ultima Prueba Valida'!C:M,8,FALSE)/24*D14,2)</f>
        <v>13.59</v>
      </c>
      <c r="G14" s="65">
        <f>VLOOKUP(M14,'Ultima Prueba Valida'!C:M,3,FALSE)</f>
        <v>45689</v>
      </c>
      <c r="H14" s="66" t="s">
        <v>22</v>
      </c>
      <c r="I14" s="52" t="s">
        <v>50</v>
      </c>
      <c r="J14" s="52" t="s">
        <v>1094</v>
      </c>
      <c r="K14" s="67">
        <v>45697</v>
      </c>
      <c r="L14" s="54">
        <f t="shared" si="7"/>
        <v>10</v>
      </c>
      <c r="M14" s="55" t="str">
        <f>VLOOKUP(A14,Pozos!$A$1:$B$411,2,FALSE)</f>
        <v>GIRASOL-PHAH-H5:1</v>
      </c>
      <c r="N14" s="56">
        <f t="shared" si="0"/>
        <v>45706</v>
      </c>
      <c r="O14" s="56">
        <f t="shared" si="1"/>
        <v>45707</v>
      </c>
      <c r="P14" s="21" t="s">
        <v>18</v>
      </c>
      <c r="Q14" s="58">
        <f t="shared" si="2"/>
        <v>86400</v>
      </c>
      <c r="R14" s="59" t="str">
        <f>VLOOKUP(H14,'DIFERIDAS PRODUCCION'!$A$2:$B$212,2,FALSE)</f>
        <v>20200400040002</v>
      </c>
      <c r="S14" s="59" t="str">
        <f t="shared" si="3"/>
        <v>Pozo no fluye</v>
      </c>
      <c r="T14" s="58">
        <f>VLOOKUP(I14,'DIFERIDAS PRODUCCION'!$D$1:$E$34,2,FALSE)</f>
        <v>4</v>
      </c>
      <c r="U14" s="60" t="str">
        <f t="shared" si="4"/>
        <v>CONTROL</v>
      </c>
      <c r="V14" s="59" t="str">
        <f t="shared" si="5"/>
        <v>No bombea, PCP.</v>
      </c>
      <c r="W14" s="61" t="str">
        <f t="shared" si="6"/>
        <v>True</v>
      </c>
      <c r="Z14" s="16">
        <f>IFERROR(ROUND(VLOOKUP(M16,'Ultima Prueba Valida'!C:M,7,FALSE)/24*D17,2),"")</f>
        <v>0</v>
      </c>
      <c r="AA14" s="16">
        <f>ROUND(VLOOKUP(M16,'Ultima Prueba Valida'!C:M,9,FALSE)/24*D17,2)</f>
        <v>14.11</v>
      </c>
    </row>
    <row r="15" spans="1:27" x14ac:dyDescent="0.25">
      <c r="A15" s="96" t="s">
        <v>903</v>
      </c>
      <c r="B15" s="16" t="str">
        <f>VLOOKUP(A15,Pozos!$A$1:$F$411,6,0)</f>
        <v>Activo</v>
      </c>
      <c r="C15" s="89">
        <v>0</v>
      </c>
      <c r="D15" s="63">
        <v>24</v>
      </c>
      <c r="E15" s="64" t="s">
        <v>21</v>
      </c>
      <c r="F15" s="62">
        <f>ROUND(VLOOKUP(M15,'Ultima Prueba Valida'!C:M,8,FALSE)/24*D15,2)</f>
        <v>13.29</v>
      </c>
      <c r="G15" s="65">
        <f>VLOOKUP(M15,'Ultima Prueba Valida'!C:M,3,FALSE)</f>
        <v>45696</v>
      </c>
      <c r="H15" s="66" t="s">
        <v>19</v>
      </c>
      <c r="I15" s="66" t="s">
        <v>20</v>
      </c>
      <c r="J15" s="70" t="s">
        <v>974</v>
      </c>
      <c r="K15" s="67">
        <v>45705</v>
      </c>
      <c r="L15" s="68">
        <f t="shared" si="7"/>
        <v>2</v>
      </c>
      <c r="M15" s="55" t="str">
        <f>VLOOKUP(A15,Pozos!$A$1:$B$411,2,FALSE)</f>
        <v>GIRASOL-PH7-H10:1</v>
      </c>
      <c r="N15" s="56">
        <f t="shared" si="0"/>
        <v>45706</v>
      </c>
      <c r="O15" s="56">
        <f t="shared" si="1"/>
        <v>45707</v>
      </c>
      <c r="P15" s="57" t="s">
        <v>18</v>
      </c>
      <c r="Q15" s="58">
        <f t="shared" si="2"/>
        <v>86400</v>
      </c>
      <c r="R15" s="59" t="str">
        <f>VLOOKUP(H15,'DIFERIDAS PRODUCCION'!$A$2:$B$212,2,FALSE)</f>
        <v>202008010201002</v>
      </c>
      <c r="S15" s="59" t="str">
        <f t="shared" si="3"/>
        <v>WO Estim. Térmica</v>
      </c>
      <c r="T15" s="58">
        <f>VLOOKUP(I15,'DIFERIDAS PRODUCCION'!$D$1:$E$34,2,FALSE)</f>
        <v>1</v>
      </c>
      <c r="U15" s="60" t="str">
        <f t="shared" si="4"/>
        <v>YACIMIENTOS</v>
      </c>
      <c r="V15" s="59" t="str">
        <f t="shared" si="5"/>
        <v>Inyeccion de vapor</v>
      </c>
      <c r="W15" s="61" t="str">
        <f t="shared" si="6"/>
        <v>True</v>
      </c>
    </row>
    <row r="16" spans="1:27" x14ac:dyDescent="0.25">
      <c r="A16" s="88" t="s">
        <v>931</v>
      </c>
      <c r="B16" s="16" t="str">
        <f>VLOOKUP(A16,Pozos!$A$1:$F$411,6,0)</f>
        <v>Activo</v>
      </c>
      <c r="C16" s="89">
        <v>0</v>
      </c>
      <c r="D16" s="63">
        <v>24</v>
      </c>
      <c r="E16" s="64" t="s">
        <v>21</v>
      </c>
      <c r="F16" s="62">
        <f>ROUND(VLOOKUP(M16,'Ultima Prueba Valida'!C:M,8,FALSE)/24*D16,2)</f>
        <v>7.0000000000000007E-2</v>
      </c>
      <c r="G16" s="65">
        <f>VLOOKUP(M16,'Ultima Prueba Valida'!C:M,3,FALSE)</f>
        <v>45701</v>
      </c>
      <c r="H16" s="66" t="s">
        <v>22</v>
      </c>
      <c r="I16" s="52" t="s">
        <v>50</v>
      </c>
      <c r="J16" s="52" t="s">
        <v>1094</v>
      </c>
      <c r="K16" s="53">
        <v>45705</v>
      </c>
      <c r="L16" s="54">
        <f t="shared" si="7"/>
        <v>2</v>
      </c>
      <c r="M16" s="18" t="str">
        <f>VLOOKUP(A16,Pozos!$A$1:$B$411,2,FALSE)</f>
        <v>GIRASOL-PHAH-H10:1</v>
      </c>
      <c r="N16" s="56">
        <f t="shared" si="0"/>
        <v>45706</v>
      </c>
      <c r="O16" s="19">
        <f t="shared" si="1"/>
        <v>45707</v>
      </c>
      <c r="P16" s="21" t="s">
        <v>18</v>
      </c>
      <c r="Q16" s="20">
        <f t="shared" si="2"/>
        <v>86400</v>
      </c>
      <c r="R16" s="15" t="str">
        <f>VLOOKUP(H16,'DIFERIDAS PRODUCCION'!$A$2:$B$212,2,FALSE)</f>
        <v>20200400040002</v>
      </c>
      <c r="S16" s="15" t="str">
        <f t="shared" si="3"/>
        <v>Pozo no fluye</v>
      </c>
      <c r="T16" s="20">
        <f>VLOOKUP(I16,'DIFERIDAS PRODUCCION'!$D$1:$E$34,2,FALSE)</f>
        <v>4</v>
      </c>
      <c r="U16" s="22" t="str">
        <f t="shared" si="4"/>
        <v>CONTROL</v>
      </c>
      <c r="V16" s="15" t="str">
        <f t="shared" si="5"/>
        <v>No bombea, PCP.</v>
      </c>
      <c r="W16" s="29" t="str">
        <f t="shared" si="6"/>
        <v>True</v>
      </c>
      <c r="Z16" s="16">
        <f>IFERROR(ROUND(VLOOKUP(M16,'Ultima Prueba Valida'!C:M,7,FALSE)/24*D17,2),"")</f>
        <v>0</v>
      </c>
      <c r="AA16" s="16">
        <f>ROUND(VLOOKUP(M16,'Ultima Prueba Valida'!C:M,9,FALSE)/24*D17,2)</f>
        <v>14.11</v>
      </c>
    </row>
    <row r="17" spans="1:27" x14ac:dyDescent="0.25">
      <c r="A17" s="88" t="s">
        <v>937</v>
      </c>
      <c r="B17" s="16" t="str">
        <f>VLOOKUP(A17,Pozos!$A$1:$F$411,6,0)</f>
        <v>Activo</v>
      </c>
      <c r="C17" s="89">
        <v>0</v>
      </c>
      <c r="D17" s="63">
        <v>24</v>
      </c>
      <c r="E17" s="64" t="s">
        <v>21</v>
      </c>
      <c r="F17" s="62">
        <f>ROUND(VLOOKUP(M17,'Ultima Prueba Valida'!C:M,8,FALSE)/24*D17,2)</f>
        <v>9.66</v>
      </c>
      <c r="G17" s="65">
        <f>VLOOKUP(M17,'Ultima Prueba Valida'!C:M,3,FALSE)</f>
        <v>45692</v>
      </c>
      <c r="H17" s="66" t="s">
        <v>22</v>
      </c>
      <c r="I17" s="52" t="s">
        <v>50</v>
      </c>
      <c r="J17" s="52" t="s">
        <v>1101</v>
      </c>
      <c r="K17" s="53">
        <v>45705</v>
      </c>
      <c r="L17" s="54">
        <f t="shared" si="7"/>
        <v>2</v>
      </c>
      <c r="M17" s="18" t="str">
        <f>VLOOKUP(A17,Pozos!$A$1:$B$411,2,FALSE)</f>
        <v>GIRASOL-PHAH-H2:1</v>
      </c>
      <c r="N17" s="56">
        <f t="shared" si="0"/>
        <v>45706</v>
      </c>
      <c r="O17" s="19">
        <f t="shared" si="1"/>
        <v>45707</v>
      </c>
      <c r="P17" s="21" t="s">
        <v>18</v>
      </c>
      <c r="Q17" s="20">
        <f t="shared" si="2"/>
        <v>86400</v>
      </c>
      <c r="R17" s="15" t="str">
        <f>VLOOKUP(H17,'DIFERIDAS PRODUCCION'!$A$2:$B$212,2,FALSE)</f>
        <v>20200400040002</v>
      </c>
      <c r="S17" s="15" t="str">
        <f t="shared" si="3"/>
        <v>Pozo no fluye</v>
      </c>
      <c r="T17" s="20">
        <f>VLOOKUP(I17,'DIFERIDAS PRODUCCION'!$D$1:$E$34,2,FALSE)</f>
        <v>4</v>
      </c>
      <c r="U17" s="22" t="str">
        <f t="shared" si="4"/>
        <v>CONTROL</v>
      </c>
      <c r="V17" s="15" t="str">
        <f t="shared" si="5"/>
        <v>No bombea, sarta de varillas pegada</v>
      </c>
      <c r="W17" s="29" t="str">
        <f t="shared" si="6"/>
        <v>True</v>
      </c>
      <c r="Z17" s="16">
        <f>IFERROR(ROUND(VLOOKUP(M17,'Ultima Prueba Valida'!C:M,7,FALSE)/24*D18,2),"")</f>
        <v>0</v>
      </c>
      <c r="AA17" s="16">
        <f>ROUND(VLOOKUP(M17,'Ultima Prueba Valida'!C:M,9,FALSE)/24*D18,2)</f>
        <v>7.17</v>
      </c>
    </row>
    <row r="18" spans="1:27" x14ac:dyDescent="0.25">
      <c r="A18" s="88" t="s">
        <v>897</v>
      </c>
      <c r="B18" s="16" t="str">
        <f>VLOOKUP(A18,Pozos!$A$1:$F$411,6,0)</f>
        <v>Activo</v>
      </c>
      <c r="C18" s="89">
        <v>0</v>
      </c>
      <c r="D18" s="63">
        <v>8</v>
      </c>
      <c r="E18" s="64" t="s">
        <v>21</v>
      </c>
      <c r="F18" s="62">
        <f>ROUND(VLOOKUP(M18,'Ultima Prueba Valida'!C:M,8,FALSE)/24*D18,2)</f>
        <v>7.9</v>
      </c>
      <c r="G18" s="65">
        <f>VLOOKUP(M18,'Ultima Prueba Valida'!C:M,3,FALSE)</f>
        <v>45699</v>
      </c>
      <c r="H18" s="66" t="s">
        <v>54</v>
      </c>
      <c r="I18" s="52" t="s">
        <v>27</v>
      </c>
      <c r="J18" s="52" t="s">
        <v>1103</v>
      </c>
      <c r="K18" s="53"/>
      <c r="L18" s="54"/>
      <c r="M18" s="18" t="str">
        <f>VLOOKUP(A18,Pozos!$A$1:$B$411,2,FALSE)</f>
        <v>GIRASOL-PH5-H6:1</v>
      </c>
      <c r="N18" s="56">
        <f t="shared" si="0"/>
        <v>45706</v>
      </c>
      <c r="O18" s="19">
        <f t="shared" si="1"/>
        <v>45706.333333333336</v>
      </c>
      <c r="P18" s="21" t="s">
        <v>18</v>
      </c>
      <c r="Q18" s="20">
        <f t="shared" si="2"/>
        <v>28800.000000209548</v>
      </c>
      <c r="R18" s="15" t="str">
        <f>VLOOKUP(H18,'DIFERIDAS PRODUCCION'!$A$2:$B$212,2,FALSE)</f>
        <v>202002000101302</v>
      </c>
      <c r="S18" s="15" t="str">
        <f t="shared" si="3"/>
        <v>Red energía falla</v>
      </c>
      <c r="T18" s="20">
        <f>VLOOKUP(I18,'DIFERIDAS PRODUCCION'!$D$1:$E$34,2,FALSE)</f>
        <v>3</v>
      </c>
      <c r="U18" s="22" t="str">
        <f t="shared" si="4"/>
        <v>MANTENIMIENTO</v>
      </c>
      <c r="V18" s="15" t="str">
        <f t="shared" si="5"/>
        <v>Corte de energia VASCONIA</v>
      </c>
      <c r="W18" s="29" t="str">
        <f t="shared" si="6"/>
        <v>True</v>
      </c>
      <c r="Z18" s="16">
        <f>IFERROR(ROUND(VLOOKUP(M18,'Ultima Prueba Valida'!C:M,7,FALSE)/24*D19,2),"")</f>
        <v>0.04</v>
      </c>
      <c r="AA18" s="16">
        <f>ROUND(VLOOKUP(M18,'Ultima Prueba Valida'!C:M,9,FALSE)/24*D19,2)</f>
        <v>71.12</v>
      </c>
    </row>
    <row r="19" spans="1:27" x14ac:dyDescent="0.25">
      <c r="A19" s="88" t="s">
        <v>880</v>
      </c>
      <c r="B19" s="16" t="str">
        <f>VLOOKUP(A19,Pozos!$A$1:$F$411,6,0)</f>
        <v>Activo</v>
      </c>
      <c r="C19" s="89">
        <v>0</v>
      </c>
      <c r="D19" s="63">
        <v>8</v>
      </c>
      <c r="E19" s="64" t="s">
        <v>21</v>
      </c>
      <c r="F19" s="62">
        <f>ROUND(VLOOKUP(M19,'Ultima Prueba Valida'!C:M,8,FALSE)/24*D19,2)</f>
        <v>6.5</v>
      </c>
      <c r="G19" s="65">
        <f>VLOOKUP(M19,'Ultima Prueba Valida'!C:M,3,FALSE)</f>
        <v>45703</v>
      </c>
      <c r="H19" s="66" t="s">
        <v>54</v>
      </c>
      <c r="I19" s="52" t="s">
        <v>27</v>
      </c>
      <c r="J19" s="52" t="s">
        <v>1103</v>
      </c>
      <c r="K19" s="53"/>
      <c r="L19" s="54"/>
      <c r="M19" s="18" t="str">
        <f>VLOOKUP(A19,Pozos!$A$1:$B$411,2,FALSE)</f>
        <v>GIRASOL-PH3-H7:1</v>
      </c>
      <c r="N19" s="56">
        <f t="shared" si="0"/>
        <v>45706</v>
      </c>
      <c r="O19" s="19">
        <f t="shared" si="1"/>
        <v>45706.333333333336</v>
      </c>
      <c r="P19" s="21" t="s">
        <v>18</v>
      </c>
      <c r="Q19" s="20">
        <f t="shared" si="2"/>
        <v>28800.000000209548</v>
      </c>
      <c r="R19" s="15" t="str">
        <f>VLOOKUP(H19,'DIFERIDAS PRODUCCION'!$A$2:$B$212,2,FALSE)</f>
        <v>202002000101302</v>
      </c>
      <c r="S19" s="15" t="str">
        <f t="shared" si="3"/>
        <v>Red energía falla</v>
      </c>
      <c r="T19" s="20">
        <f>VLOOKUP(I19,'DIFERIDAS PRODUCCION'!$D$1:$E$34,2,FALSE)</f>
        <v>3</v>
      </c>
      <c r="U19" s="22" t="str">
        <f t="shared" si="4"/>
        <v>MANTENIMIENTO</v>
      </c>
      <c r="V19" s="15" t="str">
        <f t="shared" si="5"/>
        <v>Corte de energia VASCONIA</v>
      </c>
      <c r="W19" s="29" t="str">
        <f t="shared" si="6"/>
        <v>True</v>
      </c>
      <c r="Z19" s="16">
        <f>IFERROR(ROUND(VLOOKUP(M19,'Ultima Prueba Valida'!C:M,7,FALSE)/24*D20,2),"")</f>
        <v>0</v>
      </c>
      <c r="AA19" s="16">
        <f>ROUND(VLOOKUP(M19,'Ultima Prueba Valida'!C:M,9,FALSE)/24*D20,2)</f>
        <v>68.400000000000006</v>
      </c>
    </row>
    <row r="20" spans="1:27" x14ac:dyDescent="0.25">
      <c r="A20" s="88" t="s">
        <v>869</v>
      </c>
      <c r="B20" s="16" t="str">
        <f>VLOOKUP(A20,Pozos!$A$1:$F$411,6,0)</f>
        <v>Activo</v>
      </c>
      <c r="C20" s="89">
        <v>0</v>
      </c>
      <c r="D20" s="63">
        <v>8</v>
      </c>
      <c r="E20" s="64" t="s">
        <v>21</v>
      </c>
      <c r="F20" s="62">
        <f>ROUND(VLOOKUP(M20,'Ultima Prueba Valida'!C:M,8,FALSE)/24*D20,2)</f>
        <v>2.16</v>
      </c>
      <c r="G20" s="65">
        <f>VLOOKUP(M20,'Ultima Prueba Valida'!C:M,3,FALSE)</f>
        <v>45703</v>
      </c>
      <c r="H20" s="66" t="s">
        <v>54</v>
      </c>
      <c r="I20" s="52" t="s">
        <v>27</v>
      </c>
      <c r="J20" s="52" t="s">
        <v>1103</v>
      </c>
      <c r="K20" s="53"/>
      <c r="L20" s="54"/>
      <c r="M20" s="18" t="str">
        <f>VLOOKUP(A20,Pozos!$A$1:$B$411,2,FALSE)</f>
        <v>GIRASOL-PH3-D2:1</v>
      </c>
      <c r="N20" s="56">
        <f t="shared" si="0"/>
        <v>45706</v>
      </c>
      <c r="O20" s="19">
        <f t="shared" si="1"/>
        <v>45706.333333333336</v>
      </c>
      <c r="P20" s="21" t="s">
        <v>18</v>
      </c>
      <c r="Q20" s="20">
        <f t="shared" si="2"/>
        <v>28800.000000209548</v>
      </c>
      <c r="R20" s="15" t="str">
        <f>VLOOKUP(H20,'DIFERIDAS PRODUCCION'!$A$2:$B$212,2,FALSE)</f>
        <v>202002000101302</v>
      </c>
      <c r="S20" s="15" t="str">
        <f t="shared" si="3"/>
        <v>Red energía falla</v>
      </c>
      <c r="T20" s="20">
        <f>VLOOKUP(I20,'DIFERIDAS PRODUCCION'!$D$1:$E$34,2,FALSE)</f>
        <v>3</v>
      </c>
      <c r="U20" s="22" t="str">
        <f t="shared" si="4"/>
        <v>MANTENIMIENTO</v>
      </c>
      <c r="V20" s="15" t="str">
        <f t="shared" si="5"/>
        <v>Corte de energia VASCONIA</v>
      </c>
      <c r="W20" s="29" t="str">
        <f t="shared" si="6"/>
        <v>True</v>
      </c>
      <c r="Z20" s="16">
        <f>IFERROR(ROUND(VLOOKUP(M20,'Ultima Prueba Valida'!C:M,7,FALSE)/24*D21,2),"")</f>
        <v>0.3</v>
      </c>
      <c r="AA20" s="16">
        <f>ROUND(VLOOKUP(M20,'Ultima Prueba Valida'!C:M,9,FALSE)/24*D21,2)</f>
        <v>14.94</v>
      </c>
    </row>
    <row r="21" spans="1:27" x14ac:dyDescent="0.25">
      <c r="A21" s="88" t="s">
        <v>870</v>
      </c>
      <c r="B21" s="16" t="str">
        <f>VLOOKUP(A21,Pozos!$A$1:$F$411,6,0)</f>
        <v>Activo</v>
      </c>
      <c r="C21" s="89">
        <v>0</v>
      </c>
      <c r="D21" s="63">
        <v>8</v>
      </c>
      <c r="E21" s="64" t="s">
        <v>21</v>
      </c>
      <c r="F21" s="62">
        <f>ROUND(VLOOKUP(M21,'Ultima Prueba Valida'!C:M,8,FALSE)/24*D21,2)</f>
        <v>4.26</v>
      </c>
      <c r="G21" s="65">
        <f>VLOOKUP(M21,'Ultima Prueba Valida'!C:M,3,FALSE)</f>
        <v>45703</v>
      </c>
      <c r="H21" s="66" t="s">
        <v>54</v>
      </c>
      <c r="I21" s="52" t="s">
        <v>27</v>
      </c>
      <c r="J21" s="52" t="s">
        <v>1103</v>
      </c>
      <c r="K21" s="53"/>
      <c r="L21" s="54"/>
      <c r="M21" s="18" t="str">
        <f>VLOOKUP(A21,Pozos!$A$1:$B$411,2,FALSE)</f>
        <v>GIRASOL-PH3-D3:1</v>
      </c>
      <c r="N21" s="56">
        <f t="shared" si="0"/>
        <v>45706</v>
      </c>
      <c r="O21" s="19">
        <f t="shared" si="1"/>
        <v>45706.333333333336</v>
      </c>
      <c r="P21" s="21" t="s">
        <v>18</v>
      </c>
      <c r="Q21" s="20">
        <f t="shared" si="2"/>
        <v>28800.000000209548</v>
      </c>
      <c r="R21" s="15" t="str">
        <f>VLOOKUP(H21,'DIFERIDAS PRODUCCION'!$A$2:$B$212,2,FALSE)</f>
        <v>202002000101302</v>
      </c>
      <c r="S21" s="15" t="str">
        <f t="shared" si="3"/>
        <v>Red energía falla</v>
      </c>
      <c r="T21" s="20">
        <f>VLOOKUP(I21,'DIFERIDAS PRODUCCION'!$D$1:$E$34,2,FALSE)</f>
        <v>3</v>
      </c>
      <c r="U21" s="22" t="str">
        <f t="shared" si="4"/>
        <v>MANTENIMIENTO</v>
      </c>
      <c r="V21" s="15" t="str">
        <f t="shared" si="5"/>
        <v>Corte de energia VASCONIA</v>
      </c>
      <c r="W21" s="29" t="str">
        <f t="shared" si="6"/>
        <v>True</v>
      </c>
      <c r="Z21" s="16">
        <f>IFERROR(ROUND(VLOOKUP(M21,'Ultima Prueba Valida'!C:M,7,FALSE)/24*D22,2),"")</f>
        <v>0</v>
      </c>
      <c r="AA21" s="16">
        <f>ROUND(VLOOKUP(M21,'Ultima Prueba Valida'!C:M,9,FALSE)/24*D22,2)</f>
        <v>14.21</v>
      </c>
    </row>
    <row r="22" spans="1:27" x14ac:dyDescent="0.25">
      <c r="A22" s="38" t="s">
        <v>941</v>
      </c>
      <c r="B22" s="16" t="str">
        <f>VLOOKUP(A22,Pozos!$A$1:$F$411,6,0)</f>
        <v>Activo</v>
      </c>
      <c r="C22" s="89">
        <v>0</v>
      </c>
      <c r="D22" s="63">
        <v>8</v>
      </c>
      <c r="E22" s="64" t="s">
        <v>21</v>
      </c>
      <c r="F22" s="62">
        <f>ROUND(VLOOKUP(M22,'Ultima Prueba Valida'!C:M,8,FALSE)/24*D22,2)</f>
        <v>3.98</v>
      </c>
      <c r="G22" s="65">
        <f>VLOOKUP(M22,'Ultima Prueba Valida'!C:M,3,FALSE)</f>
        <v>45694</v>
      </c>
      <c r="H22" s="66" t="s">
        <v>54</v>
      </c>
      <c r="I22" s="52" t="s">
        <v>27</v>
      </c>
      <c r="J22" s="52" t="s">
        <v>1103</v>
      </c>
      <c r="K22" s="53"/>
      <c r="L22" s="54"/>
      <c r="M22" s="18" t="str">
        <f>VLOOKUP(A22,Pozos!$A$1:$B$411,2,FALSE)</f>
        <v>GIRASOL-PHAH-H6:1</v>
      </c>
      <c r="N22" s="56">
        <f t="shared" si="0"/>
        <v>45706</v>
      </c>
      <c r="O22" s="19">
        <f t="shared" si="1"/>
        <v>45706.333333333336</v>
      </c>
      <c r="P22" s="21" t="s">
        <v>18</v>
      </c>
      <c r="Q22" s="20">
        <f t="shared" si="2"/>
        <v>28800.000000209548</v>
      </c>
      <c r="R22" s="15" t="str">
        <f>VLOOKUP(H22,'DIFERIDAS PRODUCCION'!$A$2:$B$212,2,FALSE)</f>
        <v>202002000101302</v>
      </c>
      <c r="S22" s="15" t="str">
        <f t="shared" si="3"/>
        <v>Red energía falla</v>
      </c>
      <c r="T22" s="20">
        <f>VLOOKUP(I22,'DIFERIDAS PRODUCCION'!$D$1:$E$34,2,FALSE)</f>
        <v>3</v>
      </c>
      <c r="U22" s="22" t="str">
        <f t="shared" si="4"/>
        <v>MANTENIMIENTO</v>
      </c>
      <c r="V22" s="15" t="str">
        <f t="shared" si="5"/>
        <v>Corte de energia VASCONIA</v>
      </c>
      <c r="W22" s="29" t="str">
        <f t="shared" si="6"/>
        <v>True</v>
      </c>
      <c r="Z22" s="16">
        <f>IFERROR(ROUND(VLOOKUP(M22,'Ultima Prueba Valida'!C:M,7,FALSE)/24*D23,2),"")</f>
        <v>0</v>
      </c>
      <c r="AA22" s="16">
        <f>ROUND(VLOOKUP(M22,'Ultima Prueba Valida'!C:M,9,FALSE)/24*D23,2)</f>
        <v>43.12</v>
      </c>
    </row>
    <row r="23" spans="1:27" x14ac:dyDescent="0.25">
      <c r="A23" s="38" t="s">
        <v>802</v>
      </c>
      <c r="B23" s="16" t="str">
        <f>VLOOKUP(A23,Pozos!$A$1:$F$411,6,0)</f>
        <v>Activo</v>
      </c>
      <c r="C23" s="89">
        <v>0</v>
      </c>
      <c r="D23" s="63">
        <v>8</v>
      </c>
      <c r="E23" s="64" t="s">
        <v>21</v>
      </c>
      <c r="F23" s="62">
        <f>ROUND(VLOOKUP(M23,'Ultima Prueba Valida'!C:M,8,FALSE)/24*D23,2)</f>
        <v>4.42</v>
      </c>
      <c r="G23" s="65">
        <f>VLOOKUP(M23,'Ultima Prueba Valida'!C:M,3,FALSE)</f>
        <v>45700</v>
      </c>
      <c r="H23" s="66" t="s">
        <v>54</v>
      </c>
      <c r="I23" s="52" t="s">
        <v>27</v>
      </c>
      <c r="J23" s="52" t="s">
        <v>1103</v>
      </c>
      <c r="K23" s="53"/>
      <c r="L23" s="54"/>
      <c r="M23" s="18" t="str">
        <f>VLOOKUP(A23,Pozos!$A$1:$B$411,2,FALSE)</f>
        <v>GIRASOL-C-1:1</v>
      </c>
      <c r="N23" s="56">
        <f t="shared" si="0"/>
        <v>45706</v>
      </c>
      <c r="O23" s="19">
        <f t="shared" si="1"/>
        <v>45706.333333333336</v>
      </c>
      <c r="P23" s="21" t="s">
        <v>18</v>
      </c>
      <c r="Q23" s="20">
        <f t="shared" si="2"/>
        <v>28800.000000209548</v>
      </c>
      <c r="R23" s="15" t="str">
        <f>VLOOKUP(H23,'DIFERIDAS PRODUCCION'!$A$2:$B$212,2,FALSE)</f>
        <v>202002000101302</v>
      </c>
      <c r="S23" s="15" t="str">
        <f t="shared" si="3"/>
        <v>Red energía falla</v>
      </c>
      <c r="T23" s="20">
        <f>VLOOKUP(I23,'DIFERIDAS PRODUCCION'!$D$1:$E$34,2,FALSE)</f>
        <v>3</v>
      </c>
      <c r="U23" s="22" t="str">
        <f t="shared" si="4"/>
        <v>MANTENIMIENTO</v>
      </c>
      <c r="V23" s="15" t="str">
        <f t="shared" si="5"/>
        <v>Corte de energia VASCONIA</v>
      </c>
      <c r="W23" s="29" t="str">
        <f t="shared" si="6"/>
        <v>True</v>
      </c>
      <c r="Z23" s="16">
        <f>IFERROR(ROUND(VLOOKUP(M23,'Ultima Prueba Valida'!C:M,7,FALSE)/24*D24,2),"")</f>
        <v>0.25</v>
      </c>
      <c r="AA23" s="16">
        <f>ROUND(VLOOKUP(M23,'Ultima Prueba Valida'!C:M,9,FALSE)/24*D24,2)</f>
        <v>2.62</v>
      </c>
    </row>
    <row r="24" spans="1:27" x14ac:dyDescent="0.25">
      <c r="A24" s="38" t="s">
        <v>831</v>
      </c>
      <c r="B24" s="16" t="str">
        <f>VLOOKUP(A24,Pozos!$A$1:$F$411,6,0)</f>
        <v>Activo</v>
      </c>
      <c r="C24" s="89">
        <v>0</v>
      </c>
      <c r="D24" s="63">
        <v>8</v>
      </c>
      <c r="E24" s="64" t="s">
        <v>21</v>
      </c>
      <c r="F24" s="62">
        <f>ROUND(VLOOKUP(M24,'Ultima Prueba Valida'!C:M,8,FALSE)/24*D24,2)</f>
        <v>4.9000000000000004</v>
      </c>
      <c r="G24" s="65">
        <f>VLOOKUP(M24,'Ultima Prueba Valida'!C:M,3,FALSE)</f>
        <v>45697</v>
      </c>
      <c r="H24" s="66" t="s">
        <v>54</v>
      </c>
      <c r="I24" s="52" t="s">
        <v>27</v>
      </c>
      <c r="J24" s="52" t="s">
        <v>1103</v>
      </c>
      <c r="K24" s="53"/>
      <c r="L24" s="54"/>
      <c r="M24" s="18" t="str">
        <f>VLOOKUP(A24,Pozos!$A$1:$B$411,2,FALSE)</f>
        <v>GIRASOL-H-1:1</v>
      </c>
      <c r="N24" s="56">
        <f t="shared" si="0"/>
        <v>45706</v>
      </c>
      <c r="O24" s="19">
        <f t="shared" si="1"/>
        <v>45706.333333333336</v>
      </c>
      <c r="P24" s="21" t="s">
        <v>18</v>
      </c>
      <c r="Q24" s="20">
        <f t="shared" si="2"/>
        <v>28800.000000209548</v>
      </c>
      <c r="R24" s="15" t="str">
        <f>VLOOKUP(H24,'DIFERIDAS PRODUCCION'!$A$2:$B$212,2,FALSE)</f>
        <v>202002000101302</v>
      </c>
      <c r="S24" s="15" t="str">
        <f t="shared" si="3"/>
        <v>Red energía falla</v>
      </c>
      <c r="T24" s="20">
        <f>VLOOKUP(I24,'DIFERIDAS PRODUCCION'!$D$1:$E$34,2,FALSE)</f>
        <v>3</v>
      </c>
      <c r="U24" s="22" t="str">
        <f t="shared" si="4"/>
        <v>MANTENIMIENTO</v>
      </c>
      <c r="V24" s="15" t="str">
        <f t="shared" si="5"/>
        <v>Corte de energia VASCONIA</v>
      </c>
      <c r="W24" s="29" t="str">
        <f t="shared" si="6"/>
        <v>True</v>
      </c>
      <c r="Z24" s="16">
        <f>IFERROR(ROUND(VLOOKUP(M24,'Ultima Prueba Valida'!C:M,7,FALSE)/24*D25,2),"")</f>
        <v>0.46</v>
      </c>
      <c r="AA24" s="16">
        <f>ROUND(VLOOKUP(M24,'Ultima Prueba Valida'!C:M,9,FALSE)/24*D25,2)</f>
        <v>32.6</v>
      </c>
    </row>
    <row r="25" spans="1:27" x14ac:dyDescent="0.25">
      <c r="A25" s="38" t="s">
        <v>838</v>
      </c>
      <c r="B25" s="16" t="str">
        <f>VLOOKUP(A25,Pozos!$A$1:$F$411,6,0)</f>
        <v>Activo</v>
      </c>
      <c r="C25" s="89">
        <v>0</v>
      </c>
      <c r="D25" s="63">
        <v>8</v>
      </c>
      <c r="E25" s="64" t="s">
        <v>21</v>
      </c>
      <c r="F25" s="62">
        <f>ROUND(VLOOKUP(M25,'Ultima Prueba Valida'!C:M,8,FALSE)/24*D25,2)</f>
        <v>1.97</v>
      </c>
      <c r="G25" s="65">
        <f>VLOOKUP(M25,'Ultima Prueba Valida'!C:M,3,FALSE)</f>
        <v>45703</v>
      </c>
      <c r="H25" s="66" t="s">
        <v>54</v>
      </c>
      <c r="I25" s="52" t="s">
        <v>27</v>
      </c>
      <c r="J25" s="52" t="s">
        <v>1103</v>
      </c>
      <c r="K25" s="53"/>
      <c r="L25" s="54"/>
      <c r="M25" s="18" t="str">
        <f>VLOOKUP(A25,Pozos!$A$1:$B$411,2,FALSE)</f>
        <v>GIRASOL-I-1:1</v>
      </c>
      <c r="N25" s="56">
        <f t="shared" si="0"/>
        <v>45706</v>
      </c>
      <c r="O25" s="19">
        <f t="shared" si="1"/>
        <v>45706.333333333336</v>
      </c>
      <c r="P25" s="21" t="s">
        <v>18</v>
      </c>
      <c r="Q25" s="20">
        <f t="shared" si="2"/>
        <v>28800.000000209548</v>
      </c>
      <c r="R25" s="15" t="str">
        <f>VLOOKUP(H25,'DIFERIDAS PRODUCCION'!$A$2:$B$212,2,FALSE)</f>
        <v>202002000101302</v>
      </c>
      <c r="S25" s="15" t="str">
        <f t="shared" si="3"/>
        <v>Red energía falla</v>
      </c>
      <c r="T25" s="20">
        <f>VLOOKUP(I25,'DIFERIDAS PRODUCCION'!$D$1:$E$34,2,FALSE)</f>
        <v>3</v>
      </c>
      <c r="U25" s="22" t="str">
        <f t="shared" si="4"/>
        <v>MANTENIMIENTO</v>
      </c>
      <c r="V25" s="15" t="str">
        <f t="shared" si="5"/>
        <v>Corte de energia VASCONIA</v>
      </c>
      <c r="W25" s="29" t="str">
        <f t="shared" si="6"/>
        <v>True</v>
      </c>
      <c r="Z25" s="16">
        <f>IFERROR(ROUND(VLOOKUP(M25,'Ultima Prueba Valida'!C:M,7,FALSE)/24*D26,2),"")</f>
        <v>0</v>
      </c>
      <c r="AA25" s="16">
        <f>ROUND(VLOOKUP(M25,'Ultima Prueba Valida'!C:M,9,FALSE)/24*D26,2)</f>
        <v>0</v>
      </c>
    </row>
    <row r="26" spans="1:27" x14ac:dyDescent="0.25">
      <c r="A26" s="38"/>
      <c r="B26" s="16"/>
      <c r="C26" s="50"/>
      <c r="D26" s="51"/>
      <c r="E26" s="49"/>
      <c r="F26" s="16"/>
      <c r="G26" s="17"/>
      <c r="H26" s="52"/>
      <c r="I26" s="52"/>
      <c r="J26" s="52"/>
      <c r="K26" s="53"/>
      <c r="L26" s="54"/>
      <c r="M26" s="18" t="e">
        <f>VLOOKUP(A26,Pozos!$A$1:$B$411,2,FALSE)</f>
        <v>#N/A</v>
      </c>
      <c r="N26" s="56">
        <f t="shared" si="0"/>
        <v>45706</v>
      </c>
      <c r="O26" s="19">
        <f t="shared" si="1"/>
        <v>45706</v>
      </c>
      <c r="P26" s="21" t="s">
        <v>18</v>
      </c>
      <c r="Q26" s="20">
        <f t="shared" si="2"/>
        <v>0</v>
      </c>
      <c r="R26" s="15" t="e">
        <f>VLOOKUP(H26,'DIFERIDAS PRODUCCION'!$A$2:$B$212,2,FALSE)</f>
        <v>#N/A</v>
      </c>
      <c r="S26" s="15">
        <f t="shared" si="3"/>
        <v>0</v>
      </c>
      <c r="T26" s="20" t="e">
        <f>VLOOKUP(I26,'DIFERIDAS PRODUCCION'!$D$1:$E$34,2,FALSE)</f>
        <v>#N/A</v>
      </c>
      <c r="U26" s="22">
        <f t="shared" si="4"/>
        <v>0</v>
      </c>
      <c r="V26" s="15" t="str">
        <f t="shared" si="5"/>
        <v/>
      </c>
      <c r="W26" s="29">
        <f t="shared" si="6"/>
        <v>0</v>
      </c>
      <c r="Z26" s="16" t="str">
        <f>IFERROR(ROUND(VLOOKUP(M26,'Ultima Prueba Valida'!C:M,7,FALSE)/24*D27,2),"")</f>
        <v/>
      </c>
      <c r="AA26" s="16" t="e">
        <f>ROUND(VLOOKUP(M26,'Ultima Prueba Valida'!C:M,9,FALSE)/24*D27,2)</f>
        <v>#N/A</v>
      </c>
    </row>
    <row r="27" spans="1:27" x14ac:dyDescent="0.25">
      <c r="A27" s="38"/>
      <c r="B27" s="16"/>
      <c r="C27" s="50"/>
      <c r="D27" s="51"/>
      <c r="E27" s="49"/>
      <c r="F27" s="16"/>
      <c r="G27" s="17"/>
      <c r="H27" s="52"/>
      <c r="I27" s="52"/>
      <c r="J27" s="52"/>
      <c r="K27" s="53"/>
      <c r="L27" s="54"/>
      <c r="M27" s="18" t="e">
        <f>VLOOKUP(A27,Pozos!$A$1:$B$411,2,FALSE)</f>
        <v>#N/A</v>
      </c>
      <c r="N27" s="56">
        <f t="shared" si="0"/>
        <v>45706</v>
      </c>
      <c r="O27" s="19">
        <f t="shared" si="1"/>
        <v>45706</v>
      </c>
      <c r="P27" s="21" t="s">
        <v>18</v>
      </c>
      <c r="Q27" s="20">
        <f t="shared" si="2"/>
        <v>0</v>
      </c>
      <c r="R27" s="15" t="e">
        <f>VLOOKUP(H27,'DIFERIDAS PRODUCCION'!$A$2:$B$212,2,FALSE)</f>
        <v>#N/A</v>
      </c>
      <c r="S27" s="15">
        <f t="shared" si="3"/>
        <v>0</v>
      </c>
      <c r="T27" s="20" t="e">
        <f>VLOOKUP(I27,'DIFERIDAS PRODUCCION'!$D$1:$E$34,2,FALSE)</f>
        <v>#N/A</v>
      </c>
      <c r="U27" s="22">
        <f t="shared" si="4"/>
        <v>0</v>
      </c>
      <c r="V27" s="15" t="str">
        <f t="shared" si="5"/>
        <v/>
      </c>
      <c r="W27" s="29">
        <f t="shared" si="6"/>
        <v>0</v>
      </c>
      <c r="Z27" s="16" t="str">
        <f>IFERROR(ROUND(VLOOKUP(M27,'Ultima Prueba Valida'!C:M,7,FALSE)/24*D28,2),"")</f>
        <v/>
      </c>
      <c r="AA27" s="16" t="e">
        <f>ROUND(VLOOKUP(M27,'Ultima Prueba Valida'!C:M,9,FALSE)/24*D28,2)</f>
        <v>#N/A</v>
      </c>
    </row>
    <row r="28" spans="1:27" x14ac:dyDescent="0.25">
      <c r="A28" s="38"/>
      <c r="B28" s="16"/>
      <c r="C28" s="50"/>
      <c r="D28" s="51"/>
      <c r="E28" s="49"/>
      <c r="F28" s="16"/>
      <c r="G28" s="17"/>
      <c r="H28" s="52"/>
      <c r="I28" s="52"/>
      <c r="J28" s="52"/>
      <c r="K28" s="53"/>
      <c r="L28" s="54"/>
      <c r="M28" s="18" t="e">
        <f>VLOOKUP(A28,Pozos!$A$1:$B$411,2,FALSE)</f>
        <v>#N/A</v>
      </c>
      <c r="N28" s="56">
        <f t="shared" si="0"/>
        <v>45706</v>
      </c>
      <c r="O28" s="19">
        <f t="shared" si="1"/>
        <v>45706</v>
      </c>
      <c r="P28" s="21" t="s">
        <v>18</v>
      </c>
      <c r="Q28" s="20">
        <f t="shared" si="2"/>
        <v>0</v>
      </c>
      <c r="R28" s="15" t="e">
        <f>VLOOKUP(H28,'DIFERIDAS PRODUCCION'!$A$2:$B$212,2,FALSE)</f>
        <v>#N/A</v>
      </c>
      <c r="S28" s="15">
        <f t="shared" si="3"/>
        <v>0</v>
      </c>
      <c r="T28" s="20" t="e">
        <f>VLOOKUP(I28,'DIFERIDAS PRODUCCION'!$D$1:$E$34,2,FALSE)</f>
        <v>#N/A</v>
      </c>
      <c r="U28" s="22">
        <f t="shared" si="4"/>
        <v>0</v>
      </c>
      <c r="V28" s="15" t="str">
        <f t="shared" si="5"/>
        <v/>
      </c>
      <c r="W28" s="29">
        <f t="shared" si="6"/>
        <v>0</v>
      </c>
      <c r="Z28" s="16" t="str">
        <f>IFERROR(ROUND(VLOOKUP(M28,'Ultima Prueba Valida'!C:M,7,FALSE)/24*D29,2),"")</f>
        <v/>
      </c>
      <c r="AA28" s="16" t="e">
        <f>ROUND(VLOOKUP(M28,'Ultima Prueba Valida'!C:M,9,FALSE)/24*D29,2)</f>
        <v>#N/A</v>
      </c>
    </row>
    <row r="29" spans="1:27" x14ac:dyDescent="0.25">
      <c r="A29" s="38"/>
      <c r="B29" s="16"/>
      <c r="C29" s="50"/>
      <c r="D29" s="51"/>
      <c r="E29" s="49"/>
      <c r="F29" s="16"/>
      <c r="G29" s="17"/>
      <c r="H29" s="52"/>
      <c r="I29" s="52"/>
      <c r="J29" s="52"/>
      <c r="K29" s="53"/>
      <c r="L29" s="54"/>
      <c r="M29" s="18" t="e">
        <f>VLOOKUP(A29,Pozos!$A$1:$B$411,2,FALSE)</f>
        <v>#N/A</v>
      </c>
      <c r="N29" s="56">
        <f t="shared" si="0"/>
        <v>45706</v>
      </c>
      <c r="O29" s="19">
        <f t="shared" si="1"/>
        <v>45706</v>
      </c>
      <c r="P29" s="21" t="s">
        <v>18</v>
      </c>
      <c r="Q29" s="20">
        <f t="shared" si="2"/>
        <v>0</v>
      </c>
      <c r="R29" s="15" t="e">
        <f>VLOOKUP(H29,'DIFERIDAS PRODUCCION'!$A$2:$B$212,2,FALSE)</f>
        <v>#N/A</v>
      </c>
      <c r="S29" s="15">
        <f t="shared" si="3"/>
        <v>0</v>
      </c>
      <c r="T29" s="20" t="e">
        <f>VLOOKUP(I29,'DIFERIDAS PRODUCCION'!$D$1:$E$34,2,FALSE)</f>
        <v>#N/A</v>
      </c>
      <c r="U29" s="22">
        <f t="shared" si="4"/>
        <v>0</v>
      </c>
      <c r="V29" s="15" t="str">
        <f t="shared" si="5"/>
        <v/>
      </c>
      <c r="W29" s="29">
        <f t="shared" si="6"/>
        <v>0</v>
      </c>
      <c r="Z29" s="16" t="str">
        <f>IFERROR(ROUND(VLOOKUP(M29,'Ultima Prueba Valida'!C:M,7,FALSE)/24*D30,2),"")</f>
        <v/>
      </c>
      <c r="AA29" s="16" t="e">
        <f>ROUND(VLOOKUP(M29,'Ultima Prueba Valida'!C:M,9,FALSE)/24*D30,2)</f>
        <v>#N/A</v>
      </c>
    </row>
    <row r="30" spans="1:27" x14ac:dyDescent="0.25">
      <c r="A30" s="38"/>
      <c r="B30" s="16"/>
      <c r="C30" s="50"/>
      <c r="D30" s="51"/>
      <c r="E30" s="49"/>
      <c r="F30" s="16"/>
      <c r="G30" s="17"/>
      <c r="H30" s="52"/>
      <c r="I30" s="52"/>
      <c r="J30" s="52"/>
      <c r="K30" s="53"/>
      <c r="L30" s="54"/>
      <c r="M30" s="18" t="e">
        <f>VLOOKUP(A30,Pozos!$A$1:$B$411,2,FALSE)</f>
        <v>#N/A</v>
      </c>
      <c r="N30" s="56">
        <f t="shared" si="0"/>
        <v>45706</v>
      </c>
      <c r="O30" s="19">
        <f t="shared" si="1"/>
        <v>45706</v>
      </c>
      <c r="P30" s="21" t="s">
        <v>18</v>
      </c>
      <c r="Q30" s="20">
        <f t="shared" si="2"/>
        <v>0</v>
      </c>
      <c r="R30" s="15" t="e">
        <f>VLOOKUP(H30,'DIFERIDAS PRODUCCION'!$A$2:$B$212,2,FALSE)</f>
        <v>#N/A</v>
      </c>
      <c r="S30" s="15">
        <f t="shared" si="3"/>
        <v>0</v>
      </c>
      <c r="T30" s="20" t="e">
        <f>VLOOKUP(I30,'DIFERIDAS PRODUCCION'!$D$1:$E$34,2,FALSE)</f>
        <v>#N/A</v>
      </c>
      <c r="U30" s="22">
        <f t="shared" si="4"/>
        <v>0</v>
      </c>
      <c r="V30" s="15" t="str">
        <f t="shared" si="5"/>
        <v/>
      </c>
      <c r="W30" s="29">
        <f t="shared" si="6"/>
        <v>0</v>
      </c>
      <c r="Z30" s="16" t="str">
        <f>IFERROR(ROUND(VLOOKUP(M30,'Ultima Prueba Valida'!C:M,7,FALSE)/24*D31,2),"")</f>
        <v/>
      </c>
      <c r="AA30" s="16" t="e">
        <f>ROUND(VLOOKUP(M30,'Ultima Prueba Valida'!C:M,9,FALSE)/24*D31,2)</f>
        <v>#N/A</v>
      </c>
    </row>
    <row r="31" spans="1:27" x14ac:dyDescent="0.25">
      <c r="A31" s="38"/>
      <c r="B31" s="16"/>
      <c r="C31" s="50"/>
      <c r="D31" s="51"/>
      <c r="E31" s="49"/>
      <c r="F31" s="16"/>
      <c r="G31" s="17"/>
      <c r="H31" s="52"/>
      <c r="I31" s="52"/>
      <c r="J31" s="52"/>
      <c r="K31" s="53"/>
      <c r="L31" s="54"/>
      <c r="M31" s="18" t="e">
        <f>VLOOKUP(A31,Pozos!$A$1:$B$411,2,FALSE)</f>
        <v>#N/A</v>
      </c>
      <c r="N31" s="56">
        <f t="shared" si="0"/>
        <v>45706</v>
      </c>
      <c r="O31" s="19">
        <f t="shared" si="1"/>
        <v>45706</v>
      </c>
      <c r="P31" s="21" t="s">
        <v>18</v>
      </c>
      <c r="Q31" s="20">
        <f t="shared" si="2"/>
        <v>0</v>
      </c>
      <c r="R31" s="15" t="e">
        <f>VLOOKUP(H31,'DIFERIDAS PRODUCCION'!$A$2:$B$212,2,FALSE)</f>
        <v>#N/A</v>
      </c>
      <c r="S31" s="15">
        <f t="shared" si="3"/>
        <v>0</v>
      </c>
      <c r="T31" s="20" t="e">
        <f>VLOOKUP(I31,'DIFERIDAS PRODUCCION'!$D$1:$E$34,2,FALSE)</f>
        <v>#N/A</v>
      </c>
      <c r="U31" s="22">
        <f t="shared" si="4"/>
        <v>0</v>
      </c>
      <c r="V31" s="15" t="str">
        <f t="shared" si="5"/>
        <v/>
      </c>
      <c r="W31" s="29">
        <f t="shared" si="6"/>
        <v>0</v>
      </c>
      <c r="Z31" s="16" t="str">
        <f>IFERROR(ROUND(VLOOKUP(M31,'Ultima Prueba Valida'!C:M,7,FALSE)/24*D32,2),"")</f>
        <v/>
      </c>
      <c r="AA31" s="16" t="e">
        <f>ROUND(VLOOKUP(M31,'Ultima Prueba Valida'!C:M,9,FALSE)/24*D32,2)</f>
        <v>#N/A</v>
      </c>
    </row>
    <row r="32" spans="1:27" x14ac:dyDescent="0.25">
      <c r="A32" s="38"/>
      <c r="B32" s="16"/>
      <c r="C32" s="50"/>
      <c r="D32" s="51"/>
      <c r="E32" s="49"/>
      <c r="F32" s="16"/>
      <c r="G32" s="17"/>
      <c r="H32" s="52"/>
      <c r="I32" s="52"/>
      <c r="J32" s="52"/>
      <c r="K32" s="53"/>
      <c r="L32" s="54"/>
      <c r="M32" s="18" t="e">
        <f>VLOOKUP(A32,Pozos!$A$1:$B$411,2,FALSE)</f>
        <v>#N/A</v>
      </c>
      <c r="N32" s="56">
        <f t="shared" si="0"/>
        <v>45706</v>
      </c>
      <c r="O32" s="19">
        <f t="shared" si="1"/>
        <v>45706</v>
      </c>
      <c r="P32" s="21" t="s">
        <v>18</v>
      </c>
      <c r="Q32" s="20">
        <f t="shared" si="2"/>
        <v>0</v>
      </c>
      <c r="R32" s="15" t="e">
        <f>VLOOKUP(H32,'DIFERIDAS PRODUCCION'!$A$2:$B$212,2,FALSE)</f>
        <v>#N/A</v>
      </c>
      <c r="S32" s="15">
        <f t="shared" si="3"/>
        <v>0</v>
      </c>
      <c r="T32" s="20" t="e">
        <f>VLOOKUP(I32,'DIFERIDAS PRODUCCION'!$D$1:$E$34,2,FALSE)</f>
        <v>#N/A</v>
      </c>
      <c r="U32" s="22">
        <f t="shared" si="4"/>
        <v>0</v>
      </c>
      <c r="V32" s="15" t="str">
        <f t="shared" si="5"/>
        <v/>
      </c>
      <c r="W32" s="29">
        <f t="shared" si="6"/>
        <v>0</v>
      </c>
      <c r="Z32" s="16" t="str">
        <f>IFERROR(ROUND(VLOOKUP(M32,'Ultima Prueba Valida'!C:M,7,FALSE)/24*D33,2),"")</f>
        <v/>
      </c>
      <c r="AA32" s="16" t="e">
        <f>ROUND(VLOOKUP(M32,'Ultima Prueba Valida'!C:M,9,FALSE)/24*D33,2)</f>
        <v>#N/A</v>
      </c>
    </row>
    <row r="33" spans="1:27" x14ac:dyDescent="0.25">
      <c r="A33" s="38"/>
      <c r="B33" s="16"/>
      <c r="C33" s="50"/>
      <c r="D33" s="51"/>
      <c r="E33" s="49"/>
      <c r="F33" s="16"/>
      <c r="G33" s="17"/>
      <c r="H33" s="52"/>
      <c r="I33" s="52"/>
      <c r="J33" s="52"/>
      <c r="K33" s="53"/>
      <c r="L33" s="54"/>
      <c r="M33" s="18" t="e">
        <f>VLOOKUP(A33,Pozos!$A$1:$B$411,2,FALSE)</f>
        <v>#N/A</v>
      </c>
      <c r="N33" s="56">
        <f t="shared" si="0"/>
        <v>45706</v>
      </c>
      <c r="O33" s="19">
        <f t="shared" si="1"/>
        <v>45706</v>
      </c>
      <c r="P33" s="21" t="s">
        <v>18</v>
      </c>
      <c r="Q33" s="20">
        <f t="shared" si="2"/>
        <v>0</v>
      </c>
      <c r="R33" s="15" t="e">
        <f>VLOOKUP(H33,'DIFERIDAS PRODUCCION'!$A$2:$B$212,2,FALSE)</f>
        <v>#N/A</v>
      </c>
      <c r="S33" s="15">
        <f t="shared" si="3"/>
        <v>0</v>
      </c>
      <c r="T33" s="20" t="e">
        <f>VLOOKUP(I33,'DIFERIDAS PRODUCCION'!$D$1:$E$34,2,FALSE)</f>
        <v>#N/A</v>
      </c>
      <c r="U33" s="22">
        <f t="shared" si="4"/>
        <v>0</v>
      </c>
      <c r="V33" s="15" t="str">
        <f t="shared" si="5"/>
        <v/>
      </c>
      <c r="W33" s="29">
        <f t="shared" si="6"/>
        <v>0</v>
      </c>
      <c r="Z33" s="16" t="str">
        <f>IFERROR(ROUND(VLOOKUP(M33,'Ultima Prueba Valida'!C:M,7,FALSE)/24*D34,2),"")</f>
        <v/>
      </c>
      <c r="AA33" s="16" t="e">
        <f>ROUND(VLOOKUP(M33,'Ultima Prueba Valida'!C:M,9,FALSE)/24*D34,2)</f>
        <v>#N/A</v>
      </c>
    </row>
    <row r="34" spans="1:27" x14ac:dyDescent="0.25">
      <c r="A34" s="38"/>
      <c r="B34" s="16"/>
      <c r="C34" s="50"/>
      <c r="D34" s="51"/>
      <c r="E34" s="49"/>
      <c r="F34" s="16"/>
      <c r="G34" s="17"/>
      <c r="H34" s="52"/>
      <c r="I34" s="52"/>
      <c r="J34" s="52"/>
      <c r="K34" s="53"/>
      <c r="L34" s="54"/>
      <c r="M34" s="18" t="e">
        <f>VLOOKUP(A34,Pozos!$A$1:$B$411,2,FALSE)</f>
        <v>#N/A</v>
      </c>
      <c r="N34" s="56">
        <f t="shared" si="0"/>
        <v>45706</v>
      </c>
      <c r="O34" s="19">
        <f t="shared" si="1"/>
        <v>45706</v>
      </c>
      <c r="P34" s="21" t="s">
        <v>18</v>
      </c>
      <c r="Q34" s="20">
        <f t="shared" si="2"/>
        <v>0</v>
      </c>
      <c r="R34" s="15" t="e">
        <f>VLOOKUP(H34,'DIFERIDAS PRODUCCION'!$A$2:$B$212,2,FALSE)</f>
        <v>#N/A</v>
      </c>
      <c r="S34" s="15">
        <f t="shared" si="3"/>
        <v>0</v>
      </c>
      <c r="T34" s="20" t="e">
        <f>VLOOKUP(I34,'DIFERIDAS PRODUCCION'!$D$1:$E$34,2,FALSE)</f>
        <v>#N/A</v>
      </c>
      <c r="U34" s="22">
        <f t="shared" si="4"/>
        <v>0</v>
      </c>
      <c r="V34" s="15" t="str">
        <f t="shared" si="5"/>
        <v/>
      </c>
      <c r="W34" s="29">
        <f t="shared" si="6"/>
        <v>0</v>
      </c>
      <c r="Z34" s="16" t="str">
        <f>IFERROR(ROUND(VLOOKUP(M34,'Ultima Prueba Valida'!C:M,7,FALSE)/24*D35,2),"")</f>
        <v/>
      </c>
      <c r="AA34" s="16" t="e">
        <f>ROUND(VLOOKUP(M34,'Ultima Prueba Valida'!C:M,9,FALSE)/24*D35,2)</f>
        <v>#N/A</v>
      </c>
    </row>
    <row r="35" spans="1:27" x14ac:dyDescent="0.25">
      <c r="A35" s="38"/>
      <c r="B35" s="16"/>
      <c r="C35" s="50"/>
      <c r="D35" s="51"/>
      <c r="E35" s="49"/>
      <c r="F35" s="16"/>
      <c r="G35" s="17"/>
      <c r="H35" s="52"/>
      <c r="I35" s="52"/>
      <c r="J35" s="52"/>
      <c r="K35" s="53"/>
      <c r="L35" s="54"/>
      <c r="M35" s="18" t="e">
        <f>VLOOKUP(A35,Pozos!$A$1:$B$411,2,FALSE)</f>
        <v>#N/A</v>
      </c>
      <c r="N35" s="56">
        <f t="shared" si="0"/>
        <v>45706</v>
      </c>
      <c r="O35" s="19">
        <f t="shared" si="1"/>
        <v>45706</v>
      </c>
      <c r="P35" s="21" t="s">
        <v>18</v>
      </c>
      <c r="Q35" s="20">
        <f t="shared" si="2"/>
        <v>0</v>
      </c>
      <c r="R35" s="15" t="e">
        <f>VLOOKUP(H35,'DIFERIDAS PRODUCCION'!$A$2:$B$212,2,FALSE)</f>
        <v>#N/A</v>
      </c>
      <c r="S35" s="15">
        <f t="shared" si="3"/>
        <v>0</v>
      </c>
      <c r="T35" s="20" t="e">
        <f>VLOOKUP(I35,'DIFERIDAS PRODUCCION'!$D$1:$E$34,2,FALSE)</f>
        <v>#N/A</v>
      </c>
      <c r="U35" s="22">
        <f t="shared" si="4"/>
        <v>0</v>
      </c>
      <c r="V35" s="15" t="str">
        <f t="shared" si="5"/>
        <v/>
      </c>
      <c r="W35" s="29">
        <f t="shared" si="6"/>
        <v>0</v>
      </c>
      <c r="Z35" s="16" t="str">
        <f>IFERROR(ROUND(VLOOKUP(M35,'Ultima Prueba Valida'!C:M,7,FALSE)/24*D36,2),"")</f>
        <v/>
      </c>
      <c r="AA35" s="16" t="e">
        <f>ROUND(VLOOKUP(M35,'Ultima Prueba Valida'!C:M,9,FALSE)/24*D36,2)</f>
        <v>#N/A</v>
      </c>
    </row>
    <row r="36" spans="1:27" x14ac:dyDescent="0.25">
      <c r="A36" s="38"/>
      <c r="B36" s="16"/>
      <c r="C36" s="50"/>
      <c r="D36" s="51"/>
      <c r="E36" s="49"/>
      <c r="F36" s="16"/>
      <c r="G36" s="17"/>
      <c r="H36" s="52"/>
      <c r="I36" s="52"/>
      <c r="J36" s="52"/>
      <c r="K36" s="53"/>
      <c r="L36" s="54"/>
      <c r="M36" s="18" t="e">
        <f>VLOOKUP(A36,Pozos!$A$1:$B$411,2,FALSE)</f>
        <v>#N/A</v>
      </c>
      <c r="N36" s="56">
        <f t="shared" si="0"/>
        <v>45706</v>
      </c>
      <c r="O36" s="19">
        <f t="shared" si="1"/>
        <v>45706</v>
      </c>
      <c r="P36" s="21" t="s">
        <v>18</v>
      </c>
      <c r="Q36" s="20">
        <f t="shared" si="2"/>
        <v>0</v>
      </c>
      <c r="R36" s="15" t="e">
        <f>VLOOKUP(H36,'DIFERIDAS PRODUCCION'!$A$2:$B$212,2,FALSE)</f>
        <v>#N/A</v>
      </c>
      <c r="S36" s="15">
        <f t="shared" si="3"/>
        <v>0</v>
      </c>
      <c r="T36" s="20" t="e">
        <f>VLOOKUP(I36,'DIFERIDAS PRODUCCION'!$D$1:$E$34,2,FALSE)</f>
        <v>#N/A</v>
      </c>
      <c r="U36" s="22">
        <f t="shared" si="4"/>
        <v>0</v>
      </c>
      <c r="V36" s="15" t="str">
        <f t="shared" si="5"/>
        <v/>
      </c>
      <c r="W36" s="29">
        <f t="shared" si="6"/>
        <v>0</v>
      </c>
      <c r="Z36" s="16" t="str">
        <f>IFERROR(ROUND(VLOOKUP(M36,'Ultima Prueba Valida'!C:M,7,FALSE)/24*D37,2),"")</f>
        <v/>
      </c>
      <c r="AA36" s="16" t="e">
        <f>ROUND(VLOOKUP(M36,'Ultima Prueba Valida'!C:M,9,FALSE)/24*D37,2)</f>
        <v>#N/A</v>
      </c>
    </row>
    <row r="37" spans="1:27" x14ac:dyDescent="0.25">
      <c r="A37" s="38"/>
      <c r="B37" s="16"/>
      <c r="C37" s="50"/>
      <c r="D37" s="51"/>
      <c r="E37" s="49"/>
      <c r="F37" s="16"/>
      <c r="G37" s="17"/>
      <c r="H37" s="52"/>
      <c r="I37" s="52"/>
      <c r="J37" s="52"/>
      <c r="K37" s="53"/>
      <c r="L37" s="54"/>
      <c r="M37" s="18" t="e">
        <f>VLOOKUP(A37,Pozos!$A$1:$B$411,2,FALSE)</f>
        <v>#N/A</v>
      </c>
      <c r="N37" s="56">
        <f t="shared" ref="N37:N67" si="8">+$B$1+C37</f>
        <v>45706</v>
      </c>
      <c r="O37" s="19">
        <f t="shared" ref="O37:O93" si="9">N37+(D37/24)</f>
        <v>45706</v>
      </c>
      <c r="P37" s="21" t="s">
        <v>18</v>
      </c>
      <c r="Q37" s="20">
        <f t="shared" ref="Q37:Q93" si="10">(O37-N37)*86400</f>
        <v>0</v>
      </c>
      <c r="R37" s="15" t="e">
        <f>VLOOKUP(H37,'DIFERIDAS PRODUCCION'!$A$2:$B$212,2,FALSE)</f>
        <v>#N/A</v>
      </c>
      <c r="S37" s="15">
        <f t="shared" ref="S37:S93" si="11">+H37</f>
        <v>0</v>
      </c>
      <c r="T37" s="20" t="e">
        <f>VLOOKUP(I37,'DIFERIDAS PRODUCCION'!$D$1:$E$34,2,FALSE)</f>
        <v>#N/A</v>
      </c>
      <c r="U37" s="22">
        <f t="shared" ref="U37:U93" si="12">+I37</f>
        <v>0</v>
      </c>
      <c r="V37" s="15" t="str">
        <f t="shared" ref="V37:V93" si="13">TEXT(J37,"")</f>
        <v/>
      </c>
      <c r="W37" s="29">
        <f t="shared" ref="W37:W93" si="14">+E37</f>
        <v>0</v>
      </c>
      <c r="Z37" s="16" t="str">
        <f>IFERROR(ROUND(VLOOKUP(M37,'Ultima Prueba Valida'!C:M,7,FALSE)/24*D38,2),"")</f>
        <v/>
      </c>
      <c r="AA37" s="16" t="e">
        <f>ROUND(VLOOKUP(M37,'Ultima Prueba Valida'!C:M,9,FALSE)/24*D38,2)</f>
        <v>#N/A</v>
      </c>
    </row>
    <row r="38" spans="1:27" x14ac:dyDescent="0.25">
      <c r="A38" s="38"/>
      <c r="B38" s="16"/>
      <c r="C38" s="50"/>
      <c r="D38" s="51"/>
      <c r="E38" s="49"/>
      <c r="F38" s="16"/>
      <c r="G38" s="17"/>
      <c r="H38" s="52"/>
      <c r="I38" s="52"/>
      <c r="J38" s="52"/>
      <c r="K38" s="53"/>
      <c r="L38" s="54"/>
      <c r="M38" s="18" t="e">
        <f>VLOOKUP(A38,Pozos!$A$1:$B$411,2,FALSE)</f>
        <v>#N/A</v>
      </c>
      <c r="N38" s="56">
        <f t="shared" si="8"/>
        <v>45706</v>
      </c>
      <c r="O38" s="19">
        <f t="shared" si="9"/>
        <v>45706</v>
      </c>
      <c r="P38" s="21" t="s">
        <v>18</v>
      </c>
      <c r="Q38" s="20">
        <f t="shared" si="10"/>
        <v>0</v>
      </c>
      <c r="R38" s="15" t="e">
        <f>VLOOKUP(H38,'DIFERIDAS PRODUCCION'!$A$2:$B$212,2,FALSE)</f>
        <v>#N/A</v>
      </c>
      <c r="S38" s="15">
        <f t="shared" si="11"/>
        <v>0</v>
      </c>
      <c r="T38" s="20" t="e">
        <f>VLOOKUP(I38,'DIFERIDAS PRODUCCION'!$D$1:$E$34,2,FALSE)</f>
        <v>#N/A</v>
      </c>
      <c r="U38" s="22">
        <f t="shared" si="12"/>
        <v>0</v>
      </c>
      <c r="V38" s="15" t="str">
        <f t="shared" si="13"/>
        <v/>
      </c>
      <c r="W38" s="29">
        <f t="shared" si="14"/>
        <v>0</v>
      </c>
      <c r="Z38" s="16" t="str">
        <f>IFERROR(ROUND(VLOOKUP(M38,'Ultima Prueba Valida'!C:M,7,FALSE)/24*D39,2),"")</f>
        <v/>
      </c>
      <c r="AA38" s="16" t="e">
        <f>ROUND(VLOOKUP(M38,'Ultima Prueba Valida'!C:M,9,FALSE)/24*D39,2)</f>
        <v>#N/A</v>
      </c>
    </row>
    <row r="39" spans="1:27" x14ac:dyDescent="0.25">
      <c r="A39" s="38"/>
      <c r="B39" s="16"/>
      <c r="C39" s="50"/>
      <c r="D39" s="51"/>
      <c r="E39" s="49"/>
      <c r="F39" s="16"/>
      <c r="G39" s="17"/>
      <c r="H39" s="52"/>
      <c r="I39" s="52"/>
      <c r="J39" s="52"/>
      <c r="K39" s="53"/>
      <c r="L39" s="54"/>
      <c r="M39" s="18" t="e">
        <f>VLOOKUP(A39,Pozos!$A$1:$B$411,2,FALSE)</f>
        <v>#N/A</v>
      </c>
      <c r="N39" s="56">
        <f t="shared" si="8"/>
        <v>45706</v>
      </c>
      <c r="O39" s="19">
        <f t="shared" si="9"/>
        <v>45706</v>
      </c>
      <c r="P39" s="21" t="s">
        <v>18</v>
      </c>
      <c r="Q39" s="20">
        <f t="shared" si="10"/>
        <v>0</v>
      </c>
      <c r="R39" s="15" t="e">
        <f>VLOOKUP(H39,'DIFERIDAS PRODUCCION'!$A$2:$B$212,2,FALSE)</f>
        <v>#N/A</v>
      </c>
      <c r="S39" s="15">
        <f t="shared" si="11"/>
        <v>0</v>
      </c>
      <c r="T39" s="20" t="e">
        <f>VLOOKUP(I39,'DIFERIDAS PRODUCCION'!$D$1:$E$34,2,FALSE)</f>
        <v>#N/A</v>
      </c>
      <c r="U39" s="22">
        <f t="shared" si="12"/>
        <v>0</v>
      </c>
      <c r="V39" s="15" t="str">
        <f t="shared" si="13"/>
        <v/>
      </c>
      <c r="W39" s="29">
        <f t="shared" si="14"/>
        <v>0</v>
      </c>
      <c r="Z39" s="16" t="str">
        <f>IFERROR(ROUND(VLOOKUP(M39,'Ultima Prueba Valida'!C:M,7,FALSE)/24*D40,2),"")</f>
        <v/>
      </c>
      <c r="AA39" s="16" t="e">
        <f>ROUND(VLOOKUP(M39,'Ultima Prueba Valida'!C:M,9,FALSE)/24*D40,2)</f>
        <v>#N/A</v>
      </c>
    </row>
    <row r="40" spans="1:27" x14ac:dyDescent="0.25">
      <c r="A40" s="38"/>
      <c r="B40" s="16"/>
      <c r="C40" s="50"/>
      <c r="D40" s="51"/>
      <c r="E40" s="49"/>
      <c r="F40" s="16"/>
      <c r="G40" s="17"/>
      <c r="H40" s="52"/>
      <c r="I40" s="52"/>
      <c r="J40" s="52"/>
      <c r="K40" s="53"/>
      <c r="L40" s="54"/>
      <c r="M40" s="18" t="e">
        <f>VLOOKUP(A40,Pozos!$A$1:$B$411,2,FALSE)</f>
        <v>#N/A</v>
      </c>
      <c r="N40" s="56">
        <f t="shared" si="8"/>
        <v>45706</v>
      </c>
      <c r="O40" s="19">
        <f t="shared" si="9"/>
        <v>45706</v>
      </c>
      <c r="P40" s="21" t="s">
        <v>18</v>
      </c>
      <c r="Q40" s="20">
        <f t="shared" si="10"/>
        <v>0</v>
      </c>
      <c r="R40" s="15" t="e">
        <f>VLOOKUP(H40,'DIFERIDAS PRODUCCION'!$A$2:$B$212,2,FALSE)</f>
        <v>#N/A</v>
      </c>
      <c r="S40" s="15">
        <f t="shared" si="11"/>
        <v>0</v>
      </c>
      <c r="T40" s="20" t="e">
        <f>VLOOKUP(I40,'DIFERIDAS PRODUCCION'!$D$1:$E$34,2,FALSE)</f>
        <v>#N/A</v>
      </c>
      <c r="U40" s="22">
        <f t="shared" si="12"/>
        <v>0</v>
      </c>
      <c r="V40" s="15" t="str">
        <f t="shared" si="13"/>
        <v/>
      </c>
      <c r="W40" s="29">
        <f t="shared" si="14"/>
        <v>0</v>
      </c>
      <c r="Z40" s="16" t="str">
        <f>IFERROR(ROUND(VLOOKUP(M40,'Ultima Prueba Valida'!C:M,7,FALSE)/24*D41,2),"")</f>
        <v/>
      </c>
      <c r="AA40" s="16" t="e">
        <f>ROUND(VLOOKUP(M40,'Ultima Prueba Valida'!C:M,9,FALSE)/24*D41,2)</f>
        <v>#N/A</v>
      </c>
    </row>
    <row r="41" spans="1:27" x14ac:dyDescent="0.25">
      <c r="A41" s="38"/>
      <c r="B41" s="16"/>
      <c r="C41" s="50"/>
      <c r="D41" s="51"/>
      <c r="E41" s="49"/>
      <c r="F41" s="16"/>
      <c r="G41" s="17"/>
      <c r="H41" s="52"/>
      <c r="I41" s="52"/>
      <c r="J41" s="52"/>
      <c r="K41" s="53"/>
      <c r="L41" s="54"/>
      <c r="M41" s="18" t="e">
        <f>VLOOKUP(A41,Pozos!$A$1:$B$411,2,FALSE)</f>
        <v>#N/A</v>
      </c>
      <c r="N41" s="56">
        <f t="shared" si="8"/>
        <v>45706</v>
      </c>
      <c r="O41" s="19">
        <f t="shared" si="9"/>
        <v>45706</v>
      </c>
      <c r="P41" s="21" t="s">
        <v>18</v>
      </c>
      <c r="Q41" s="20">
        <f t="shared" si="10"/>
        <v>0</v>
      </c>
      <c r="R41" s="15" t="e">
        <f>VLOOKUP(H41,'DIFERIDAS PRODUCCION'!$A$2:$B$212,2,FALSE)</f>
        <v>#N/A</v>
      </c>
      <c r="S41" s="15">
        <f t="shared" si="11"/>
        <v>0</v>
      </c>
      <c r="T41" s="20" t="e">
        <f>VLOOKUP(I41,'DIFERIDAS PRODUCCION'!$D$1:$E$34,2,FALSE)</f>
        <v>#N/A</v>
      </c>
      <c r="U41" s="22">
        <f t="shared" si="12"/>
        <v>0</v>
      </c>
      <c r="V41" s="15" t="str">
        <f t="shared" si="13"/>
        <v/>
      </c>
      <c r="W41" s="29">
        <f t="shared" si="14"/>
        <v>0</v>
      </c>
      <c r="Z41" s="16" t="str">
        <f>IFERROR(ROUND(VLOOKUP(M41,'Ultima Prueba Valida'!C:M,7,FALSE)/24*D42,2),"")</f>
        <v/>
      </c>
      <c r="AA41" s="16" t="e">
        <f>ROUND(VLOOKUP(M41,'Ultima Prueba Valida'!C:M,9,FALSE)/24*D42,2)</f>
        <v>#N/A</v>
      </c>
    </row>
    <row r="42" spans="1:27" x14ac:dyDescent="0.25">
      <c r="A42" s="38"/>
      <c r="B42" s="16"/>
      <c r="C42" s="50"/>
      <c r="D42" s="51"/>
      <c r="E42" s="49"/>
      <c r="F42" s="16"/>
      <c r="G42" s="17"/>
      <c r="H42" s="52"/>
      <c r="I42" s="52"/>
      <c r="J42" s="52"/>
      <c r="K42" s="53"/>
      <c r="L42" s="54"/>
      <c r="M42" s="18" t="e">
        <f>VLOOKUP(A42,Pozos!$A$1:$B$411,2,FALSE)</f>
        <v>#N/A</v>
      </c>
      <c r="N42" s="56">
        <f t="shared" si="8"/>
        <v>45706</v>
      </c>
      <c r="O42" s="19">
        <f t="shared" si="9"/>
        <v>45706</v>
      </c>
      <c r="P42" s="21" t="s">
        <v>18</v>
      </c>
      <c r="Q42" s="20">
        <f t="shared" si="10"/>
        <v>0</v>
      </c>
      <c r="R42" s="15" t="e">
        <f>VLOOKUP(H42,'DIFERIDAS PRODUCCION'!$A$2:$B$212,2,FALSE)</f>
        <v>#N/A</v>
      </c>
      <c r="S42" s="15">
        <f t="shared" si="11"/>
        <v>0</v>
      </c>
      <c r="T42" s="20" t="e">
        <f>VLOOKUP(I42,'DIFERIDAS PRODUCCION'!$D$1:$E$34,2,FALSE)</f>
        <v>#N/A</v>
      </c>
      <c r="U42" s="22">
        <f t="shared" si="12"/>
        <v>0</v>
      </c>
      <c r="V42" s="15" t="str">
        <f t="shared" si="13"/>
        <v/>
      </c>
      <c r="W42" s="29">
        <f t="shared" si="14"/>
        <v>0</v>
      </c>
      <c r="Z42" s="16" t="str">
        <f>IFERROR(ROUND(VLOOKUP(M42,'Ultima Prueba Valida'!C:M,7,FALSE)/24*D43,2),"")</f>
        <v/>
      </c>
      <c r="AA42" s="16" t="e">
        <f>ROUND(VLOOKUP(M42,'Ultima Prueba Valida'!C:M,9,FALSE)/24*D43,2)</f>
        <v>#N/A</v>
      </c>
    </row>
    <row r="43" spans="1:27" x14ac:dyDescent="0.25">
      <c r="A43" s="38"/>
      <c r="B43" s="16"/>
      <c r="C43" s="50"/>
      <c r="D43" s="51"/>
      <c r="E43" s="49"/>
      <c r="F43" s="16"/>
      <c r="G43" s="17"/>
      <c r="H43" s="52"/>
      <c r="I43" s="52"/>
      <c r="J43" s="52"/>
      <c r="K43" s="53"/>
      <c r="L43" s="54"/>
      <c r="M43" s="18" t="e">
        <f>VLOOKUP(A43,Pozos!$A$1:$B$411,2,FALSE)</f>
        <v>#N/A</v>
      </c>
      <c r="N43" s="56">
        <f t="shared" si="8"/>
        <v>45706</v>
      </c>
      <c r="O43" s="19">
        <f t="shared" si="9"/>
        <v>45706</v>
      </c>
      <c r="P43" s="21" t="s">
        <v>18</v>
      </c>
      <c r="Q43" s="20">
        <f t="shared" si="10"/>
        <v>0</v>
      </c>
      <c r="R43" s="15" t="e">
        <f>VLOOKUP(H43,'DIFERIDAS PRODUCCION'!$A$2:$B$212,2,FALSE)</f>
        <v>#N/A</v>
      </c>
      <c r="S43" s="15">
        <f t="shared" si="11"/>
        <v>0</v>
      </c>
      <c r="T43" s="20" t="e">
        <f>VLOOKUP(I43,'DIFERIDAS PRODUCCION'!$D$1:$E$34,2,FALSE)</f>
        <v>#N/A</v>
      </c>
      <c r="U43" s="22">
        <f t="shared" si="12"/>
        <v>0</v>
      </c>
      <c r="V43" s="15" t="str">
        <f t="shared" si="13"/>
        <v/>
      </c>
      <c r="W43" s="29">
        <f t="shared" si="14"/>
        <v>0</v>
      </c>
      <c r="Z43" s="16" t="str">
        <f>IFERROR(ROUND(VLOOKUP(M43,'Ultima Prueba Valida'!C:M,7,FALSE)/24*D44,2),"")</f>
        <v/>
      </c>
      <c r="AA43" s="16" t="e">
        <f>ROUND(VLOOKUP(M43,'Ultima Prueba Valida'!C:M,9,FALSE)/24*D44,2)</f>
        <v>#N/A</v>
      </c>
    </row>
    <row r="44" spans="1:27" x14ac:dyDescent="0.25">
      <c r="A44" s="38"/>
      <c r="B44" s="16"/>
      <c r="C44" s="50"/>
      <c r="D44" s="51"/>
      <c r="E44" s="49"/>
      <c r="F44" s="16"/>
      <c r="G44" s="17"/>
      <c r="H44" s="52"/>
      <c r="I44" s="52"/>
      <c r="J44" s="52"/>
      <c r="K44" s="53"/>
      <c r="L44" s="54"/>
      <c r="M44" s="18" t="e">
        <f>VLOOKUP(A44,Pozos!$A$1:$B$411,2,FALSE)</f>
        <v>#N/A</v>
      </c>
      <c r="N44" s="56">
        <f t="shared" si="8"/>
        <v>45706</v>
      </c>
      <c r="O44" s="19">
        <f t="shared" si="9"/>
        <v>45706</v>
      </c>
      <c r="P44" s="21" t="s">
        <v>18</v>
      </c>
      <c r="Q44" s="20">
        <f t="shared" si="10"/>
        <v>0</v>
      </c>
      <c r="R44" s="15" t="e">
        <f>VLOOKUP(H44,'DIFERIDAS PRODUCCION'!$A$2:$B$212,2,FALSE)</f>
        <v>#N/A</v>
      </c>
      <c r="S44" s="15">
        <f t="shared" si="11"/>
        <v>0</v>
      </c>
      <c r="T44" s="20" t="e">
        <f>VLOOKUP(I44,'DIFERIDAS PRODUCCION'!$D$1:$E$34,2,FALSE)</f>
        <v>#N/A</v>
      </c>
      <c r="U44" s="22">
        <f t="shared" si="12"/>
        <v>0</v>
      </c>
      <c r="V44" s="15" t="str">
        <f t="shared" si="13"/>
        <v/>
      </c>
      <c r="W44" s="29">
        <f t="shared" si="14"/>
        <v>0</v>
      </c>
      <c r="Z44" s="16" t="str">
        <f>IFERROR(ROUND(VLOOKUP(M44,'Ultima Prueba Valida'!C:M,7,FALSE)/24*D45,2),"")</f>
        <v/>
      </c>
      <c r="AA44" s="16" t="e">
        <f>ROUND(VLOOKUP(M44,'Ultima Prueba Valida'!C:M,9,FALSE)/24*D45,2)</f>
        <v>#N/A</v>
      </c>
    </row>
    <row r="45" spans="1:27" x14ac:dyDescent="0.25">
      <c r="A45" s="38"/>
      <c r="B45" s="16"/>
      <c r="C45" s="50"/>
      <c r="D45" s="51"/>
      <c r="E45" s="49"/>
      <c r="F45" s="16"/>
      <c r="G45" s="17"/>
      <c r="H45" s="52"/>
      <c r="I45" s="52"/>
      <c r="J45" s="52"/>
      <c r="K45" s="53"/>
      <c r="L45" s="54"/>
      <c r="M45" s="18" t="e">
        <f>VLOOKUP(A45,Pozos!$A$1:$B$411,2,FALSE)</f>
        <v>#N/A</v>
      </c>
      <c r="N45" s="56">
        <f t="shared" si="8"/>
        <v>45706</v>
      </c>
      <c r="O45" s="19">
        <f t="shared" si="9"/>
        <v>45706</v>
      </c>
      <c r="P45" s="21" t="s">
        <v>18</v>
      </c>
      <c r="Q45" s="20">
        <f t="shared" si="10"/>
        <v>0</v>
      </c>
      <c r="R45" s="15" t="e">
        <f>VLOOKUP(H45,'DIFERIDAS PRODUCCION'!$A$2:$B$212,2,FALSE)</f>
        <v>#N/A</v>
      </c>
      <c r="S45" s="15">
        <f t="shared" si="11"/>
        <v>0</v>
      </c>
      <c r="T45" s="20" t="e">
        <f>VLOOKUP(I45,'DIFERIDAS PRODUCCION'!$D$1:$E$34,2,FALSE)</f>
        <v>#N/A</v>
      </c>
      <c r="U45" s="22">
        <f t="shared" si="12"/>
        <v>0</v>
      </c>
      <c r="V45" s="15" t="str">
        <f t="shared" si="13"/>
        <v/>
      </c>
      <c r="W45" s="29">
        <f t="shared" si="14"/>
        <v>0</v>
      </c>
      <c r="Z45" s="16" t="str">
        <f>IFERROR(ROUND(VLOOKUP(M45,'Ultima Prueba Valida'!C:M,7,FALSE)/24*D46,2),"")</f>
        <v/>
      </c>
      <c r="AA45" s="16" t="e">
        <f>ROUND(VLOOKUP(M45,'Ultima Prueba Valida'!C:M,9,FALSE)/24*D46,2)</f>
        <v>#N/A</v>
      </c>
    </row>
    <row r="46" spans="1:27" x14ac:dyDescent="0.25">
      <c r="A46" s="38"/>
      <c r="B46" s="16"/>
      <c r="C46" s="50"/>
      <c r="D46" s="51"/>
      <c r="E46" s="49"/>
      <c r="F46" s="16"/>
      <c r="G46" s="17"/>
      <c r="H46" s="52"/>
      <c r="I46" s="52"/>
      <c r="J46" s="52"/>
      <c r="K46" s="53"/>
      <c r="L46" s="54"/>
      <c r="M46" s="18" t="e">
        <f>VLOOKUP(A46,Pozos!$A$1:$B$411,2,FALSE)</f>
        <v>#N/A</v>
      </c>
      <c r="N46" s="56">
        <f t="shared" si="8"/>
        <v>45706</v>
      </c>
      <c r="O46" s="19">
        <f t="shared" si="9"/>
        <v>45706</v>
      </c>
      <c r="P46" s="21" t="s">
        <v>18</v>
      </c>
      <c r="Q46" s="20">
        <f t="shared" si="10"/>
        <v>0</v>
      </c>
      <c r="R46" s="15" t="e">
        <f>VLOOKUP(H46,'DIFERIDAS PRODUCCION'!$A$2:$B$212,2,FALSE)</f>
        <v>#N/A</v>
      </c>
      <c r="S46" s="15">
        <f t="shared" si="11"/>
        <v>0</v>
      </c>
      <c r="T46" s="20" t="e">
        <f>VLOOKUP(I46,'DIFERIDAS PRODUCCION'!$D$1:$E$34,2,FALSE)</f>
        <v>#N/A</v>
      </c>
      <c r="U46" s="22">
        <f t="shared" si="12"/>
        <v>0</v>
      </c>
      <c r="V46" s="15" t="str">
        <f t="shared" si="13"/>
        <v/>
      </c>
      <c r="W46" s="29">
        <f t="shared" si="14"/>
        <v>0</v>
      </c>
      <c r="Z46" s="16" t="str">
        <f>IFERROR(ROUND(VLOOKUP(M46,'Ultima Prueba Valida'!C:M,7,FALSE)/24*D47,2),"")</f>
        <v/>
      </c>
      <c r="AA46" s="16" t="e">
        <f>ROUND(VLOOKUP(M46,'Ultima Prueba Valida'!C:M,9,FALSE)/24*D47,2)</f>
        <v>#N/A</v>
      </c>
    </row>
    <row r="47" spans="1:27" x14ac:dyDescent="0.25">
      <c r="A47" s="38"/>
      <c r="B47" s="16"/>
      <c r="C47" s="50"/>
      <c r="D47" s="51"/>
      <c r="E47" s="49"/>
      <c r="F47" s="16"/>
      <c r="G47" s="17"/>
      <c r="H47" s="52"/>
      <c r="I47" s="52"/>
      <c r="J47" s="52"/>
      <c r="K47" s="53"/>
      <c r="L47" s="54"/>
      <c r="M47" s="18" t="e">
        <f>VLOOKUP(A47,Pozos!$A$1:$B$411,2,FALSE)</f>
        <v>#N/A</v>
      </c>
      <c r="N47" s="56">
        <f t="shared" si="8"/>
        <v>45706</v>
      </c>
      <c r="O47" s="19">
        <f t="shared" si="9"/>
        <v>45706</v>
      </c>
      <c r="P47" s="21" t="s">
        <v>18</v>
      </c>
      <c r="Q47" s="20">
        <f t="shared" si="10"/>
        <v>0</v>
      </c>
      <c r="R47" s="15" t="e">
        <f>VLOOKUP(H47,'DIFERIDAS PRODUCCION'!$A$2:$B$212,2,FALSE)</f>
        <v>#N/A</v>
      </c>
      <c r="S47" s="15">
        <f t="shared" si="11"/>
        <v>0</v>
      </c>
      <c r="T47" s="20" t="e">
        <f>VLOOKUP(I47,'DIFERIDAS PRODUCCION'!$D$1:$E$34,2,FALSE)</f>
        <v>#N/A</v>
      </c>
      <c r="U47" s="22">
        <f t="shared" si="12"/>
        <v>0</v>
      </c>
      <c r="V47" s="15" t="str">
        <f t="shared" si="13"/>
        <v/>
      </c>
      <c r="W47" s="29">
        <f t="shared" si="14"/>
        <v>0</v>
      </c>
      <c r="Z47" s="16" t="str">
        <f>IFERROR(ROUND(VLOOKUP(M47,'Ultima Prueba Valida'!C:M,7,FALSE)/24*D48,2),"")</f>
        <v/>
      </c>
      <c r="AA47" s="16" t="e">
        <f>ROUND(VLOOKUP(M47,'Ultima Prueba Valida'!C:M,9,FALSE)/24*D48,2)</f>
        <v>#N/A</v>
      </c>
    </row>
    <row r="48" spans="1:27" x14ac:dyDescent="0.25">
      <c r="A48" s="38"/>
      <c r="B48" s="16"/>
      <c r="C48" s="50"/>
      <c r="D48" s="51"/>
      <c r="E48" s="49"/>
      <c r="F48" s="16"/>
      <c r="G48" s="17"/>
      <c r="H48" s="52"/>
      <c r="I48" s="52"/>
      <c r="J48" s="52"/>
      <c r="K48" s="53"/>
      <c r="L48" s="54"/>
      <c r="M48" s="18" t="e">
        <f>VLOOKUP(A48,Pozos!$A$1:$B$411,2,FALSE)</f>
        <v>#N/A</v>
      </c>
      <c r="N48" s="56">
        <f t="shared" si="8"/>
        <v>45706</v>
      </c>
      <c r="O48" s="19">
        <f t="shared" si="9"/>
        <v>45706</v>
      </c>
      <c r="P48" s="21" t="s">
        <v>18</v>
      </c>
      <c r="Q48" s="20">
        <f t="shared" si="10"/>
        <v>0</v>
      </c>
      <c r="R48" s="15" t="e">
        <f>VLOOKUP(H48,'DIFERIDAS PRODUCCION'!$A$2:$B$212,2,FALSE)</f>
        <v>#N/A</v>
      </c>
      <c r="S48" s="15">
        <f t="shared" si="11"/>
        <v>0</v>
      </c>
      <c r="T48" s="20" t="e">
        <f>VLOOKUP(I48,'DIFERIDAS PRODUCCION'!$D$1:$E$34,2,FALSE)</f>
        <v>#N/A</v>
      </c>
      <c r="U48" s="22">
        <f t="shared" si="12"/>
        <v>0</v>
      </c>
      <c r="V48" s="15" t="str">
        <f t="shared" si="13"/>
        <v/>
      </c>
      <c r="W48" s="29">
        <f t="shared" si="14"/>
        <v>0</v>
      </c>
      <c r="Z48" s="16" t="str">
        <f>IFERROR(ROUND(VLOOKUP(M48,'Ultima Prueba Valida'!C:M,7,FALSE)/24*D49,2),"")</f>
        <v/>
      </c>
      <c r="AA48" s="16" t="e">
        <f>ROUND(VLOOKUP(M48,'Ultima Prueba Valida'!C:M,9,FALSE)/24*D49,2)</f>
        <v>#N/A</v>
      </c>
    </row>
    <row r="49" spans="1:27" x14ac:dyDescent="0.25">
      <c r="A49" s="38"/>
      <c r="B49" s="16"/>
      <c r="C49" s="50"/>
      <c r="D49" s="51"/>
      <c r="E49" s="49"/>
      <c r="F49" s="16"/>
      <c r="G49" s="17"/>
      <c r="H49" s="52"/>
      <c r="I49" s="52"/>
      <c r="J49" s="52"/>
      <c r="K49" s="53"/>
      <c r="L49" s="54"/>
      <c r="M49" s="18" t="e">
        <f>VLOOKUP(A49,Pozos!$A$1:$B$411,2,FALSE)</f>
        <v>#N/A</v>
      </c>
      <c r="N49" s="56">
        <f t="shared" si="8"/>
        <v>45706</v>
      </c>
      <c r="O49" s="19">
        <f t="shared" si="9"/>
        <v>45706</v>
      </c>
      <c r="P49" s="21" t="s">
        <v>18</v>
      </c>
      <c r="Q49" s="20">
        <f t="shared" si="10"/>
        <v>0</v>
      </c>
      <c r="R49" s="15" t="e">
        <f>VLOOKUP(H49,'DIFERIDAS PRODUCCION'!$A$2:$B$212,2,FALSE)</f>
        <v>#N/A</v>
      </c>
      <c r="S49" s="15">
        <f t="shared" si="11"/>
        <v>0</v>
      </c>
      <c r="T49" s="20" t="e">
        <f>VLOOKUP(I49,'DIFERIDAS PRODUCCION'!$D$1:$E$34,2,FALSE)</f>
        <v>#N/A</v>
      </c>
      <c r="U49" s="22">
        <f t="shared" si="12"/>
        <v>0</v>
      </c>
      <c r="V49" s="15" t="str">
        <f t="shared" si="13"/>
        <v/>
      </c>
      <c r="W49" s="29">
        <f t="shared" si="14"/>
        <v>0</v>
      </c>
      <c r="Z49" s="16" t="str">
        <f>IFERROR(ROUND(VLOOKUP(M49,'Ultima Prueba Valida'!C:M,7,FALSE)/24*D50,2),"")</f>
        <v/>
      </c>
      <c r="AA49" s="16" t="e">
        <f>ROUND(VLOOKUP(M49,'Ultima Prueba Valida'!C:M,9,FALSE)/24*D50,2)</f>
        <v>#N/A</v>
      </c>
    </row>
    <row r="50" spans="1:27" x14ac:dyDescent="0.25">
      <c r="A50" s="38"/>
      <c r="B50" s="16"/>
      <c r="C50" s="50"/>
      <c r="D50" s="51"/>
      <c r="E50" s="49"/>
      <c r="F50" s="16"/>
      <c r="G50" s="17"/>
      <c r="H50" s="52"/>
      <c r="I50" s="52"/>
      <c r="J50" s="52"/>
      <c r="K50" s="53"/>
      <c r="L50" s="54"/>
      <c r="M50" s="18" t="e">
        <f>VLOOKUP(A50,Pozos!$A$1:$B$411,2,FALSE)</f>
        <v>#N/A</v>
      </c>
      <c r="N50" s="56">
        <f t="shared" si="8"/>
        <v>45706</v>
      </c>
      <c r="O50" s="19">
        <f t="shared" si="9"/>
        <v>45706</v>
      </c>
      <c r="P50" s="21" t="s">
        <v>18</v>
      </c>
      <c r="Q50" s="20">
        <f t="shared" si="10"/>
        <v>0</v>
      </c>
      <c r="R50" s="15" t="e">
        <f>VLOOKUP(H50,'DIFERIDAS PRODUCCION'!$A$2:$B$212,2,FALSE)</f>
        <v>#N/A</v>
      </c>
      <c r="S50" s="15">
        <f t="shared" si="11"/>
        <v>0</v>
      </c>
      <c r="T50" s="20" t="e">
        <f>VLOOKUP(I50,'DIFERIDAS PRODUCCION'!$D$1:$E$34,2,FALSE)</f>
        <v>#N/A</v>
      </c>
      <c r="U50" s="22">
        <f t="shared" si="12"/>
        <v>0</v>
      </c>
      <c r="V50" s="15" t="str">
        <f t="shared" si="13"/>
        <v/>
      </c>
      <c r="W50" s="29">
        <f t="shared" si="14"/>
        <v>0</v>
      </c>
      <c r="Z50" s="16" t="str">
        <f>IFERROR(ROUND(VLOOKUP(M50,'Ultima Prueba Valida'!C:M,7,FALSE)/24*D51,2),"")</f>
        <v/>
      </c>
      <c r="AA50" s="16" t="e">
        <f>ROUND(VLOOKUP(M50,'Ultima Prueba Valida'!C:M,9,FALSE)/24*D51,2)</f>
        <v>#N/A</v>
      </c>
    </row>
    <row r="51" spans="1:27" x14ac:dyDescent="0.25">
      <c r="A51" s="38"/>
      <c r="B51" s="16"/>
      <c r="C51" s="50"/>
      <c r="D51" s="51"/>
      <c r="E51" s="49"/>
      <c r="F51" s="16"/>
      <c r="G51" s="17"/>
      <c r="H51" s="52"/>
      <c r="I51" s="52"/>
      <c r="J51" s="52"/>
      <c r="K51" s="53"/>
      <c r="L51" s="54"/>
      <c r="M51" s="18" t="e">
        <f>VLOOKUP(A51,Pozos!$A$1:$B$411,2,FALSE)</f>
        <v>#N/A</v>
      </c>
      <c r="N51" s="56">
        <f t="shared" si="8"/>
        <v>45706</v>
      </c>
      <c r="O51" s="19">
        <f t="shared" si="9"/>
        <v>45706</v>
      </c>
      <c r="P51" s="21" t="s">
        <v>18</v>
      </c>
      <c r="Q51" s="20">
        <f t="shared" si="10"/>
        <v>0</v>
      </c>
      <c r="R51" s="15" t="e">
        <f>VLOOKUP(H51,'DIFERIDAS PRODUCCION'!$A$2:$B$212,2,FALSE)</f>
        <v>#N/A</v>
      </c>
      <c r="S51" s="15">
        <f t="shared" si="11"/>
        <v>0</v>
      </c>
      <c r="T51" s="20" t="e">
        <f>VLOOKUP(I51,'DIFERIDAS PRODUCCION'!$D$1:$E$34,2,FALSE)</f>
        <v>#N/A</v>
      </c>
      <c r="U51" s="22">
        <f t="shared" si="12"/>
        <v>0</v>
      </c>
      <c r="V51" s="15" t="str">
        <f t="shared" si="13"/>
        <v/>
      </c>
      <c r="W51" s="29">
        <f t="shared" si="14"/>
        <v>0</v>
      </c>
      <c r="Z51" s="16" t="str">
        <f>IFERROR(ROUND(VLOOKUP(M51,'Ultima Prueba Valida'!C:M,7,FALSE)/24*D52,2),"")</f>
        <v/>
      </c>
      <c r="AA51" s="16" t="e">
        <f>ROUND(VLOOKUP(M51,'Ultima Prueba Valida'!C:M,9,FALSE)/24*D52,2)</f>
        <v>#N/A</v>
      </c>
    </row>
    <row r="52" spans="1:27" x14ac:dyDescent="0.25">
      <c r="A52" s="38"/>
      <c r="B52" s="16"/>
      <c r="C52" s="50"/>
      <c r="D52" s="51"/>
      <c r="E52" s="49"/>
      <c r="F52" s="16"/>
      <c r="G52" s="17"/>
      <c r="H52" s="52"/>
      <c r="I52" s="52"/>
      <c r="J52" s="52"/>
      <c r="K52" s="53"/>
      <c r="L52" s="54"/>
      <c r="M52" s="18" t="e">
        <f>VLOOKUP(A52,Pozos!$A$1:$B$411,2,FALSE)</f>
        <v>#N/A</v>
      </c>
      <c r="N52" s="56">
        <f t="shared" si="8"/>
        <v>45706</v>
      </c>
      <c r="O52" s="19">
        <f t="shared" si="9"/>
        <v>45706</v>
      </c>
      <c r="P52" s="21" t="s">
        <v>18</v>
      </c>
      <c r="Q52" s="20">
        <f t="shared" si="10"/>
        <v>0</v>
      </c>
      <c r="R52" s="15" t="e">
        <f>VLOOKUP(H52,'DIFERIDAS PRODUCCION'!$A$2:$B$212,2,FALSE)</f>
        <v>#N/A</v>
      </c>
      <c r="S52" s="15">
        <f t="shared" si="11"/>
        <v>0</v>
      </c>
      <c r="T52" s="20" t="e">
        <f>VLOOKUP(I52,'DIFERIDAS PRODUCCION'!$D$1:$E$34,2,FALSE)</f>
        <v>#N/A</v>
      </c>
      <c r="U52" s="22">
        <f t="shared" si="12"/>
        <v>0</v>
      </c>
      <c r="V52" s="15" t="str">
        <f t="shared" si="13"/>
        <v/>
      </c>
      <c r="W52" s="29">
        <f t="shared" si="14"/>
        <v>0</v>
      </c>
      <c r="Z52" s="16" t="str">
        <f>IFERROR(ROUND(VLOOKUP(M52,'Ultima Prueba Valida'!C:M,7,FALSE)/24*D53,2),"")</f>
        <v/>
      </c>
      <c r="AA52" s="16" t="e">
        <f>ROUND(VLOOKUP(M52,'Ultima Prueba Valida'!C:M,9,FALSE)/24*D53,2)</f>
        <v>#N/A</v>
      </c>
    </row>
    <row r="53" spans="1:27" x14ac:dyDescent="0.25">
      <c r="A53" s="38"/>
      <c r="B53" s="16"/>
      <c r="C53" s="50"/>
      <c r="D53" s="51"/>
      <c r="E53" s="49"/>
      <c r="F53" s="16"/>
      <c r="G53" s="17"/>
      <c r="H53" s="52"/>
      <c r="I53" s="52"/>
      <c r="J53" s="52"/>
      <c r="K53" s="53"/>
      <c r="L53" s="54"/>
      <c r="M53" s="18" t="e">
        <f>VLOOKUP(A53,Pozos!$A$1:$B$411,2,FALSE)</f>
        <v>#N/A</v>
      </c>
      <c r="N53" s="56">
        <f t="shared" si="8"/>
        <v>45706</v>
      </c>
      <c r="O53" s="19">
        <f t="shared" si="9"/>
        <v>45706</v>
      </c>
      <c r="P53" s="21" t="s">
        <v>18</v>
      </c>
      <c r="Q53" s="20">
        <f t="shared" si="10"/>
        <v>0</v>
      </c>
      <c r="R53" s="15" t="e">
        <f>VLOOKUP(H53,'DIFERIDAS PRODUCCION'!$A$2:$B$212,2,FALSE)</f>
        <v>#N/A</v>
      </c>
      <c r="S53" s="15">
        <f t="shared" si="11"/>
        <v>0</v>
      </c>
      <c r="T53" s="20" t="e">
        <f>VLOOKUP(I53,'DIFERIDAS PRODUCCION'!$D$1:$E$34,2,FALSE)</f>
        <v>#N/A</v>
      </c>
      <c r="U53" s="22">
        <f t="shared" si="12"/>
        <v>0</v>
      </c>
      <c r="V53" s="15" t="str">
        <f t="shared" si="13"/>
        <v/>
      </c>
      <c r="W53" s="29">
        <f t="shared" si="14"/>
        <v>0</v>
      </c>
      <c r="Z53" s="16" t="str">
        <f>IFERROR(ROUND(VLOOKUP(M53,'Ultima Prueba Valida'!C:M,7,FALSE)/24*D54,2),"")</f>
        <v/>
      </c>
      <c r="AA53" s="16" t="e">
        <f>ROUND(VLOOKUP(M53,'Ultima Prueba Valida'!C:M,9,FALSE)/24*D54,2)</f>
        <v>#N/A</v>
      </c>
    </row>
    <row r="54" spans="1:27" x14ac:dyDescent="0.25">
      <c r="A54" s="38"/>
      <c r="B54" s="16"/>
      <c r="C54" s="50"/>
      <c r="D54" s="51"/>
      <c r="E54" s="49"/>
      <c r="F54" s="16"/>
      <c r="G54" s="17"/>
      <c r="H54" s="52"/>
      <c r="I54" s="52"/>
      <c r="J54" s="52"/>
      <c r="K54" s="53"/>
      <c r="L54" s="54"/>
      <c r="M54" s="18" t="e">
        <f>VLOOKUP(A54,Pozos!$A$1:$B$411,2,FALSE)</f>
        <v>#N/A</v>
      </c>
      <c r="N54" s="56">
        <f t="shared" si="8"/>
        <v>45706</v>
      </c>
      <c r="O54" s="19">
        <f t="shared" si="9"/>
        <v>45706</v>
      </c>
      <c r="P54" s="21" t="s">
        <v>18</v>
      </c>
      <c r="Q54" s="20">
        <f t="shared" si="10"/>
        <v>0</v>
      </c>
      <c r="R54" s="15" t="e">
        <f>VLOOKUP(H54,'DIFERIDAS PRODUCCION'!$A$2:$B$212,2,FALSE)</f>
        <v>#N/A</v>
      </c>
      <c r="S54" s="15">
        <f t="shared" si="11"/>
        <v>0</v>
      </c>
      <c r="T54" s="20" t="e">
        <f>VLOOKUP(I54,'DIFERIDAS PRODUCCION'!$D$1:$E$34,2,FALSE)</f>
        <v>#N/A</v>
      </c>
      <c r="U54" s="22">
        <f t="shared" si="12"/>
        <v>0</v>
      </c>
      <c r="V54" s="15" t="str">
        <f t="shared" si="13"/>
        <v/>
      </c>
      <c r="W54" s="29">
        <f t="shared" si="14"/>
        <v>0</v>
      </c>
      <c r="Z54" s="16" t="str">
        <f>IFERROR(ROUND(VLOOKUP(M54,'Ultima Prueba Valida'!C:M,7,FALSE)/24*D55,2),"")</f>
        <v/>
      </c>
      <c r="AA54" s="16" t="e">
        <f>ROUND(VLOOKUP(M54,'Ultima Prueba Valida'!C:M,9,FALSE)/24*D55,2)</f>
        <v>#N/A</v>
      </c>
    </row>
    <row r="55" spans="1:27" x14ac:dyDescent="0.25">
      <c r="A55" s="38"/>
      <c r="B55" s="16"/>
      <c r="C55" s="50"/>
      <c r="D55" s="51"/>
      <c r="E55" s="49"/>
      <c r="F55" s="16"/>
      <c r="G55" s="17"/>
      <c r="H55" s="52"/>
      <c r="I55" s="52"/>
      <c r="J55" s="52"/>
      <c r="K55" s="53"/>
      <c r="L55" s="54"/>
      <c r="M55" s="18" t="e">
        <f>VLOOKUP(A55,Pozos!$A$1:$B$411,2,FALSE)</f>
        <v>#N/A</v>
      </c>
      <c r="N55" s="56">
        <f t="shared" si="8"/>
        <v>45706</v>
      </c>
      <c r="O55" s="19">
        <f t="shared" si="9"/>
        <v>45706</v>
      </c>
      <c r="P55" s="21" t="s">
        <v>18</v>
      </c>
      <c r="Q55" s="20">
        <f t="shared" si="10"/>
        <v>0</v>
      </c>
      <c r="R55" s="15" t="e">
        <f>VLOOKUP(H55,'DIFERIDAS PRODUCCION'!$A$2:$B$212,2,FALSE)</f>
        <v>#N/A</v>
      </c>
      <c r="S55" s="15">
        <f t="shared" si="11"/>
        <v>0</v>
      </c>
      <c r="T55" s="20" t="e">
        <f>VLOOKUP(I55,'DIFERIDAS PRODUCCION'!$D$1:$E$34,2,FALSE)</f>
        <v>#N/A</v>
      </c>
      <c r="U55" s="22">
        <f t="shared" si="12"/>
        <v>0</v>
      </c>
      <c r="V55" s="15" t="str">
        <f t="shared" si="13"/>
        <v/>
      </c>
      <c r="W55" s="29">
        <f t="shared" si="14"/>
        <v>0</v>
      </c>
      <c r="Z55" s="16" t="str">
        <f>IFERROR(ROUND(VLOOKUP(M55,'Ultima Prueba Valida'!C:M,7,FALSE)/24*D56,2),"")</f>
        <v/>
      </c>
      <c r="AA55" s="16" t="e">
        <f>ROUND(VLOOKUP(M55,'Ultima Prueba Valida'!C:M,9,FALSE)/24*D56,2)</f>
        <v>#N/A</v>
      </c>
    </row>
    <row r="56" spans="1:27" x14ac:dyDescent="0.25">
      <c r="A56" s="38"/>
      <c r="B56" s="16"/>
      <c r="C56" s="50"/>
      <c r="D56" s="51"/>
      <c r="E56" s="49"/>
      <c r="F56" s="16"/>
      <c r="G56" s="17"/>
      <c r="H56" s="52"/>
      <c r="I56" s="52"/>
      <c r="J56" s="52"/>
      <c r="K56" s="53"/>
      <c r="L56" s="54"/>
      <c r="M56" s="18" t="e">
        <f>VLOOKUP(A56,Pozos!$A$1:$B$411,2,FALSE)</f>
        <v>#N/A</v>
      </c>
      <c r="N56" s="56">
        <f t="shared" si="8"/>
        <v>45706</v>
      </c>
      <c r="O56" s="19">
        <f t="shared" si="9"/>
        <v>45706</v>
      </c>
      <c r="P56" s="21" t="s">
        <v>18</v>
      </c>
      <c r="Q56" s="20">
        <f t="shared" si="10"/>
        <v>0</v>
      </c>
      <c r="R56" s="15" t="e">
        <f>VLOOKUP(H56,'DIFERIDAS PRODUCCION'!$A$2:$B$212,2,FALSE)</f>
        <v>#N/A</v>
      </c>
      <c r="S56" s="15">
        <f t="shared" si="11"/>
        <v>0</v>
      </c>
      <c r="T56" s="20" t="e">
        <f>VLOOKUP(I56,'DIFERIDAS PRODUCCION'!$D$1:$E$34,2,FALSE)</f>
        <v>#N/A</v>
      </c>
      <c r="U56" s="22">
        <f t="shared" si="12"/>
        <v>0</v>
      </c>
      <c r="V56" s="15" t="str">
        <f t="shared" si="13"/>
        <v/>
      </c>
      <c r="W56" s="29">
        <f t="shared" si="14"/>
        <v>0</v>
      </c>
      <c r="Z56" s="16" t="str">
        <f>IFERROR(ROUND(VLOOKUP(M56,'Ultima Prueba Valida'!C:M,7,FALSE)/24*D57,2),"")</f>
        <v/>
      </c>
      <c r="AA56" s="16" t="e">
        <f>ROUND(VLOOKUP(M56,'Ultima Prueba Valida'!C:M,9,FALSE)/24*D57,2)</f>
        <v>#N/A</v>
      </c>
    </row>
    <row r="57" spans="1:27" x14ac:dyDescent="0.25">
      <c r="A57" s="38"/>
      <c r="B57" s="16"/>
      <c r="C57" s="50"/>
      <c r="D57" s="51"/>
      <c r="E57" s="49"/>
      <c r="F57" s="16"/>
      <c r="G57" s="17"/>
      <c r="H57" s="52"/>
      <c r="I57" s="52"/>
      <c r="J57" s="52"/>
      <c r="K57" s="53"/>
      <c r="L57" s="54"/>
      <c r="M57" s="18" t="e">
        <f>VLOOKUP(A57,Pozos!$A$1:$B$411,2,FALSE)</f>
        <v>#N/A</v>
      </c>
      <c r="N57" s="56">
        <f t="shared" si="8"/>
        <v>45706</v>
      </c>
      <c r="O57" s="19">
        <f t="shared" si="9"/>
        <v>45706</v>
      </c>
      <c r="P57" s="21" t="s">
        <v>18</v>
      </c>
      <c r="Q57" s="20">
        <f t="shared" si="10"/>
        <v>0</v>
      </c>
      <c r="R57" s="15" t="e">
        <f>VLOOKUP(H57,'DIFERIDAS PRODUCCION'!$A$2:$B$212,2,FALSE)</f>
        <v>#N/A</v>
      </c>
      <c r="S57" s="15">
        <f t="shared" si="11"/>
        <v>0</v>
      </c>
      <c r="T57" s="20" t="e">
        <f>VLOOKUP(I57,'DIFERIDAS PRODUCCION'!$D$1:$E$34,2,FALSE)</f>
        <v>#N/A</v>
      </c>
      <c r="U57" s="22">
        <f t="shared" si="12"/>
        <v>0</v>
      </c>
      <c r="V57" s="15" t="str">
        <f t="shared" si="13"/>
        <v/>
      </c>
      <c r="W57" s="29">
        <f t="shared" si="14"/>
        <v>0</v>
      </c>
      <c r="Z57" s="16" t="str">
        <f>IFERROR(ROUND(VLOOKUP(M57,'Ultima Prueba Valida'!C:M,7,FALSE)/24*D58,2),"")</f>
        <v/>
      </c>
      <c r="AA57" s="16" t="e">
        <f>ROUND(VLOOKUP(M57,'Ultima Prueba Valida'!C:M,9,FALSE)/24*D58,2)</f>
        <v>#N/A</v>
      </c>
    </row>
    <row r="58" spans="1:27" x14ac:dyDescent="0.25">
      <c r="A58" s="38"/>
      <c r="B58" s="16"/>
      <c r="C58" s="50"/>
      <c r="D58" s="51"/>
      <c r="E58" s="49"/>
      <c r="F58" s="16"/>
      <c r="G58" s="17"/>
      <c r="H58" s="52"/>
      <c r="I58" s="52"/>
      <c r="J58" s="52"/>
      <c r="K58" s="53"/>
      <c r="L58" s="54"/>
      <c r="M58" s="18" t="e">
        <f>VLOOKUP(A58,Pozos!$A$1:$B$411,2,FALSE)</f>
        <v>#N/A</v>
      </c>
      <c r="N58" s="56">
        <f t="shared" si="8"/>
        <v>45706</v>
      </c>
      <c r="O58" s="19">
        <f t="shared" si="9"/>
        <v>45706</v>
      </c>
      <c r="P58" s="21" t="s">
        <v>18</v>
      </c>
      <c r="Q58" s="20">
        <f t="shared" si="10"/>
        <v>0</v>
      </c>
      <c r="R58" s="15" t="e">
        <f>VLOOKUP(H58,'DIFERIDAS PRODUCCION'!$A$2:$B$212,2,FALSE)</f>
        <v>#N/A</v>
      </c>
      <c r="S58" s="15">
        <f t="shared" si="11"/>
        <v>0</v>
      </c>
      <c r="T58" s="20" t="e">
        <f>VLOOKUP(I58,'DIFERIDAS PRODUCCION'!$D$1:$E$34,2,FALSE)</f>
        <v>#N/A</v>
      </c>
      <c r="U58" s="22">
        <f t="shared" si="12"/>
        <v>0</v>
      </c>
      <c r="V58" s="15" t="str">
        <f t="shared" si="13"/>
        <v/>
      </c>
      <c r="W58" s="29">
        <f t="shared" si="14"/>
        <v>0</v>
      </c>
      <c r="Z58" s="16" t="str">
        <f>IFERROR(ROUND(VLOOKUP(M58,'Ultima Prueba Valida'!C:M,7,FALSE)/24*D59,2),"")</f>
        <v/>
      </c>
      <c r="AA58" s="16" t="e">
        <f>ROUND(VLOOKUP(M58,'Ultima Prueba Valida'!C:M,9,FALSE)/24*D59,2)</f>
        <v>#N/A</v>
      </c>
    </row>
    <row r="59" spans="1:27" x14ac:dyDescent="0.25">
      <c r="A59" s="38"/>
      <c r="B59" s="16"/>
      <c r="C59" s="50"/>
      <c r="D59" s="51"/>
      <c r="E59" s="49"/>
      <c r="F59" s="16"/>
      <c r="G59" s="17"/>
      <c r="H59" s="52"/>
      <c r="I59" s="52"/>
      <c r="J59" s="52"/>
      <c r="K59" s="53"/>
      <c r="L59" s="54"/>
      <c r="M59" s="18" t="e">
        <f>VLOOKUP(A59,Pozos!$A$1:$B$411,2,FALSE)</f>
        <v>#N/A</v>
      </c>
      <c r="N59" s="56">
        <f t="shared" si="8"/>
        <v>45706</v>
      </c>
      <c r="O59" s="19">
        <f t="shared" si="9"/>
        <v>45706</v>
      </c>
      <c r="P59" s="21" t="s">
        <v>18</v>
      </c>
      <c r="Q59" s="20">
        <f t="shared" si="10"/>
        <v>0</v>
      </c>
      <c r="R59" s="15" t="e">
        <f>VLOOKUP(H59,'DIFERIDAS PRODUCCION'!$A$2:$B$212,2,FALSE)</f>
        <v>#N/A</v>
      </c>
      <c r="S59" s="15">
        <f t="shared" si="11"/>
        <v>0</v>
      </c>
      <c r="T59" s="20" t="e">
        <f>VLOOKUP(I59,'DIFERIDAS PRODUCCION'!$D$1:$E$34,2,FALSE)</f>
        <v>#N/A</v>
      </c>
      <c r="U59" s="22">
        <f t="shared" si="12"/>
        <v>0</v>
      </c>
      <c r="V59" s="15" t="str">
        <f t="shared" si="13"/>
        <v/>
      </c>
      <c r="W59" s="29">
        <f t="shared" si="14"/>
        <v>0</v>
      </c>
      <c r="Z59" s="16" t="str">
        <f>IFERROR(ROUND(VLOOKUP(M59,'Ultima Prueba Valida'!C:M,7,FALSE)/24*D60,2),"")</f>
        <v/>
      </c>
      <c r="AA59" s="16" t="e">
        <f>ROUND(VLOOKUP(M59,'Ultima Prueba Valida'!C:M,9,FALSE)/24*D60,2)</f>
        <v>#N/A</v>
      </c>
    </row>
    <row r="60" spans="1:27" x14ac:dyDescent="0.25">
      <c r="A60" s="38"/>
      <c r="B60" s="16"/>
      <c r="C60" s="50"/>
      <c r="D60" s="51"/>
      <c r="E60" s="49"/>
      <c r="F60" s="16"/>
      <c r="G60" s="17"/>
      <c r="H60" s="52"/>
      <c r="I60" s="52"/>
      <c r="J60" s="52"/>
      <c r="K60" s="53"/>
      <c r="L60" s="54"/>
      <c r="M60" s="18" t="e">
        <f>VLOOKUP(A60,Pozos!$A$1:$B$411,2,FALSE)</f>
        <v>#N/A</v>
      </c>
      <c r="N60" s="56">
        <f t="shared" si="8"/>
        <v>45706</v>
      </c>
      <c r="O60" s="19">
        <f t="shared" si="9"/>
        <v>45706</v>
      </c>
      <c r="P60" s="21" t="s">
        <v>18</v>
      </c>
      <c r="Q60" s="20">
        <f t="shared" si="10"/>
        <v>0</v>
      </c>
      <c r="R60" s="15" t="e">
        <f>VLOOKUP(H60,'DIFERIDAS PRODUCCION'!$A$2:$B$212,2,FALSE)</f>
        <v>#N/A</v>
      </c>
      <c r="S60" s="15">
        <f t="shared" si="11"/>
        <v>0</v>
      </c>
      <c r="T60" s="20" t="e">
        <f>VLOOKUP(I60,'DIFERIDAS PRODUCCION'!$D$1:$E$34,2,FALSE)</f>
        <v>#N/A</v>
      </c>
      <c r="U60" s="22">
        <f t="shared" si="12"/>
        <v>0</v>
      </c>
      <c r="V60" s="15" t="str">
        <f t="shared" si="13"/>
        <v/>
      </c>
      <c r="W60" s="29">
        <f t="shared" si="14"/>
        <v>0</v>
      </c>
      <c r="Z60" s="16" t="str">
        <f>IFERROR(ROUND(VLOOKUP(M60,'Ultima Prueba Valida'!C:M,7,FALSE)/24*D61,2),"")</f>
        <v/>
      </c>
      <c r="AA60" s="16" t="e">
        <f>ROUND(VLOOKUP(M60,'Ultima Prueba Valida'!C:M,9,FALSE)/24*D61,2)</f>
        <v>#N/A</v>
      </c>
    </row>
    <row r="61" spans="1:27" x14ac:dyDescent="0.25">
      <c r="A61" s="38"/>
      <c r="B61" s="16"/>
      <c r="C61" s="50"/>
      <c r="D61" s="51"/>
      <c r="E61" s="49"/>
      <c r="F61" s="16"/>
      <c r="G61" s="17"/>
      <c r="H61" s="52"/>
      <c r="I61" s="52"/>
      <c r="J61" s="52"/>
      <c r="K61" s="53"/>
      <c r="L61" s="54"/>
      <c r="M61" s="18" t="e">
        <f>VLOOKUP(A61,Pozos!$A$1:$B$411,2,FALSE)</f>
        <v>#N/A</v>
      </c>
      <c r="N61" s="56">
        <f t="shared" si="8"/>
        <v>45706</v>
      </c>
      <c r="O61" s="19">
        <f t="shared" si="9"/>
        <v>45706</v>
      </c>
      <c r="P61" s="21" t="s">
        <v>18</v>
      </c>
      <c r="Q61" s="20">
        <f t="shared" si="10"/>
        <v>0</v>
      </c>
      <c r="R61" s="15" t="e">
        <f>VLOOKUP(H61,'DIFERIDAS PRODUCCION'!$A$2:$B$212,2,FALSE)</f>
        <v>#N/A</v>
      </c>
      <c r="S61" s="15">
        <f t="shared" si="11"/>
        <v>0</v>
      </c>
      <c r="T61" s="20" t="e">
        <f>VLOOKUP(I61,'DIFERIDAS PRODUCCION'!$D$1:$E$34,2,FALSE)</f>
        <v>#N/A</v>
      </c>
      <c r="U61" s="22">
        <f t="shared" si="12"/>
        <v>0</v>
      </c>
      <c r="V61" s="15" t="str">
        <f t="shared" si="13"/>
        <v/>
      </c>
      <c r="W61" s="29">
        <f t="shared" si="14"/>
        <v>0</v>
      </c>
      <c r="Z61" s="16" t="str">
        <f>IFERROR(ROUND(VLOOKUP(M61,'Ultima Prueba Valida'!C:M,7,FALSE)/24*D62,2),"")</f>
        <v/>
      </c>
      <c r="AA61" s="16" t="e">
        <f>ROUND(VLOOKUP(M61,'Ultima Prueba Valida'!C:M,9,FALSE)/24*D62,2)</f>
        <v>#N/A</v>
      </c>
    </row>
    <row r="62" spans="1:27" x14ac:dyDescent="0.25">
      <c r="A62" s="38"/>
      <c r="B62" s="16"/>
      <c r="C62" s="50"/>
      <c r="D62" s="51"/>
      <c r="E62" s="49"/>
      <c r="F62" s="16"/>
      <c r="G62" s="17"/>
      <c r="H62" s="52"/>
      <c r="I62" s="52"/>
      <c r="J62" s="52"/>
      <c r="K62" s="53"/>
      <c r="L62" s="54"/>
      <c r="M62" s="18" t="e">
        <f>VLOOKUP(A62,Pozos!$A$1:$B$411,2,FALSE)</f>
        <v>#N/A</v>
      </c>
      <c r="N62" s="56">
        <f t="shared" si="8"/>
        <v>45706</v>
      </c>
      <c r="O62" s="19">
        <f t="shared" si="9"/>
        <v>45706</v>
      </c>
      <c r="P62" s="21" t="s">
        <v>18</v>
      </c>
      <c r="Q62" s="20">
        <f t="shared" si="10"/>
        <v>0</v>
      </c>
      <c r="R62" s="15" t="e">
        <f>VLOOKUP(H62,'DIFERIDAS PRODUCCION'!$A$2:$B$212,2,FALSE)</f>
        <v>#N/A</v>
      </c>
      <c r="S62" s="15">
        <f t="shared" si="11"/>
        <v>0</v>
      </c>
      <c r="T62" s="20" t="e">
        <f>VLOOKUP(I62,'DIFERIDAS PRODUCCION'!$D$1:$E$34,2,FALSE)</f>
        <v>#N/A</v>
      </c>
      <c r="U62" s="22">
        <f t="shared" si="12"/>
        <v>0</v>
      </c>
      <c r="V62" s="15" t="str">
        <f t="shared" si="13"/>
        <v/>
      </c>
      <c r="W62" s="29">
        <f t="shared" si="14"/>
        <v>0</v>
      </c>
      <c r="Z62" s="16" t="str">
        <f>IFERROR(ROUND(VLOOKUP(M62,'Ultima Prueba Valida'!C:M,7,FALSE)/24*D63,2),"")</f>
        <v/>
      </c>
      <c r="AA62" s="16" t="e">
        <f>ROUND(VLOOKUP(M62,'Ultima Prueba Valida'!C:M,9,FALSE)/24*D63,2)</f>
        <v>#N/A</v>
      </c>
    </row>
    <row r="63" spans="1:27" x14ac:dyDescent="0.25">
      <c r="A63" s="38"/>
      <c r="B63" s="16"/>
      <c r="C63" s="50"/>
      <c r="D63" s="51"/>
      <c r="E63" s="49"/>
      <c r="F63" s="16"/>
      <c r="G63" s="17"/>
      <c r="H63" s="52"/>
      <c r="I63" s="52"/>
      <c r="J63" s="52"/>
      <c r="K63" s="53"/>
      <c r="L63" s="54"/>
      <c r="M63" s="18" t="e">
        <f>VLOOKUP(A63,Pozos!$A$1:$B$411,2,FALSE)</f>
        <v>#N/A</v>
      </c>
      <c r="N63" s="56">
        <f t="shared" si="8"/>
        <v>45706</v>
      </c>
      <c r="O63" s="19">
        <f t="shared" si="9"/>
        <v>45706</v>
      </c>
      <c r="P63" s="21" t="s">
        <v>18</v>
      </c>
      <c r="Q63" s="20">
        <f t="shared" si="10"/>
        <v>0</v>
      </c>
      <c r="R63" s="15" t="e">
        <f>VLOOKUP(H63,'DIFERIDAS PRODUCCION'!$A$2:$B$212,2,FALSE)</f>
        <v>#N/A</v>
      </c>
      <c r="S63" s="15">
        <f t="shared" si="11"/>
        <v>0</v>
      </c>
      <c r="T63" s="20" t="e">
        <f>VLOOKUP(I63,'DIFERIDAS PRODUCCION'!$D$1:$E$34,2,FALSE)</f>
        <v>#N/A</v>
      </c>
      <c r="U63" s="22">
        <f t="shared" si="12"/>
        <v>0</v>
      </c>
      <c r="V63" s="15" t="str">
        <f t="shared" si="13"/>
        <v/>
      </c>
      <c r="W63" s="29">
        <f t="shared" si="14"/>
        <v>0</v>
      </c>
      <c r="Z63" s="16" t="str">
        <f>IFERROR(ROUND(VLOOKUP(M63,'Ultima Prueba Valida'!C:M,7,FALSE)/24*D64,2),"")</f>
        <v/>
      </c>
      <c r="AA63" s="16" t="e">
        <f>ROUND(VLOOKUP(M63,'Ultima Prueba Valida'!C:M,9,FALSE)/24*D64,2)</f>
        <v>#N/A</v>
      </c>
    </row>
    <row r="64" spans="1:27" x14ac:dyDescent="0.25">
      <c r="A64" s="38"/>
      <c r="B64" s="16"/>
      <c r="C64" s="50"/>
      <c r="D64" s="51"/>
      <c r="E64" s="49"/>
      <c r="F64" s="16"/>
      <c r="G64" s="17"/>
      <c r="H64" s="52"/>
      <c r="I64" s="52"/>
      <c r="J64" s="52"/>
      <c r="K64" s="53"/>
      <c r="L64" s="54"/>
      <c r="M64" s="18" t="e">
        <f>VLOOKUP(A64,Pozos!$A$1:$B$411,2,FALSE)</f>
        <v>#N/A</v>
      </c>
      <c r="N64" s="56">
        <f t="shared" si="8"/>
        <v>45706</v>
      </c>
      <c r="O64" s="19">
        <f t="shared" si="9"/>
        <v>45706</v>
      </c>
      <c r="P64" s="21" t="s">
        <v>18</v>
      </c>
      <c r="Q64" s="20">
        <f t="shared" si="10"/>
        <v>0</v>
      </c>
      <c r="R64" s="15" t="e">
        <f>VLOOKUP(H64,'DIFERIDAS PRODUCCION'!$A$2:$B$212,2,FALSE)</f>
        <v>#N/A</v>
      </c>
      <c r="S64" s="15">
        <f t="shared" si="11"/>
        <v>0</v>
      </c>
      <c r="T64" s="20" t="e">
        <f>VLOOKUP(I64,'DIFERIDAS PRODUCCION'!$D$1:$E$34,2,FALSE)</f>
        <v>#N/A</v>
      </c>
      <c r="U64" s="22">
        <f t="shared" si="12"/>
        <v>0</v>
      </c>
      <c r="V64" s="15" t="str">
        <f t="shared" si="13"/>
        <v/>
      </c>
      <c r="W64" s="29">
        <f t="shared" si="14"/>
        <v>0</v>
      </c>
      <c r="Z64" s="16" t="str">
        <f>IFERROR(ROUND(VLOOKUP(M64,'Ultima Prueba Valida'!C:M,7,FALSE)/24*D65,2),"")</f>
        <v/>
      </c>
      <c r="AA64" s="16" t="e">
        <f>ROUND(VLOOKUP(M64,'Ultima Prueba Valida'!C:M,9,FALSE)/24*D65,2)</f>
        <v>#N/A</v>
      </c>
    </row>
    <row r="65" spans="1:27" x14ac:dyDescent="0.25">
      <c r="A65" s="38"/>
      <c r="B65" s="16"/>
      <c r="C65" s="50"/>
      <c r="D65" s="51"/>
      <c r="E65" s="49"/>
      <c r="F65" s="16"/>
      <c r="G65" s="17"/>
      <c r="H65" s="52"/>
      <c r="I65" s="52"/>
      <c r="J65" s="52"/>
      <c r="K65" s="53"/>
      <c r="L65" s="54"/>
      <c r="M65" s="18" t="e">
        <f>VLOOKUP(A65,Pozos!$A$1:$B$411,2,FALSE)</f>
        <v>#N/A</v>
      </c>
      <c r="N65" s="56">
        <f t="shared" si="8"/>
        <v>45706</v>
      </c>
      <c r="O65" s="19">
        <f t="shared" si="9"/>
        <v>45706</v>
      </c>
      <c r="P65" s="21" t="s">
        <v>18</v>
      </c>
      <c r="Q65" s="20">
        <f t="shared" si="10"/>
        <v>0</v>
      </c>
      <c r="R65" s="15" t="e">
        <f>VLOOKUP(H65,'DIFERIDAS PRODUCCION'!$A$2:$B$212,2,FALSE)</f>
        <v>#N/A</v>
      </c>
      <c r="S65" s="15">
        <f t="shared" si="11"/>
        <v>0</v>
      </c>
      <c r="T65" s="20" t="e">
        <f>VLOOKUP(I65,'DIFERIDAS PRODUCCION'!$D$1:$E$34,2,FALSE)</f>
        <v>#N/A</v>
      </c>
      <c r="U65" s="22">
        <f t="shared" si="12"/>
        <v>0</v>
      </c>
      <c r="V65" s="15" t="str">
        <f t="shared" si="13"/>
        <v/>
      </c>
      <c r="W65" s="29">
        <f t="shared" si="14"/>
        <v>0</v>
      </c>
      <c r="Z65" s="16" t="str">
        <f>IFERROR(ROUND(VLOOKUP(M65,'Ultima Prueba Valida'!C:M,7,FALSE)/24*D66,2),"")</f>
        <v/>
      </c>
      <c r="AA65" s="16" t="e">
        <f>ROUND(VLOOKUP(M65,'Ultima Prueba Valida'!C:M,9,FALSE)/24*D66,2)</f>
        <v>#N/A</v>
      </c>
    </row>
    <row r="66" spans="1:27" x14ac:dyDescent="0.25">
      <c r="A66" s="38"/>
      <c r="B66" s="16"/>
      <c r="C66" s="50"/>
      <c r="D66" s="51"/>
      <c r="E66" s="49"/>
      <c r="F66" s="16"/>
      <c r="G66" s="17"/>
      <c r="H66" s="52"/>
      <c r="I66" s="52"/>
      <c r="J66" s="52"/>
      <c r="K66" s="53"/>
      <c r="L66" s="54"/>
      <c r="M66" s="18" t="e">
        <f>VLOOKUP(A66,Pozos!$A$1:$B$411,2,FALSE)</f>
        <v>#N/A</v>
      </c>
      <c r="N66" s="56">
        <f t="shared" si="8"/>
        <v>45706</v>
      </c>
      <c r="O66" s="19">
        <f t="shared" si="9"/>
        <v>45706</v>
      </c>
      <c r="P66" s="21" t="s">
        <v>18</v>
      </c>
      <c r="Q66" s="20">
        <f t="shared" si="10"/>
        <v>0</v>
      </c>
      <c r="R66" s="15" t="e">
        <f>VLOOKUP(H66,'DIFERIDAS PRODUCCION'!$A$2:$B$212,2,FALSE)</f>
        <v>#N/A</v>
      </c>
      <c r="S66" s="15">
        <f t="shared" si="11"/>
        <v>0</v>
      </c>
      <c r="T66" s="20" t="e">
        <f>VLOOKUP(I66,'DIFERIDAS PRODUCCION'!$D$1:$E$34,2,FALSE)</f>
        <v>#N/A</v>
      </c>
      <c r="U66" s="22">
        <f t="shared" si="12"/>
        <v>0</v>
      </c>
      <c r="V66" s="15" t="str">
        <f t="shared" si="13"/>
        <v/>
      </c>
      <c r="W66" s="29">
        <f t="shared" si="14"/>
        <v>0</v>
      </c>
      <c r="Z66" s="16" t="str">
        <f>IFERROR(ROUND(VLOOKUP(M66,'Ultima Prueba Valida'!C:M,7,FALSE)/24*D67,2),"")</f>
        <v/>
      </c>
      <c r="AA66" s="16" t="e">
        <f>ROUND(VLOOKUP(M66,'Ultima Prueba Valida'!C:M,9,FALSE)/24*D67,2)</f>
        <v>#N/A</v>
      </c>
    </row>
    <row r="67" spans="1:27" x14ac:dyDescent="0.25">
      <c r="A67" s="38"/>
      <c r="B67" s="16"/>
      <c r="C67" s="50"/>
      <c r="D67" s="51"/>
      <c r="E67" s="49"/>
      <c r="F67" s="16"/>
      <c r="G67" s="17"/>
      <c r="H67" s="52"/>
      <c r="I67" s="52"/>
      <c r="J67" s="52"/>
      <c r="K67" s="53"/>
      <c r="L67" s="54"/>
      <c r="M67" s="18" t="e">
        <f>VLOOKUP(A67,Pozos!$A$1:$B$411,2,FALSE)</f>
        <v>#N/A</v>
      </c>
      <c r="N67" s="56">
        <f t="shared" si="8"/>
        <v>45706</v>
      </c>
      <c r="O67" s="19">
        <f t="shared" si="9"/>
        <v>45706</v>
      </c>
      <c r="P67" s="21" t="s">
        <v>18</v>
      </c>
      <c r="Q67" s="20">
        <f t="shared" si="10"/>
        <v>0</v>
      </c>
      <c r="R67" s="15" t="e">
        <f>VLOOKUP(H67,'DIFERIDAS PRODUCCION'!$A$2:$B$212,2,FALSE)</f>
        <v>#N/A</v>
      </c>
      <c r="S67" s="15">
        <f t="shared" si="11"/>
        <v>0</v>
      </c>
      <c r="T67" s="20" t="e">
        <f>VLOOKUP(I67,'DIFERIDAS PRODUCCION'!$D$1:$E$34,2,FALSE)</f>
        <v>#N/A</v>
      </c>
      <c r="U67" s="22">
        <f t="shared" si="12"/>
        <v>0</v>
      </c>
      <c r="V67" s="15" t="str">
        <f t="shared" si="13"/>
        <v/>
      </c>
      <c r="W67" s="29">
        <f t="shared" si="14"/>
        <v>0</v>
      </c>
      <c r="Z67" s="16" t="str">
        <f>IFERROR(ROUND(VLOOKUP(M67,'Ultima Prueba Valida'!C:M,7,FALSE)/24*D68,2),"")</f>
        <v/>
      </c>
      <c r="AA67" s="16" t="e">
        <f>ROUND(VLOOKUP(M67,'Ultima Prueba Valida'!C:M,9,FALSE)/24*D68,2)</f>
        <v>#N/A</v>
      </c>
    </row>
    <row r="68" spans="1:27" x14ac:dyDescent="0.25">
      <c r="A68" s="38"/>
      <c r="B68" s="16"/>
      <c r="C68" s="50"/>
      <c r="D68" s="51"/>
      <c r="E68" s="49"/>
      <c r="F68" s="16"/>
      <c r="G68" s="17"/>
      <c r="H68" s="52"/>
      <c r="I68" s="52"/>
      <c r="J68" s="52"/>
      <c r="K68" s="53"/>
      <c r="L68" s="54"/>
      <c r="M68" s="18" t="e">
        <f>VLOOKUP(A68,Pozos!$A$1:$B$411,2,FALSE)</f>
        <v>#N/A</v>
      </c>
      <c r="N68" s="56">
        <f t="shared" ref="N68:N131" si="15">+$B$1+C68</f>
        <v>45706</v>
      </c>
      <c r="O68" s="19">
        <f t="shared" si="9"/>
        <v>45706</v>
      </c>
      <c r="P68" s="21" t="s">
        <v>18</v>
      </c>
      <c r="Q68" s="20">
        <f t="shared" si="10"/>
        <v>0</v>
      </c>
      <c r="R68" s="15" t="e">
        <f>VLOOKUP(H68,'DIFERIDAS PRODUCCION'!$A$2:$B$212,2,FALSE)</f>
        <v>#N/A</v>
      </c>
      <c r="S68" s="15">
        <f t="shared" si="11"/>
        <v>0</v>
      </c>
      <c r="T68" s="20" t="e">
        <f>VLOOKUP(I68,'DIFERIDAS PRODUCCION'!$D$1:$E$34,2,FALSE)</f>
        <v>#N/A</v>
      </c>
      <c r="U68" s="22">
        <f t="shared" si="12"/>
        <v>0</v>
      </c>
      <c r="V68" s="15" t="str">
        <f t="shared" si="13"/>
        <v/>
      </c>
      <c r="W68" s="29">
        <f t="shared" si="14"/>
        <v>0</v>
      </c>
      <c r="Z68" s="16" t="str">
        <f>IFERROR(ROUND(VLOOKUP(M68,'Ultima Prueba Valida'!C:M,7,FALSE)/24*D69,2),"")</f>
        <v/>
      </c>
      <c r="AA68" s="16" t="e">
        <f>ROUND(VLOOKUP(M68,'Ultima Prueba Valida'!C:M,9,FALSE)/24*D69,2)</f>
        <v>#N/A</v>
      </c>
    </row>
    <row r="69" spans="1:27" x14ac:dyDescent="0.25">
      <c r="A69" s="38"/>
      <c r="B69" s="16"/>
      <c r="C69" s="50"/>
      <c r="D69" s="51"/>
      <c r="E69" s="49"/>
      <c r="F69" s="16"/>
      <c r="G69" s="17"/>
      <c r="H69" s="52"/>
      <c r="I69" s="52"/>
      <c r="J69" s="52"/>
      <c r="K69" s="53"/>
      <c r="L69" s="54"/>
      <c r="M69" s="18" t="e">
        <f>VLOOKUP(A69,Pozos!$A$1:$B$411,2,FALSE)</f>
        <v>#N/A</v>
      </c>
      <c r="N69" s="56">
        <f t="shared" si="15"/>
        <v>45706</v>
      </c>
      <c r="O69" s="19">
        <f t="shared" si="9"/>
        <v>45706</v>
      </c>
      <c r="P69" s="21" t="s">
        <v>18</v>
      </c>
      <c r="Q69" s="20">
        <f t="shared" si="10"/>
        <v>0</v>
      </c>
      <c r="R69" s="15" t="e">
        <f>VLOOKUP(H69,'DIFERIDAS PRODUCCION'!$A$2:$B$212,2,FALSE)</f>
        <v>#N/A</v>
      </c>
      <c r="S69" s="15">
        <f t="shared" si="11"/>
        <v>0</v>
      </c>
      <c r="T69" s="20" t="e">
        <f>VLOOKUP(I69,'DIFERIDAS PRODUCCION'!$D$1:$E$34,2,FALSE)</f>
        <v>#N/A</v>
      </c>
      <c r="U69" s="22">
        <f t="shared" si="12"/>
        <v>0</v>
      </c>
      <c r="V69" s="15" t="str">
        <f t="shared" si="13"/>
        <v/>
      </c>
      <c r="W69" s="29">
        <f t="shared" si="14"/>
        <v>0</v>
      </c>
      <c r="Z69" s="16" t="str">
        <f>IFERROR(ROUND(VLOOKUP(M69,'Ultima Prueba Valida'!C:M,7,FALSE)/24*D70,2),"")</f>
        <v/>
      </c>
      <c r="AA69" s="16" t="e">
        <f>ROUND(VLOOKUP(M69,'Ultima Prueba Valida'!C:M,9,FALSE)/24*D70,2)</f>
        <v>#N/A</v>
      </c>
    </row>
    <row r="70" spans="1:27" x14ac:dyDescent="0.25">
      <c r="A70" s="38"/>
      <c r="B70" s="16"/>
      <c r="C70" s="50"/>
      <c r="D70" s="51"/>
      <c r="E70" s="49"/>
      <c r="F70" s="16"/>
      <c r="G70" s="17"/>
      <c r="H70" s="52"/>
      <c r="I70" s="52"/>
      <c r="J70" s="52"/>
      <c r="K70" s="53"/>
      <c r="L70" s="54"/>
      <c r="M70" s="18" t="e">
        <f>VLOOKUP(A70,Pozos!$A$1:$B$411,2,FALSE)</f>
        <v>#N/A</v>
      </c>
      <c r="N70" s="56">
        <f t="shared" si="15"/>
        <v>45706</v>
      </c>
      <c r="O70" s="19">
        <f t="shared" si="9"/>
        <v>45706</v>
      </c>
      <c r="P70" s="21" t="s">
        <v>18</v>
      </c>
      <c r="Q70" s="20">
        <f t="shared" si="10"/>
        <v>0</v>
      </c>
      <c r="R70" s="15" t="e">
        <f>VLOOKUP(H70,'DIFERIDAS PRODUCCION'!$A$2:$B$212,2,FALSE)</f>
        <v>#N/A</v>
      </c>
      <c r="S70" s="15">
        <f t="shared" si="11"/>
        <v>0</v>
      </c>
      <c r="T70" s="20" t="e">
        <f>VLOOKUP(I70,'DIFERIDAS PRODUCCION'!$D$1:$E$34,2,FALSE)</f>
        <v>#N/A</v>
      </c>
      <c r="U70" s="22">
        <f t="shared" si="12"/>
        <v>0</v>
      </c>
      <c r="V70" s="15" t="str">
        <f t="shared" si="13"/>
        <v/>
      </c>
      <c r="W70" s="29">
        <f t="shared" si="14"/>
        <v>0</v>
      </c>
      <c r="Z70" s="16" t="str">
        <f>IFERROR(ROUND(VLOOKUP(M70,'Ultima Prueba Valida'!C:M,7,FALSE)/24*D71,2),"")</f>
        <v/>
      </c>
      <c r="AA70" s="16" t="e">
        <f>ROUND(VLOOKUP(M70,'Ultima Prueba Valida'!C:M,9,FALSE)/24*D71,2)</f>
        <v>#N/A</v>
      </c>
    </row>
    <row r="71" spans="1:27" x14ac:dyDescent="0.25">
      <c r="A71" s="38"/>
      <c r="B71" s="16"/>
      <c r="C71" s="50"/>
      <c r="D71" s="51"/>
      <c r="E71" s="49"/>
      <c r="F71" s="16"/>
      <c r="G71" s="17"/>
      <c r="H71" s="52"/>
      <c r="I71" s="52"/>
      <c r="J71" s="52"/>
      <c r="K71" s="53"/>
      <c r="L71" s="54"/>
      <c r="M71" s="18" t="e">
        <f>VLOOKUP(A71,Pozos!$A$1:$B$411,2,FALSE)</f>
        <v>#N/A</v>
      </c>
      <c r="N71" s="56">
        <f t="shared" si="15"/>
        <v>45706</v>
      </c>
      <c r="O71" s="19">
        <f t="shared" si="9"/>
        <v>45706</v>
      </c>
      <c r="P71" s="21" t="s">
        <v>18</v>
      </c>
      <c r="Q71" s="20">
        <f t="shared" si="10"/>
        <v>0</v>
      </c>
      <c r="R71" s="15" t="e">
        <f>VLOOKUP(H71,'DIFERIDAS PRODUCCION'!$A$2:$B$212,2,FALSE)</f>
        <v>#N/A</v>
      </c>
      <c r="S71" s="15">
        <f t="shared" si="11"/>
        <v>0</v>
      </c>
      <c r="T71" s="20" t="e">
        <f>VLOOKUP(I71,'DIFERIDAS PRODUCCION'!$D$1:$E$34,2,FALSE)</f>
        <v>#N/A</v>
      </c>
      <c r="U71" s="22">
        <f t="shared" si="12"/>
        <v>0</v>
      </c>
      <c r="V71" s="15" t="str">
        <f t="shared" si="13"/>
        <v/>
      </c>
      <c r="W71" s="29">
        <f t="shared" si="14"/>
        <v>0</v>
      </c>
      <c r="Z71" s="16" t="str">
        <f>IFERROR(ROUND(VLOOKUP(M71,'Ultima Prueba Valida'!C:M,7,FALSE)/24*D72,2),"")</f>
        <v/>
      </c>
      <c r="AA71" s="16" t="e">
        <f>ROUND(VLOOKUP(M71,'Ultima Prueba Valida'!C:M,9,FALSE)/24*D72,2)</f>
        <v>#N/A</v>
      </c>
    </row>
    <row r="72" spans="1:27" x14ac:dyDescent="0.25">
      <c r="A72" s="38"/>
      <c r="B72" s="16"/>
      <c r="C72" s="50"/>
      <c r="D72" s="51"/>
      <c r="E72" s="49"/>
      <c r="F72" s="16"/>
      <c r="G72" s="17"/>
      <c r="H72" s="52"/>
      <c r="I72" s="52"/>
      <c r="J72" s="52"/>
      <c r="K72" s="53"/>
      <c r="L72" s="54"/>
      <c r="M72" s="18" t="e">
        <f>VLOOKUP(A72,Pozos!$A$1:$B$411,2,FALSE)</f>
        <v>#N/A</v>
      </c>
      <c r="N72" s="56">
        <f t="shared" si="15"/>
        <v>45706</v>
      </c>
      <c r="O72" s="19">
        <f t="shared" si="9"/>
        <v>45706</v>
      </c>
      <c r="P72" s="21" t="s">
        <v>18</v>
      </c>
      <c r="Q72" s="20">
        <f t="shared" si="10"/>
        <v>0</v>
      </c>
      <c r="R72" s="15" t="e">
        <f>VLOOKUP(H72,'DIFERIDAS PRODUCCION'!$A$2:$B$212,2,FALSE)</f>
        <v>#N/A</v>
      </c>
      <c r="S72" s="15">
        <f t="shared" si="11"/>
        <v>0</v>
      </c>
      <c r="T72" s="20" t="e">
        <f>VLOOKUP(I72,'DIFERIDAS PRODUCCION'!$D$1:$E$34,2,FALSE)</f>
        <v>#N/A</v>
      </c>
      <c r="U72" s="22">
        <f t="shared" si="12"/>
        <v>0</v>
      </c>
      <c r="V72" s="15" t="str">
        <f t="shared" si="13"/>
        <v/>
      </c>
      <c r="W72" s="29">
        <f t="shared" si="14"/>
        <v>0</v>
      </c>
      <c r="Z72" s="16" t="str">
        <f>IFERROR(ROUND(VLOOKUP(M72,'Ultima Prueba Valida'!C:M,7,FALSE)/24*D73,2),"")</f>
        <v/>
      </c>
      <c r="AA72" s="16" t="e">
        <f>ROUND(VLOOKUP(M72,'Ultima Prueba Valida'!C:M,9,FALSE)/24*D73,2)</f>
        <v>#N/A</v>
      </c>
    </row>
    <row r="73" spans="1:27" x14ac:dyDescent="0.25">
      <c r="A73" s="38"/>
      <c r="B73" s="16"/>
      <c r="C73" s="50"/>
      <c r="D73" s="51"/>
      <c r="E73" s="49"/>
      <c r="F73" s="16"/>
      <c r="G73" s="17"/>
      <c r="H73" s="52"/>
      <c r="I73" s="52"/>
      <c r="J73" s="52"/>
      <c r="K73" s="53"/>
      <c r="L73" s="54"/>
      <c r="M73" s="18" t="e">
        <f>VLOOKUP(A73,Pozos!$A$1:$B$411,2,FALSE)</f>
        <v>#N/A</v>
      </c>
      <c r="N73" s="56">
        <f t="shared" si="15"/>
        <v>45706</v>
      </c>
      <c r="O73" s="19">
        <f t="shared" si="9"/>
        <v>45706</v>
      </c>
      <c r="P73" s="21" t="s">
        <v>18</v>
      </c>
      <c r="Q73" s="20">
        <f t="shared" si="10"/>
        <v>0</v>
      </c>
      <c r="R73" s="15" t="e">
        <f>VLOOKUP(H73,'DIFERIDAS PRODUCCION'!$A$2:$B$212,2,FALSE)</f>
        <v>#N/A</v>
      </c>
      <c r="S73" s="15">
        <f t="shared" si="11"/>
        <v>0</v>
      </c>
      <c r="T73" s="20" t="e">
        <f>VLOOKUP(I73,'DIFERIDAS PRODUCCION'!$D$1:$E$34,2,FALSE)</f>
        <v>#N/A</v>
      </c>
      <c r="U73" s="22">
        <f t="shared" si="12"/>
        <v>0</v>
      </c>
      <c r="V73" s="15" t="str">
        <f t="shared" si="13"/>
        <v/>
      </c>
      <c r="W73" s="29">
        <f t="shared" si="14"/>
        <v>0</v>
      </c>
      <c r="Z73" s="16" t="str">
        <f>IFERROR(ROUND(VLOOKUP(M73,'Ultima Prueba Valida'!C:M,7,FALSE)/24*D74,2),"")</f>
        <v/>
      </c>
      <c r="AA73" s="16" t="e">
        <f>ROUND(VLOOKUP(M73,'Ultima Prueba Valida'!C:M,9,FALSE)/24*D74,2)</f>
        <v>#N/A</v>
      </c>
    </row>
    <row r="74" spans="1:27" x14ac:dyDescent="0.25">
      <c r="A74" s="38"/>
      <c r="B74" s="16"/>
      <c r="C74" s="50"/>
      <c r="D74" s="51"/>
      <c r="E74" s="49"/>
      <c r="F74" s="16"/>
      <c r="G74" s="17"/>
      <c r="H74" s="52"/>
      <c r="I74" s="52"/>
      <c r="J74" s="52"/>
      <c r="K74" s="53"/>
      <c r="L74" s="54"/>
      <c r="M74" s="18" t="e">
        <f>VLOOKUP(A74,Pozos!$A$1:$B$411,2,FALSE)</f>
        <v>#N/A</v>
      </c>
      <c r="N74" s="56">
        <f t="shared" si="15"/>
        <v>45706</v>
      </c>
      <c r="O74" s="19">
        <f t="shared" si="9"/>
        <v>45706</v>
      </c>
      <c r="P74" s="21" t="s">
        <v>18</v>
      </c>
      <c r="Q74" s="20">
        <f t="shared" si="10"/>
        <v>0</v>
      </c>
      <c r="R74" s="15" t="e">
        <f>VLOOKUP(H74,'DIFERIDAS PRODUCCION'!$A$2:$B$212,2,FALSE)</f>
        <v>#N/A</v>
      </c>
      <c r="S74" s="15">
        <f t="shared" si="11"/>
        <v>0</v>
      </c>
      <c r="T74" s="20" t="e">
        <f>VLOOKUP(I74,'DIFERIDAS PRODUCCION'!$D$1:$E$34,2,FALSE)</f>
        <v>#N/A</v>
      </c>
      <c r="U74" s="22">
        <f t="shared" si="12"/>
        <v>0</v>
      </c>
      <c r="V74" s="15" t="str">
        <f t="shared" si="13"/>
        <v/>
      </c>
      <c r="W74" s="29">
        <f t="shared" si="14"/>
        <v>0</v>
      </c>
      <c r="Z74" s="16" t="str">
        <f>IFERROR(ROUND(VLOOKUP(M74,'Ultima Prueba Valida'!C:M,7,FALSE)/24*D75,2),"")</f>
        <v/>
      </c>
      <c r="AA74" s="16" t="e">
        <f>ROUND(VLOOKUP(M74,'Ultima Prueba Valida'!C:M,9,FALSE)/24*D75,2)</f>
        <v>#N/A</v>
      </c>
    </row>
    <row r="75" spans="1:27" x14ac:dyDescent="0.25">
      <c r="A75" s="38"/>
      <c r="B75" s="16"/>
      <c r="C75" s="50"/>
      <c r="D75" s="51"/>
      <c r="E75" s="49"/>
      <c r="F75" s="16"/>
      <c r="G75" s="17"/>
      <c r="H75" s="52"/>
      <c r="I75" s="52"/>
      <c r="J75" s="52"/>
      <c r="K75" s="53"/>
      <c r="L75" s="54"/>
      <c r="M75" s="18" t="e">
        <f>VLOOKUP(A75,Pozos!$A$1:$B$411,2,FALSE)</f>
        <v>#N/A</v>
      </c>
      <c r="N75" s="56">
        <f t="shared" si="15"/>
        <v>45706</v>
      </c>
      <c r="O75" s="19">
        <f t="shared" si="9"/>
        <v>45706</v>
      </c>
      <c r="P75" s="21" t="s">
        <v>18</v>
      </c>
      <c r="Q75" s="20">
        <f t="shared" si="10"/>
        <v>0</v>
      </c>
      <c r="R75" s="15" t="e">
        <f>VLOOKUP(H75,'DIFERIDAS PRODUCCION'!$A$2:$B$212,2,FALSE)</f>
        <v>#N/A</v>
      </c>
      <c r="S75" s="15">
        <f t="shared" si="11"/>
        <v>0</v>
      </c>
      <c r="T75" s="20" t="e">
        <f>VLOOKUP(I75,'DIFERIDAS PRODUCCION'!$D$1:$E$34,2,FALSE)</f>
        <v>#N/A</v>
      </c>
      <c r="U75" s="22">
        <f t="shared" si="12"/>
        <v>0</v>
      </c>
      <c r="V75" s="15" t="str">
        <f t="shared" si="13"/>
        <v/>
      </c>
      <c r="W75" s="29">
        <f t="shared" si="14"/>
        <v>0</v>
      </c>
      <c r="Z75" s="16" t="str">
        <f>IFERROR(ROUND(VLOOKUP(M75,'Ultima Prueba Valida'!C:M,7,FALSE)/24*D76,2),"")</f>
        <v/>
      </c>
      <c r="AA75" s="16" t="e">
        <f>ROUND(VLOOKUP(M75,'Ultima Prueba Valida'!C:M,9,FALSE)/24*D76,2)</f>
        <v>#N/A</v>
      </c>
    </row>
    <row r="76" spans="1:27" x14ac:dyDescent="0.25">
      <c r="A76" s="38"/>
      <c r="B76" s="16"/>
      <c r="C76" s="50"/>
      <c r="D76" s="51"/>
      <c r="E76" s="49"/>
      <c r="F76" s="16"/>
      <c r="G76" s="17"/>
      <c r="H76" s="52"/>
      <c r="I76" s="52"/>
      <c r="J76" s="52"/>
      <c r="K76" s="53"/>
      <c r="L76" s="54"/>
      <c r="M76" s="18" t="e">
        <f>VLOOKUP(A76,Pozos!$A$1:$B$411,2,FALSE)</f>
        <v>#N/A</v>
      </c>
      <c r="N76" s="56">
        <f t="shared" si="15"/>
        <v>45706</v>
      </c>
      <c r="O76" s="19">
        <f t="shared" si="9"/>
        <v>45706</v>
      </c>
      <c r="P76" s="21" t="s">
        <v>18</v>
      </c>
      <c r="Q76" s="20">
        <f t="shared" si="10"/>
        <v>0</v>
      </c>
      <c r="R76" s="15" t="e">
        <f>VLOOKUP(H76,'DIFERIDAS PRODUCCION'!$A$2:$B$212,2,FALSE)</f>
        <v>#N/A</v>
      </c>
      <c r="S76" s="15">
        <f t="shared" si="11"/>
        <v>0</v>
      </c>
      <c r="T76" s="20" t="e">
        <f>VLOOKUP(I76,'DIFERIDAS PRODUCCION'!$D$1:$E$34,2,FALSE)</f>
        <v>#N/A</v>
      </c>
      <c r="U76" s="22">
        <f t="shared" si="12"/>
        <v>0</v>
      </c>
      <c r="V76" s="15" t="str">
        <f t="shared" si="13"/>
        <v/>
      </c>
      <c r="W76" s="29">
        <f t="shared" si="14"/>
        <v>0</v>
      </c>
      <c r="Z76" s="16" t="str">
        <f>IFERROR(ROUND(VLOOKUP(M76,'Ultima Prueba Valida'!C:M,7,FALSE)/24*D77,2),"")</f>
        <v/>
      </c>
      <c r="AA76" s="16" t="e">
        <f>ROUND(VLOOKUP(M76,'Ultima Prueba Valida'!C:M,9,FALSE)/24*D77,2)</f>
        <v>#N/A</v>
      </c>
    </row>
    <row r="77" spans="1:27" x14ac:dyDescent="0.25">
      <c r="A77" s="38"/>
      <c r="B77" s="16"/>
      <c r="C77" s="50"/>
      <c r="D77" s="51"/>
      <c r="E77" s="49"/>
      <c r="F77" s="16"/>
      <c r="G77" s="17"/>
      <c r="H77" s="52"/>
      <c r="I77" s="52"/>
      <c r="J77" s="52"/>
      <c r="K77" s="53"/>
      <c r="L77" s="54"/>
      <c r="M77" s="18" t="e">
        <f>VLOOKUP(A77,Pozos!$A$1:$B$411,2,FALSE)</f>
        <v>#N/A</v>
      </c>
      <c r="N77" s="56">
        <f t="shared" si="15"/>
        <v>45706</v>
      </c>
      <c r="O77" s="19">
        <f t="shared" si="9"/>
        <v>45706</v>
      </c>
      <c r="P77" s="21" t="s">
        <v>18</v>
      </c>
      <c r="Q77" s="20">
        <f t="shared" si="10"/>
        <v>0</v>
      </c>
      <c r="R77" s="15" t="e">
        <f>VLOOKUP(H77,'DIFERIDAS PRODUCCION'!$A$2:$B$212,2,FALSE)</f>
        <v>#N/A</v>
      </c>
      <c r="S77" s="15">
        <f t="shared" si="11"/>
        <v>0</v>
      </c>
      <c r="T77" s="20" t="e">
        <f>VLOOKUP(I77,'DIFERIDAS PRODUCCION'!$D$1:$E$34,2,FALSE)</f>
        <v>#N/A</v>
      </c>
      <c r="U77" s="22">
        <f t="shared" si="12"/>
        <v>0</v>
      </c>
      <c r="V77" s="15" t="str">
        <f t="shared" si="13"/>
        <v/>
      </c>
      <c r="W77" s="29">
        <f t="shared" si="14"/>
        <v>0</v>
      </c>
      <c r="Z77" s="16" t="str">
        <f>IFERROR(ROUND(VLOOKUP(M77,'Ultima Prueba Valida'!C:M,7,FALSE)/24*D78,2),"")</f>
        <v/>
      </c>
      <c r="AA77" s="16" t="e">
        <f>ROUND(VLOOKUP(M77,'Ultima Prueba Valida'!C:M,9,FALSE)/24*D78,2)</f>
        <v>#N/A</v>
      </c>
    </row>
    <row r="78" spans="1:27" x14ac:dyDescent="0.25">
      <c r="A78" s="38"/>
      <c r="B78" s="16"/>
      <c r="C78" s="50"/>
      <c r="D78" s="51"/>
      <c r="E78" s="49"/>
      <c r="F78" s="16"/>
      <c r="G78" s="17"/>
      <c r="H78" s="52"/>
      <c r="I78" s="52"/>
      <c r="J78" s="52"/>
      <c r="K78" s="53"/>
      <c r="L78" s="54"/>
      <c r="M78" s="18" t="e">
        <f>VLOOKUP(A78,Pozos!$A$1:$B$411,2,FALSE)</f>
        <v>#N/A</v>
      </c>
      <c r="N78" s="56">
        <f t="shared" si="15"/>
        <v>45706</v>
      </c>
      <c r="O78" s="19">
        <f t="shared" si="9"/>
        <v>45706</v>
      </c>
      <c r="P78" s="21" t="s">
        <v>18</v>
      </c>
      <c r="Q78" s="20">
        <f t="shared" si="10"/>
        <v>0</v>
      </c>
      <c r="R78" s="15" t="e">
        <f>VLOOKUP(H78,'DIFERIDAS PRODUCCION'!$A$2:$B$212,2,FALSE)</f>
        <v>#N/A</v>
      </c>
      <c r="S78" s="15">
        <f t="shared" si="11"/>
        <v>0</v>
      </c>
      <c r="T78" s="20" t="e">
        <f>VLOOKUP(I78,'DIFERIDAS PRODUCCION'!$D$1:$E$34,2,FALSE)</f>
        <v>#N/A</v>
      </c>
      <c r="U78" s="22">
        <f t="shared" si="12"/>
        <v>0</v>
      </c>
      <c r="V78" s="15" t="str">
        <f t="shared" si="13"/>
        <v/>
      </c>
      <c r="W78" s="29">
        <f t="shared" si="14"/>
        <v>0</v>
      </c>
      <c r="Z78" s="16" t="str">
        <f>IFERROR(ROUND(VLOOKUP(M78,'Ultima Prueba Valida'!C:M,7,FALSE)/24*D79,2),"")</f>
        <v/>
      </c>
      <c r="AA78" s="16" t="e">
        <f>ROUND(VLOOKUP(M78,'Ultima Prueba Valida'!C:M,9,FALSE)/24*D79,2)</f>
        <v>#N/A</v>
      </c>
    </row>
    <row r="79" spans="1:27" x14ac:dyDescent="0.25">
      <c r="A79" s="38"/>
      <c r="B79" s="16"/>
      <c r="C79" s="50"/>
      <c r="D79" s="51"/>
      <c r="E79" s="49"/>
      <c r="F79" s="16"/>
      <c r="G79" s="17"/>
      <c r="H79" s="52"/>
      <c r="I79" s="52"/>
      <c r="J79" s="52"/>
      <c r="K79" s="53"/>
      <c r="L79" s="54"/>
      <c r="M79" s="18" t="e">
        <f>VLOOKUP(A79,Pozos!$A$1:$B$411,2,FALSE)</f>
        <v>#N/A</v>
      </c>
      <c r="N79" s="56">
        <f t="shared" si="15"/>
        <v>45706</v>
      </c>
      <c r="O79" s="19">
        <f t="shared" si="9"/>
        <v>45706</v>
      </c>
      <c r="P79" s="21" t="s">
        <v>18</v>
      </c>
      <c r="Q79" s="20">
        <f t="shared" si="10"/>
        <v>0</v>
      </c>
      <c r="R79" s="15" t="e">
        <f>VLOOKUP(H79,'DIFERIDAS PRODUCCION'!$A$2:$B$212,2,FALSE)</f>
        <v>#N/A</v>
      </c>
      <c r="S79" s="15">
        <f t="shared" si="11"/>
        <v>0</v>
      </c>
      <c r="T79" s="20" t="e">
        <f>VLOOKUP(I79,'DIFERIDAS PRODUCCION'!$D$1:$E$34,2,FALSE)</f>
        <v>#N/A</v>
      </c>
      <c r="U79" s="22">
        <f t="shared" si="12"/>
        <v>0</v>
      </c>
      <c r="V79" s="15" t="str">
        <f t="shared" si="13"/>
        <v/>
      </c>
      <c r="W79" s="29">
        <f t="shared" si="14"/>
        <v>0</v>
      </c>
      <c r="Z79" s="16" t="str">
        <f>IFERROR(ROUND(VLOOKUP(M79,'Ultima Prueba Valida'!C:M,7,FALSE)/24*D80,2),"")</f>
        <v/>
      </c>
      <c r="AA79" s="16" t="e">
        <f>ROUND(VLOOKUP(M79,'Ultima Prueba Valida'!C:M,9,FALSE)/24*D80,2)</f>
        <v>#N/A</v>
      </c>
    </row>
    <row r="80" spans="1:27" x14ac:dyDescent="0.25">
      <c r="A80" s="38"/>
      <c r="B80" s="16"/>
      <c r="C80" s="50"/>
      <c r="D80" s="51"/>
      <c r="E80" s="49"/>
      <c r="F80" s="16"/>
      <c r="G80" s="17"/>
      <c r="H80" s="52"/>
      <c r="I80" s="52"/>
      <c r="J80" s="52"/>
      <c r="K80" s="53"/>
      <c r="L80" s="54"/>
      <c r="M80" s="18" t="e">
        <f>VLOOKUP(A80,Pozos!$A$1:$B$411,2,FALSE)</f>
        <v>#N/A</v>
      </c>
      <c r="N80" s="56">
        <f t="shared" si="15"/>
        <v>45706</v>
      </c>
      <c r="O80" s="19">
        <f t="shared" si="9"/>
        <v>45706</v>
      </c>
      <c r="P80" s="21" t="s">
        <v>18</v>
      </c>
      <c r="Q80" s="20">
        <f t="shared" si="10"/>
        <v>0</v>
      </c>
      <c r="R80" s="15" t="e">
        <f>VLOOKUP(H80,'DIFERIDAS PRODUCCION'!$A$2:$B$212,2,FALSE)</f>
        <v>#N/A</v>
      </c>
      <c r="S80" s="15">
        <f t="shared" si="11"/>
        <v>0</v>
      </c>
      <c r="T80" s="20" t="e">
        <f>VLOOKUP(I80,'DIFERIDAS PRODUCCION'!$D$1:$E$34,2,FALSE)</f>
        <v>#N/A</v>
      </c>
      <c r="U80" s="22">
        <f t="shared" si="12"/>
        <v>0</v>
      </c>
      <c r="V80" s="15" t="str">
        <f t="shared" si="13"/>
        <v/>
      </c>
      <c r="W80" s="29">
        <f t="shared" si="14"/>
        <v>0</v>
      </c>
      <c r="Z80" s="16" t="str">
        <f>IFERROR(ROUND(VLOOKUP(M80,'Ultima Prueba Valida'!C:M,7,FALSE)/24*D81,2),"")</f>
        <v/>
      </c>
      <c r="AA80" s="16" t="e">
        <f>ROUND(VLOOKUP(M80,'Ultima Prueba Valida'!C:M,9,FALSE)/24*D81,2)</f>
        <v>#N/A</v>
      </c>
    </row>
    <row r="81" spans="1:27" x14ac:dyDescent="0.25">
      <c r="A81" s="38"/>
      <c r="B81" s="16"/>
      <c r="C81" s="50"/>
      <c r="D81" s="51"/>
      <c r="E81" s="49"/>
      <c r="F81" s="16"/>
      <c r="G81" s="17"/>
      <c r="H81" s="52"/>
      <c r="I81" s="52"/>
      <c r="J81" s="52"/>
      <c r="K81" s="53"/>
      <c r="L81" s="54"/>
      <c r="M81" s="18" t="e">
        <f>VLOOKUP(A81,Pozos!$A$1:$B$411,2,FALSE)</f>
        <v>#N/A</v>
      </c>
      <c r="N81" s="56">
        <f t="shared" si="15"/>
        <v>45706</v>
      </c>
      <c r="O81" s="19">
        <f t="shared" si="9"/>
        <v>45706</v>
      </c>
      <c r="P81" s="21" t="s">
        <v>18</v>
      </c>
      <c r="Q81" s="20">
        <f t="shared" si="10"/>
        <v>0</v>
      </c>
      <c r="R81" s="15" t="e">
        <f>VLOOKUP(H81,'DIFERIDAS PRODUCCION'!$A$2:$B$212,2,FALSE)</f>
        <v>#N/A</v>
      </c>
      <c r="S81" s="15">
        <f t="shared" si="11"/>
        <v>0</v>
      </c>
      <c r="T81" s="20" t="e">
        <f>VLOOKUP(I81,'DIFERIDAS PRODUCCION'!$D$1:$E$34,2,FALSE)</f>
        <v>#N/A</v>
      </c>
      <c r="U81" s="22">
        <f t="shared" si="12"/>
        <v>0</v>
      </c>
      <c r="V81" s="15" t="str">
        <f t="shared" si="13"/>
        <v/>
      </c>
      <c r="W81" s="29">
        <f t="shared" si="14"/>
        <v>0</v>
      </c>
      <c r="Z81" s="16" t="str">
        <f>IFERROR(ROUND(VLOOKUP(M81,'Ultima Prueba Valida'!C:M,7,FALSE)/24*D82,2),"")</f>
        <v/>
      </c>
      <c r="AA81" s="16" t="e">
        <f>ROUND(VLOOKUP(M81,'Ultima Prueba Valida'!C:M,9,FALSE)/24*D82,2)</f>
        <v>#N/A</v>
      </c>
    </row>
    <row r="82" spans="1:27" x14ac:dyDescent="0.25">
      <c r="A82" s="38"/>
      <c r="B82" s="16"/>
      <c r="C82" s="50"/>
      <c r="D82" s="51"/>
      <c r="E82" s="49"/>
      <c r="F82" s="16"/>
      <c r="G82" s="17"/>
      <c r="H82" s="52"/>
      <c r="I82" s="52"/>
      <c r="J82" s="52"/>
      <c r="K82" s="53"/>
      <c r="L82" s="54"/>
      <c r="M82" s="18" t="e">
        <f>VLOOKUP(A82,Pozos!$A$1:$B$411,2,FALSE)</f>
        <v>#N/A</v>
      </c>
      <c r="N82" s="56">
        <f t="shared" si="15"/>
        <v>45706</v>
      </c>
      <c r="O82" s="19">
        <f t="shared" si="9"/>
        <v>45706</v>
      </c>
      <c r="P82" s="21" t="s">
        <v>18</v>
      </c>
      <c r="Q82" s="20">
        <f t="shared" si="10"/>
        <v>0</v>
      </c>
      <c r="R82" s="15" t="e">
        <f>VLOOKUP(H82,'DIFERIDAS PRODUCCION'!$A$2:$B$212,2,FALSE)</f>
        <v>#N/A</v>
      </c>
      <c r="S82" s="15">
        <f t="shared" si="11"/>
        <v>0</v>
      </c>
      <c r="T82" s="20" t="e">
        <f>VLOOKUP(I82,'DIFERIDAS PRODUCCION'!$D$1:$E$34,2,FALSE)</f>
        <v>#N/A</v>
      </c>
      <c r="U82" s="22">
        <f t="shared" si="12"/>
        <v>0</v>
      </c>
      <c r="V82" s="15" t="str">
        <f t="shared" si="13"/>
        <v/>
      </c>
      <c r="W82" s="29">
        <f t="shared" si="14"/>
        <v>0</v>
      </c>
      <c r="Z82" s="16" t="str">
        <f>IFERROR(ROUND(VLOOKUP(M82,'Ultima Prueba Valida'!C:M,7,FALSE)/24*D83,2),"")</f>
        <v/>
      </c>
      <c r="AA82" s="16" t="e">
        <f>ROUND(VLOOKUP(M82,'Ultima Prueba Valida'!C:M,9,FALSE)/24*D83,2)</f>
        <v>#N/A</v>
      </c>
    </row>
    <row r="83" spans="1:27" x14ac:dyDescent="0.25">
      <c r="A83" s="38"/>
      <c r="B83" s="16"/>
      <c r="C83" s="50"/>
      <c r="D83" s="51"/>
      <c r="E83" s="49"/>
      <c r="F83" s="16"/>
      <c r="G83" s="17"/>
      <c r="H83" s="52"/>
      <c r="I83" s="52"/>
      <c r="J83" s="52"/>
      <c r="K83" s="53"/>
      <c r="L83" s="54"/>
      <c r="M83" s="18" t="e">
        <f>VLOOKUP(A83,Pozos!$A$1:$B$411,2,FALSE)</f>
        <v>#N/A</v>
      </c>
      <c r="N83" s="56">
        <f t="shared" si="15"/>
        <v>45706</v>
      </c>
      <c r="O83" s="19">
        <f t="shared" si="9"/>
        <v>45706</v>
      </c>
      <c r="P83" s="21" t="s">
        <v>18</v>
      </c>
      <c r="Q83" s="20">
        <f t="shared" si="10"/>
        <v>0</v>
      </c>
      <c r="R83" s="15" t="e">
        <f>VLOOKUP(H83,'DIFERIDAS PRODUCCION'!$A$2:$B$212,2,FALSE)</f>
        <v>#N/A</v>
      </c>
      <c r="S83" s="15">
        <f t="shared" si="11"/>
        <v>0</v>
      </c>
      <c r="T83" s="20" t="e">
        <f>VLOOKUP(I83,'DIFERIDAS PRODUCCION'!$D$1:$E$34,2,FALSE)</f>
        <v>#N/A</v>
      </c>
      <c r="U83" s="22">
        <f t="shared" si="12"/>
        <v>0</v>
      </c>
      <c r="V83" s="15" t="str">
        <f t="shared" si="13"/>
        <v/>
      </c>
      <c r="W83" s="29">
        <f t="shared" si="14"/>
        <v>0</v>
      </c>
      <c r="Z83" s="16" t="str">
        <f>IFERROR(ROUND(VLOOKUP(M83,'Ultima Prueba Valida'!C:M,7,FALSE)/24*D84,2),"")</f>
        <v/>
      </c>
      <c r="AA83" s="16" t="e">
        <f>ROUND(VLOOKUP(M83,'Ultima Prueba Valida'!C:M,9,FALSE)/24*D84,2)</f>
        <v>#N/A</v>
      </c>
    </row>
    <row r="84" spans="1:27" x14ac:dyDescent="0.25">
      <c r="A84" s="38"/>
      <c r="B84" s="16"/>
      <c r="C84" s="50"/>
      <c r="D84" s="51"/>
      <c r="E84" s="49"/>
      <c r="F84" s="16"/>
      <c r="G84" s="17"/>
      <c r="H84" s="52"/>
      <c r="I84" s="52"/>
      <c r="J84" s="52"/>
      <c r="K84" s="53"/>
      <c r="L84" s="54"/>
      <c r="M84" s="18" t="e">
        <f>VLOOKUP(A84,Pozos!$A$1:$B$411,2,FALSE)</f>
        <v>#N/A</v>
      </c>
      <c r="N84" s="56">
        <f t="shared" si="15"/>
        <v>45706</v>
      </c>
      <c r="O84" s="19">
        <f t="shared" si="9"/>
        <v>45706</v>
      </c>
      <c r="P84" s="21" t="s">
        <v>18</v>
      </c>
      <c r="Q84" s="20">
        <f t="shared" si="10"/>
        <v>0</v>
      </c>
      <c r="R84" s="15" t="e">
        <f>VLOOKUP(H84,'DIFERIDAS PRODUCCION'!$A$2:$B$212,2,FALSE)</f>
        <v>#N/A</v>
      </c>
      <c r="S84" s="15">
        <f t="shared" si="11"/>
        <v>0</v>
      </c>
      <c r="T84" s="20" t="e">
        <f>VLOOKUP(I84,'DIFERIDAS PRODUCCION'!$D$1:$E$34,2,FALSE)</f>
        <v>#N/A</v>
      </c>
      <c r="U84" s="22">
        <f t="shared" si="12"/>
        <v>0</v>
      </c>
      <c r="V84" s="15" t="str">
        <f t="shared" si="13"/>
        <v/>
      </c>
      <c r="W84" s="29">
        <f t="shared" si="14"/>
        <v>0</v>
      </c>
      <c r="Z84" s="16" t="str">
        <f>IFERROR(ROUND(VLOOKUP(M84,'Ultima Prueba Valida'!C:M,7,FALSE)/24*D85,2),"")</f>
        <v/>
      </c>
      <c r="AA84" s="16" t="e">
        <f>ROUND(VLOOKUP(M84,'Ultima Prueba Valida'!C:M,9,FALSE)/24*D85,2)</f>
        <v>#N/A</v>
      </c>
    </row>
    <row r="85" spans="1:27" x14ac:dyDescent="0.25">
      <c r="A85" s="38"/>
      <c r="B85" s="16"/>
      <c r="C85" s="50"/>
      <c r="D85" s="51"/>
      <c r="E85" s="49"/>
      <c r="F85" s="16"/>
      <c r="G85" s="17"/>
      <c r="H85" s="52"/>
      <c r="I85" s="52"/>
      <c r="J85" s="52"/>
      <c r="K85" s="53"/>
      <c r="L85" s="54"/>
      <c r="M85" s="18" t="e">
        <f>VLOOKUP(A85,Pozos!$A$1:$B$411,2,FALSE)</f>
        <v>#N/A</v>
      </c>
      <c r="N85" s="56">
        <f t="shared" si="15"/>
        <v>45706</v>
      </c>
      <c r="O85" s="19">
        <f t="shared" si="9"/>
        <v>45706</v>
      </c>
      <c r="P85" s="21" t="s">
        <v>18</v>
      </c>
      <c r="Q85" s="20">
        <f t="shared" si="10"/>
        <v>0</v>
      </c>
      <c r="R85" s="15" t="e">
        <f>VLOOKUP(H85,'DIFERIDAS PRODUCCION'!$A$2:$B$212,2,FALSE)</f>
        <v>#N/A</v>
      </c>
      <c r="S85" s="15">
        <f t="shared" si="11"/>
        <v>0</v>
      </c>
      <c r="T85" s="20" t="e">
        <f>VLOOKUP(I85,'DIFERIDAS PRODUCCION'!$D$1:$E$34,2,FALSE)</f>
        <v>#N/A</v>
      </c>
      <c r="U85" s="22">
        <f t="shared" si="12"/>
        <v>0</v>
      </c>
      <c r="V85" s="15" t="str">
        <f t="shared" si="13"/>
        <v/>
      </c>
      <c r="W85" s="29">
        <f t="shared" si="14"/>
        <v>0</v>
      </c>
      <c r="Z85" s="16" t="str">
        <f>IFERROR(ROUND(VLOOKUP(M85,'Ultima Prueba Valida'!C:M,7,FALSE)/24*D86,2),"")</f>
        <v/>
      </c>
      <c r="AA85" s="16" t="e">
        <f>ROUND(VLOOKUP(M85,'Ultima Prueba Valida'!C:M,9,FALSE)/24*D86,2)</f>
        <v>#N/A</v>
      </c>
    </row>
    <row r="86" spans="1:27" x14ac:dyDescent="0.25">
      <c r="A86" s="38"/>
      <c r="B86" s="16"/>
      <c r="C86" s="50"/>
      <c r="D86" s="51"/>
      <c r="E86" s="49"/>
      <c r="F86" s="16"/>
      <c r="G86" s="17"/>
      <c r="H86" s="52"/>
      <c r="I86" s="52"/>
      <c r="J86" s="52"/>
      <c r="K86" s="53"/>
      <c r="L86" s="54"/>
      <c r="M86" s="18" t="e">
        <f>VLOOKUP(A86,Pozos!$A$1:$B$411,2,FALSE)</f>
        <v>#N/A</v>
      </c>
      <c r="N86" s="56">
        <f t="shared" si="15"/>
        <v>45706</v>
      </c>
      <c r="O86" s="19">
        <f t="shared" si="9"/>
        <v>45706</v>
      </c>
      <c r="P86" s="21" t="s">
        <v>18</v>
      </c>
      <c r="Q86" s="20">
        <f t="shared" si="10"/>
        <v>0</v>
      </c>
      <c r="R86" s="15" t="e">
        <f>VLOOKUP(H86,'DIFERIDAS PRODUCCION'!$A$2:$B$212,2,FALSE)</f>
        <v>#N/A</v>
      </c>
      <c r="S86" s="15">
        <f t="shared" si="11"/>
        <v>0</v>
      </c>
      <c r="T86" s="20" t="e">
        <f>VLOOKUP(I86,'DIFERIDAS PRODUCCION'!$D$1:$E$34,2,FALSE)</f>
        <v>#N/A</v>
      </c>
      <c r="U86" s="22">
        <f t="shared" si="12"/>
        <v>0</v>
      </c>
      <c r="V86" s="15" t="str">
        <f t="shared" si="13"/>
        <v/>
      </c>
      <c r="W86" s="29">
        <f t="shared" si="14"/>
        <v>0</v>
      </c>
      <c r="Z86" s="16" t="str">
        <f>IFERROR(ROUND(VLOOKUP(M86,'Ultima Prueba Valida'!C:M,7,FALSE)/24*D87,2),"")</f>
        <v/>
      </c>
      <c r="AA86" s="16" t="e">
        <f>ROUND(VLOOKUP(M86,'Ultima Prueba Valida'!C:M,9,FALSE)/24*D87,2)</f>
        <v>#N/A</v>
      </c>
    </row>
    <row r="87" spans="1:27" x14ac:dyDescent="0.25">
      <c r="A87" s="38"/>
      <c r="B87" s="16"/>
      <c r="C87" s="50"/>
      <c r="D87" s="51"/>
      <c r="E87" s="49"/>
      <c r="F87" s="16"/>
      <c r="G87" s="17"/>
      <c r="H87" s="52"/>
      <c r="I87" s="52"/>
      <c r="J87" s="52"/>
      <c r="K87" s="53"/>
      <c r="L87" s="54"/>
      <c r="M87" s="18" t="e">
        <f>VLOOKUP(A87,Pozos!$A$1:$B$411,2,FALSE)</f>
        <v>#N/A</v>
      </c>
      <c r="N87" s="56">
        <f t="shared" si="15"/>
        <v>45706</v>
      </c>
      <c r="O87" s="19">
        <f t="shared" si="9"/>
        <v>45706</v>
      </c>
      <c r="P87" s="21" t="s">
        <v>18</v>
      </c>
      <c r="Q87" s="20">
        <f t="shared" si="10"/>
        <v>0</v>
      </c>
      <c r="R87" s="15" t="e">
        <f>VLOOKUP(H87,'DIFERIDAS PRODUCCION'!$A$2:$B$212,2,FALSE)</f>
        <v>#N/A</v>
      </c>
      <c r="S87" s="15">
        <f t="shared" si="11"/>
        <v>0</v>
      </c>
      <c r="T87" s="20" t="e">
        <f>VLOOKUP(I87,'DIFERIDAS PRODUCCION'!$D$1:$E$34,2,FALSE)</f>
        <v>#N/A</v>
      </c>
      <c r="U87" s="22">
        <f t="shared" si="12"/>
        <v>0</v>
      </c>
      <c r="V87" s="15" t="str">
        <f t="shared" si="13"/>
        <v/>
      </c>
      <c r="W87" s="29">
        <f t="shared" si="14"/>
        <v>0</v>
      </c>
      <c r="Z87" s="16" t="str">
        <f>IFERROR(ROUND(VLOOKUP(M87,'Ultima Prueba Valida'!C:M,7,FALSE)/24*D88,2),"")</f>
        <v/>
      </c>
      <c r="AA87" s="16" t="e">
        <f>ROUND(VLOOKUP(M87,'Ultima Prueba Valida'!C:M,9,FALSE)/24*D88,2)</f>
        <v>#N/A</v>
      </c>
    </row>
    <row r="88" spans="1:27" x14ac:dyDescent="0.25">
      <c r="A88" s="38"/>
      <c r="B88" s="16"/>
      <c r="C88" s="50"/>
      <c r="D88" s="51"/>
      <c r="E88" s="49"/>
      <c r="F88" s="16"/>
      <c r="G88" s="17"/>
      <c r="H88" s="52"/>
      <c r="I88" s="52"/>
      <c r="J88" s="52"/>
      <c r="K88" s="53"/>
      <c r="L88" s="54"/>
      <c r="M88" s="18" t="e">
        <f>VLOOKUP(A88,Pozos!$A$1:$B$411,2,FALSE)</f>
        <v>#N/A</v>
      </c>
      <c r="N88" s="56">
        <f t="shared" si="15"/>
        <v>45706</v>
      </c>
      <c r="O88" s="19">
        <f t="shared" si="9"/>
        <v>45706</v>
      </c>
      <c r="P88" s="21" t="s">
        <v>18</v>
      </c>
      <c r="Q88" s="20">
        <f t="shared" si="10"/>
        <v>0</v>
      </c>
      <c r="R88" s="15" t="e">
        <f>VLOOKUP(H88,'DIFERIDAS PRODUCCION'!$A$2:$B$212,2,FALSE)</f>
        <v>#N/A</v>
      </c>
      <c r="S88" s="15">
        <f t="shared" si="11"/>
        <v>0</v>
      </c>
      <c r="T88" s="20" t="e">
        <f>VLOOKUP(I88,'DIFERIDAS PRODUCCION'!$D$1:$E$34,2,FALSE)</f>
        <v>#N/A</v>
      </c>
      <c r="U88" s="22">
        <f t="shared" si="12"/>
        <v>0</v>
      </c>
      <c r="V88" s="15" t="str">
        <f t="shared" si="13"/>
        <v/>
      </c>
      <c r="W88" s="29">
        <f t="shared" si="14"/>
        <v>0</v>
      </c>
      <c r="Z88" s="16" t="str">
        <f>IFERROR(ROUND(VLOOKUP(M88,'Ultima Prueba Valida'!C:M,7,FALSE)/24*D89,2),"")</f>
        <v/>
      </c>
      <c r="AA88" s="16" t="e">
        <f>ROUND(VLOOKUP(M88,'Ultima Prueba Valida'!C:M,9,FALSE)/24*D89,2)</f>
        <v>#N/A</v>
      </c>
    </row>
    <row r="89" spans="1:27" x14ac:dyDescent="0.25">
      <c r="A89" s="38"/>
      <c r="B89" s="16"/>
      <c r="C89" s="50"/>
      <c r="D89" s="51"/>
      <c r="E89" s="49"/>
      <c r="F89" s="16"/>
      <c r="G89" s="17"/>
      <c r="H89" s="52"/>
      <c r="I89" s="52"/>
      <c r="J89" s="52"/>
      <c r="K89" s="53"/>
      <c r="L89" s="54"/>
      <c r="M89" s="18" t="e">
        <f>VLOOKUP(A89,Pozos!$A$1:$B$411,2,FALSE)</f>
        <v>#N/A</v>
      </c>
      <c r="N89" s="56">
        <f t="shared" si="15"/>
        <v>45706</v>
      </c>
      <c r="O89" s="19">
        <f t="shared" si="9"/>
        <v>45706</v>
      </c>
      <c r="P89" s="21" t="s">
        <v>18</v>
      </c>
      <c r="Q89" s="20">
        <f t="shared" si="10"/>
        <v>0</v>
      </c>
      <c r="R89" s="15" t="e">
        <f>VLOOKUP(H89,'DIFERIDAS PRODUCCION'!$A$2:$B$212,2,FALSE)</f>
        <v>#N/A</v>
      </c>
      <c r="S89" s="15">
        <f t="shared" si="11"/>
        <v>0</v>
      </c>
      <c r="T89" s="20" t="e">
        <f>VLOOKUP(I89,'DIFERIDAS PRODUCCION'!$D$1:$E$34,2,FALSE)</f>
        <v>#N/A</v>
      </c>
      <c r="U89" s="22">
        <f t="shared" si="12"/>
        <v>0</v>
      </c>
      <c r="V89" s="15" t="str">
        <f t="shared" si="13"/>
        <v/>
      </c>
      <c r="W89" s="29">
        <f t="shared" si="14"/>
        <v>0</v>
      </c>
      <c r="Z89" s="16" t="str">
        <f>IFERROR(ROUND(VLOOKUP(M89,'Ultima Prueba Valida'!C:M,7,FALSE)/24*D90,2),"")</f>
        <v/>
      </c>
      <c r="AA89" s="16" t="e">
        <f>ROUND(VLOOKUP(M89,'Ultima Prueba Valida'!C:M,9,FALSE)/24*D90,2)</f>
        <v>#N/A</v>
      </c>
    </row>
    <row r="90" spans="1:27" x14ac:dyDescent="0.25">
      <c r="A90" s="38"/>
      <c r="B90" s="16"/>
      <c r="C90" s="50"/>
      <c r="D90" s="51"/>
      <c r="E90" s="49"/>
      <c r="F90" s="16"/>
      <c r="G90" s="17"/>
      <c r="H90" s="52"/>
      <c r="I90" s="52"/>
      <c r="J90" s="52"/>
      <c r="K90" s="53"/>
      <c r="L90" s="54"/>
      <c r="M90" s="18" t="e">
        <f>VLOOKUP(A90,Pozos!$A$1:$B$411,2,FALSE)</f>
        <v>#N/A</v>
      </c>
      <c r="N90" s="56">
        <f t="shared" si="15"/>
        <v>45706</v>
      </c>
      <c r="O90" s="19">
        <f t="shared" si="9"/>
        <v>45706</v>
      </c>
      <c r="P90" s="21" t="s">
        <v>18</v>
      </c>
      <c r="Q90" s="20">
        <f t="shared" si="10"/>
        <v>0</v>
      </c>
      <c r="R90" s="15" t="e">
        <f>VLOOKUP(H90,'DIFERIDAS PRODUCCION'!$A$2:$B$212,2,FALSE)</f>
        <v>#N/A</v>
      </c>
      <c r="S90" s="15">
        <f t="shared" si="11"/>
        <v>0</v>
      </c>
      <c r="T90" s="20" t="e">
        <f>VLOOKUP(I90,'DIFERIDAS PRODUCCION'!$D$1:$E$34,2,FALSE)</f>
        <v>#N/A</v>
      </c>
      <c r="U90" s="22">
        <f t="shared" si="12"/>
        <v>0</v>
      </c>
      <c r="V90" s="15" t="str">
        <f t="shared" si="13"/>
        <v/>
      </c>
      <c r="W90" s="29">
        <f t="shared" si="14"/>
        <v>0</v>
      </c>
      <c r="Z90" s="16" t="str">
        <f>IFERROR(ROUND(VLOOKUP(M90,'Ultima Prueba Valida'!C:M,7,FALSE)/24*D91,2),"")</f>
        <v/>
      </c>
      <c r="AA90" s="16" t="e">
        <f>ROUND(VLOOKUP(M90,'Ultima Prueba Valida'!C:M,9,FALSE)/24*D91,2)</f>
        <v>#N/A</v>
      </c>
    </row>
    <row r="91" spans="1:27" x14ac:dyDescent="0.25">
      <c r="A91" s="38"/>
      <c r="B91" s="16"/>
      <c r="C91" s="50"/>
      <c r="D91" s="51"/>
      <c r="E91" s="49"/>
      <c r="F91" s="16"/>
      <c r="G91" s="17"/>
      <c r="H91" s="52"/>
      <c r="I91" s="52"/>
      <c r="J91" s="52"/>
      <c r="K91" s="53"/>
      <c r="L91" s="54"/>
      <c r="M91" s="18" t="e">
        <f>VLOOKUP(A91,Pozos!$A$1:$B$411,2,FALSE)</f>
        <v>#N/A</v>
      </c>
      <c r="N91" s="56">
        <f t="shared" si="15"/>
        <v>45706</v>
      </c>
      <c r="O91" s="19">
        <f t="shared" si="9"/>
        <v>45706</v>
      </c>
      <c r="P91" s="21" t="s">
        <v>18</v>
      </c>
      <c r="Q91" s="20">
        <f t="shared" si="10"/>
        <v>0</v>
      </c>
      <c r="R91" s="15" t="e">
        <f>VLOOKUP(H91,'DIFERIDAS PRODUCCION'!$A$2:$B$212,2,FALSE)</f>
        <v>#N/A</v>
      </c>
      <c r="S91" s="15">
        <f t="shared" si="11"/>
        <v>0</v>
      </c>
      <c r="T91" s="20" t="e">
        <f>VLOOKUP(I91,'DIFERIDAS PRODUCCION'!$D$1:$E$34,2,FALSE)</f>
        <v>#N/A</v>
      </c>
      <c r="U91" s="22">
        <f t="shared" si="12"/>
        <v>0</v>
      </c>
      <c r="V91" s="15" t="str">
        <f t="shared" si="13"/>
        <v/>
      </c>
      <c r="W91" s="29">
        <f t="shared" si="14"/>
        <v>0</v>
      </c>
      <c r="Z91" s="16" t="str">
        <f>IFERROR(ROUND(VLOOKUP(M91,'Ultima Prueba Valida'!C:M,7,FALSE)/24*D92,2),"")</f>
        <v/>
      </c>
      <c r="AA91" s="16" t="e">
        <f>ROUND(VLOOKUP(M91,'Ultima Prueba Valida'!C:M,9,FALSE)/24*D92,2)</f>
        <v>#N/A</v>
      </c>
    </row>
    <row r="92" spans="1:27" x14ac:dyDescent="0.25">
      <c r="A92" s="38"/>
      <c r="B92" s="16"/>
      <c r="C92" s="50"/>
      <c r="D92" s="51"/>
      <c r="E92" s="49"/>
      <c r="F92" s="16"/>
      <c r="G92" s="17"/>
      <c r="H92" s="52"/>
      <c r="I92" s="52"/>
      <c r="J92" s="52"/>
      <c r="K92" s="53"/>
      <c r="L92" s="54"/>
      <c r="M92" s="18" t="e">
        <f>VLOOKUP(A92,Pozos!$A$1:$B$411,2,FALSE)</f>
        <v>#N/A</v>
      </c>
      <c r="N92" s="56">
        <f t="shared" si="15"/>
        <v>45706</v>
      </c>
      <c r="O92" s="19">
        <f t="shared" si="9"/>
        <v>45706</v>
      </c>
      <c r="P92" s="21" t="s">
        <v>18</v>
      </c>
      <c r="Q92" s="20">
        <f t="shared" si="10"/>
        <v>0</v>
      </c>
      <c r="R92" s="15" t="e">
        <f>VLOOKUP(H92,'DIFERIDAS PRODUCCION'!$A$2:$B$212,2,FALSE)</f>
        <v>#N/A</v>
      </c>
      <c r="S92" s="15">
        <f t="shared" si="11"/>
        <v>0</v>
      </c>
      <c r="T92" s="20" t="e">
        <f>VLOOKUP(I92,'DIFERIDAS PRODUCCION'!$D$1:$E$34,2,FALSE)</f>
        <v>#N/A</v>
      </c>
      <c r="U92" s="22">
        <f t="shared" si="12"/>
        <v>0</v>
      </c>
      <c r="V92" s="15" t="str">
        <f t="shared" si="13"/>
        <v/>
      </c>
      <c r="W92" s="29">
        <f t="shared" si="14"/>
        <v>0</v>
      </c>
      <c r="Z92" s="16" t="str">
        <f>IFERROR(ROUND(VLOOKUP(M92,'Ultima Prueba Valida'!C:M,7,FALSE)/24*D93,2),"")</f>
        <v/>
      </c>
      <c r="AA92" s="16" t="e">
        <f>ROUND(VLOOKUP(M92,'Ultima Prueba Valida'!C:M,9,FALSE)/24*D93,2)</f>
        <v>#N/A</v>
      </c>
    </row>
    <row r="93" spans="1:27" x14ac:dyDescent="0.25">
      <c r="A93" s="38"/>
      <c r="B93" s="16"/>
      <c r="C93" s="50"/>
      <c r="D93" s="51"/>
      <c r="E93" s="49"/>
      <c r="F93" s="16"/>
      <c r="G93" s="17"/>
      <c r="H93" s="52"/>
      <c r="I93" s="52"/>
      <c r="J93" s="52"/>
      <c r="K93" s="53"/>
      <c r="L93" s="54"/>
      <c r="M93" s="18" t="e">
        <f>VLOOKUP(A93,Pozos!$A$1:$B$411,2,FALSE)</f>
        <v>#N/A</v>
      </c>
      <c r="N93" s="56">
        <f t="shared" si="15"/>
        <v>45706</v>
      </c>
      <c r="O93" s="19">
        <f t="shared" si="9"/>
        <v>45706</v>
      </c>
      <c r="P93" s="21" t="s">
        <v>18</v>
      </c>
      <c r="Q93" s="20">
        <f t="shared" si="10"/>
        <v>0</v>
      </c>
      <c r="R93" s="15" t="e">
        <f>VLOOKUP(H93,'DIFERIDAS PRODUCCION'!$A$2:$B$212,2,FALSE)</f>
        <v>#N/A</v>
      </c>
      <c r="S93" s="15">
        <f t="shared" si="11"/>
        <v>0</v>
      </c>
      <c r="T93" s="20" t="e">
        <f>VLOOKUP(I93,'DIFERIDAS PRODUCCION'!$D$1:$E$34,2,FALSE)</f>
        <v>#N/A</v>
      </c>
      <c r="U93" s="22">
        <f t="shared" si="12"/>
        <v>0</v>
      </c>
      <c r="V93" s="15" t="str">
        <f t="shared" si="13"/>
        <v/>
      </c>
      <c r="W93" s="29">
        <f t="shared" si="14"/>
        <v>0</v>
      </c>
      <c r="Z93" s="16" t="str">
        <f>IFERROR(ROUND(VLOOKUP(M93,'Ultima Prueba Valida'!C:M,7,FALSE)/24*D94,2),"")</f>
        <v/>
      </c>
      <c r="AA93" s="16" t="e">
        <f>ROUND(VLOOKUP(M93,'Ultima Prueba Valida'!C:M,9,FALSE)/24*D94,2)</f>
        <v>#N/A</v>
      </c>
    </row>
    <row r="94" spans="1:27" x14ac:dyDescent="0.25">
      <c r="A94" s="38"/>
      <c r="B94" s="16"/>
      <c r="C94" s="50"/>
      <c r="D94" s="51"/>
      <c r="E94" s="49"/>
      <c r="F94" s="16"/>
      <c r="G94" s="17"/>
      <c r="H94" s="52"/>
      <c r="I94" s="52"/>
      <c r="J94" s="52"/>
      <c r="K94" s="53"/>
      <c r="L94" s="54"/>
      <c r="M94" s="18" t="e">
        <f>VLOOKUP(A94,Pozos!$A$1:$B$411,2,FALSE)</f>
        <v>#N/A</v>
      </c>
      <c r="N94" s="56">
        <f t="shared" si="15"/>
        <v>45706</v>
      </c>
      <c r="O94" s="19">
        <f t="shared" ref="O94:O124" si="16">N94+(D94/24)</f>
        <v>45706</v>
      </c>
      <c r="P94" s="21" t="s">
        <v>18</v>
      </c>
      <c r="Q94" s="20">
        <f t="shared" ref="Q94:Q124" si="17">(O94-N94)*86400</f>
        <v>0</v>
      </c>
      <c r="R94" s="15" t="e">
        <f>VLOOKUP(H94,'DIFERIDAS PRODUCCION'!$A$2:$B$212,2,FALSE)</f>
        <v>#N/A</v>
      </c>
      <c r="S94" s="15">
        <f t="shared" ref="S94:S124" si="18">+H94</f>
        <v>0</v>
      </c>
      <c r="T94" s="20" t="e">
        <f>VLOOKUP(I94,'DIFERIDAS PRODUCCION'!$D$1:$E$34,2,FALSE)</f>
        <v>#N/A</v>
      </c>
      <c r="U94" s="22">
        <f t="shared" ref="U94:U124" si="19">+I94</f>
        <v>0</v>
      </c>
      <c r="V94" s="15" t="str">
        <f t="shared" ref="V94:V124" si="20">TEXT(J94,"")</f>
        <v/>
      </c>
      <c r="W94" s="29">
        <f t="shared" ref="W94:W124" si="21">+E94</f>
        <v>0</v>
      </c>
      <c r="Z94" s="16" t="str">
        <f>IFERROR(ROUND(VLOOKUP(M94,'Ultima Prueba Valida'!C:M,7,FALSE)/24*D95,2),"")</f>
        <v/>
      </c>
      <c r="AA94" s="16" t="e">
        <f>ROUND(VLOOKUP(M94,'Ultima Prueba Valida'!C:M,9,FALSE)/24*D95,2)</f>
        <v>#N/A</v>
      </c>
    </row>
    <row r="95" spans="1:27" x14ac:dyDescent="0.25">
      <c r="A95" s="38"/>
      <c r="B95" s="16"/>
      <c r="C95" s="50"/>
      <c r="D95" s="51"/>
      <c r="E95" s="49"/>
      <c r="F95" s="16"/>
      <c r="G95" s="17"/>
      <c r="H95" s="52"/>
      <c r="I95" s="52"/>
      <c r="J95" s="52"/>
      <c r="K95" s="53"/>
      <c r="L95" s="54"/>
      <c r="M95" s="18" t="e">
        <f>VLOOKUP(A95,Pozos!$A$1:$B$411,2,FALSE)</f>
        <v>#N/A</v>
      </c>
      <c r="N95" s="56">
        <f t="shared" si="15"/>
        <v>45706</v>
      </c>
      <c r="O95" s="19">
        <f t="shared" si="16"/>
        <v>45706</v>
      </c>
      <c r="P95" s="21" t="s">
        <v>18</v>
      </c>
      <c r="Q95" s="20">
        <f t="shared" si="17"/>
        <v>0</v>
      </c>
      <c r="R95" s="15" t="e">
        <f>VLOOKUP(H95,'DIFERIDAS PRODUCCION'!$A$2:$B$212,2,FALSE)</f>
        <v>#N/A</v>
      </c>
      <c r="S95" s="15">
        <f t="shared" si="18"/>
        <v>0</v>
      </c>
      <c r="T95" s="20" t="e">
        <f>VLOOKUP(I95,'DIFERIDAS PRODUCCION'!$D$1:$E$34,2,FALSE)</f>
        <v>#N/A</v>
      </c>
      <c r="U95" s="22">
        <f t="shared" si="19"/>
        <v>0</v>
      </c>
      <c r="V95" s="15" t="str">
        <f t="shared" si="20"/>
        <v/>
      </c>
      <c r="W95" s="29">
        <f t="shared" si="21"/>
        <v>0</v>
      </c>
      <c r="Z95" s="16" t="str">
        <f>IFERROR(ROUND(VLOOKUP(M95,'Ultima Prueba Valida'!C:M,7,FALSE)/24*D96,2),"")</f>
        <v/>
      </c>
      <c r="AA95" s="16" t="e">
        <f>ROUND(VLOOKUP(M95,'Ultima Prueba Valida'!C:M,9,FALSE)/24*D96,2)</f>
        <v>#N/A</v>
      </c>
    </row>
    <row r="96" spans="1:27" x14ac:dyDescent="0.25">
      <c r="A96" s="38"/>
      <c r="B96" s="16"/>
      <c r="C96" s="50"/>
      <c r="D96" s="51"/>
      <c r="E96" s="49"/>
      <c r="F96" s="16"/>
      <c r="G96" s="17"/>
      <c r="H96" s="52"/>
      <c r="I96" s="52"/>
      <c r="J96" s="52"/>
      <c r="K96" s="53"/>
      <c r="L96" s="54"/>
      <c r="M96" s="18" t="e">
        <f>VLOOKUP(A96,Pozos!$A$1:$B$411,2,FALSE)</f>
        <v>#N/A</v>
      </c>
      <c r="N96" s="56">
        <f t="shared" si="15"/>
        <v>45706</v>
      </c>
      <c r="O96" s="19">
        <f t="shared" si="16"/>
        <v>45706</v>
      </c>
      <c r="P96" s="21" t="s">
        <v>18</v>
      </c>
      <c r="Q96" s="20">
        <f t="shared" si="17"/>
        <v>0</v>
      </c>
      <c r="R96" s="15" t="e">
        <f>VLOOKUP(H96,'DIFERIDAS PRODUCCION'!$A$2:$B$212,2,FALSE)</f>
        <v>#N/A</v>
      </c>
      <c r="S96" s="15">
        <f t="shared" si="18"/>
        <v>0</v>
      </c>
      <c r="T96" s="20" t="e">
        <f>VLOOKUP(I96,'DIFERIDAS PRODUCCION'!$D$1:$E$34,2,FALSE)</f>
        <v>#N/A</v>
      </c>
      <c r="U96" s="22">
        <f t="shared" si="19"/>
        <v>0</v>
      </c>
      <c r="V96" s="15" t="str">
        <f t="shared" si="20"/>
        <v/>
      </c>
      <c r="W96" s="29">
        <f t="shared" si="21"/>
        <v>0</v>
      </c>
      <c r="Z96" s="16" t="str">
        <f>IFERROR(ROUND(VLOOKUP(M96,'Ultima Prueba Valida'!C:M,7,FALSE)/24*D97,2),"")</f>
        <v/>
      </c>
      <c r="AA96" s="16" t="e">
        <f>ROUND(VLOOKUP(M96,'Ultima Prueba Valida'!C:M,9,FALSE)/24*D97,2)</f>
        <v>#N/A</v>
      </c>
    </row>
    <row r="97" spans="1:27" x14ac:dyDescent="0.25">
      <c r="A97" s="38"/>
      <c r="B97" s="16"/>
      <c r="C97" s="50"/>
      <c r="D97" s="51"/>
      <c r="E97" s="49"/>
      <c r="F97" s="16"/>
      <c r="G97" s="17"/>
      <c r="H97" s="52"/>
      <c r="I97" s="52"/>
      <c r="J97" s="52"/>
      <c r="K97" s="53"/>
      <c r="L97" s="54"/>
      <c r="M97" s="18" t="e">
        <f>VLOOKUP(A97,Pozos!$A$1:$B$411,2,FALSE)</f>
        <v>#N/A</v>
      </c>
      <c r="N97" s="56">
        <f t="shared" si="15"/>
        <v>45706</v>
      </c>
      <c r="O97" s="19">
        <f t="shared" si="16"/>
        <v>45706</v>
      </c>
      <c r="P97" s="21" t="s">
        <v>18</v>
      </c>
      <c r="Q97" s="20">
        <f t="shared" si="17"/>
        <v>0</v>
      </c>
      <c r="R97" s="15" t="e">
        <f>VLOOKUP(H97,'DIFERIDAS PRODUCCION'!$A$2:$B$212,2,FALSE)</f>
        <v>#N/A</v>
      </c>
      <c r="S97" s="15">
        <f t="shared" si="18"/>
        <v>0</v>
      </c>
      <c r="T97" s="20" t="e">
        <f>VLOOKUP(I97,'DIFERIDAS PRODUCCION'!$D$1:$E$34,2,FALSE)</f>
        <v>#N/A</v>
      </c>
      <c r="U97" s="22">
        <f t="shared" si="19"/>
        <v>0</v>
      </c>
      <c r="V97" s="15" t="str">
        <f t="shared" si="20"/>
        <v/>
      </c>
      <c r="W97" s="29">
        <f t="shared" si="21"/>
        <v>0</v>
      </c>
      <c r="Z97" s="16" t="str">
        <f>IFERROR(ROUND(VLOOKUP(M97,'Ultima Prueba Valida'!C:M,7,FALSE)/24*D98,2),"")</f>
        <v/>
      </c>
      <c r="AA97" s="16" t="e">
        <f>ROUND(VLOOKUP(M97,'Ultima Prueba Valida'!C:M,9,FALSE)/24*D98,2)</f>
        <v>#N/A</v>
      </c>
    </row>
    <row r="98" spans="1:27" x14ac:dyDescent="0.25">
      <c r="A98" s="38"/>
      <c r="B98" s="16"/>
      <c r="C98" s="50"/>
      <c r="D98" s="51"/>
      <c r="E98" s="49"/>
      <c r="F98" s="16"/>
      <c r="G98" s="17"/>
      <c r="H98" s="52"/>
      <c r="I98" s="52"/>
      <c r="J98" s="52"/>
      <c r="K98" s="53"/>
      <c r="L98" s="54"/>
      <c r="M98" s="18" t="e">
        <f>VLOOKUP(A98,Pozos!$A$1:$B$411,2,FALSE)</f>
        <v>#N/A</v>
      </c>
      <c r="N98" s="56">
        <f t="shared" si="15"/>
        <v>45706</v>
      </c>
      <c r="O98" s="19">
        <f t="shared" si="16"/>
        <v>45706</v>
      </c>
      <c r="P98" s="21" t="s">
        <v>18</v>
      </c>
      <c r="Q98" s="20">
        <f t="shared" si="17"/>
        <v>0</v>
      </c>
      <c r="R98" s="15" t="e">
        <f>VLOOKUP(H98,'DIFERIDAS PRODUCCION'!$A$2:$B$212,2,FALSE)</f>
        <v>#N/A</v>
      </c>
      <c r="S98" s="15">
        <f t="shared" si="18"/>
        <v>0</v>
      </c>
      <c r="T98" s="20" t="e">
        <f>VLOOKUP(I98,'DIFERIDAS PRODUCCION'!$D$1:$E$34,2,FALSE)</f>
        <v>#N/A</v>
      </c>
      <c r="U98" s="22">
        <f t="shared" si="19"/>
        <v>0</v>
      </c>
      <c r="V98" s="15" t="str">
        <f t="shared" si="20"/>
        <v/>
      </c>
      <c r="W98" s="29">
        <f t="shared" si="21"/>
        <v>0</v>
      </c>
      <c r="Z98" s="16" t="str">
        <f>IFERROR(ROUND(VLOOKUP(M98,'Ultima Prueba Valida'!C:M,7,FALSE)/24*D99,2),"")</f>
        <v/>
      </c>
      <c r="AA98" s="16" t="e">
        <f>ROUND(VLOOKUP(M98,'Ultima Prueba Valida'!C:M,9,FALSE)/24*D99,2)</f>
        <v>#N/A</v>
      </c>
    </row>
    <row r="99" spans="1:27" x14ac:dyDescent="0.25">
      <c r="A99" s="38"/>
      <c r="B99" s="16"/>
      <c r="C99" s="50"/>
      <c r="D99" s="51"/>
      <c r="E99" s="49"/>
      <c r="F99" s="16"/>
      <c r="G99" s="17"/>
      <c r="H99" s="52"/>
      <c r="I99" s="52"/>
      <c r="J99" s="52"/>
      <c r="K99" s="53"/>
      <c r="L99" s="54"/>
      <c r="M99" s="18" t="e">
        <f>VLOOKUP(A99,Pozos!$A$1:$B$411,2,FALSE)</f>
        <v>#N/A</v>
      </c>
      <c r="N99" s="56">
        <f t="shared" si="15"/>
        <v>45706</v>
      </c>
      <c r="O99" s="19">
        <f t="shared" si="16"/>
        <v>45706</v>
      </c>
      <c r="P99" s="21" t="s">
        <v>18</v>
      </c>
      <c r="Q99" s="20">
        <f t="shared" si="17"/>
        <v>0</v>
      </c>
      <c r="R99" s="15" t="e">
        <f>VLOOKUP(H99,'DIFERIDAS PRODUCCION'!$A$2:$B$212,2,FALSE)</f>
        <v>#N/A</v>
      </c>
      <c r="S99" s="15">
        <f t="shared" si="18"/>
        <v>0</v>
      </c>
      <c r="T99" s="20" t="e">
        <f>VLOOKUP(I99,'DIFERIDAS PRODUCCION'!$D$1:$E$34,2,FALSE)</f>
        <v>#N/A</v>
      </c>
      <c r="U99" s="22">
        <f t="shared" si="19"/>
        <v>0</v>
      </c>
      <c r="V99" s="15" t="str">
        <f t="shared" si="20"/>
        <v/>
      </c>
      <c r="W99" s="29">
        <f t="shared" si="21"/>
        <v>0</v>
      </c>
      <c r="Z99" s="16" t="str">
        <f>IFERROR(ROUND(VLOOKUP(M99,'Ultima Prueba Valida'!C:M,7,FALSE)/24*D100,2),"")</f>
        <v/>
      </c>
      <c r="AA99" s="16" t="e">
        <f>ROUND(VLOOKUP(M99,'Ultima Prueba Valida'!C:M,9,FALSE)/24*D100,2)</f>
        <v>#N/A</v>
      </c>
    </row>
    <row r="100" spans="1:27" x14ac:dyDescent="0.25">
      <c r="A100" s="38"/>
      <c r="B100" s="16"/>
      <c r="C100" s="50"/>
      <c r="D100" s="51"/>
      <c r="E100" s="49"/>
      <c r="F100" s="16"/>
      <c r="G100" s="17"/>
      <c r="H100" s="52"/>
      <c r="I100" s="52"/>
      <c r="J100" s="52"/>
      <c r="K100" s="53"/>
      <c r="L100" s="54"/>
      <c r="M100" s="18" t="e">
        <f>VLOOKUP(A100,Pozos!$A$1:$B$411,2,FALSE)</f>
        <v>#N/A</v>
      </c>
      <c r="N100" s="56">
        <f t="shared" si="15"/>
        <v>45706</v>
      </c>
      <c r="O100" s="19">
        <f t="shared" si="16"/>
        <v>45706</v>
      </c>
      <c r="P100" s="21" t="s">
        <v>18</v>
      </c>
      <c r="Q100" s="20">
        <f t="shared" si="17"/>
        <v>0</v>
      </c>
      <c r="R100" s="15" t="e">
        <f>VLOOKUP(H100,'DIFERIDAS PRODUCCION'!$A$2:$B$212,2,FALSE)</f>
        <v>#N/A</v>
      </c>
      <c r="S100" s="15">
        <f t="shared" si="18"/>
        <v>0</v>
      </c>
      <c r="T100" s="20" t="e">
        <f>VLOOKUP(I100,'DIFERIDAS PRODUCCION'!$D$1:$E$34,2,FALSE)</f>
        <v>#N/A</v>
      </c>
      <c r="U100" s="22">
        <f t="shared" si="19"/>
        <v>0</v>
      </c>
      <c r="V100" s="15" t="str">
        <f t="shared" si="20"/>
        <v/>
      </c>
      <c r="W100" s="29">
        <f t="shared" si="21"/>
        <v>0</v>
      </c>
      <c r="Z100" s="16" t="str">
        <f>IFERROR(ROUND(VLOOKUP(M100,'Ultima Prueba Valida'!C:M,7,FALSE)/24*D101,2),"")</f>
        <v/>
      </c>
      <c r="AA100" s="16" t="e">
        <f>ROUND(VLOOKUP(M100,'Ultima Prueba Valida'!C:M,9,FALSE)/24*D101,2)</f>
        <v>#N/A</v>
      </c>
    </row>
    <row r="101" spans="1:27" x14ac:dyDescent="0.25">
      <c r="A101" s="38"/>
      <c r="B101" s="16"/>
      <c r="C101" s="50"/>
      <c r="D101" s="51"/>
      <c r="E101" s="49"/>
      <c r="F101" s="16"/>
      <c r="G101" s="17"/>
      <c r="H101" s="52"/>
      <c r="I101" s="52"/>
      <c r="J101" s="52"/>
      <c r="K101" s="53"/>
      <c r="L101" s="54"/>
      <c r="M101" s="18" t="e">
        <f>VLOOKUP(A101,Pozos!$A$1:$B$411,2,FALSE)</f>
        <v>#N/A</v>
      </c>
      <c r="N101" s="56">
        <f t="shared" si="15"/>
        <v>45706</v>
      </c>
      <c r="O101" s="19">
        <f t="shared" si="16"/>
        <v>45706</v>
      </c>
      <c r="P101" s="21" t="s">
        <v>18</v>
      </c>
      <c r="Q101" s="20">
        <f t="shared" si="17"/>
        <v>0</v>
      </c>
      <c r="R101" s="15" t="e">
        <f>VLOOKUP(H101,'DIFERIDAS PRODUCCION'!$A$2:$B$212,2,FALSE)</f>
        <v>#N/A</v>
      </c>
      <c r="S101" s="15">
        <f t="shared" si="18"/>
        <v>0</v>
      </c>
      <c r="T101" s="20" t="e">
        <f>VLOOKUP(I101,'DIFERIDAS PRODUCCION'!$D$1:$E$34,2,FALSE)</f>
        <v>#N/A</v>
      </c>
      <c r="U101" s="22">
        <f t="shared" si="19"/>
        <v>0</v>
      </c>
      <c r="V101" s="15" t="str">
        <f t="shared" si="20"/>
        <v/>
      </c>
      <c r="W101" s="29">
        <f t="shared" si="21"/>
        <v>0</v>
      </c>
      <c r="Z101" s="16" t="str">
        <f>IFERROR(ROUND(VLOOKUP(M101,'Ultima Prueba Valida'!C:M,7,FALSE)/24*D102,2),"")</f>
        <v/>
      </c>
      <c r="AA101" s="16" t="e">
        <f>ROUND(VLOOKUP(M101,'Ultima Prueba Valida'!C:M,9,FALSE)/24*D102,2)</f>
        <v>#N/A</v>
      </c>
    </row>
    <row r="102" spans="1:27" x14ac:dyDescent="0.25">
      <c r="A102" s="38"/>
      <c r="B102" s="16"/>
      <c r="C102" s="50"/>
      <c r="D102" s="51"/>
      <c r="E102" s="49"/>
      <c r="F102" s="16"/>
      <c r="G102" s="17"/>
      <c r="H102" s="52"/>
      <c r="I102" s="52"/>
      <c r="J102" s="52"/>
      <c r="K102" s="53"/>
      <c r="L102" s="54"/>
      <c r="M102" s="18" t="e">
        <f>VLOOKUP(A102,Pozos!$A$1:$B$411,2,FALSE)</f>
        <v>#N/A</v>
      </c>
      <c r="N102" s="56">
        <f t="shared" si="15"/>
        <v>45706</v>
      </c>
      <c r="O102" s="19">
        <f t="shared" si="16"/>
        <v>45706</v>
      </c>
      <c r="P102" s="21" t="s">
        <v>18</v>
      </c>
      <c r="Q102" s="20">
        <f t="shared" si="17"/>
        <v>0</v>
      </c>
      <c r="R102" s="15" t="e">
        <f>VLOOKUP(H102,'DIFERIDAS PRODUCCION'!$A$2:$B$212,2,FALSE)</f>
        <v>#N/A</v>
      </c>
      <c r="S102" s="15">
        <f t="shared" si="18"/>
        <v>0</v>
      </c>
      <c r="T102" s="20" t="e">
        <f>VLOOKUP(I102,'DIFERIDAS PRODUCCION'!$D$1:$E$34,2,FALSE)</f>
        <v>#N/A</v>
      </c>
      <c r="U102" s="22">
        <f t="shared" si="19"/>
        <v>0</v>
      </c>
      <c r="V102" s="15" t="str">
        <f t="shared" si="20"/>
        <v/>
      </c>
      <c r="W102" s="29">
        <f t="shared" si="21"/>
        <v>0</v>
      </c>
      <c r="Z102" s="16" t="str">
        <f>IFERROR(ROUND(VLOOKUP(M102,'Ultima Prueba Valida'!C:M,7,FALSE)/24*D103,2),"")</f>
        <v/>
      </c>
      <c r="AA102" s="16" t="e">
        <f>ROUND(VLOOKUP(M102,'Ultima Prueba Valida'!C:M,9,FALSE)/24*D103,2)</f>
        <v>#N/A</v>
      </c>
    </row>
    <row r="103" spans="1:27" x14ac:dyDescent="0.25">
      <c r="A103" s="38"/>
      <c r="B103" s="16"/>
      <c r="C103" s="50"/>
      <c r="D103" s="51"/>
      <c r="E103" s="49"/>
      <c r="F103" s="16"/>
      <c r="G103" s="17"/>
      <c r="H103" s="52"/>
      <c r="I103" s="52"/>
      <c r="J103" s="52"/>
      <c r="K103" s="53"/>
      <c r="L103" s="54"/>
      <c r="M103" s="18" t="e">
        <f>VLOOKUP(A103,Pozos!$A$1:$B$411,2,FALSE)</f>
        <v>#N/A</v>
      </c>
      <c r="N103" s="56">
        <f t="shared" si="15"/>
        <v>45706</v>
      </c>
      <c r="O103" s="19">
        <f t="shared" si="16"/>
        <v>45706</v>
      </c>
      <c r="P103" s="21" t="s">
        <v>18</v>
      </c>
      <c r="Q103" s="20">
        <f t="shared" si="17"/>
        <v>0</v>
      </c>
      <c r="R103" s="15" t="e">
        <f>VLOOKUP(H103,'DIFERIDAS PRODUCCION'!$A$2:$B$212,2,FALSE)</f>
        <v>#N/A</v>
      </c>
      <c r="S103" s="15">
        <f t="shared" si="18"/>
        <v>0</v>
      </c>
      <c r="T103" s="20" t="e">
        <f>VLOOKUP(I103,'DIFERIDAS PRODUCCION'!$D$1:$E$34,2,FALSE)</f>
        <v>#N/A</v>
      </c>
      <c r="U103" s="22">
        <f t="shared" si="19"/>
        <v>0</v>
      </c>
      <c r="V103" s="15" t="str">
        <f t="shared" si="20"/>
        <v/>
      </c>
      <c r="W103" s="29">
        <f t="shared" si="21"/>
        <v>0</v>
      </c>
      <c r="Z103" s="16" t="str">
        <f>IFERROR(ROUND(VLOOKUP(M103,'Ultima Prueba Valida'!C:M,7,FALSE)/24*D104,2),"")</f>
        <v/>
      </c>
      <c r="AA103" s="16" t="e">
        <f>ROUND(VLOOKUP(M103,'Ultima Prueba Valida'!C:M,9,FALSE)/24*D104,2)</f>
        <v>#N/A</v>
      </c>
    </row>
    <row r="104" spans="1:27" x14ac:dyDescent="0.25">
      <c r="A104" s="38"/>
      <c r="B104" s="16"/>
      <c r="C104" s="50"/>
      <c r="D104" s="51"/>
      <c r="E104" s="49"/>
      <c r="F104" s="16"/>
      <c r="G104" s="17"/>
      <c r="H104" s="52"/>
      <c r="I104" s="52"/>
      <c r="J104" s="52"/>
      <c r="K104" s="53"/>
      <c r="L104" s="54"/>
      <c r="M104" s="18" t="e">
        <f>VLOOKUP(A104,Pozos!$A$1:$B$411,2,FALSE)</f>
        <v>#N/A</v>
      </c>
      <c r="N104" s="56">
        <f t="shared" si="15"/>
        <v>45706</v>
      </c>
      <c r="O104" s="19">
        <f t="shared" si="16"/>
        <v>45706</v>
      </c>
      <c r="P104" s="21" t="s">
        <v>18</v>
      </c>
      <c r="Q104" s="20">
        <f t="shared" si="17"/>
        <v>0</v>
      </c>
      <c r="R104" s="15" t="e">
        <f>VLOOKUP(H104,'DIFERIDAS PRODUCCION'!$A$2:$B$212,2,FALSE)</f>
        <v>#N/A</v>
      </c>
      <c r="S104" s="15">
        <f t="shared" si="18"/>
        <v>0</v>
      </c>
      <c r="T104" s="20" t="e">
        <f>VLOOKUP(I104,'DIFERIDAS PRODUCCION'!$D$1:$E$34,2,FALSE)</f>
        <v>#N/A</v>
      </c>
      <c r="U104" s="22">
        <f t="shared" si="19"/>
        <v>0</v>
      </c>
      <c r="V104" s="15" t="str">
        <f t="shared" si="20"/>
        <v/>
      </c>
      <c r="W104" s="29">
        <f t="shared" si="21"/>
        <v>0</v>
      </c>
      <c r="Z104" s="16" t="str">
        <f>IFERROR(ROUND(VLOOKUP(M104,'Ultima Prueba Valida'!C:M,7,FALSE)/24*D105,2),"")</f>
        <v/>
      </c>
      <c r="AA104" s="16" t="e">
        <f>ROUND(VLOOKUP(M104,'Ultima Prueba Valida'!C:M,9,FALSE)/24*D105,2)</f>
        <v>#N/A</v>
      </c>
    </row>
    <row r="105" spans="1:27" x14ac:dyDescent="0.25">
      <c r="A105" s="38"/>
      <c r="B105" s="16"/>
      <c r="C105" s="50"/>
      <c r="D105" s="51"/>
      <c r="E105" s="49"/>
      <c r="F105" s="16"/>
      <c r="G105" s="17"/>
      <c r="H105" s="52"/>
      <c r="I105" s="52"/>
      <c r="J105" s="52"/>
      <c r="K105" s="53"/>
      <c r="L105" s="54"/>
      <c r="M105" s="18" t="e">
        <f>VLOOKUP(A105,Pozos!$A$1:$B$411,2,FALSE)</f>
        <v>#N/A</v>
      </c>
      <c r="N105" s="56">
        <f t="shared" si="15"/>
        <v>45706</v>
      </c>
      <c r="O105" s="19">
        <f t="shared" si="16"/>
        <v>45706</v>
      </c>
      <c r="P105" s="21" t="s">
        <v>18</v>
      </c>
      <c r="Q105" s="20">
        <f t="shared" si="17"/>
        <v>0</v>
      </c>
      <c r="R105" s="15" t="e">
        <f>VLOOKUP(H105,'DIFERIDAS PRODUCCION'!$A$2:$B$212,2,FALSE)</f>
        <v>#N/A</v>
      </c>
      <c r="S105" s="15">
        <f t="shared" si="18"/>
        <v>0</v>
      </c>
      <c r="T105" s="20" t="e">
        <f>VLOOKUP(I105,'DIFERIDAS PRODUCCION'!$D$1:$E$34,2,FALSE)</f>
        <v>#N/A</v>
      </c>
      <c r="U105" s="22">
        <f t="shared" si="19"/>
        <v>0</v>
      </c>
      <c r="V105" s="15" t="str">
        <f t="shared" si="20"/>
        <v/>
      </c>
      <c r="W105" s="29">
        <f t="shared" si="21"/>
        <v>0</v>
      </c>
      <c r="Z105" s="16" t="str">
        <f>IFERROR(ROUND(VLOOKUP(M105,'Ultima Prueba Valida'!C:M,7,FALSE)/24*D106,2),"")</f>
        <v/>
      </c>
      <c r="AA105" s="16" t="e">
        <f>ROUND(VLOOKUP(M105,'Ultima Prueba Valida'!C:M,9,FALSE)/24*D106,2)</f>
        <v>#N/A</v>
      </c>
    </row>
    <row r="106" spans="1:27" x14ac:dyDescent="0.25">
      <c r="A106" s="38"/>
      <c r="B106" s="16"/>
      <c r="C106" s="50"/>
      <c r="D106" s="51"/>
      <c r="E106" s="49"/>
      <c r="F106" s="16"/>
      <c r="G106" s="17"/>
      <c r="H106" s="52"/>
      <c r="I106" s="52"/>
      <c r="J106" s="52"/>
      <c r="K106" s="53"/>
      <c r="L106" s="54"/>
      <c r="M106" s="18" t="e">
        <f>VLOOKUP(A106,Pozos!$A$1:$B$411,2,FALSE)</f>
        <v>#N/A</v>
      </c>
      <c r="N106" s="56">
        <f t="shared" si="15"/>
        <v>45706</v>
      </c>
      <c r="O106" s="19">
        <f t="shared" si="16"/>
        <v>45706</v>
      </c>
      <c r="P106" s="21" t="s">
        <v>18</v>
      </c>
      <c r="Q106" s="20">
        <f t="shared" si="17"/>
        <v>0</v>
      </c>
      <c r="R106" s="15" t="e">
        <f>VLOOKUP(H106,'DIFERIDAS PRODUCCION'!$A$2:$B$212,2,FALSE)</f>
        <v>#N/A</v>
      </c>
      <c r="S106" s="15">
        <f t="shared" si="18"/>
        <v>0</v>
      </c>
      <c r="T106" s="20" t="e">
        <f>VLOOKUP(I106,'DIFERIDAS PRODUCCION'!$D$1:$E$34,2,FALSE)</f>
        <v>#N/A</v>
      </c>
      <c r="U106" s="22">
        <f t="shared" si="19"/>
        <v>0</v>
      </c>
      <c r="V106" s="15" t="str">
        <f t="shared" si="20"/>
        <v/>
      </c>
      <c r="W106" s="29">
        <f t="shared" si="21"/>
        <v>0</v>
      </c>
      <c r="Z106" s="16" t="str">
        <f>IFERROR(ROUND(VLOOKUP(M106,'Ultima Prueba Valida'!C:M,7,FALSE)/24*D107,2),"")</f>
        <v/>
      </c>
      <c r="AA106" s="16" t="e">
        <f>ROUND(VLOOKUP(M106,'Ultima Prueba Valida'!C:M,9,FALSE)/24*D107,2)</f>
        <v>#N/A</v>
      </c>
    </row>
    <row r="107" spans="1:27" x14ac:dyDescent="0.25">
      <c r="A107" s="38"/>
      <c r="B107" s="16"/>
      <c r="C107" s="50"/>
      <c r="D107" s="51"/>
      <c r="E107" s="49"/>
      <c r="F107" s="16"/>
      <c r="G107" s="17"/>
      <c r="H107" s="52"/>
      <c r="I107" s="52"/>
      <c r="J107" s="52"/>
      <c r="K107" s="53"/>
      <c r="L107" s="54"/>
      <c r="M107" s="18" t="e">
        <f>VLOOKUP(A107,Pozos!$A$1:$B$411,2,FALSE)</f>
        <v>#N/A</v>
      </c>
      <c r="N107" s="56">
        <f t="shared" si="15"/>
        <v>45706</v>
      </c>
      <c r="O107" s="19">
        <f t="shared" si="16"/>
        <v>45706</v>
      </c>
      <c r="P107" s="21" t="s">
        <v>18</v>
      </c>
      <c r="Q107" s="20">
        <f t="shared" si="17"/>
        <v>0</v>
      </c>
      <c r="R107" s="15" t="e">
        <f>VLOOKUP(H107,'DIFERIDAS PRODUCCION'!$A$2:$B$212,2,FALSE)</f>
        <v>#N/A</v>
      </c>
      <c r="S107" s="15">
        <f t="shared" si="18"/>
        <v>0</v>
      </c>
      <c r="T107" s="20" t="e">
        <f>VLOOKUP(I107,'DIFERIDAS PRODUCCION'!$D$1:$E$34,2,FALSE)</f>
        <v>#N/A</v>
      </c>
      <c r="U107" s="22">
        <f t="shared" si="19"/>
        <v>0</v>
      </c>
      <c r="V107" s="15" t="str">
        <f t="shared" si="20"/>
        <v/>
      </c>
      <c r="W107" s="29">
        <f t="shared" si="21"/>
        <v>0</v>
      </c>
      <c r="Z107" s="16" t="str">
        <f>IFERROR(ROUND(VLOOKUP(M107,'Ultima Prueba Valida'!C:M,7,FALSE)/24*D108,2),"")</f>
        <v/>
      </c>
      <c r="AA107" s="16" t="e">
        <f>ROUND(VLOOKUP(M107,'Ultima Prueba Valida'!C:M,9,FALSE)/24*D108,2)</f>
        <v>#N/A</v>
      </c>
    </row>
    <row r="108" spans="1:27" x14ac:dyDescent="0.25">
      <c r="A108" s="38"/>
      <c r="B108" s="16"/>
      <c r="C108" s="50"/>
      <c r="D108" s="51"/>
      <c r="E108" s="49"/>
      <c r="F108" s="16"/>
      <c r="G108" s="17"/>
      <c r="H108" s="52"/>
      <c r="I108" s="52"/>
      <c r="J108" s="52"/>
      <c r="K108" s="53"/>
      <c r="L108" s="54"/>
      <c r="M108" s="18" t="e">
        <f>VLOOKUP(A108,Pozos!$A$1:$B$411,2,FALSE)</f>
        <v>#N/A</v>
      </c>
      <c r="N108" s="56">
        <f t="shared" si="15"/>
        <v>45706</v>
      </c>
      <c r="O108" s="19">
        <f t="shared" si="16"/>
        <v>45706</v>
      </c>
      <c r="P108" s="21" t="s">
        <v>18</v>
      </c>
      <c r="Q108" s="20">
        <f t="shared" si="17"/>
        <v>0</v>
      </c>
      <c r="R108" s="15" t="e">
        <f>VLOOKUP(H108,'DIFERIDAS PRODUCCION'!$A$2:$B$212,2,FALSE)</f>
        <v>#N/A</v>
      </c>
      <c r="S108" s="15">
        <f t="shared" si="18"/>
        <v>0</v>
      </c>
      <c r="T108" s="20" t="e">
        <f>VLOOKUP(I108,'DIFERIDAS PRODUCCION'!$D$1:$E$34,2,FALSE)</f>
        <v>#N/A</v>
      </c>
      <c r="U108" s="22">
        <f t="shared" si="19"/>
        <v>0</v>
      </c>
      <c r="V108" s="15" t="str">
        <f t="shared" si="20"/>
        <v/>
      </c>
      <c r="W108" s="29">
        <f t="shared" si="21"/>
        <v>0</v>
      </c>
      <c r="Z108" s="16" t="str">
        <f>IFERROR(ROUND(VLOOKUP(M108,'Ultima Prueba Valida'!C:M,7,FALSE)/24*D109,2),"")</f>
        <v/>
      </c>
      <c r="AA108" s="16" t="e">
        <f>ROUND(VLOOKUP(M108,'Ultima Prueba Valida'!C:M,9,FALSE)/24*D109,2)</f>
        <v>#N/A</v>
      </c>
    </row>
    <row r="109" spans="1:27" x14ac:dyDescent="0.25">
      <c r="A109" s="38"/>
      <c r="B109" s="16"/>
      <c r="C109" s="50"/>
      <c r="D109" s="51"/>
      <c r="E109" s="49"/>
      <c r="F109" s="16"/>
      <c r="G109" s="17"/>
      <c r="H109" s="52"/>
      <c r="I109" s="52"/>
      <c r="J109" s="52"/>
      <c r="K109" s="53"/>
      <c r="L109" s="54"/>
      <c r="M109" s="18" t="e">
        <f>VLOOKUP(A109,Pozos!$A$1:$B$411,2,FALSE)</f>
        <v>#N/A</v>
      </c>
      <c r="N109" s="56">
        <f t="shared" si="15"/>
        <v>45706</v>
      </c>
      <c r="O109" s="19">
        <f t="shared" si="16"/>
        <v>45706</v>
      </c>
      <c r="P109" s="21" t="s">
        <v>18</v>
      </c>
      <c r="Q109" s="20">
        <f t="shared" si="17"/>
        <v>0</v>
      </c>
      <c r="R109" s="15" t="e">
        <f>VLOOKUP(H109,'DIFERIDAS PRODUCCION'!$A$2:$B$212,2,FALSE)</f>
        <v>#N/A</v>
      </c>
      <c r="S109" s="15">
        <f t="shared" si="18"/>
        <v>0</v>
      </c>
      <c r="T109" s="20" t="e">
        <f>VLOOKUP(I109,'DIFERIDAS PRODUCCION'!$D$1:$E$34,2,FALSE)</f>
        <v>#N/A</v>
      </c>
      <c r="U109" s="22">
        <f t="shared" si="19"/>
        <v>0</v>
      </c>
      <c r="V109" s="15" t="str">
        <f t="shared" si="20"/>
        <v/>
      </c>
      <c r="W109" s="29">
        <f t="shared" si="21"/>
        <v>0</v>
      </c>
      <c r="Z109" s="16" t="str">
        <f>IFERROR(ROUND(VLOOKUP(M109,'Ultima Prueba Valida'!C:M,7,FALSE)/24*D110,2),"")</f>
        <v/>
      </c>
      <c r="AA109" s="16" t="e">
        <f>ROUND(VLOOKUP(M109,'Ultima Prueba Valida'!C:M,9,FALSE)/24*D110,2)</f>
        <v>#N/A</v>
      </c>
    </row>
    <row r="110" spans="1:27" x14ac:dyDescent="0.25">
      <c r="A110" s="38"/>
      <c r="B110" s="16"/>
      <c r="C110" s="50"/>
      <c r="D110" s="51"/>
      <c r="E110" s="49"/>
      <c r="F110" s="16"/>
      <c r="G110" s="17"/>
      <c r="H110" s="52"/>
      <c r="I110" s="52"/>
      <c r="J110" s="52"/>
      <c r="K110" s="53"/>
      <c r="L110" s="54"/>
      <c r="M110" s="18" t="e">
        <f>VLOOKUP(A110,Pozos!$A$1:$B$411,2,FALSE)</f>
        <v>#N/A</v>
      </c>
      <c r="N110" s="56">
        <f t="shared" si="15"/>
        <v>45706</v>
      </c>
      <c r="O110" s="19">
        <f t="shared" si="16"/>
        <v>45706</v>
      </c>
      <c r="P110" s="21" t="s">
        <v>18</v>
      </c>
      <c r="Q110" s="20">
        <f t="shared" si="17"/>
        <v>0</v>
      </c>
      <c r="R110" s="15" t="e">
        <f>VLOOKUP(H110,'DIFERIDAS PRODUCCION'!$A$2:$B$212,2,FALSE)</f>
        <v>#N/A</v>
      </c>
      <c r="S110" s="15">
        <f t="shared" si="18"/>
        <v>0</v>
      </c>
      <c r="T110" s="20" t="e">
        <f>VLOOKUP(I110,'DIFERIDAS PRODUCCION'!$D$1:$E$34,2,FALSE)</f>
        <v>#N/A</v>
      </c>
      <c r="U110" s="22">
        <f t="shared" si="19"/>
        <v>0</v>
      </c>
      <c r="V110" s="15" t="str">
        <f t="shared" si="20"/>
        <v/>
      </c>
      <c r="W110" s="29">
        <f t="shared" si="21"/>
        <v>0</v>
      </c>
      <c r="Z110" s="16" t="str">
        <f>IFERROR(ROUND(VLOOKUP(M110,'Ultima Prueba Valida'!C:M,7,FALSE)/24*D111,2),"")</f>
        <v/>
      </c>
      <c r="AA110" s="16" t="e">
        <f>ROUND(VLOOKUP(M110,'Ultima Prueba Valida'!C:M,9,FALSE)/24*D111,2)</f>
        <v>#N/A</v>
      </c>
    </row>
    <row r="111" spans="1:27" x14ac:dyDescent="0.25">
      <c r="A111" s="38"/>
      <c r="B111" s="16"/>
      <c r="C111" s="50"/>
      <c r="D111" s="51"/>
      <c r="E111" s="49"/>
      <c r="F111" s="16"/>
      <c r="G111" s="17"/>
      <c r="H111" s="52"/>
      <c r="I111" s="52"/>
      <c r="J111" s="52"/>
      <c r="K111" s="53"/>
      <c r="L111" s="54"/>
      <c r="M111" s="18" t="e">
        <f>VLOOKUP(A111,Pozos!$A$1:$B$411,2,FALSE)</f>
        <v>#N/A</v>
      </c>
      <c r="N111" s="56">
        <f t="shared" si="15"/>
        <v>45706</v>
      </c>
      <c r="O111" s="19">
        <f t="shared" si="16"/>
        <v>45706</v>
      </c>
      <c r="P111" s="21" t="s">
        <v>18</v>
      </c>
      <c r="Q111" s="20">
        <f t="shared" si="17"/>
        <v>0</v>
      </c>
      <c r="R111" s="15" t="e">
        <f>VLOOKUP(H111,'DIFERIDAS PRODUCCION'!$A$2:$B$212,2,FALSE)</f>
        <v>#N/A</v>
      </c>
      <c r="S111" s="15">
        <f t="shared" si="18"/>
        <v>0</v>
      </c>
      <c r="T111" s="20" t="e">
        <f>VLOOKUP(I111,'DIFERIDAS PRODUCCION'!$D$1:$E$34,2,FALSE)</f>
        <v>#N/A</v>
      </c>
      <c r="U111" s="22">
        <f t="shared" si="19"/>
        <v>0</v>
      </c>
      <c r="V111" s="15" t="str">
        <f t="shared" si="20"/>
        <v/>
      </c>
      <c r="W111" s="29">
        <f t="shared" si="21"/>
        <v>0</v>
      </c>
      <c r="Z111" s="16" t="str">
        <f>IFERROR(ROUND(VLOOKUP(M111,'Ultima Prueba Valida'!C:M,7,FALSE)/24*D112,2),"")</f>
        <v/>
      </c>
      <c r="AA111" s="16" t="e">
        <f>ROUND(VLOOKUP(M111,'Ultima Prueba Valida'!C:M,9,FALSE)/24*D112,2)</f>
        <v>#N/A</v>
      </c>
    </row>
    <row r="112" spans="1:27" x14ac:dyDescent="0.25">
      <c r="A112" s="38"/>
      <c r="B112" s="16"/>
      <c r="C112" s="50"/>
      <c r="D112" s="51"/>
      <c r="E112" s="49"/>
      <c r="F112" s="16"/>
      <c r="G112" s="17"/>
      <c r="H112" s="52"/>
      <c r="I112" s="52"/>
      <c r="J112" s="52"/>
      <c r="K112" s="53"/>
      <c r="L112" s="54"/>
      <c r="M112" s="18" t="e">
        <f>VLOOKUP(A112,Pozos!$A$1:$B$411,2,FALSE)</f>
        <v>#N/A</v>
      </c>
      <c r="N112" s="56">
        <f t="shared" si="15"/>
        <v>45706</v>
      </c>
      <c r="O112" s="19">
        <f t="shared" si="16"/>
        <v>45706</v>
      </c>
      <c r="P112" s="21" t="s">
        <v>18</v>
      </c>
      <c r="Q112" s="20">
        <f t="shared" si="17"/>
        <v>0</v>
      </c>
      <c r="R112" s="15" t="e">
        <f>VLOOKUP(H112,'DIFERIDAS PRODUCCION'!$A$2:$B$212,2,FALSE)</f>
        <v>#N/A</v>
      </c>
      <c r="S112" s="15">
        <f t="shared" si="18"/>
        <v>0</v>
      </c>
      <c r="T112" s="20" t="e">
        <f>VLOOKUP(I112,'DIFERIDAS PRODUCCION'!$D$1:$E$34,2,FALSE)</f>
        <v>#N/A</v>
      </c>
      <c r="U112" s="22">
        <f t="shared" si="19"/>
        <v>0</v>
      </c>
      <c r="V112" s="15" t="str">
        <f t="shared" si="20"/>
        <v/>
      </c>
      <c r="W112" s="29">
        <f t="shared" si="21"/>
        <v>0</v>
      </c>
      <c r="Z112" s="16" t="str">
        <f>IFERROR(ROUND(VLOOKUP(M112,'Ultima Prueba Valida'!C:M,7,FALSE)/24*D113,2),"")</f>
        <v/>
      </c>
      <c r="AA112" s="16" t="e">
        <f>ROUND(VLOOKUP(M112,'Ultima Prueba Valida'!C:M,9,FALSE)/24*D113,2)</f>
        <v>#N/A</v>
      </c>
    </row>
    <row r="113" spans="1:27" x14ac:dyDescent="0.25">
      <c r="A113" s="38"/>
      <c r="B113" s="16"/>
      <c r="C113" s="50"/>
      <c r="D113" s="51"/>
      <c r="E113" s="49"/>
      <c r="F113" s="16"/>
      <c r="G113" s="17"/>
      <c r="H113" s="52"/>
      <c r="I113" s="52"/>
      <c r="J113" s="52"/>
      <c r="K113" s="53"/>
      <c r="L113" s="54"/>
      <c r="M113" s="18" t="e">
        <f>VLOOKUP(A113,Pozos!$A$1:$B$411,2,FALSE)</f>
        <v>#N/A</v>
      </c>
      <c r="N113" s="56">
        <f t="shared" si="15"/>
        <v>45706</v>
      </c>
      <c r="O113" s="19">
        <f t="shared" si="16"/>
        <v>45706</v>
      </c>
      <c r="P113" s="21" t="s">
        <v>18</v>
      </c>
      <c r="Q113" s="20">
        <f t="shared" si="17"/>
        <v>0</v>
      </c>
      <c r="R113" s="15" t="e">
        <f>VLOOKUP(H113,'DIFERIDAS PRODUCCION'!$A$2:$B$212,2,FALSE)</f>
        <v>#N/A</v>
      </c>
      <c r="S113" s="15">
        <f t="shared" si="18"/>
        <v>0</v>
      </c>
      <c r="T113" s="20" t="e">
        <f>VLOOKUP(I113,'DIFERIDAS PRODUCCION'!$D$1:$E$34,2,FALSE)</f>
        <v>#N/A</v>
      </c>
      <c r="U113" s="22">
        <f t="shared" si="19"/>
        <v>0</v>
      </c>
      <c r="V113" s="15" t="str">
        <f t="shared" si="20"/>
        <v/>
      </c>
      <c r="W113" s="29">
        <f t="shared" si="21"/>
        <v>0</v>
      </c>
      <c r="Z113" s="16" t="str">
        <f>IFERROR(ROUND(VLOOKUP(M113,'Ultima Prueba Valida'!C:M,7,FALSE)/24*D114,2),"")</f>
        <v/>
      </c>
      <c r="AA113" s="16" t="e">
        <f>ROUND(VLOOKUP(M113,'Ultima Prueba Valida'!C:M,9,FALSE)/24*D114,2)</f>
        <v>#N/A</v>
      </c>
    </row>
    <row r="114" spans="1:27" x14ac:dyDescent="0.25">
      <c r="A114" s="38"/>
      <c r="B114" s="16"/>
      <c r="C114" s="50"/>
      <c r="D114" s="51"/>
      <c r="E114" s="49"/>
      <c r="F114" s="16"/>
      <c r="G114" s="17"/>
      <c r="H114" s="52"/>
      <c r="I114" s="52"/>
      <c r="J114" s="52"/>
      <c r="K114" s="53"/>
      <c r="L114" s="54"/>
      <c r="M114" s="18" t="e">
        <f>VLOOKUP(A114,Pozos!$A$1:$B$411,2,FALSE)</f>
        <v>#N/A</v>
      </c>
      <c r="N114" s="56">
        <f t="shared" si="15"/>
        <v>45706</v>
      </c>
      <c r="O114" s="19">
        <f t="shared" si="16"/>
        <v>45706</v>
      </c>
      <c r="P114" s="21" t="s">
        <v>18</v>
      </c>
      <c r="Q114" s="20">
        <f t="shared" si="17"/>
        <v>0</v>
      </c>
      <c r="R114" s="15" t="e">
        <f>VLOOKUP(H114,'DIFERIDAS PRODUCCION'!$A$2:$B$212,2,FALSE)</f>
        <v>#N/A</v>
      </c>
      <c r="S114" s="15">
        <f t="shared" si="18"/>
        <v>0</v>
      </c>
      <c r="T114" s="20" t="e">
        <f>VLOOKUP(I114,'DIFERIDAS PRODUCCION'!$D$1:$E$34,2,FALSE)</f>
        <v>#N/A</v>
      </c>
      <c r="U114" s="22">
        <f t="shared" si="19"/>
        <v>0</v>
      </c>
      <c r="V114" s="15" t="str">
        <f t="shared" si="20"/>
        <v/>
      </c>
      <c r="W114" s="29">
        <f t="shared" si="21"/>
        <v>0</v>
      </c>
      <c r="Z114" s="16" t="str">
        <f>IFERROR(ROUND(VLOOKUP(M114,'Ultima Prueba Valida'!C:M,7,FALSE)/24*D115,2),"")</f>
        <v/>
      </c>
      <c r="AA114" s="16" t="e">
        <f>ROUND(VLOOKUP(M114,'Ultima Prueba Valida'!C:M,9,FALSE)/24*D115,2)</f>
        <v>#N/A</v>
      </c>
    </row>
    <row r="115" spans="1:27" x14ac:dyDescent="0.25">
      <c r="A115" s="38"/>
      <c r="B115" s="16"/>
      <c r="C115" s="50"/>
      <c r="D115" s="51"/>
      <c r="E115" s="49"/>
      <c r="F115" s="16"/>
      <c r="G115" s="17"/>
      <c r="H115" s="52"/>
      <c r="I115" s="52"/>
      <c r="J115" s="52"/>
      <c r="K115" s="53"/>
      <c r="L115" s="54"/>
      <c r="M115" s="18" t="e">
        <f>VLOOKUP(A115,Pozos!$A$1:$B$411,2,FALSE)</f>
        <v>#N/A</v>
      </c>
      <c r="N115" s="56">
        <f t="shared" si="15"/>
        <v>45706</v>
      </c>
      <c r="O115" s="19">
        <f t="shared" si="16"/>
        <v>45706</v>
      </c>
      <c r="P115" s="21" t="s">
        <v>18</v>
      </c>
      <c r="Q115" s="20">
        <f t="shared" si="17"/>
        <v>0</v>
      </c>
      <c r="R115" s="15" t="e">
        <f>VLOOKUP(H115,'DIFERIDAS PRODUCCION'!$A$2:$B$212,2,FALSE)</f>
        <v>#N/A</v>
      </c>
      <c r="S115" s="15">
        <f t="shared" si="18"/>
        <v>0</v>
      </c>
      <c r="T115" s="20" t="e">
        <f>VLOOKUP(I115,'DIFERIDAS PRODUCCION'!$D$1:$E$34,2,FALSE)</f>
        <v>#N/A</v>
      </c>
      <c r="U115" s="22">
        <f t="shared" si="19"/>
        <v>0</v>
      </c>
      <c r="V115" s="15" t="str">
        <f t="shared" si="20"/>
        <v/>
      </c>
      <c r="W115" s="29">
        <f t="shared" si="21"/>
        <v>0</v>
      </c>
      <c r="Z115" s="16" t="str">
        <f>IFERROR(ROUND(VLOOKUP(M115,'Ultima Prueba Valida'!C:M,7,FALSE)/24*D116,2),"")</f>
        <v/>
      </c>
      <c r="AA115" s="16" t="e">
        <f>ROUND(VLOOKUP(M115,'Ultima Prueba Valida'!C:M,9,FALSE)/24*D116,2)</f>
        <v>#N/A</v>
      </c>
    </row>
    <row r="116" spans="1:27" x14ac:dyDescent="0.25">
      <c r="A116" s="38"/>
      <c r="B116" s="16"/>
      <c r="C116" s="50"/>
      <c r="D116" s="51"/>
      <c r="E116" s="49"/>
      <c r="F116" s="16"/>
      <c r="G116" s="17"/>
      <c r="H116" s="52"/>
      <c r="I116" s="52"/>
      <c r="J116" s="52"/>
      <c r="K116" s="53"/>
      <c r="L116" s="54"/>
      <c r="M116" s="18" t="e">
        <f>VLOOKUP(A116,Pozos!$A$1:$B$411,2,FALSE)</f>
        <v>#N/A</v>
      </c>
      <c r="N116" s="56">
        <f t="shared" si="15"/>
        <v>45706</v>
      </c>
      <c r="O116" s="19">
        <f t="shared" si="16"/>
        <v>45706</v>
      </c>
      <c r="P116" s="21" t="s">
        <v>18</v>
      </c>
      <c r="Q116" s="20">
        <f t="shared" si="17"/>
        <v>0</v>
      </c>
      <c r="R116" s="15" t="e">
        <f>VLOOKUP(H116,'DIFERIDAS PRODUCCION'!$A$2:$B$212,2,FALSE)</f>
        <v>#N/A</v>
      </c>
      <c r="S116" s="15">
        <f t="shared" si="18"/>
        <v>0</v>
      </c>
      <c r="T116" s="20" t="e">
        <f>VLOOKUP(I116,'DIFERIDAS PRODUCCION'!$D$1:$E$34,2,FALSE)</f>
        <v>#N/A</v>
      </c>
      <c r="U116" s="22">
        <f t="shared" si="19"/>
        <v>0</v>
      </c>
      <c r="V116" s="15" t="str">
        <f t="shared" si="20"/>
        <v/>
      </c>
      <c r="W116" s="29">
        <f t="shared" si="21"/>
        <v>0</v>
      </c>
      <c r="Z116" s="16" t="str">
        <f>IFERROR(ROUND(VLOOKUP(M116,'Ultima Prueba Valida'!C:M,7,FALSE)/24*D117,2),"")</f>
        <v/>
      </c>
      <c r="AA116" s="16" t="e">
        <f>ROUND(VLOOKUP(M116,'Ultima Prueba Valida'!C:M,9,FALSE)/24*D117,2)</f>
        <v>#N/A</v>
      </c>
    </row>
    <row r="117" spans="1:27" x14ac:dyDescent="0.25">
      <c r="A117" s="38"/>
      <c r="B117" s="16"/>
      <c r="C117" s="50"/>
      <c r="D117" s="51"/>
      <c r="E117" s="49"/>
      <c r="F117" s="16"/>
      <c r="G117" s="17"/>
      <c r="H117" s="52"/>
      <c r="I117" s="52"/>
      <c r="J117" s="52"/>
      <c r="K117" s="53"/>
      <c r="L117" s="54"/>
      <c r="M117" s="18" t="e">
        <f>VLOOKUP(A117,Pozos!$A$1:$B$411,2,FALSE)</f>
        <v>#N/A</v>
      </c>
      <c r="N117" s="56">
        <f t="shared" si="15"/>
        <v>45706</v>
      </c>
      <c r="O117" s="19">
        <f t="shared" si="16"/>
        <v>45706</v>
      </c>
      <c r="P117" s="21" t="s">
        <v>18</v>
      </c>
      <c r="Q117" s="20">
        <f t="shared" si="17"/>
        <v>0</v>
      </c>
      <c r="R117" s="15" t="e">
        <f>VLOOKUP(H117,'DIFERIDAS PRODUCCION'!$A$2:$B$212,2,FALSE)</f>
        <v>#N/A</v>
      </c>
      <c r="S117" s="15">
        <f t="shared" si="18"/>
        <v>0</v>
      </c>
      <c r="T117" s="20" t="e">
        <f>VLOOKUP(I117,'DIFERIDAS PRODUCCION'!$D$1:$E$34,2,FALSE)</f>
        <v>#N/A</v>
      </c>
      <c r="U117" s="22">
        <f t="shared" si="19"/>
        <v>0</v>
      </c>
      <c r="V117" s="15" t="str">
        <f t="shared" si="20"/>
        <v/>
      </c>
      <c r="W117" s="29">
        <f t="shared" si="21"/>
        <v>0</v>
      </c>
      <c r="Z117" s="16" t="str">
        <f>IFERROR(ROUND(VLOOKUP(M117,'Ultima Prueba Valida'!C:M,7,FALSE)/24*D118,2),"")</f>
        <v/>
      </c>
      <c r="AA117" s="16" t="e">
        <f>ROUND(VLOOKUP(M117,'Ultima Prueba Valida'!C:M,9,FALSE)/24*D118,2)</f>
        <v>#N/A</v>
      </c>
    </row>
    <row r="118" spans="1:27" x14ac:dyDescent="0.25">
      <c r="A118" s="38"/>
      <c r="B118" s="16"/>
      <c r="C118" s="50"/>
      <c r="D118" s="51"/>
      <c r="E118" s="49"/>
      <c r="F118" s="16"/>
      <c r="G118" s="17"/>
      <c r="H118" s="52"/>
      <c r="I118" s="52"/>
      <c r="J118" s="52"/>
      <c r="K118" s="53"/>
      <c r="L118" s="54"/>
      <c r="M118" s="18" t="e">
        <f>VLOOKUP(A118,Pozos!$A$1:$B$411,2,FALSE)</f>
        <v>#N/A</v>
      </c>
      <c r="N118" s="56">
        <f t="shared" si="15"/>
        <v>45706</v>
      </c>
      <c r="O118" s="19">
        <f t="shared" si="16"/>
        <v>45706</v>
      </c>
      <c r="P118" s="21" t="s">
        <v>18</v>
      </c>
      <c r="Q118" s="20">
        <f t="shared" si="17"/>
        <v>0</v>
      </c>
      <c r="R118" s="15" t="e">
        <f>VLOOKUP(H118,'DIFERIDAS PRODUCCION'!$A$2:$B$212,2,FALSE)</f>
        <v>#N/A</v>
      </c>
      <c r="S118" s="15">
        <f t="shared" si="18"/>
        <v>0</v>
      </c>
      <c r="T118" s="20" t="e">
        <f>VLOOKUP(I118,'DIFERIDAS PRODUCCION'!$D$1:$E$34,2,FALSE)</f>
        <v>#N/A</v>
      </c>
      <c r="U118" s="22">
        <f t="shared" si="19"/>
        <v>0</v>
      </c>
      <c r="V118" s="15" t="str">
        <f t="shared" si="20"/>
        <v/>
      </c>
      <c r="W118" s="29">
        <f t="shared" si="21"/>
        <v>0</v>
      </c>
      <c r="Z118" s="16" t="str">
        <f>IFERROR(ROUND(VLOOKUP(M118,'Ultima Prueba Valida'!C:M,7,FALSE)/24*D119,2),"")</f>
        <v/>
      </c>
      <c r="AA118" s="16" t="e">
        <f>ROUND(VLOOKUP(M118,'Ultima Prueba Valida'!C:M,9,FALSE)/24*D119,2)</f>
        <v>#N/A</v>
      </c>
    </row>
    <row r="119" spans="1:27" x14ac:dyDescent="0.25">
      <c r="A119" s="38"/>
      <c r="B119" s="16"/>
      <c r="C119" s="50"/>
      <c r="D119" s="51"/>
      <c r="E119" s="49"/>
      <c r="F119" s="16"/>
      <c r="G119" s="17"/>
      <c r="H119" s="52"/>
      <c r="I119" s="52"/>
      <c r="J119" s="52"/>
      <c r="K119" s="53"/>
      <c r="L119" s="54"/>
      <c r="M119" s="18" t="e">
        <f>VLOOKUP(A119,Pozos!$A$1:$B$411,2,FALSE)</f>
        <v>#N/A</v>
      </c>
      <c r="N119" s="56">
        <f t="shared" si="15"/>
        <v>45706</v>
      </c>
      <c r="O119" s="19">
        <f t="shared" si="16"/>
        <v>45706</v>
      </c>
      <c r="P119" s="21" t="s">
        <v>18</v>
      </c>
      <c r="Q119" s="20">
        <f t="shared" si="17"/>
        <v>0</v>
      </c>
      <c r="R119" s="15" t="e">
        <f>VLOOKUP(H119,'DIFERIDAS PRODUCCION'!$A$2:$B$212,2,FALSE)</f>
        <v>#N/A</v>
      </c>
      <c r="S119" s="15">
        <f t="shared" si="18"/>
        <v>0</v>
      </c>
      <c r="T119" s="20" t="e">
        <f>VLOOKUP(I119,'DIFERIDAS PRODUCCION'!$D$1:$E$34,2,FALSE)</f>
        <v>#N/A</v>
      </c>
      <c r="U119" s="22">
        <f t="shared" si="19"/>
        <v>0</v>
      </c>
      <c r="V119" s="15" t="str">
        <f t="shared" si="20"/>
        <v/>
      </c>
      <c r="W119" s="29">
        <f t="shared" si="21"/>
        <v>0</v>
      </c>
      <c r="Z119" s="16" t="str">
        <f>IFERROR(ROUND(VLOOKUP(M119,'Ultima Prueba Valida'!C:M,7,FALSE)/24*D120,2),"")</f>
        <v/>
      </c>
      <c r="AA119" s="16" t="e">
        <f>ROUND(VLOOKUP(M119,'Ultima Prueba Valida'!C:M,9,FALSE)/24*D120,2)</f>
        <v>#N/A</v>
      </c>
    </row>
    <row r="120" spans="1:27" x14ac:dyDescent="0.25">
      <c r="A120" s="38"/>
      <c r="B120" s="16"/>
      <c r="C120" s="50"/>
      <c r="D120" s="51"/>
      <c r="E120" s="49"/>
      <c r="F120" s="16"/>
      <c r="G120" s="17"/>
      <c r="H120" s="52"/>
      <c r="I120" s="52"/>
      <c r="J120" s="52"/>
      <c r="K120" s="53"/>
      <c r="L120" s="54"/>
      <c r="M120" s="18" t="e">
        <f>VLOOKUP(A120,Pozos!$A$1:$B$411,2,FALSE)</f>
        <v>#N/A</v>
      </c>
      <c r="N120" s="56">
        <f t="shared" si="15"/>
        <v>45706</v>
      </c>
      <c r="O120" s="19">
        <f t="shared" si="16"/>
        <v>45706</v>
      </c>
      <c r="P120" s="21" t="s">
        <v>18</v>
      </c>
      <c r="Q120" s="20">
        <f t="shared" si="17"/>
        <v>0</v>
      </c>
      <c r="R120" s="15" t="e">
        <f>VLOOKUP(H120,'DIFERIDAS PRODUCCION'!$A$2:$B$212,2,FALSE)</f>
        <v>#N/A</v>
      </c>
      <c r="S120" s="15">
        <f t="shared" si="18"/>
        <v>0</v>
      </c>
      <c r="T120" s="20" t="e">
        <f>VLOOKUP(I120,'DIFERIDAS PRODUCCION'!$D$1:$E$34,2,FALSE)</f>
        <v>#N/A</v>
      </c>
      <c r="U120" s="22">
        <f t="shared" si="19"/>
        <v>0</v>
      </c>
      <c r="V120" s="15" t="str">
        <f t="shared" si="20"/>
        <v/>
      </c>
      <c r="W120" s="29">
        <f t="shared" si="21"/>
        <v>0</v>
      </c>
      <c r="Z120" s="16" t="str">
        <f>IFERROR(ROUND(VLOOKUP(M120,'Ultima Prueba Valida'!C:M,7,FALSE)/24*D121,2),"")</f>
        <v/>
      </c>
      <c r="AA120" s="16" t="e">
        <f>ROUND(VLOOKUP(M120,'Ultima Prueba Valida'!C:M,9,FALSE)/24*D121,2)</f>
        <v>#N/A</v>
      </c>
    </row>
    <row r="121" spans="1:27" x14ac:dyDescent="0.25">
      <c r="A121" s="38"/>
      <c r="B121" s="16"/>
      <c r="C121" s="50"/>
      <c r="D121" s="51"/>
      <c r="E121" s="49"/>
      <c r="F121" s="16"/>
      <c r="G121" s="17"/>
      <c r="H121" s="52"/>
      <c r="I121" s="52"/>
      <c r="J121" s="52"/>
      <c r="K121" s="53"/>
      <c r="L121" s="54"/>
      <c r="M121" s="18" t="e">
        <f>VLOOKUP(A121,Pozos!$A$1:$B$411,2,FALSE)</f>
        <v>#N/A</v>
      </c>
      <c r="N121" s="56">
        <f t="shared" si="15"/>
        <v>45706</v>
      </c>
      <c r="O121" s="19">
        <f t="shared" si="16"/>
        <v>45706</v>
      </c>
      <c r="P121" s="21" t="s">
        <v>18</v>
      </c>
      <c r="Q121" s="20">
        <f t="shared" si="17"/>
        <v>0</v>
      </c>
      <c r="R121" s="15" t="e">
        <f>VLOOKUP(H121,'DIFERIDAS PRODUCCION'!$A$2:$B$212,2,FALSE)</f>
        <v>#N/A</v>
      </c>
      <c r="S121" s="15">
        <f t="shared" si="18"/>
        <v>0</v>
      </c>
      <c r="T121" s="20" t="e">
        <f>VLOOKUP(I121,'DIFERIDAS PRODUCCION'!$D$1:$E$34,2,FALSE)</f>
        <v>#N/A</v>
      </c>
      <c r="U121" s="22">
        <f t="shared" si="19"/>
        <v>0</v>
      </c>
      <c r="V121" s="15" t="str">
        <f t="shared" si="20"/>
        <v/>
      </c>
      <c r="W121" s="29">
        <f t="shared" si="21"/>
        <v>0</v>
      </c>
      <c r="Z121" s="16" t="str">
        <f>IFERROR(ROUND(VLOOKUP(M121,'Ultima Prueba Valida'!C:M,7,FALSE)/24*D122,2),"")</f>
        <v/>
      </c>
      <c r="AA121" s="16" t="e">
        <f>ROUND(VLOOKUP(M121,'Ultima Prueba Valida'!C:M,9,FALSE)/24*D122,2)</f>
        <v>#N/A</v>
      </c>
    </row>
    <row r="122" spans="1:27" x14ac:dyDescent="0.25">
      <c r="A122" s="38"/>
      <c r="B122" s="16"/>
      <c r="C122" s="50"/>
      <c r="D122" s="51"/>
      <c r="E122" s="49"/>
      <c r="F122" s="16"/>
      <c r="G122" s="17"/>
      <c r="H122" s="52"/>
      <c r="I122" s="52"/>
      <c r="J122" s="52"/>
      <c r="K122" s="53"/>
      <c r="L122" s="54"/>
      <c r="M122" s="18" t="e">
        <f>VLOOKUP(A122,Pozos!$A$1:$B$411,2,FALSE)</f>
        <v>#N/A</v>
      </c>
      <c r="N122" s="56">
        <f t="shared" si="15"/>
        <v>45706</v>
      </c>
      <c r="O122" s="19">
        <f t="shared" si="16"/>
        <v>45706</v>
      </c>
      <c r="P122" s="21" t="s">
        <v>18</v>
      </c>
      <c r="Q122" s="20">
        <f t="shared" si="17"/>
        <v>0</v>
      </c>
      <c r="R122" s="15" t="e">
        <f>VLOOKUP(H122,'DIFERIDAS PRODUCCION'!$A$2:$B$212,2,FALSE)</f>
        <v>#N/A</v>
      </c>
      <c r="S122" s="15">
        <f t="shared" si="18"/>
        <v>0</v>
      </c>
      <c r="T122" s="20" t="e">
        <f>VLOOKUP(I122,'DIFERIDAS PRODUCCION'!$D$1:$E$34,2,FALSE)</f>
        <v>#N/A</v>
      </c>
      <c r="U122" s="22">
        <f t="shared" si="19"/>
        <v>0</v>
      </c>
      <c r="V122" s="15" t="str">
        <f t="shared" si="20"/>
        <v/>
      </c>
      <c r="W122" s="29">
        <f t="shared" si="21"/>
        <v>0</v>
      </c>
      <c r="Z122" s="16" t="str">
        <f>IFERROR(ROUND(VLOOKUP(M122,'Ultima Prueba Valida'!C:M,7,FALSE)/24*D123,2),"")</f>
        <v/>
      </c>
      <c r="AA122" s="16" t="e">
        <f>ROUND(VLOOKUP(M122,'Ultima Prueba Valida'!C:M,9,FALSE)/24*D123,2)</f>
        <v>#N/A</v>
      </c>
    </row>
    <row r="123" spans="1:27" x14ac:dyDescent="0.25">
      <c r="A123" s="38"/>
      <c r="B123" s="16"/>
      <c r="C123" s="50"/>
      <c r="D123" s="51"/>
      <c r="E123" s="49"/>
      <c r="F123" s="16"/>
      <c r="G123" s="17"/>
      <c r="H123" s="52"/>
      <c r="I123" s="52"/>
      <c r="J123" s="52"/>
      <c r="K123" s="53"/>
      <c r="L123" s="54"/>
      <c r="M123" s="18" t="e">
        <f>VLOOKUP(A123,Pozos!$A$1:$B$411,2,FALSE)</f>
        <v>#N/A</v>
      </c>
      <c r="N123" s="56">
        <f t="shared" si="15"/>
        <v>45706</v>
      </c>
      <c r="O123" s="19">
        <f t="shared" si="16"/>
        <v>45706</v>
      </c>
      <c r="P123" s="21" t="s">
        <v>18</v>
      </c>
      <c r="Q123" s="20">
        <f t="shared" si="17"/>
        <v>0</v>
      </c>
      <c r="R123" s="15" t="e">
        <f>VLOOKUP(H123,'DIFERIDAS PRODUCCION'!$A$2:$B$212,2,FALSE)</f>
        <v>#N/A</v>
      </c>
      <c r="S123" s="15">
        <f t="shared" si="18"/>
        <v>0</v>
      </c>
      <c r="T123" s="20" t="e">
        <f>VLOOKUP(I123,'DIFERIDAS PRODUCCION'!$D$1:$E$34,2,FALSE)</f>
        <v>#N/A</v>
      </c>
      <c r="U123" s="22">
        <f t="shared" si="19"/>
        <v>0</v>
      </c>
      <c r="V123" s="15" t="str">
        <f t="shared" si="20"/>
        <v/>
      </c>
      <c r="W123" s="29">
        <f t="shared" si="21"/>
        <v>0</v>
      </c>
      <c r="Z123" s="16" t="str">
        <f>IFERROR(ROUND(VLOOKUP(M123,'Ultima Prueba Valida'!C:M,7,FALSE)/24*D124,2),"")</f>
        <v/>
      </c>
      <c r="AA123" s="16" t="e">
        <f>ROUND(VLOOKUP(M123,'Ultima Prueba Valida'!C:M,9,FALSE)/24*D124,2)</f>
        <v>#N/A</v>
      </c>
    </row>
    <row r="124" spans="1:27" x14ac:dyDescent="0.25">
      <c r="A124" s="38"/>
      <c r="B124" s="16"/>
      <c r="C124" s="50"/>
      <c r="D124" s="51"/>
      <c r="E124" s="49"/>
      <c r="F124" s="16"/>
      <c r="G124" s="17"/>
      <c r="H124" s="52"/>
      <c r="I124" s="52"/>
      <c r="J124" s="52"/>
      <c r="K124" s="53"/>
      <c r="L124" s="54"/>
      <c r="M124" s="18" t="e">
        <f>VLOOKUP(A124,Pozos!$A$1:$B$411,2,FALSE)</f>
        <v>#N/A</v>
      </c>
      <c r="N124" s="56">
        <f t="shared" si="15"/>
        <v>45706</v>
      </c>
      <c r="O124" s="19">
        <f t="shared" si="16"/>
        <v>45706</v>
      </c>
      <c r="P124" s="21" t="s">
        <v>18</v>
      </c>
      <c r="Q124" s="20">
        <f t="shared" si="17"/>
        <v>0</v>
      </c>
      <c r="R124" s="15" t="e">
        <f>VLOOKUP(H124,'DIFERIDAS PRODUCCION'!$A$2:$B$212,2,FALSE)</f>
        <v>#N/A</v>
      </c>
      <c r="S124" s="15">
        <f t="shared" si="18"/>
        <v>0</v>
      </c>
      <c r="T124" s="20" t="e">
        <f>VLOOKUP(I124,'DIFERIDAS PRODUCCION'!$D$1:$E$34,2,FALSE)</f>
        <v>#N/A</v>
      </c>
      <c r="U124" s="22">
        <f t="shared" si="19"/>
        <v>0</v>
      </c>
      <c r="V124" s="15" t="str">
        <f t="shared" si="20"/>
        <v/>
      </c>
      <c r="W124" s="29">
        <f t="shared" si="21"/>
        <v>0</v>
      </c>
      <c r="Z124" s="16" t="str">
        <f>IFERROR(ROUND(VLOOKUP(M124,'Ultima Prueba Valida'!C:M,7,FALSE)/24*D125,2),"")</f>
        <v/>
      </c>
      <c r="AA124" s="16" t="e">
        <f>ROUND(VLOOKUP(M124,'Ultima Prueba Valida'!C:M,9,FALSE)/24*D125,2)</f>
        <v>#N/A</v>
      </c>
    </row>
    <row r="125" spans="1:27" x14ac:dyDescent="0.25">
      <c r="A125" s="38"/>
      <c r="B125" s="16"/>
      <c r="C125" s="50"/>
      <c r="D125" s="51"/>
      <c r="E125" s="49"/>
      <c r="F125" s="16"/>
      <c r="G125" s="17"/>
      <c r="H125" s="52"/>
      <c r="I125" s="52"/>
      <c r="J125" s="52"/>
      <c r="K125" s="53"/>
      <c r="L125" s="54"/>
      <c r="M125" s="18" t="e">
        <f>VLOOKUP(A125,Pozos!$A$1:$B$411,2,FALSE)</f>
        <v>#N/A</v>
      </c>
      <c r="N125" s="56">
        <f t="shared" si="15"/>
        <v>45706</v>
      </c>
      <c r="O125" s="19">
        <f t="shared" ref="O125:O139" si="22">N125+(D125/24)</f>
        <v>45706</v>
      </c>
      <c r="P125" s="21" t="s">
        <v>18</v>
      </c>
      <c r="Q125" s="20">
        <f t="shared" ref="Q125:Q139" si="23">(O125-N125)*86400</f>
        <v>0</v>
      </c>
      <c r="R125" s="15" t="e">
        <f>VLOOKUP(H125,'DIFERIDAS PRODUCCION'!$A$2:$B$212,2,FALSE)</f>
        <v>#N/A</v>
      </c>
      <c r="S125" s="15">
        <f t="shared" ref="S125:S139" si="24">+H125</f>
        <v>0</v>
      </c>
      <c r="T125" s="20" t="e">
        <f>VLOOKUP(I125,'DIFERIDAS PRODUCCION'!$D$1:$E$34,2,FALSE)</f>
        <v>#N/A</v>
      </c>
      <c r="U125" s="22">
        <f t="shared" ref="U125:U139" si="25">+I125</f>
        <v>0</v>
      </c>
      <c r="V125" s="15" t="str">
        <f t="shared" ref="V125:V139" si="26">TEXT(J125,"")</f>
        <v/>
      </c>
      <c r="W125" s="29">
        <f t="shared" ref="W125:W139" si="27">+E125</f>
        <v>0</v>
      </c>
      <c r="Z125" s="16" t="str">
        <f>IFERROR(ROUND(VLOOKUP(M125,'Ultima Prueba Valida'!C:M,7,FALSE)/24*D126,2),"")</f>
        <v/>
      </c>
      <c r="AA125" s="16" t="e">
        <f>ROUND(VLOOKUP(M125,'Ultima Prueba Valida'!C:M,9,FALSE)/24*D126,2)</f>
        <v>#N/A</v>
      </c>
    </row>
    <row r="126" spans="1:27" x14ac:dyDescent="0.25">
      <c r="A126" s="38"/>
      <c r="B126" s="16"/>
      <c r="C126" s="50"/>
      <c r="D126" s="51"/>
      <c r="E126" s="49"/>
      <c r="F126" s="16"/>
      <c r="G126" s="17"/>
      <c r="H126" s="52"/>
      <c r="I126" s="52"/>
      <c r="J126" s="52"/>
      <c r="K126" s="53"/>
      <c r="L126" s="54"/>
      <c r="M126" s="18" t="e">
        <f>VLOOKUP(A126,Pozos!$A$1:$B$411,2,FALSE)</f>
        <v>#N/A</v>
      </c>
      <c r="N126" s="56">
        <f t="shared" si="15"/>
        <v>45706</v>
      </c>
      <c r="O126" s="19">
        <f t="shared" si="22"/>
        <v>45706</v>
      </c>
      <c r="P126" s="21" t="s">
        <v>18</v>
      </c>
      <c r="Q126" s="20">
        <f t="shared" si="23"/>
        <v>0</v>
      </c>
      <c r="R126" s="15" t="e">
        <f>VLOOKUP(H126,'DIFERIDAS PRODUCCION'!$A$2:$B$212,2,FALSE)</f>
        <v>#N/A</v>
      </c>
      <c r="S126" s="15">
        <f t="shared" si="24"/>
        <v>0</v>
      </c>
      <c r="T126" s="20" t="e">
        <f>VLOOKUP(I126,'DIFERIDAS PRODUCCION'!$D$1:$E$34,2,FALSE)</f>
        <v>#N/A</v>
      </c>
      <c r="U126" s="22">
        <f t="shared" si="25"/>
        <v>0</v>
      </c>
      <c r="V126" s="15" t="str">
        <f t="shared" si="26"/>
        <v/>
      </c>
      <c r="W126" s="29">
        <f t="shared" si="27"/>
        <v>0</v>
      </c>
      <c r="Z126" s="16" t="str">
        <f>IFERROR(ROUND(VLOOKUP(M126,'Ultima Prueba Valida'!C:M,7,FALSE)/24*D127,2),"")</f>
        <v/>
      </c>
      <c r="AA126" s="16" t="e">
        <f>ROUND(VLOOKUP(M126,'Ultima Prueba Valida'!C:M,9,FALSE)/24*D127,2)</f>
        <v>#N/A</v>
      </c>
    </row>
    <row r="127" spans="1:27" x14ac:dyDescent="0.25">
      <c r="A127" s="38"/>
      <c r="B127" s="16"/>
      <c r="C127" s="50"/>
      <c r="D127" s="51"/>
      <c r="E127" s="49"/>
      <c r="F127" s="16"/>
      <c r="G127" s="17"/>
      <c r="H127" s="52"/>
      <c r="I127" s="52"/>
      <c r="J127" s="52"/>
      <c r="K127" s="53"/>
      <c r="L127" s="54"/>
      <c r="M127" s="18" t="e">
        <f>VLOOKUP(A127,Pozos!$A$1:$B$411,2,FALSE)</f>
        <v>#N/A</v>
      </c>
      <c r="N127" s="56">
        <f t="shared" si="15"/>
        <v>45706</v>
      </c>
      <c r="O127" s="19">
        <f t="shared" si="22"/>
        <v>45706</v>
      </c>
      <c r="P127" s="21" t="s">
        <v>18</v>
      </c>
      <c r="Q127" s="20">
        <f t="shared" si="23"/>
        <v>0</v>
      </c>
      <c r="R127" s="15" t="e">
        <f>VLOOKUP(H127,'DIFERIDAS PRODUCCION'!$A$2:$B$212,2,FALSE)</f>
        <v>#N/A</v>
      </c>
      <c r="S127" s="15">
        <f t="shared" si="24"/>
        <v>0</v>
      </c>
      <c r="T127" s="20" t="e">
        <f>VLOOKUP(I127,'DIFERIDAS PRODUCCION'!$D$1:$E$34,2,FALSE)</f>
        <v>#N/A</v>
      </c>
      <c r="U127" s="22">
        <f t="shared" si="25"/>
        <v>0</v>
      </c>
      <c r="V127" s="15" t="str">
        <f t="shared" si="26"/>
        <v/>
      </c>
      <c r="W127" s="29">
        <f t="shared" si="27"/>
        <v>0</v>
      </c>
      <c r="Z127" s="16" t="str">
        <f>IFERROR(ROUND(VLOOKUP(M127,'Ultima Prueba Valida'!C:M,7,FALSE)/24*D128,2),"")</f>
        <v/>
      </c>
      <c r="AA127" s="16" t="e">
        <f>ROUND(VLOOKUP(M127,'Ultima Prueba Valida'!C:M,9,FALSE)/24*D128,2)</f>
        <v>#N/A</v>
      </c>
    </row>
    <row r="128" spans="1:27" x14ac:dyDescent="0.25">
      <c r="A128" s="38"/>
      <c r="B128" s="16"/>
      <c r="C128" s="50"/>
      <c r="D128" s="51"/>
      <c r="E128" s="49"/>
      <c r="F128" s="16"/>
      <c r="G128" s="17"/>
      <c r="H128" s="52"/>
      <c r="I128" s="52"/>
      <c r="J128" s="52"/>
      <c r="K128" s="53"/>
      <c r="L128" s="54"/>
      <c r="M128" s="18" t="e">
        <f>VLOOKUP(A128,Pozos!$A$1:$B$411,2,FALSE)</f>
        <v>#N/A</v>
      </c>
      <c r="N128" s="56">
        <f t="shared" si="15"/>
        <v>45706</v>
      </c>
      <c r="O128" s="19">
        <f t="shared" si="22"/>
        <v>45706</v>
      </c>
      <c r="P128" s="21" t="s">
        <v>18</v>
      </c>
      <c r="Q128" s="20">
        <f t="shared" si="23"/>
        <v>0</v>
      </c>
      <c r="R128" s="15" t="e">
        <f>VLOOKUP(H128,'DIFERIDAS PRODUCCION'!$A$2:$B$212,2,FALSE)</f>
        <v>#N/A</v>
      </c>
      <c r="S128" s="15">
        <f t="shared" si="24"/>
        <v>0</v>
      </c>
      <c r="T128" s="20" t="e">
        <f>VLOOKUP(I128,'DIFERIDAS PRODUCCION'!$D$1:$E$34,2,FALSE)</f>
        <v>#N/A</v>
      </c>
      <c r="U128" s="22">
        <f t="shared" si="25"/>
        <v>0</v>
      </c>
      <c r="V128" s="15" t="str">
        <f t="shared" si="26"/>
        <v/>
      </c>
      <c r="W128" s="29">
        <f t="shared" si="27"/>
        <v>0</v>
      </c>
      <c r="Z128" s="16" t="str">
        <f>IFERROR(ROUND(VLOOKUP(M128,'Ultima Prueba Valida'!C:M,7,FALSE)/24*D129,2),"")</f>
        <v/>
      </c>
      <c r="AA128" s="16" t="e">
        <f>ROUND(VLOOKUP(M128,'Ultima Prueba Valida'!C:M,9,FALSE)/24*D129,2)</f>
        <v>#N/A</v>
      </c>
    </row>
    <row r="129" spans="1:27" x14ac:dyDescent="0.25">
      <c r="A129" s="38"/>
      <c r="B129" s="16"/>
      <c r="C129" s="50"/>
      <c r="D129" s="51"/>
      <c r="E129" s="49"/>
      <c r="F129" s="16"/>
      <c r="G129" s="17"/>
      <c r="H129" s="52"/>
      <c r="I129" s="52"/>
      <c r="J129" s="52"/>
      <c r="K129" s="53"/>
      <c r="L129" s="54"/>
      <c r="M129" s="18" t="e">
        <f>VLOOKUP(A129,Pozos!$A$1:$B$411,2,FALSE)</f>
        <v>#N/A</v>
      </c>
      <c r="N129" s="56">
        <f t="shared" si="15"/>
        <v>45706</v>
      </c>
      <c r="O129" s="19">
        <f t="shared" si="22"/>
        <v>45706</v>
      </c>
      <c r="P129" s="21" t="s">
        <v>18</v>
      </c>
      <c r="Q129" s="20">
        <f t="shared" si="23"/>
        <v>0</v>
      </c>
      <c r="R129" s="15" t="e">
        <f>VLOOKUP(H129,'DIFERIDAS PRODUCCION'!$A$2:$B$212,2,FALSE)</f>
        <v>#N/A</v>
      </c>
      <c r="S129" s="15">
        <f t="shared" si="24"/>
        <v>0</v>
      </c>
      <c r="T129" s="20" t="e">
        <f>VLOOKUP(I129,'DIFERIDAS PRODUCCION'!$D$1:$E$34,2,FALSE)</f>
        <v>#N/A</v>
      </c>
      <c r="U129" s="22">
        <f t="shared" si="25"/>
        <v>0</v>
      </c>
      <c r="V129" s="15" t="str">
        <f t="shared" si="26"/>
        <v/>
      </c>
      <c r="W129" s="29">
        <f t="shared" si="27"/>
        <v>0</v>
      </c>
      <c r="Z129" s="16" t="str">
        <f>IFERROR(ROUND(VLOOKUP(M129,'Ultima Prueba Valida'!C:M,7,FALSE)/24*D130,2),"")</f>
        <v/>
      </c>
      <c r="AA129" s="16" t="e">
        <f>ROUND(VLOOKUP(M129,'Ultima Prueba Valida'!C:M,9,FALSE)/24*D130,2)</f>
        <v>#N/A</v>
      </c>
    </row>
    <row r="130" spans="1:27" x14ac:dyDescent="0.25">
      <c r="A130" s="38"/>
      <c r="B130" s="16"/>
      <c r="C130" s="50"/>
      <c r="D130" s="51"/>
      <c r="E130" s="49"/>
      <c r="F130" s="16"/>
      <c r="G130" s="17"/>
      <c r="H130" s="52"/>
      <c r="I130" s="52"/>
      <c r="J130" s="52"/>
      <c r="K130" s="53"/>
      <c r="L130" s="54"/>
      <c r="M130" s="18" t="e">
        <f>VLOOKUP(A130,Pozos!$A$1:$B$411,2,FALSE)</f>
        <v>#N/A</v>
      </c>
      <c r="N130" s="56">
        <f t="shared" si="15"/>
        <v>45706</v>
      </c>
      <c r="O130" s="19">
        <f t="shared" si="22"/>
        <v>45706</v>
      </c>
      <c r="P130" s="21" t="s">
        <v>18</v>
      </c>
      <c r="Q130" s="20">
        <f t="shared" si="23"/>
        <v>0</v>
      </c>
      <c r="R130" s="15" t="e">
        <f>VLOOKUP(H130,'DIFERIDAS PRODUCCION'!$A$2:$B$212,2,FALSE)</f>
        <v>#N/A</v>
      </c>
      <c r="S130" s="15">
        <f t="shared" si="24"/>
        <v>0</v>
      </c>
      <c r="T130" s="20" t="e">
        <f>VLOOKUP(I130,'DIFERIDAS PRODUCCION'!$D$1:$E$34,2,FALSE)</f>
        <v>#N/A</v>
      </c>
      <c r="U130" s="22">
        <f t="shared" si="25"/>
        <v>0</v>
      </c>
      <c r="V130" s="15" t="str">
        <f t="shared" si="26"/>
        <v/>
      </c>
      <c r="W130" s="29">
        <f t="shared" si="27"/>
        <v>0</v>
      </c>
      <c r="Z130" s="16" t="str">
        <f>IFERROR(ROUND(VLOOKUP(M130,'Ultima Prueba Valida'!C:M,7,FALSE)/24*D131,2),"")</f>
        <v/>
      </c>
      <c r="AA130" s="16" t="e">
        <f>ROUND(VLOOKUP(M130,'Ultima Prueba Valida'!C:M,9,FALSE)/24*D131,2)</f>
        <v>#N/A</v>
      </c>
    </row>
    <row r="131" spans="1:27" x14ac:dyDescent="0.25">
      <c r="A131" s="38"/>
      <c r="B131" s="16"/>
      <c r="C131" s="50"/>
      <c r="D131" s="51"/>
      <c r="E131" s="49"/>
      <c r="F131" s="16"/>
      <c r="G131" s="17"/>
      <c r="H131" s="52"/>
      <c r="I131" s="52"/>
      <c r="J131" s="52"/>
      <c r="K131" s="53"/>
      <c r="L131" s="54"/>
      <c r="M131" s="18" t="e">
        <f>VLOOKUP(A131,Pozos!$A$1:$B$411,2,FALSE)</f>
        <v>#N/A</v>
      </c>
      <c r="N131" s="56">
        <f t="shared" si="15"/>
        <v>45706</v>
      </c>
      <c r="O131" s="19">
        <f t="shared" si="22"/>
        <v>45706</v>
      </c>
      <c r="P131" s="21" t="s">
        <v>18</v>
      </c>
      <c r="Q131" s="20">
        <f t="shared" si="23"/>
        <v>0</v>
      </c>
      <c r="R131" s="15" t="e">
        <f>VLOOKUP(H131,'DIFERIDAS PRODUCCION'!$A$2:$B$212,2,FALSE)</f>
        <v>#N/A</v>
      </c>
      <c r="S131" s="15">
        <f t="shared" si="24"/>
        <v>0</v>
      </c>
      <c r="T131" s="20" t="e">
        <f>VLOOKUP(I131,'DIFERIDAS PRODUCCION'!$D$1:$E$34,2,FALSE)</f>
        <v>#N/A</v>
      </c>
      <c r="U131" s="22">
        <f t="shared" si="25"/>
        <v>0</v>
      </c>
      <c r="V131" s="15" t="str">
        <f t="shared" si="26"/>
        <v/>
      </c>
      <c r="W131" s="29">
        <f t="shared" si="27"/>
        <v>0</v>
      </c>
      <c r="Z131" s="16" t="str">
        <f>IFERROR(ROUND(VLOOKUP(M131,'Ultima Prueba Valida'!C:M,7,FALSE)/24*D132,2),"")</f>
        <v/>
      </c>
      <c r="AA131" s="16" t="e">
        <f>ROUND(VLOOKUP(M131,'Ultima Prueba Valida'!C:M,9,FALSE)/24*D132,2)</f>
        <v>#N/A</v>
      </c>
    </row>
    <row r="132" spans="1:27" x14ac:dyDescent="0.25">
      <c r="A132" s="38"/>
      <c r="B132" s="16"/>
      <c r="C132" s="50"/>
      <c r="D132" s="51"/>
      <c r="E132" s="49"/>
      <c r="F132" s="16"/>
      <c r="G132" s="17"/>
      <c r="H132" s="52"/>
      <c r="I132" s="52"/>
      <c r="J132" s="52"/>
      <c r="K132" s="53"/>
      <c r="L132" s="54"/>
      <c r="M132" s="18" t="e">
        <f>VLOOKUP(A132,Pozos!$A$1:$B$411,2,FALSE)</f>
        <v>#N/A</v>
      </c>
      <c r="N132" s="56">
        <f t="shared" ref="N132:N161" si="28">+$B$1+C132</f>
        <v>45706</v>
      </c>
      <c r="O132" s="19">
        <f t="shared" si="22"/>
        <v>45706</v>
      </c>
      <c r="P132" s="21" t="s">
        <v>18</v>
      </c>
      <c r="Q132" s="20">
        <f t="shared" si="23"/>
        <v>0</v>
      </c>
      <c r="R132" s="15" t="e">
        <f>VLOOKUP(H132,'DIFERIDAS PRODUCCION'!$A$2:$B$212,2,FALSE)</f>
        <v>#N/A</v>
      </c>
      <c r="S132" s="15">
        <f t="shared" si="24"/>
        <v>0</v>
      </c>
      <c r="T132" s="20" t="e">
        <f>VLOOKUP(I132,'DIFERIDAS PRODUCCION'!$D$1:$E$34,2,FALSE)</f>
        <v>#N/A</v>
      </c>
      <c r="U132" s="22">
        <f t="shared" si="25"/>
        <v>0</v>
      </c>
      <c r="V132" s="15" t="str">
        <f t="shared" si="26"/>
        <v/>
      </c>
      <c r="W132" s="29">
        <f t="shared" si="27"/>
        <v>0</v>
      </c>
      <c r="Z132" s="16" t="str">
        <f>IFERROR(ROUND(VLOOKUP(M132,'Ultima Prueba Valida'!C:M,7,FALSE)/24*D133,2),"")</f>
        <v/>
      </c>
      <c r="AA132" s="16" t="e">
        <f>ROUND(VLOOKUP(M132,'Ultima Prueba Valida'!C:M,9,FALSE)/24*D133,2)</f>
        <v>#N/A</v>
      </c>
    </row>
    <row r="133" spans="1:27" x14ac:dyDescent="0.25">
      <c r="A133" s="38"/>
      <c r="B133" s="16"/>
      <c r="C133" s="50"/>
      <c r="D133" s="51"/>
      <c r="E133" s="49"/>
      <c r="F133" s="16"/>
      <c r="G133" s="17"/>
      <c r="H133" s="52"/>
      <c r="I133" s="52"/>
      <c r="J133" s="52"/>
      <c r="K133" s="53"/>
      <c r="L133" s="54"/>
      <c r="M133" s="18" t="e">
        <f>VLOOKUP(A133,Pozos!$A$1:$B$411,2,FALSE)</f>
        <v>#N/A</v>
      </c>
      <c r="N133" s="56">
        <f t="shared" si="28"/>
        <v>45706</v>
      </c>
      <c r="O133" s="19">
        <f t="shared" si="22"/>
        <v>45706</v>
      </c>
      <c r="P133" s="21" t="s">
        <v>18</v>
      </c>
      <c r="Q133" s="20">
        <f t="shared" si="23"/>
        <v>0</v>
      </c>
      <c r="R133" s="15" t="e">
        <f>VLOOKUP(H133,'DIFERIDAS PRODUCCION'!$A$2:$B$212,2,FALSE)</f>
        <v>#N/A</v>
      </c>
      <c r="S133" s="15">
        <f t="shared" si="24"/>
        <v>0</v>
      </c>
      <c r="T133" s="20" t="e">
        <f>VLOOKUP(I133,'DIFERIDAS PRODUCCION'!$D$1:$E$34,2,FALSE)</f>
        <v>#N/A</v>
      </c>
      <c r="U133" s="22">
        <f t="shared" si="25"/>
        <v>0</v>
      </c>
      <c r="V133" s="15" t="str">
        <f t="shared" si="26"/>
        <v/>
      </c>
      <c r="W133" s="29">
        <f t="shared" si="27"/>
        <v>0</v>
      </c>
      <c r="Z133" s="16" t="str">
        <f>IFERROR(ROUND(VLOOKUP(M133,'Ultima Prueba Valida'!C:M,7,FALSE)/24*D134,2),"")</f>
        <v/>
      </c>
      <c r="AA133" s="16" t="e">
        <f>ROUND(VLOOKUP(M133,'Ultima Prueba Valida'!C:M,9,FALSE)/24*D134,2)</f>
        <v>#N/A</v>
      </c>
    </row>
    <row r="134" spans="1:27" x14ac:dyDescent="0.25">
      <c r="A134" s="38"/>
      <c r="B134" s="16"/>
      <c r="C134" s="50"/>
      <c r="D134" s="51"/>
      <c r="E134" s="49"/>
      <c r="F134" s="16"/>
      <c r="G134" s="17"/>
      <c r="H134" s="52"/>
      <c r="I134" s="52"/>
      <c r="J134" s="52"/>
      <c r="K134" s="53"/>
      <c r="L134" s="54"/>
      <c r="M134" s="18" t="e">
        <f>VLOOKUP(A134,Pozos!$A$1:$B$411,2,FALSE)</f>
        <v>#N/A</v>
      </c>
      <c r="N134" s="56">
        <f t="shared" si="28"/>
        <v>45706</v>
      </c>
      <c r="O134" s="19">
        <f t="shared" si="22"/>
        <v>45706</v>
      </c>
      <c r="P134" s="21" t="s">
        <v>18</v>
      </c>
      <c r="Q134" s="20">
        <f t="shared" si="23"/>
        <v>0</v>
      </c>
      <c r="R134" s="15" t="e">
        <f>VLOOKUP(H134,'DIFERIDAS PRODUCCION'!$A$2:$B$212,2,FALSE)</f>
        <v>#N/A</v>
      </c>
      <c r="S134" s="15">
        <f t="shared" si="24"/>
        <v>0</v>
      </c>
      <c r="T134" s="20" t="e">
        <f>VLOOKUP(I134,'DIFERIDAS PRODUCCION'!$D$1:$E$34,2,FALSE)</f>
        <v>#N/A</v>
      </c>
      <c r="U134" s="22">
        <f t="shared" si="25"/>
        <v>0</v>
      </c>
      <c r="V134" s="15" t="str">
        <f t="shared" si="26"/>
        <v/>
      </c>
      <c r="W134" s="29">
        <f t="shared" si="27"/>
        <v>0</v>
      </c>
      <c r="Z134" s="16" t="str">
        <f>IFERROR(ROUND(VLOOKUP(M134,'Ultima Prueba Valida'!C:M,7,FALSE)/24*D135,2),"")</f>
        <v/>
      </c>
      <c r="AA134" s="16" t="e">
        <f>ROUND(VLOOKUP(M134,'Ultima Prueba Valida'!C:M,9,FALSE)/24*D135,2)</f>
        <v>#N/A</v>
      </c>
    </row>
    <row r="135" spans="1:27" x14ac:dyDescent="0.25">
      <c r="A135" s="38"/>
      <c r="B135" s="16"/>
      <c r="C135" s="50"/>
      <c r="D135" s="51"/>
      <c r="E135" s="49"/>
      <c r="F135" s="16"/>
      <c r="G135" s="17"/>
      <c r="H135" s="52"/>
      <c r="I135" s="52"/>
      <c r="J135" s="52"/>
      <c r="K135" s="53"/>
      <c r="L135" s="54"/>
      <c r="M135" s="18" t="e">
        <f>VLOOKUP(A135,Pozos!$A$1:$B$411,2,FALSE)</f>
        <v>#N/A</v>
      </c>
      <c r="N135" s="56">
        <f t="shared" si="28"/>
        <v>45706</v>
      </c>
      <c r="O135" s="19">
        <f t="shared" si="22"/>
        <v>45706</v>
      </c>
      <c r="P135" s="21" t="s">
        <v>18</v>
      </c>
      <c r="Q135" s="20">
        <f t="shared" si="23"/>
        <v>0</v>
      </c>
      <c r="R135" s="15" t="e">
        <f>VLOOKUP(H135,'DIFERIDAS PRODUCCION'!$A$2:$B$212,2,FALSE)</f>
        <v>#N/A</v>
      </c>
      <c r="S135" s="15">
        <f t="shared" si="24"/>
        <v>0</v>
      </c>
      <c r="T135" s="20" t="e">
        <f>VLOOKUP(I135,'DIFERIDAS PRODUCCION'!$D$1:$E$34,2,FALSE)</f>
        <v>#N/A</v>
      </c>
      <c r="U135" s="22">
        <f t="shared" si="25"/>
        <v>0</v>
      </c>
      <c r="V135" s="15" t="str">
        <f t="shared" si="26"/>
        <v/>
      </c>
      <c r="W135" s="29">
        <f t="shared" si="27"/>
        <v>0</v>
      </c>
      <c r="Z135" s="16" t="str">
        <f>IFERROR(ROUND(VLOOKUP(M135,'Ultima Prueba Valida'!C:M,7,FALSE)/24*D136,2),"")</f>
        <v/>
      </c>
      <c r="AA135" s="16" t="e">
        <f>ROUND(VLOOKUP(M135,'Ultima Prueba Valida'!C:M,9,FALSE)/24*D136,2)</f>
        <v>#N/A</v>
      </c>
    </row>
    <row r="136" spans="1:27" x14ac:dyDescent="0.25">
      <c r="A136" s="38"/>
      <c r="B136" s="16"/>
      <c r="C136" s="50"/>
      <c r="D136" s="51"/>
      <c r="E136" s="49"/>
      <c r="F136" s="16"/>
      <c r="G136" s="17"/>
      <c r="H136" s="52"/>
      <c r="I136" s="52"/>
      <c r="J136" s="52"/>
      <c r="K136" s="53"/>
      <c r="L136" s="54"/>
      <c r="M136" s="18" t="e">
        <f>VLOOKUP(A136,Pozos!$A$1:$B$411,2,FALSE)</f>
        <v>#N/A</v>
      </c>
      <c r="N136" s="56">
        <f t="shared" si="28"/>
        <v>45706</v>
      </c>
      <c r="O136" s="19">
        <f t="shared" si="22"/>
        <v>45706</v>
      </c>
      <c r="P136" s="21" t="s">
        <v>18</v>
      </c>
      <c r="Q136" s="20">
        <f t="shared" si="23"/>
        <v>0</v>
      </c>
      <c r="R136" s="15" t="e">
        <f>VLOOKUP(H136,'DIFERIDAS PRODUCCION'!$A$2:$B$212,2,FALSE)</f>
        <v>#N/A</v>
      </c>
      <c r="S136" s="15">
        <f t="shared" si="24"/>
        <v>0</v>
      </c>
      <c r="T136" s="20" t="e">
        <f>VLOOKUP(I136,'DIFERIDAS PRODUCCION'!$D$1:$E$34,2,FALSE)</f>
        <v>#N/A</v>
      </c>
      <c r="U136" s="22">
        <f t="shared" si="25"/>
        <v>0</v>
      </c>
      <c r="V136" s="15" t="str">
        <f t="shared" si="26"/>
        <v/>
      </c>
      <c r="W136" s="29">
        <f t="shared" si="27"/>
        <v>0</v>
      </c>
      <c r="Z136" s="16" t="str">
        <f>IFERROR(ROUND(VLOOKUP(M136,'Ultima Prueba Valida'!C:M,7,FALSE)/24*D137,2),"")</f>
        <v/>
      </c>
      <c r="AA136" s="16" t="e">
        <f>ROUND(VLOOKUP(M136,'Ultima Prueba Valida'!C:M,9,FALSE)/24*D137,2)</f>
        <v>#N/A</v>
      </c>
    </row>
    <row r="137" spans="1:27" x14ac:dyDescent="0.25">
      <c r="A137" s="38"/>
      <c r="B137" s="16"/>
      <c r="C137" s="50"/>
      <c r="D137" s="51"/>
      <c r="E137" s="49"/>
      <c r="F137" s="16"/>
      <c r="G137" s="17"/>
      <c r="H137" s="52"/>
      <c r="I137" s="52"/>
      <c r="J137" s="52"/>
      <c r="K137" s="53"/>
      <c r="L137" s="54"/>
      <c r="M137" s="18" t="e">
        <f>VLOOKUP(A137,Pozos!$A$1:$B$411,2,FALSE)</f>
        <v>#N/A</v>
      </c>
      <c r="N137" s="56">
        <f t="shared" si="28"/>
        <v>45706</v>
      </c>
      <c r="O137" s="19">
        <f t="shared" si="22"/>
        <v>45706</v>
      </c>
      <c r="P137" s="21" t="s">
        <v>18</v>
      </c>
      <c r="Q137" s="20">
        <f t="shared" si="23"/>
        <v>0</v>
      </c>
      <c r="R137" s="15" t="e">
        <f>VLOOKUP(H137,'DIFERIDAS PRODUCCION'!$A$2:$B$212,2,FALSE)</f>
        <v>#N/A</v>
      </c>
      <c r="S137" s="15">
        <f t="shared" si="24"/>
        <v>0</v>
      </c>
      <c r="T137" s="20" t="e">
        <f>VLOOKUP(I137,'DIFERIDAS PRODUCCION'!$D$1:$E$34,2,FALSE)</f>
        <v>#N/A</v>
      </c>
      <c r="U137" s="22">
        <f t="shared" si="25"/>
        <v>0</v>
      </c>
      <c r="V137" s="15" t="str">
        <f t="shared" si="26"/>
        <v/>
      </c>
      <c r="W137" s="29">
        <f t="shared" si="27"/>
        <v>0</v>
      </c>
      <c r="Z137" s="16" t="str">
        <f>IFERROR(ROUND(VLOOKUP(M137,'Ultima Prueba Valida'!C:M,7,FALSE)/24*D138,2),"")</f>
        <v/>
      </c>
      <c r="AA137" s="16" t="e">
        <f>ROUND(VLOOKUP(M137,'Ultima Prueba Valida'!C:M,9,FALSE)/24*D138,2)</f>
        <v>#N/A</v>
      </c>
    </row>
    <row r="138" spans="1:27" x14ac:dyDescent="0.25">
      <c r="A138" s="38"/>
      <c r="B138" s="16"/>
      <c r="C138" s="50"/>
      <c r="D138" s="51"/>
      <c r="E138" s="49"/>
      <c r="F138" s="16"/>
      <c r="G138" s="17"/>
      <c r="H138" s="52"/>
      <c r="I138" s="52"/>
      <c r="J138" s="52"/>
      <c r="K138" s="53"/>
      <c r="L138" s="54"/>
      <c r="M138" s="18" t="e">
        <f>VLOOKUP(A138,Pozos!$A$1:$B$411,2,FALSE)</f>
        <v>#N/A</v>
      </c>
      <c r="N138" s="56">
        <f t="shared" si="28"/>
        <v>45706</v>
      </c>
      <c r="O138" s="19">
        <f t="shared" si="22"/>
        <v>45706</v>
      </c>
      <c r="P138" s="21" t="s">
        <v>18</v>
      </c>
      <c r="Q138" s="20">
        <f t="shared" si="23"/>
        <v>0</v>
      </c>
      <c r="R138" s="15" t="e">
        <f>VLOOKUP(H138,'DIFERIDAS PRODUCCION'!$A$2:$B$212,2,FALSE)</f>
        <v>#N/A</v>
      </c>
      <c r="S138" s="15">
        <f t="shared" si="24"/>
        <v>0</v>
      </c>
      <c r="T138" s="20" t="e">
        <f>VLOOKUP(I138,'DIFERIDAS PRODUCCION'!$D$1:$E$34,2,FALSE)</f>
        <v>#N/A</v>
      </c>
      <c r="U138" s="22">
        <f t="shared" si="25"/>
        <v>0</v>
      </c>
      <c r="V138" s="15" t="str">
        <f t="shared" si="26"/>
        <v/>
      </c>
      <c r="W138" s="29">
        <f t="shared" si="27"/>
        <v>0</v>
      </c>
      <c r="Z138" s="16" t="str">
        <f>IFERROR(ROUND(VLOOKUP(M138,'Ultima Prueba Valida'!C:M,7,FALSE)/24*D139,2),"")</f>
        <v/>
      </c>
      <c r="AA138" s="16" t="e">
        <f>ROUND(VLOOKUP(M138,'Ultima Prueba Valida'!C:M,9,FALSE)/24*D139,2)</f>
        <v>#N/A</v>
      </c>
    </row>
    <row r="139" spans="1:27" x14ac:dyDescent="0.25">
      <c r="A139" s="38"/>
      <c r="B139" s="16"/>
      <c r="C139" s="50"/>
      <c r="D139" s="51"/>
      <c r="E139" s="49"/>
      <c r="F139" s="16"/>
      <c r="G139" s="17"/>
      <c r="H139" s="52"/>
      <c r="I139" s="52"/>
      <c r="J139" s="52"/>
      <c r="K139" s="53"/>
      <c r="L139" s="54"/>
      <c r="M139" s="18" t="e">
        <f>VLOOKUP(A139,Pozos!$A$1:$B$411,2,FALSE)</f>
        <v>#N/A</v>
      </c>
      <c r="N139" s="56">
        <f t="shared" si="28"/>
        <v>45706</v>
      </c>
      <c r="O139" s="19">
        <f t="shared" si="22"/>
        <v>45706</v>
      </c>
      <c r="P139" s="21" t="s">
        <v>18</v>
      </c>
      <c r="Q139" s="20">
        <f t="shared" si="23"/>
        <v>0</v>
      </c>
      <c r="R139" s="15" t="e">
        <f>VLOOKUP(H139,'DIFERIDAS PRODUCCION'!$A$2:$B$212,2,FALSE)</f>
        <v>#N/A</v>
      </c>
      <c r="S139" s="15">
        <f t="shared" si="24"/>
        <v>0</v>
      </c>
      <c r="T139" s="20" t="e">
        <f>VLOOKUP(I139,'DIFERIDAS PRODUCCION'!$D$1:$E$34,2,FALSE)</f>
        <v>#N/A</v>
      </c>
      <c r="U139" s="22">
        <f t="shared" si="25"/>
        <v>0</v>
      </c>
      <c r="V139" s="15" t="str">
        <f t="shared" si="26"/>
        <v/>
      </c>
      <c r="W139" s="29">
        <f t="shared" si="27"/>
        <v>0</v>
      </c>
      <c r="Z139" s="16" t="str">
        <f>IFERROR(ROUND(VLOOKUP(M139,'Ultima Prueba Valida'!C:M,7,FALSE)/24*D140,2),"")</f>
        <v/>
      </c>
      <c r="AA139" s="16" t="e">
        <f>ROUND(VLOOKUP(M139,'Ultima Prueba Valida'!C:M,9,FALSE)/24*D140,2)</f>
        <v>#N/A</v>
      </c>
    </row>
    <row r="140" spans="1:27" x14ac:dyDescent="0.25">
      <c r="A140" s="38"/>
      <c r="B140" s="16"/>
      <c r="C140" s="50"/>
      <c r="D140" s="51"/>
      <c r="E140" s="49"/>
      <c r="F140" s="16"/>
      <c r="G140" s="17"/>
      <c r="H140" s="52"/>
      <c r="I140" s="52"/>
      <c r="J140" s="52"/>
      <c r="K140" s="53"/>
      <c r="L140" s="54"/>
      <c r="M140" s="18" t="e">
        <f>VLOOKUP(A140,Pozos!$A$1:$B$411,2,FALSE)</f>
        <v>#N/A</v>
      </c>
      <c r="N140" s="56">
        <f t="shared" si="28"/>
        <v>45706</v>
      </c>
      <c r="O140" s="19">
        <f t="shared" ref="O140:O148" si="29">N140+(D140/24)</f>
        <v>45706</v>
      </c>
      <c r="P140" s="21" t="s">
        <v>18</v>
      </c>
      <c r="Q140" s="20">
        <f t="shared" ref="Q140:Q148" si="30">(O140-N140)*86400</f>
        <v>0</v>
      </c>
      <c r="R140" s="15" t="e">
        <f>VLOOKUP(H140,'DIFERIDAS PRODUCCION'!$A$2:$B$212,2,FALSE)</f>
        <v>#N/A</v>
      </c>
      <c r="S140" s="15">
        <f t="shared" ref="S140:S148" si="31">+H140</f>
        <v>0</v>
      </c>
      <c r="T140" s="20" t="e">
        <f>VLOOKUP(I140,'DIFERIDAS PRODUCCION'!$D$1:$E$34,2,FALSE)</f>
        <v>#N/A</v>
      </c>
      <c r="U140" s="22">
        <f t="shared" ref="U140:U148" si="32">+I140</f>
        <v>0</v>
      </c>
      <c r="V140" s="15" t="str">
        <f t="shared" ref="V140:V148" si="33">TEXT(J140,"")</f>
        <v/>
      </c>
      <c r="W140" s="29">
        <f t="shared" ref="W140:W148" si="34">+E140</f>
        <v>0</v>
      </c>
      <c r="Z140" s="16" t="str">
        <f>IFERROR(ROUND(VLOOKUP(M140,'Ultima Prueba Valida'!C:M,7,FALSE)/24*D141,2),"")</f>
        <v/>
      </c>
      <c r="AA140" s="16" t="e">
        <f>ROUND(VLOOKUP(M140,'Ultima Prueba Valida'!C:M,9,FALSE)/24*D141,2)</f>
        <v>#N/A</v>
      </c>
    </row>
    <row r="141" spans="1:27" x14ac:dyDescent="0.25">
      <c r="A141" s="38"/>
      <c r="B141" s="16"/>
      <c r="C141" s="50"/>
      <c r="D141" s="51"/>
      <c r="E141" s="49"/>
      <c r="F141" s="16"/>
      <c r="G141" s="17"/>
      <c r="H141" s="52"/>
      <c r="I141" s="52"/>
      <c r="J141" s="52"/>
      <c r="K141" s="53"/>
      <c r="L141" s="54"/>
      <c r="M141" s="18" t="e">
        <f>VLOOKUP(A141,Pozos!$A$1:$B$411,2,FALSE)</f>
        <v>#N/A</v>
      </c>
      <c r="N141" s="56">
        <f t="shared" si="28"/>
        <v>45706</v>
      </c>
      <c r="O141" s="19">
        <f t="shared" si="29"/>
        <v>45706</v>
      </c>
      <c r="P141" s="21" t="s">
        <v>18</v>
      </c>
      <c r="Q141" s="20">
        <f t="shared" si="30"/>
        <v>0</v>
      </c>
      <c r="R141" s="15" t="e">
        <f>VLOOKUP(H141,'DIFERIDAS PRODUCCION'!$A$2:$B$212,2,FALSE)</f>
        <v>#N/A</v>
      </c>
      <c r="S141" s="15">
        <f t="shared" si="31"/>
        <v>0</v>
      </c>
      <c r="T141" s="20" t="e">
        <f>VLOOKUP(I141,'DIFERIDAS PRODUCCION'!$D$1:$E$34,2,FALSE)</f>
        <v>#N/A</v>
      </c>
      <c r="U141" s="22">
        <f t="shared" si="32"/>
        <v>0</v>
      </c>
      <c r="V141" s="15" t="str">
        <f t="shared" si="33"/>
        <v/>
      </c>
      <c r="W141" s="29">
        <f t="shared" si="34"/>
        <v>0</v>
      </c>
      <c r="Z141" s="16" t="str">
        <f>IFERROR(ROUND(VLOOKUP(M141,'Ultima Prueba Valida'!C:M,7,FALSE)/24*D142,2),"")</f>
        <v/>
      </c>
      <c r="AA141" s="16" t="e">
        <f>ROUND(VLOOKUP(M141,'Ultima Prueba Valida'!C:M,9,FALSE)/24*D142,2)</f>
        <v>#N/A</v>
      </c>
    </row>
    <row r="142" spans="1:27" x14ac:dyDescent="0.25">
      <c r="A142" s="38"/>
      <c r="B142" s="16"/>
      <c r="C142" s="50"/>
      <c r="D142" s="51"/>
      <c r="E142" s="49"/>
      <c r="F142" s="16"/>
      <c r="G142" s="17"/>
      <c r="H142" s="52"/>
      <c r="I142" s="52"/>
      <c r="J142" s="52"/>
      <c r="K142" s="53"/>
      <c r="L142" s="54"/>
      <c r="M142" s="18" t="e">
        <f>VLOOKUP(A142,Pozos!$A$1:$B$411,2,FALSE)</f>
        <v>#N/A</v>
      </c>
      <c r="N142" s="56">
        <f t="shared" si="28"/>
        <v>45706</v>
      </c>
      <c r="O142" s="19">
        <f t="shared" si="29"/>
        <v>45706</v>
      </c>
      <c r="P142" s="21" t="s">
        <v>18</v>
      </c>
      <c r="Q142" s="20">
        <f t="shared" si="30"/>
        <v>0</v>
      </c>
      <c r="R142" s="15" t="e">
        <f>VLOOKUP(H142,'DIFERIDAS PRODUCCION'!$A$2:$B$212,2,FALSE)</f>
        <v>#N/A</v>
      </c>
      <c r="S142" s="15">
        <f t="shared" si="31"/>
        <v>0</v>
      </c>
      <c r="T142" s="20" t="e">
        <f>VLOOKUP(I142,'DIFERIDAS PRODUCCION'!$D$1:$E$34,2,FALSE)</f>
        <v>#N/A</v>
      </c>
      <c r="U142" s="22">
        <f t="shared" si="32"/>
        <v>0</v>
      </c>
      <c r="V142" s="15" t="str">
        <f t="shared" si="33"/>
        <v/>
      </c>
      <c r="W142" s="29">
        <f t="shared" si="34"/>
        <v>0</v>
      </c>
      <c r="Z142" s="16" t="str">
        <f>IFERROR(ROUND(VLOOKUP(M142,'Ultima Prueba Valida'!C:M,7,FALSE)/24*D143,2),"")</f>
        <v/>
      </c>
      <c r="AA142" s="16" t="e">
        <f>ROUND(VLOOKUP(M142,'Ultima Prueba Valida'!C:M,9,FALSE)/24*D143,2)</f>
        <v>#N/A</v>
      </c>
    </row>
    <row r="143" spans="1:27" x14ac:dyDescent="0.25">
      <c r="A143" s="38"/>
      <c r="B143" s="16"/>
      <c r="C143" s="50"/>
      <c r="D143" s="51"/>
      <c r="E143" s="49"/>
      <c r="F143" s="16"/>
      <c r="G143" s="17"/>
      <c r="H143" s="52"/>
      <c r="I143" s="52"/>
      <c r="J143" s="52"/>
      <c r="K143" s="53"/>
      <c r="L143" s="54"/>
      <c r="M143" s="18" t="e">
        <f>VLOOKUP(A143,Pozos!$A$1:$B$411,2,FALSE)</f>
        <v>#N/A</v>
      </c>
      <c r="N143" s="56">
        <f t="shared" si="28"/>
        <v>45706</v>
      </c>
      <c r="O143" s="19">
        <f t="shared" si="29"/>
        <v>45706</v>
      </c>
      <c r="P143" s="21" t="s">
        <v>18</v>
      </c>
      <c r="Q143" s="20">
        <f t="shared" si="30"/>
        <v>0</v>
      </c>
      <c r="R143" s="15" t="e">
        <f>VLOOKUP(H143,'DIFERIDAS PRODUCCION'!$A$2:$B$212,2,FALSE)</f>
        <v>#N/A</v>
      </c>
      <c r="S143" s="15">
        <f t="shared" si="31"/>
        <v>0</v>
      </c>
      <c r="T143" s="20" t="e">
        <f>VLOOKUP(I143,'DIFERIDAS PRODUCCION'!$D$1:$E$34,2,FALSE)</f>
        <v>#N/A</v>
      </c>
      <c r="U143" s="22">
        <f t="shared" si="32"/>
        <v>0</v>
      </c>
      <c r="V143" s="15" t="str">
        <f t="shared" si="33"/>
        <v/>
      </c>
      <c r="W143" s="29">
        <f t="shared" si="34"/>
        <v>0</v>
      </c>
      <c r="Z143" s="16" t="str">
        <f>IFERROR(ROUND(VLOOKUP(M143,'Ultima Prueba Valida'!C:M,7,FALSE)/24*D144,2),"")</f>
        <v/>
      </c>
      <c r="AA143" s="16" t="e">
        <f>ROUND(VLOOKUP(M143,'Ultima Prueba Valida'!C:M,9,FALSE)/24*D144,2)</f>
        <v>#N/A</v>
      </c>
    </row>
    <row r="144" spans="1:27" x14ac:dyDescent="0.25">
      <c r="A144" s="38"/>
      <c r="B144" s="16"/>
      <c r="C144" s="50"/>
      <c r="D144" s="51"/>
      <c r="E144" s="49"/>
      <c r="F144" s="16"/>
      <c r="G144" s="17"/>
      <c r="H144" s="52"/>
      <c r="I144" s="52"/>
      <c r="J144" s="52"/>
      <c r="K144" s="53"/>
      <c r="L144" s="54"/>
      <c r="M144" s="18" t="e">
        <f>VLOOKUP(A144,Pozos!$A$1:$B$411,2,FALSE)</f>
        <v>#N/A</v>
      </c>
      <c r="N144" s="56">
        <f t="shared" si="28"/>
        <v>45706</v>
      </c>
      <c r="O144" s="19">
        <f t="shared" si="29"/>
        <v>45706</v>
      </c>
      <c r="P144" s="21" t="s">
        <v>18</v>
      </c>
      <c r="Q144" s="20">
        <f t="shared" si="30"/>
        <v>0</v>
      </c>
      <c r="R144" s="15" t="e">
        <f>VLOOKUP(H144,'DIFERIDAS PRODUCCION'!$A$2:$B$212,2,FALSE)</f>
        <v>#N/A</v>
      </c>
      <c r="S144" s="15">
        <f t="shared" si="31"/>
        <v>0</v>
      </c>
      <c r="T144" s="20" t="e">
        <f>VLOOKUP(I144,'DIFERIDAS PRODUCCION'!$D$1:$E$34,2,FALSE)</f>
        <v>#N/A</v>
      </c>
      <c r="U144" s="22">
        <f t="shared" si="32"/>
        <v>0</v>
      </c>
      <c r="V144" s="15" t="str">
        <f t="shared" si="33"/>
        <v/>
      </c>
      <c r="W144" s="29">
        <f t="shared" si="34"/>
        <v>0</v>
      </c>
      <c r="Z144" s="16" t="str">
        <f>IFERROR(ROUND(VLOOKUP(M144,'Ultima Prueba Valida'!C:M,7,FALSE)/24*D145,2),"")</f>
        <v/>
      </c>
      <c r="AA144" s="16" t="e">
        <f>ROUND(VLOOKUP(M144,'Ultima Prueba Valida'!C:M,9,FALSE)/24*D145,2)</f>
        <v>#N/A</v>
      </c>
    </row>
    <row r="145" spans="1:27" x14ac:dyDescent="0.25">
      <c r="A145" s="38"/>
      <c r="B145" s="16"/>
      <c r="C145" s="50"/>
      <c r="D145" s="51"/>
      <c r="E145" s="49"/>
      <c r="F145" s="16"/>
      <c r="G145" s="17"/>
      <c r="H145" s="52"/>
      <c r="I145" s="52"/>
      <c r="J145" s="52"/>
      <c r="K145" s="53"/>
      <c r="L145" s="54"/>
      <c r="M145" s="18" t="e">
        <f>VLOOKUP(A145,Pozos!$A$1:$B$411,2,FALSE)</f>
        <v>#N/A</v>
      </c>
      <c r="N145" s="56">
        <f t="shared" si="28"/>
        <v>45706</v>
      </c>
      <c r="O145" s="19">
        <f t="shared" si="29"/>
        <v>45706</v>
      </c>
      <c r="P145" s="21" t="s">
        <v>18</v>
      </c>
      <c r="Q145" s="20">
        <f t="shared" si="30"/>
        <v>0</v>
      </c>
      <c r="R145" s="15" t="e">
        <f>VLOOKUP(H145,'DIFERIDAS PRODUCCION'!$A$2:$B$212,2,FALSE)</f>
        <v>#N/A</v>
      </c>
      <c r="S145" s="15">
        <f t="shared" si="31"/>
        <v>0</v>
      </c>
      <c r="T145" s="20" t="e">
        <f>VLOOKUP(I145,'DIFERIDAS PRODUCCION'!$D$1:$E$34,2,FALSE)</f>
        <v>#N/A</v>
      </c>
      <c r="U145" s="22">
        <f t="shared" si="32"/>
        <v>0</v>
      </c>
      <c r="V145" s="15" t="str">
        <f t="shared" si="33"/>
        <v/>
      </c>
      <c r="W145" s="29">
        <f t="shared" si="34"/>
        <v>0</v>
      </c>
      <c r="Z145" s="16" t="str">
        <f>IFERROR(ROUND(VLOOKUP(M145,'Ultima Prueba Valida'!C:M,7,FALSE)/24*D146,2),"")</f>
        <v/>
      </c>
      <c r="AA145" s="16" t="e">
        <f>ROUND(VLOOKUP(M145,'Ultima Prueba Valida'!C:M,9,FALSE)/24*D146,2)</f>
        <v>#N/A</v>
      </c>
    </row>
    <row r="146" spans="1:27" x14ac:dyDescent="0.25">
      <c r="A146" s="38"/>
      <c r="B146" s="16"/>
      <c r="C146" s="50"/>
      <c r="D146" s="51"/>
      <c r="E146" s="49"/>
      <c r="F146" s="16"/>
      <c r="G146" s="17"/>
      <c r="H146" s="52"/>
      <c r="I146" s="52"/>
      <c r="J146" s="52"/>
      <c r="K146" s="53"/>
      <c r="L146" s="54"/>
      <c r="M146" s="18" t="e">
        <f>VLOOKUP(A146,Pozos!$A$1:$B$411,2,FALSE)</f>
        <v>#N/A</v>
      </c>
      <c r="N146" s="56">
        <f t="shared" si="28"/>
        <v>45706</v>
      </c>
      <c r="O146" s="19">
        <f t="shared" si="29"/>
        <v>45706</v>
      </c>
      <c r="P146" s="21" t="s">
        <v>18</v>
      </c>
      <c r="Q146" s="20">
        <f t="shared" si="30"/>
        <v>0</v>
      </c>
      <c r="R146" s="15" t="e">
        <f>VLOOKUP(H146,'DIFERIDAS PRODUCCION'!$A$2:$B$212,2,FALSE)</f>
        <v>#N/A</v>
      </c>
      <c r="S146" s="15">
        <f t="shared" si="31"/>
        <v>0</v>
      </c>
      <c r="T146" s="20" t="e">
        <f>VLOOKUP(I146,'DIFERIDAS PRODUCCION'!$D$1:$E$34,2,FALSE)</f>
        <v>#N/A</v>
      </c>
      <c r="U146" s="22">
        <f t="shared" si="32"/>
        <v>0</v>
      </c>
      <c r="V146" s="15" t="str">
        <f t="shared" si="33"/>
        <v/>
      </c>
      <c r="W146" s="29">
        <f t="shared" si="34"/>
        <v>0</v>
      </c>
      <c r="Z146" s="16" t="str">
        <f>IFERROR(ROUND(VLOOKUP(M146,'Ultima Prueba Valida'!C:M,7,FALSE)/24*D147,2),"")</f>
        <v/>
      </c>
      <c r="AA146" s="16" t="e">
        <f>ROUND(VLOOKUP(M146,'Ultima Prueba Valida'!C:M,9,FALSE)/24*D147,2)</f>
        <v>#N/A</v>
      </c>
    </row>
    <row r="147" spans="1:27" x14ac:dyDescent="0.25">
      <c r="A147" s="38"/>
      <c r="B147" s="16"/>
      <c r="C147" s="50"/>
      <c r="D147" s="51"/>
      <c r="E147" s="49"/>
      <c r="F147" s="16"/>
      <c r="G147" s="17"/>
      <c r="H147" s="52"/>
      <c r="I147" s="52"/>
      <c r="J147" s="52"/>
      <c r="K147" s="53"/>
      <c r="L147" s="54"/>
      <c r="M147" s="18" t="e">
        <f>VLOOKUP(A147,Pozos!$A$1:$B$411,2,FALSE)</f>
        <v>#N/A</v>
      </c>
      <c r="N147" s="56">
        <f t="shared" si="28"/>
        <v>45706</v>
      </c>
      <c r="O147" s="19">
        <f t="shared" si="29"/>
        <v>45706</v>
      </c>
      <c r="P147" s="21" t="s">
        <v>18</v>
      </c>
      <c r="Q147" s="20">
        <f t="shared" si="30"/>
        <v>0</v>
      </c>
      <c r="R147" s="15" t="e">
        <f>VLOOKUP(H147,'DIFERIDAS PRODUCCION'!$A$2:$B$212,2,FALSE)</f>
        <v>#N/A</v>
      </c>
      <c r="S147" s="15">
        <f t="shared" si="31"/>
        <v>0</v>
      </c>
      <c r="T147" s="20" t="e">
        <f>VLOOKUP(I147,'DIFERIDAS PRODUCCION'!$D$1:$E$34,2,FALSE)</f>
        <v>#N/A</v>
      </c>
      <c r="U147" s="22">
        <f t="shared" si="32"/>
        <v>0</v>
      </c>
      <c r="V147" s="15" t="str">
        <f t="shared" si="33"/>
        <v/>
      </c>
      <c r="W147" s="29">
        <f t="shared" si="34"/>
        <v>0</v>
      </c>
      <c r="Z147" s="16" t="str">
        <f>IFERROR(ROUND(VLOOKUP(M147,'Ultima Prueba Valida'!C:M,7,FALSE)/24*D148,2),"")</f>
        <v/>
      </c>
      <c r="AA147" s="16" t="e">
        <f>ROUND(VLOOKUP(M147,'Ultima Prueba Valida'!C:M,9,FALSE)/24*D148,2)</f>
        <v>#N/A</v>
      </c>
    </row>
    <row r="148" spans="1:27" x14ac:dyDescent="0.25">
      <c r="A148" s="38"/>
      <c r="B148" s="16"/>
      <c r="C148" s="50"/>
      <c r="D148" s="51"/>
      <c r="E148" s="49"/>
      <c r="F148" s="16"/>
      <c r="G148" s="17"/>
      <c r="H148" s="52"/>
      <c r="I148" s="52"/>
      <c r="J148" s="52"/>
      <c r="K148" s="53"/>
      <c r="L148" s="54"/>
      <c r="M148" s="18" t="e">
        <f>VLOOKUP(A148,Pozos!$A$1:$B$411,2,FALSE)</f>
        <v>#N/A</v>
      </c>
      <c r="N148" s="56">
        <f t="shared" si="28"/>
        <v>45706</v>
      </c>
      <c r="O148" s="19">
        <f t="shared" si="29"/>
        <v>45706</v>
      </c>
      <c r="P148" s="21" t="s">
        <v>18</v>
      </c>
      <c r="Q148" s="20">
        <f t="shared" si="30"/>
        <v>0</v>
      </c>
      <c r="R148" s="15" t="e">
        <f>VLOOKUP(H148,'DIFERIDAS PRODUCCION'!$A$2:$B$212,2,FALSE)</f>
        <v>#N/A</v>
      </c>
      <c r="S148" s="15">
        <f t="shared" si="31"/>
        <v>0</v>
      </c>
      <c r="T148" s="20" t="e">
        <f>VLOOKUP(I148,'DIFERIDAS PRODUCCION'!$D$1:$E$34,2,FALSE)</f>
        <v>#N/A</v>
      </c>
      <c r="U148" s="22">
        <f t="shared" si="32"/>
        <v>0</v>
      </c>
      <c r="V148" s="15" t="str">
        <f t="shared" si="33"/>
        <v/>
      </c>
      <c r="W148" s="29">
        <f t="shared" si="34"/>
        <v>0</v>
      </c>
      <c r="Z148" s="16" t="str">
        <f>IFERROR(ROUND(VLOOKUP(M148,'Ultima Prueba Valida'!C:M,7,FALSE)/24*D149,2),"")</f>
        <v/>
      </c>
      <c r="AA148" s="16" t="e">
        <f>ROUND(VLOOKUP(M148,'Ultima Prueba Valida'!C:M,9,FALSE)/24*D149,2)</f>
        <v>#N/A</v>
      </c>
    </row>
    <row r="149" spans="1:27" x14ac:dyDescent="0.25">
      <c r="A149" s="38"/>
      <c r="B149" s="16"/>
      <c r="C149" s="50"/>
      <c r="D149" s="51"/>
      <c r="E149" s="49"/>
      <c r="F149" s="16"/>
      <c r="G149" s="17"/>
      <c r="H149" s="52"/>
      <c r="I149" s="52"/>
      <c r="J149" s="52"/>
      <c r="K149" s="53"/>
      <c r="L149" s="54"/>
      <c r="M149" s="18" t="e">
        <f>VLOOKUP(A149,Pozos!$A$1:$B$411,2,FALSE)</f>
        <v>#N/A</v>
      </c>
      <c r="N149" s="56">
        <f t="shared" si="28"/>
        <v>45706</v>
      </c>
      <c r="O149" s="19">
        <f t="shared" ref="O149" si="35">N149+(D149/24)</f>
        <v>45706</v>
      </c>
      <c r="P149" s="21" t="s">
        <v>18</v>
      </c>
      <c r="Q149" s="20">
        <f t="shared" ref="Q149" si="36">(O149-N149)*86400</f>
        <v>0</v>
      </c>
      <c r="R149" s="15" t="e">
        <f>VLOOKUP(H149,'DIFERIDAS PRODUCCION'!$A$2:$B$212,2,FALSE)</f>
        <v>#N/A</v>
      </c>
      <c r="S149" s="15">
        <f t="shared" ref="S149" si="37">+H149</f>
        <v>0</v>
      </c>
      <c r="T149" s="20" t="e">
        <f>VLOOKUP(I149,'DIFERIDAS PRODUCCION'!$D$1:$E$34,2,FALSE)</f>
        <v>#N/A</v>
      </c>
      <c r="U149" s="22">
        <f t="shared" ref="U149" si="38">+I149</f>
        <v>0</v>
      </c>
      <c r="V149" s="15" t="str">
        <f t="shared" ref="V149" si="39">TEXT(J149,"")</f>
        <v/>
      </c>
      <c r="W149" s="29">
        <f t="shared" ref="W149" si="40">+E149</f>
        <v>0</v>
      </c>
      <c r="Z149" s="16" t="str">
        <f>IFERROR(ROUND(VLOOKUP(M149,'Ultima Prueba Valida'!C:M,7,FALSE)/24*D150,2),"")</f>
        <v/>
      </c>
      <c r="AA149" s="16" t="e">
        <f>ROUND(VLOOKUP(M149,'Ultima Prueba Valida'!C:M,9,FALSE)/24*D150,2)</f>
        <v>#N/A</v>
      </c>
    </row>
    <row r="150" spans="1:27" x14ac:dyDescent="0.25">
      <c r="A150" s="38"/>
      <c r="B150" s="16"/>
      <c r="C150" s="50"/>
      <c r="D150" s="51"/>
      <c r="E150" s="49"/>
      <c r="F150" s="16"/>
      <c r="G150" s="17"/>
      <c r="H150" s="52"/>
      <c r="I150" s="52"/>
      <c r="J150" s="52"/>
      <c r="K150" s="53"/>
      <c r="L150" s="54"/>
      <c r="M150" s="18" t="e">
        <f>VLOOKUP(A150,Pozos!$A$1:$B$411,2,FALSE)</f>
        <v>#N/A</v>
      </c>
      <c r="N150" s="56">
        <f t="shared" si="28"/>
        <v>45706</v>
      </c>
      <c r="O150" s="19">
        <f t="shared" ref="O150:O161" si="41">N150+(D150/24)</f>
        <v>45706</v>
      </c>
      <c r="P150" s="21" t="s">
        <v>18</v>
      </c>
      <c r="Q150" s="20">
        <f t="shared" ref="Q150:Q161" si="42">(O150-N150)*86400</f>
        <v>0</v>
      </c>
      <c r="R150" s="15" t="e">
        <f>VLOOKUP(H150,'DIFERIDAS PRODUCCION'!$A$2:$B$212,2,FALSE)</f>
        <v>#N/A</v>
      </c>
      <c r="S150" s="15">
        <f t="shared" ref="S150:S161" si="43">+H150</f>
        <v>0</v>
      </c>
      <c r="T150" s="20" t="e">
        <f>VLOOKUP(I150,'DIFERIDAS PRODUCCION'!$D$1:$E$34,2,FALSE)</f>
        <v>#N/A</v>
      </c>
      <c r="U150" s="22">
        <f t="shared" ref="U150:U161" si="44">+I150</f>
        <v>0</v>
      </c>
      <c r="V150" s="15" t="str">
        <f t="shared" ref="V150:V161" si="45">TEXT(J150,"")</f>
        <v/>
      </c>
      <c r="W150" s="29">
        <f t="shared" ref="W150:W161" si="46">+E150</f>
        <v>0</v>
      </c>
      <c r="Z150" s="16" t="str">
        <f>IFERROR(ROUND(VLOOKUP(M150,'Ultima Prueba Valida'!C:M,7,FALSE)/24*D151,2),"")</f>
        <v/>
      </c>
      <c r="AA150" s="16" t="e">
        <f>ROUND(VLOOKUP(M150,'Ultima Prueba Valida'!C:M,9,FALSE)/24*D151,2)</f>
        <v>#N/A</v>
      </c>
    </row>
    <row r="151" spans="1:27" x14ac:dyDescent="0.25">
      <c r="A151" s="38"/>
      <c r="B151" s="16"/>
      <c r="C151" s="50"/>
      <c r="D151" s="51"/>
      <c r="E151" s="49"/>
      <c r="F151" s="16"/>
      <c r="G151" s="17"/>
      <c r="H151" s="52"/>
      <c r="I151" s="52"/>
      <c r="J151" s="52"/>
      <c r="K151" s="53"/>
      <c r="L151" s="54"/>
      <c r="M151" s="18" t="e">
        <f>VLOOKUP(A151,Pozos!$A$1:$B$411,2,FALSE)</f>
        <v>#N/A</v>
      </c>
      <c r="N151" s="56">
        <f t="shared" si="28"/>
        <v>45706</v>
      </c>
      <c r="O151" s="19">
        <f t="shared" si="41"/>
        <v>45706</v>
      </c>
      <c r="P151" s="21" t="s">
        <v>18</v>
      </c>
      <c r="Q151" s="20">
        <f t="shared" si="42"/>
        <v>0</v>
      </c>
      <c r="R151" s="15" t="e">
        <f>VLOOKUP(H151,'DIFERIDAS PRODUCCION'!$A$2:$B$212,2,FALSE)</f>
        <v>#N/A</v>
      </c>
      <c r="S151" s="15">
        <f t="shared" si="43"/>
        <v>0</v>
      </c>
      <c r="T151" s="20" t="e">
        <f>VLOOKUP(I151,'DIFERIDAS PRODUCCION'!$D$1:$E$34,2,FALSE)</f>
        <v>#N/A</v>
      </c>
      <c r="U151" s="22">
        <f t="shared" si="44"/>
        <v>0</v>
      </c>
      <c r="V151" s="15" t="str">
        <f t="shared" si="45"/>
        <v/>
      </c>
      <c r="W151" s="29">
        <f t="shared" si="46"/>
        <v>0</v>
      </c>
      <c r="Z151" s="16" t="str">
        <f>IFERROR(ROUND(VLOOKUP(M151,'Ultima Prueba Valida'!C:M,7,FALSE)/24*D152,2),"")</f>
        <v/>
      </c>
      <c r="AA151" s="16" t="e">
        <f>ROUND(VLOOKUP(M151,'Ultima Prueba Valida'!C:M,9,FALSE)/24*D152,2)</f>
        <v>#N/A</v>
      </c>
    </row>
    <row r="152" spans="1:27" x14ac:dyDescent="0.25">
      <c r="A152" s="38"/>
      <c r="B152" s="16"/>
      <c r="C152" s="50"/>
      <c r="D152" s="51"/>
      <c r="E152" s="49"/>
      <c r="F152" s="16"/>
      <c r="G152" s="17"/>
      <c r="H152" s="52"/>
      <c r="I152" s="52"/>
      <c r="J152" s="52"/>
      <c r="K152" s="53"/>
      <c r="L152" s="54"/>
      <c r="M152" s="18" t="e">
        <f>VLOOKUP(A152,Pozos!$A$1:$B$411,2,FALSE)</f>
        <v>#N/A</v>
      </c>
      <c r="N152" s="56">
        <f t="shared" si="28"/>
        <v>45706</v>
      </c>
      <c r="O152" s="19">
        <f t="shared" si="41"/>
        <v>45706</v>
      </c>
      <c r="P152" s="21" t="s">
        <v>18</v>
      </c>
      <c r="Q152" s="20">
        <f t="shared" si="42"/>
        <v>0</v>
      </c>
      <c r="R152" s="15" t="e">
        <f>VLOOKUP(H152,'DIFERIDAS PRODUCCION'!$A$2:$B$212,2,FALSE)</f>
        <v>#N/A</v>
      </c>
      <c r="S152" s="15">
        <f t="shared" si="43"/>
        <v>0</v>
      </c>
      <c r="T152" s="20" t="e">
        <f>VLOOKUP(I152,'DIFERIDAS PRODUCCION'!$D$1:$E$34,2,FALSE)</f>
        <v>#N/A</v>
      </c>
      <c r="U152" s="22">
        <f t="shared" si="44"/>
        <v>0</v>
      </c>
      <c r="V152" s="15" t="str">
        <f t="shared" si="45"/>
        <v/>
      </c>
      <c r="W152" s="29">
        <f t="shared" si="46"/>
        <v>0</v>
      </c>
      <c r="Z152" s="16" t="str">
        <f>IFERROR(ROUND(VLOOKUP(M152,'Ultima Prueba Valida'!C:M,7,FALSE)/24*D153,2),"")</f>
        <v/>
      </c>
      <c r="AA152" s="16" t="e">
        <f>ROUND(VLOOKUP(M152,'Ultima Prueba Valida'!C:M,9,FALSE)/24*D153,2)</f>
        <v>#N/A</v>
      </c>
    </row>
    <row r="153" spans="1:27" x14ac:dyDescent="0.25">
      <c r="A153" s="38"/>
      <c r="B153" s="16"/>
      <c r="C153" s="50"/>
      <c r="D153" s="51"/>
      <c r="E153" s="49"/>
      <c r="F153" s="16"/>
      <c r="G153" s="17"/>
      <c r="H153" s="52"/>
      <c r="I153" s="52"/>
      <c r="J153" s="52"/>
      <c r="K153" s="53"/>
      <c r="L153" s="54"/>
      <c r="M153" s="18" t="e">
        <f>VLOOKUP(A153,Pozos!$A$1:$B$411,2,FALSE)</f>
        <v>#N/A</v>
      </c>
      <c r="N153" s="56">
        <f t="shared" si="28"/>
        <v>45706</v>
      </c>
      <c r="O153" s="19">
        <f t="shared" si="41"/>
        <v>45706</v>
      </c>
      <c r="P153" s="21" t="s">
        <v>18</v>
      </c>
      <c r="Q153" s="20">
        <f t="shared" si="42"/>
        <v>0</v>
      </c>
      <c r="R153" s="15" t="e">
        <f>VLOOKUP(H153,'DIFERIDAS PRODUCCION'!$A$2:$B$212,2,FALSE)</f>
        <v>#N/A</v>
      </c>
      <c r="S153" s="15">
        <f t="shared" si="43"/>
        <v>0</v>
      </c>
      <c r="T153" s="20" t="e">
        <f>VLOOKUP(I153,'DIFERIDAS PRODUCCION'!$D$1:$E$34,2,FALSE)</f>
        <v>#N/A</v>
      </c>
      <c r="U153" s="22">
        <f t="shared" si="44"/>
        <v>0</v>
      </c>
      <c r="V153" s="15" t="str">
        <f t="shared" si="45"/>
        <v/>
      </c>
      <c r="W153" s="29">
        <f t="shared" si="46"/>
        <v>0</v>
      </c>
      <c r="Z153" s="16" t="str">
        <f>IFERROR(ROUND(VLOOKUP(M153,'Ultima Prueba Valida'!C:M,7,FALSE)/24*D154,2),"")</f>
        <v/>
      </c>
      <c r="AA153" s="16" t="e">
        <f>ROUND(VLOOKUP(M153,'Ultima Prueba Valida'!C:M,9,FALSE)/24*D154,2)</f>
        <v>#N/A</v>
      </c>
    </row>
    <row r="154" spans="1:27" x14ac:dyDescent="0.25">
      <c r="A154" s="38"/>
      <c r="B154" s="16"/>
      <c r="C154" s="50"/>
      <c r="D154" s="51"/>
      <c r="E154" s="49"/>
      <c r="F154" s="16"/>
      <c r="G154" s="17"/>
      <c r="H154" s="52"/>
      <c r="I154" s="52"/>
      <c r="J154" s="52"/>
      <c r="K154" s="53"/>
      <c r="L154" s="54"/>
      <c r="M154" s="18" t="e">
        <f>VLOOKUP(A154,Pozos!$A$1:$B$411,2,FALSE)</f>
        <v>#N/A</v>
      </c>
      <c r="N154" s="56">
        <f t="shared" si="28"/>
        <v>45706</v>
      </c>
      <c r="O154" s="19">
        <f t="shared" si="41"/>
        <v>45706</v>
      </c>
      <c r="P154" s="21" t="s">
        <v>18</v>
      </c>
      <c r="Q154" s="20">
        <f t="shared" si="42"/>
        <v>0</v>
      </c>
      <c r="R154" s="15" t="e">
        <f>VLOOKUP(H154,'DIFERIDAS PRODUCCION'!$A$2:$B$212,2,FALSE)</f>
        <v>#N/A</v>
      </c>
      <c r="S154" s="15">
        <f t="shared" si="43"/>
        <v>0</v>
      </c>
      <c r="T154" s="20" t="e">
        <f>VLOOKUP(I154,'DIFERIDAS PRODUCCION'!$D$1:$E$34,2,FALSE)</f>
        <v>#N/A</v>
      </c>
      <c r="U154" s="22">
        <f t="shared" si="44"/>
        <v>0</v>
      </c>
      <c r="V154" s="15" t="str">
        <f t="shared" si="45"/>
        <v/>
      </c>
      <c r="W154" s="29">
        <f t="shared" si="46"/>
        <v>0</v>
      </c>
      <c r="Z154" s="16"/>
      <c r="AA154" s="16"/>
    </row>
    <row r="155" spans="1:27" x14ac:dyDescent="0.25">
      <c r="A155" s="38"/>
      <c r="B155" s="16"/>
      <c r="C155" s="50"/>
      <c r="D155" s="51"/>
      <c r="E155" s="49"/>
      <c r="F155" s="16"/>
      <c r="G155" s="17"/>
      <c r="H155" s="52"/>
      <c r="I155" s="52"/>
      <c r="J155" s="52"/>
      <c r="K155" s="53"/>
      <c r="L155" s="54"/>
      <c r="M155" s="18" t="e">
        <f>VLOOKUP(A155,Pozos!$A$1:$B$411,2,FALSE)</f>
        <v>#N/A</v>
      </c>
      <c r="N155" s="56">
        <f t="shared" si="28"/>
        <v>45706</v>
      </c>
      <c r="O155" s="19">
        <f t="shared" si="41"/>
        <v>45706</v>
      </c>
      <c r="P155" s="21" t="s">
        <v>18</v>
      </c>
      <c r="Q155" s="20">
        <f t="shared" si="42"/>
        <v>0</v>
      </c>
      <c r="R155" s="15" t="e">
        <f>VLOOKUP(H155,'DIFERIDAS PRODUCCION'!$A$2:$B$212,2,FALSE)</f>
        <v>#N/A</v>
      </c>
      <c r="S155" s="15">
        <f t="shared" si="43"/>
        <v>0</v>
      </c>
      <c r="T155" s="20" t="e">
        <f>VLOOKUP(I155,'DIFERIDAS PRODUCCION'!$D$1:$E$34,2,FALSE)</f>
        <v>#N/A</v>
      </c>
      <c r="U155" s="22">
        <f t="shared" si="44"/>
        <v>0</v>
      </c>
      <c r="V155" s="15" t="str">
        <f t="shared" si="45"/>
        <v/>
      </c>
      <c r="W155" s="29">
        <f t="shared" si="46"/>
        <v>0</v>
      </c>
      <c r="Z155" s="16"/>
      <c r="AA155" s="16"/>
    </row>
    <row r="156" spans="1:27" x14ac:dyDescent="0.25">
      <c r="A156" s="38"/>
      <c r="B156" s="16"/>
      <c r="C156" s="50"/>
      <c r="D156" s="51"/>
      <c r="E156" s="49"/>
      <c r="F156" s="16"/>
      <c r="G156" s="17"/>
      <c r="H156" s="52"/>
      <c r="I156" s="52"/>
      <c r="J156" s="52"/>
      <c r="K156" s="53"/>
      <c r="L156" s="54"/>
      <c r="M156" s="18" t="e">
        <f>VLOOKUP(A156,Pozos!$A$1:$B$411,2,FALSE)</f>
        <v>#N/A</v>
      </c>
      <c r="N156" s="56">
        <f t="shared" si="28"/>
        <v>45706</v>
      </c>
      <c r="O156" s="19">
        <f t="shared" si="41"/>
        <v>45706</v>
      </c>
      <c r="P156" s="21" t="s">
        <v>18</v>
      </c>
      <c r="Q156" s="20">
        <f t="shared" si="42"/>
        <v>0</v>
      </c>
      <c r="R156" s="15" t="e">
        <f>VLOOKUP(H156,'DIFERIDAS PRODUCCION'!$A$2:$B$212,2,FALSE)</f>
        <v>#N/A</v>
      </c>
      <c r="S156" s="15">
        <f t="shared" si="43"/>
        <v>0</v>
      </c>
      <c r="T156" s="20" t="e">
        <f>VLOOKUP(I156,'DIFERIDAS PRODUCCION'!$D$1:$E$34,2,FALSE)</f>
        <v>#N/A</v>
      </c>
      <c r="U156" s="22">
        <f t="shared" si="44"/>
        <v>0</v>
      </c>
      <c r="V156" s="15" t="str">
        <f t="shared" si="45"/>
        <v/>
      </c>
      <c r="W156" s="29">
        <f t="shared" si="46"/>
        <v>0</v>
      </c>
      <c r="Z156" s="16"/>
      <c r="AA156" s="16"/>
    </row>
    <row r="157" spans="1:27" x14ac:dyDescent="0.25">
      <c r="A157" s="38"/>
      <c r="B157" s="16"/>
      <c r="C157" s="50"/>
      <c r="D157" s="51"/>
      <c r="E157" s="49"/>
      <c r="F157" s="16"/>
      <c r="G157" s="17"/>
      <c r="H157" s="52"/>
      <c r="I157" s="52"/>
      <c r="J157" s="52"/>
      <c r="K157" s="53"/>
      <c r="L157" s="54"/>
      <c r="M157" s="18" t="e">
        <f>VLOOKUP(A157,Pozos!$A$1:$B$411,2,FALSE)</f>
        <v>#N/A</v>
      </c>
      <c r="N157" s="56">
        <f t="shared" si="28"/>
        <v>45706</v>
      </c>
      <c r="O157" s="19">
        <f t="shared" si="41"/>
        <v>45706</v>
      </c>
      <c r="P157" s="21" t="s">
        <v>18</v>
      </c>
      <c r="Q157" s="20">
        <f t="shared" si="42"/>
        <v>0</v>
      </c>
      <c r="R157" s="15" t="e">
        <f>VLOOKUP(H157,'DIFERIDAS PRODUCCION'!$A$2:$B$212,2,FALSE)</f>
        <v>#N/A</v>
      </c>
      <c r="S157" s="15">
        <f t="shared" si="43"/>
        <v>0</v>
      </c>
      <c r="T157" s="20" t="e">
        <f>VLOOKUP(I157,'DIFERIDAS PRODUCCION'!$D$1:$E$34,2,FALSE)</f>
        <v>#N/A</v>
      </c>
      <c r="U157" s="22">
        <f t="shared" si="44"/>
        <v>0</v>
      </c>
      <c r="V157" s="15" t="str">
        <f t="shared" si="45"/>
        <v/>
      </c>
      <c r="W157" s="29">
        <f t="shared" si="46"/>
        <v>0</v>
      </c>
      <c r="Z157" s="16"/>
      <c r="AA157" s="16"/>
    </row>
    <row r="158" spans="1:27" x14ac:dyDescent="0.25">
      <c r="A158" s="38"/>
      <c r="B158" s="16"/>
      <c r="C158" s="50"/>
      <c r="D158" s="51"/>
      <c r="E158" s="49"/>
      <c r="F158" s="16"/>
      <c r="G158" s="17"/>
      <c r="H158" s="52"/>
      <c r="I158" s="52"/>
      <c r="J158" s="52"/>
      <c r="K158" s="53"/>
      <c r="L158" s="54"/>
      <c r="M158" s="18" t="e">
        <f>VLOOKUP(A158,Pozos!$A$1:$B$411,2,FALSE)</f>
        <v>#N/A</v>
      </c>
      <c r="N158" s="56">
        <f t="shared" si="28"/>
        <v>45706</v>
      </c>
      <c r="O158" s="19">
        <f t="shared" si="41"/>
        <v>45706</v>
      </c>
      <c r="P158" s="21" t="s">
        <v>18</v>
      </c>
      <c r="Q158" s="20">
        <f t="shared" si="42"/>
        <v>0</v>
      </c>
      <c r="R158" s="15" t="e">
        <f>VLOOKUP(H158,'DIFERIDAS PRODUCCION'!$A$2:$B$212,2,FALSE)</f>
        <v>#N/A</v>
      </c>
      <c r="S158" s="15">
        <f t="shared" si="43"/>
        <v>0</v>
      </c>
      <c r="T158" s="20" t="e">
        <f>VLOOKUP(I158,'DIFERIDAS PRODUCCION'!$D$1:$E$34,2,FALSE)</f>
        <v>#N/A</v>
      </c>
      <c r="U158" s="22">
        <f t="shared" si="44"/>
        <v>0</v>
      </c>
      <c r="V158" s="15" t="str">
        <f t="shared" si="45"/>
        <v/>
      </c>
      <c r="W158" s="29">
        <f t="shared" si="46"/>
        <v>0</v>
      </c>
      <c r="Z158" s="16"/>
      <c r="AA158" s="16"/>
    </row>
    <row r="159" spans="1:27" x14ac:dyDescent="0.25">
      <c r="A159" s="38"/>
      <c r="B159" s="16"/>
      <c r="C159" s="50"/>
      <c r="D159" s="51"/>
      <c r="E159" s="49"/>
      <c r="F159" s="16"/>
      <c r="G159" s="17"/>
      <c r="H159" s="52"/>
      <c r="I159" s="52"/>
      <c r="J159" s="52"/>
      <c r="K159" s="53"/>
      <c r="L159" s="54"/>
      <c r="M159" s="18" t="e">
        <f>VLOOKUP(A159,Pozos!$A$1:$B$411,2,FALSE)</f>
        <v>#N/A</v>
      </c>
      <c r="N159" s="56">
        <f t="shared" si="28"/>
        <v>45706</v>
      </c>
      <c r="O159" s="19">
        <f t="shared" si="41"/>
        <v>45706</v>
      </c>
      <c r="P159" s="21" t="s">
        <v>18</v>
      </c>
      <c r="Q159" s="20">
        <f t="shared" si="42"/>
        <v>0</v>
      </c>
      <c r="R159" s="15" t="e">
        <f>VLOOKUP(H159,'DIFERIDAS PRODUCCION'!$A$2:$B$212,2,FALSE)</f>
        <v>#N/A</v>
      </c>
      <c r="S159" s="15">
        <f t="shared" si="43"/>
        <v>0</v>
      </c>
      <c r="T159" s="20" t="e">
        <f>VLOOKUP(I159,'DIFERIDAS PRODUCCION'!$D$1:$E$34,2,FALSE)</f>
        <v>#N/A</v>
      </c>
      <c r="U159" s="22">
        <f t="shared" si="44"/>
        <v>0</v>
      </c>
      <c r="V159" s="15" t="str">
        <f t="shared" si="45"/>
        <v/>
      </c>
      <c r="W159" s="29">
        <f t="shared" si="46"/>
        <v>0</v>
      </c>
      <c r="Z159" s="16"/>
      <c r="AA159" s="16"/>
    </row>
    <row r="160" spans="1:27" x14ac:dyDescent="0.25">
      <c r="A160" s="38"/>
      <c r="B160" s="16"/>
      <c r="C160" s="50"/>
      <c r="D160" s="51"/>
      <c r="E160" s="49"/>
      <c r="F160" s="16"/>
      <c r="G160" s="17"/>
      <c r="H160" s="52"/>
      <c r="I160" s="52"/>
      <c r="J160" s="52"/>
      <c r="K160" s="53"/>
      <c r="L160" s="54"/>
      <c r="M160" s="18" t="e">
        <f>VLOOKUP(A160,Pozos!$A$1:$B$411,2,FALSE)</f>
        <v>#N/A</v>
      </c>
      <c r="N160" s="56">
        <f t="shared" si="28"/>
        <v>45706</v>
      </c>
      <c r="O160" s="19">
        <f t="shared" si="41"/>
        <v>45706</v>
      </c>
      <c r="P160" s="21" t="s">
        <v>18</v>
      </c>
      <c r="Q160" s="20">
        <f t="shared" si="42"/>
        <v>0</v>
      </c>
      <c r="R160" s="15" t="e">
        <f>VLOOKUP(H160,'DIFERIDAS PRODUCCION'!$A$2:$B$212,2,FALSE)</f>
        <v>#N/A</v>
      </c>
      <c r="S160" s="15">
        <f t="shared" si="43"/>
        <v>0</v>
      </c>
      <c r="T160" s="20" t="e">
        <f>VLOOKUP(I160,'DIFERIDAS PRODUCCION'!$D$1:$E$34,2,FALSE)</f>
        <v>#N/A</v>
      </c>
      <c r="U160" s="22">
        <f t="shared" si="44"/>
        <v>0</v>
      </c>
      <c r="V160" s="15" t="str">
        <f t="shared" si="45"/>
        <v/>
      </c>
      <c r="W160" s="29">
        <f t="shared" si="46"/>
        <v>0</v>
      </c>
      <c r="Z160" s="16"/>
      <c r="AA160" s="16"/>
    </row>
    <row r="161" spans="1:27" x14ac:dyDescent="0.25">
      <c r="A161" s="38"/>
      <c r="B161" s="16"/>
      <c r="C161" s="50"/>
      <c r="D161" s="51"/>
      <c r="E161" s="49"/>
      <c r="F161" s="16"/>
      <c r="G161" s="17"/>
      <c r="H161" s="52"/>
      <c r="I161" s="52"/>
      <c r="J161" s="52"/>
      <c r="K161" s="53"/>
      <c r="L161" s="54"/>
      <c r="M161" s="18" t="e">
        <f>VLOOKUP(A161,Pozos!$A$1:$B$411,2,FALSE)</f>
        <v>#N/A</v>
      </c>
      <c r="N161" s="56">
        <f t="shared" si="28"/>
        <v>45706</v>
      </c>
      <c r="O161" s="19">
        <f t="shared" si="41"/>
        <v>45706</v>
      </c>
      <c r="P161" s="21" t="s">
        <v>18</v>
      </c>
      <c r="Q161" s="20">
        <f t="shared" si="42"/>
        <v>0</v>
      </c>
      <c r="R161" s="15" t="e">
        <f>VLOOKUP(H161,'DIFERIDAS PRODUCCION'!$A$2:$B$212,2,FALSE)</f>
        <v>#N/A</v>
      </c>
      <c r="S161" s="15">
        <f t="shared" si="43"/>
        <v>0</v>
      </c>
      <c r="T161" s="20" t="e">
        <f>VLOOKUP(I161,'DIFERIDAS PRODUCCION'!$D$1:$E$34,2,FALSE)</f>
        <v>#N/A</v>
      </c>
      <c r="U161" s="22">
        <f t="shared" si="44"/>
        <v>0</v>
      </c>
      <c r="V161" s="15" t="str">
        <f t="shared" si="45"/>
        <v/>
      </c>
      <c r="W161" s="29">
        <f t="shared" si="46"/>
        <v>0</v>
      </c>
      <c r="Z161" s="16"/>
      <c r="AA161" s="16"/>
    </row>
    <row r="162" spans="1:27" x14ac:dyDescent="0.25">
      <c r="A162" s="38"/>
      <c r="B162" s="16"/>
      <c r="C162" s="50"/>
      <c r="D162" s="51"/>
      <c r="E162" s="49"/>
      <c r="F162" s="16"/>
      <c r="G162" s="17"/>
      <c r="H162" s="52"/>
      <c r="I162" s="52"/>
      <c r="J162" s="52"/>
      <c r="K162" s="53"/>
      <c r="L162" s="54"/>
      <c r="M162" s="18"/>
      <c r="N162" s="19"/>
      <c r="O162" s="19"/>
      <c r="P162" s="21"/>
      <c r="Q162" s="20"/>
      <c r="R162" s="15"/>
      <c r="S162" s="15"/>
      <c r="T162" s="20"/>
      <c r="U162" s="22"/>
      <c r="V162" s="15"/>
      <c r="W162" s="29"/>
      <c r="Z162" s="16"/>
      <c r="AA162" s="16"/>
    </row>
    <row r="163" spans="1:27" x14ac:dyDescent="0.25">
      <c r="A163" s="38"/>
      <c r="B163" s="16"/>
      <c r="C163" s="50"/>
      <c r="D163" s="51"/>
      <c r="E163" s="49"/>
      <c r="F163" s="16"/>
      <c r="G163" s="17"/>
      <c r="H163" s="52"/>
      <c r="I163" s="52"/>
      <c r="J163" s="52"/>
      <c r="K163" s="53"/>
      <c r="L163" s="54"/>
      <c r="M163" s="18"/>
      <c r="N163" s="19"/>
      <c r="O163" s="19"/>
      <c r="P163" s="21"/>
      <c r="Q163" s="20"/>
      <c r="R163" s="15"/>
      <c r="S163" s="15"/>
      <c r="T163" s="20"/>
      <c r="U163" s="22"/>
      <c r="V163" s="15"/>
      <c r="W163" s="29"/>
      <c r="Z163" s="16"/>
      <c r="AA163" s="16"/>
    </row>
    <row r="164" spans="1:27" x14ac:dyDescent="0.25">
      <c r="A164" s="38"/>
      <c r="B164" s="16"/>
      <c r="C164" s="50"/>
      <c r="D164" s="51"/>
      <c r="E164" s="49"/>
      <c r="F164" s="16"/>
      <c r="G164" s="17"/>
      <c r="H164" s="52"/>
      <c r="I164" s="52"/>
      <c r="J164" s="52"/>
      <c r="K164" s="53"/>
      <c r="L164" s="54"/>
      <c r="M164" s="18"/>
      <c r="N164" s="19"/>
      <c r="O164" s="19"/>
      <c r="P164" s="21"/>
      <c r="Q164" s="20"/>
      <c r="R164" s="15"/>
      <c r="S164" s="15"/>
      <c r="T164" s="20"/>
      <c r="U164" s="22"/>
      <c r="V164" s="15"/>
      <c r="W164" s="29"/>
      <c r="Z164" s="16"/>
      <c r="AA164" s="16"/>
    </row>
    <row r="165" spans="1:27" x14ac:dyDescent="0.25">
      <c r="A165" s="38"/>
      <c r="B165" s="16"/>
      <c r="C165" s="50"/>
      <c r="D165" s="51"/>
      <c r="E165" s="49"/>
      <c r="F165" s="16"/>
      <c r="G165" s="17"/>
      <c r="H165" s="52"/>
      <c r="I165" s="52"/>
      <c r="J165" s="52"/>
      <c r="K165" s="53"/>
      <c r="L165" s="54"/>
      <c r="M165" s="18"/>
      <c r="N165" s="19"/>
      <c r="O165" s="19"/>
      <c r="P165" s="21"/>
      <c r="Q165" s="20"/>
      <c r="R165" s="15"/>
      <c r="S165" s="15"/>
      <c r="T165" s="20"/>
      <c r="U165" s="22"/>
      <c r="V165" s="15"/>
      <c r="W165" s="29"/>
      <c r="Z165" s="16"/>
      <c r="AA165" s="16"/>
    </row>
    <row r="166" spans="1:27" x14ac:dyDescent="0.25">
      <c r="A166" s="38"/>
      <c r="B166" s="16"/>
      <c r="C166" s="50"/>
      <c r="D166" s="51"/>
      <c r="E166" s="49"/>
      <c r="F166" s="16"/>
      <c r="G166" s="17"/>
      <c r="H166" s="52"/>
      <c r="I166" s="52"/>
      <c r="J166" s="52"/>
      <c r="K166" s="53"/>
      <c r="L166" s="54"/>
      <c r="M166" s="18"/>
      <c r="N166" s="19"/>
      <c r="O166" s="19"/>
      <c r="P166" s="21"/>
      <c r="Q166" s="20"/>
      <c r="R166" s="15"/>
      <c r="S166" s="15"/>
      <c r="T166" s="20"/>
      <c r="U166" s="22"/>
      <c r="V166" s="15"/>
      <c r="W166" s="29"/>
      <c r="Z166" s="16"/>
      <c r="AA166" s="16"/>
    </row>
    <row r="167" spans="1:27" x14ac:dyDescent="0.25">
      <c r="A167" s="38"/>
      <c r="B167" s="16"/>
      <c r="C167" s="50"/>
      <c r="D167" s="51"/>
      <c r="E167" s="49"/>
      <c r="F167" s="16"/>
      <c r="G167" s="17"/>
      <c r="H167" s="52"/>
      <c r="I167" s="52"/>
      <c r="J167" s="52"/>
      <c r="K167" s="53"/>
      <c r="L167" s="54"/>
      <c r="M167" s="18"/>
      <c r="N167" s="19"/>
      <c r="O167" s="19"/>
      <c r="P167" s="21"/>
      <c r="Q167" s="20"/>
      <c r="R167" s="15"/>
      <c r="S167" s="15"/>
      <c r="T167" s="20"/>
      <c r="U167" s="22"/>
      <c r="V167" s="15"/>
      <c r="W167" s="29"/>
      <c r="Z167" s="16"/>
      <c r="AA167" s="16"/>
    </row>
    <row r="168" spans="1:27" x14ac:dyDescent="0.25">
      <c r="A168" s="38"/>
      <c r="B168" s="16"/>
      <c r="C168" s="50"/>
      <c r="D168" s="51"/>
      <c r="E168" s="49"/>
      <c r="F168" s="16"/>
      <c r="G168" s="17"/>
      <c r="H168" s="52"/>
      <c r="I168" s="52"/>
      <c r="J168" s="52"/>
      <c r="K168" s="53"/>
      <c r="L168" s="54"/>
      <c r="M168" s="18"/>
      <c r="N168" s="19"/>
      <c r="O168" s="19"/>
      <c r="P168" s="21"/>
      <c r="Q168" s="20"/>
      <c r="R168" s="15"/>
      <c r="S168" s="15"/>
      <c r="T168" s="20"/>
      <c r="U168" s="22"/>
      <c r="V168" s="15"/>
      <c r="W168" s="29"/>
      <c r="Z168" s="16"/>
      <c r="AA168" s="16"/>
    </row>
    <row r="169" spans="1:27" x14ac:dyDescent="0.25">
      <c r="A169" s="38"/>
      <c r="B169" s="16"/>
      <c r="C169" s="50"/>
      <c r="D169" s="51"/>
      <c r="E169" s="49"/>
      <c r="F169" s="16"/>
      <c r="G169" s="17"/>
      <c r="H169" s="52"/>
      <c r="I169" s="52"/>
      <c r="J169" s="52"/>
      <c r="K169" s="53"/>
      <c r="L169" s="54"/>
      <c r="M169" s="18"/>
      <c r="N169" s="19"/>
      <c r="O169" s="19"/>
      <c r="P169" s="21"/>
      <c r="Q169" s="20"/>
      <c r="R169" s="15"/>
      <c r="S169" s="15"/>
      <c r="T169" s="20"/>
      <c r="U169" s="22"/>
      <c r="V169" s="15"/>
      <c r="W169" s="29"/>
      <c r="Z169" s="16"/>
      <c r="AA169" s="16"/>
    </row>
    <row r="170" spans="1:27" x14ac:dyDescent="0.25">
      <c r="A170" s="38"/>
      <c r="B170" s="16"/>
      <c r="C170" s="50"/>
      <c r="D170" s="51"/>
      <c r="E170" s="49"/>
      <c r="F170" s="16"/>
      <c r="G170" s="17"/>
      <c r="H170" s="52"/>
      <c r="I170" s="52"/>
      <c r="J170" s="52"/>
      <c r="K170" s="53"/>
      <c r="L170" s="54"/>
      <c r="M170" s="18"/>
      <c r="N170" s="19"/>
      <c r="O170" s="19"/>
      <c r="P170" s="21"/>
      <c r="Q170" s="20"/>
      <c r="R170" s="15"/>
      <c r="S170" s="15"/>
      <c r="T170" s="20"/>
      <c r="U170" s="22"/>
      <c r="V170" s="15"/>
      <c r="W170" s="29"/>
      <c r="Z170" s="16"/>
      <c r="AA170" s="16"/>
    </row>
    <row r="171" spans="1:27" x14ac:dyDescent="0.25">
      <c r="A171" s="38"/>
      <c r="B171" s="16"/>
      <c r="C171" s="50"/>
      <c r="D171" s="51"/>
      <c r="E171" s="49"/>
      <c r="F171" s="16"/>
      <c r="G171" s="17"/>
      <c r="H171" s="52"/>
      <c r="I171" s="52"/>
      <c r="J171" s="52"/>
      <c r="K171" s="53"/>
      <c r="L171" s="54"/>
      <c r="M171" s="18"/>
      <c r="N171" s="19"/>
      <c r="O171" s="19"/>
      <c r="P171" s="21"/>
      <c r="Q171" s="20"/>
      <c r="R171" s="15"/>
      <c r="S171" s="15"/>
      <c r="T171" s="20"/>
      <c r="U171" s="22"/>
      <c r="V171" s="15"/>
      <c r="W171" s="29"/>
      <c r="Z171" s="16"/>
      <c r="AA171" s="16"/>
    </row>
    <row r="172" spans="1:27" x14ac:dyDescent="0.25">
      <c r="A172" s="38"/>
      <c r="B172" s="16"/>
      <c r="C172" s="50"/>
      <c r="D172" s="51"/>
      <c r="E172" s="49"/>
      <c r="F172" s="16"/>
      <c r="G172" s="17"/>
      <c r="H172" s="52"/>
      <c r="I172" s="52"/>
      <c r="J172" s="52"/>
      <c r="K172" s="53"/>
      <c r="L172" s="54"/>
      <c r="M172" s="18"/>
      <c r="N172" s="19"/>
      <c r="O172" s="19"/>
      <c r="P172" s="21"/>
      <c r="Q172" s="20"/>
      <c r="R172" s="15"/>
      <c r="S172" s="15"/>
      <c r="T172" s="20"/>
      <c r="U172" s="22"/>
      <c r="V172" s="15"/>
      <c r="W172" s="29"/>
      <c r="Z172" s="16"/>
      <c r="AA172" s="16"/>
    </row>
    <row r="173" spans="1:27" x14ac:dyDescent="0.25">
      <c r="A173" s="38"/>
      <c r="B173" s="16"/>
      <c r="C173" s="50"/>
      <c r="D173" s="51"/>
      <c r="E173" s="49"/>
      <c r="F173" s="16"/>
      <c r="G173" s="17"/>
      <c r="H173" s="52"/>
      <c r="I173" s="52"/>
      <c r="J173" s="52"/>
      <c r="K173" s="53"/>
      <c r="L173" s="54"/>
      <c r="M173" s="18"/>
      <c r="N173" s="19"/>
      <c r="O173" s="19"/>
      <c r="P173" s="21"/>
      <c r="Q173" s="20"/>
      <c r="R173" s="15"/>
      <c r="S173" s="15"/>
      <c r="T173" s="20"/>
      <c r="U173" s="22"/>
      <c r="V173" s="15"/>
      <c r="W173" s="29"/>
      <c r="Z173" s="16"/>
      <c r="AA173" s="16"/>
    </row>
    <row r="174" spans="1:27" x14ac:dyDescent="0.25">
      <c r="A174" s="38"/>
      <c r="B174" s="16"/>
      <c r="C174" s="50"/>
      <c r="D174" s="51"/>
      <c r="E174" s="49"/>
      <c r="F174" s="16"/>
      <c r="G174" s="17"/>
      <c r="H174" s="52"/>
      <c r="I174" s="52"/>
      <c r="J174" s="52"/>
      <c r="K174" s="53"/>
      <c r="L174" s="54"/>
      <c r="M174" s="18"/>
      <c r="N174" s="19"/>
      <c r="O174" s="19"/>
      <c r="P174" s="21"/>
      <c r="Q174" s="20"/>
      <c r="R174" s="15"/>
      <c r="S174" s="15"/>
      <c r="T174" s="20"/>
      <c r="U174" s="22"/>
      <c r="V174" s="15"/>
      <c r="W174" s="29"/>
      <c r="Z174" s="16"/>
      <c r="AA174" s="16"/>
    </row>
    <row r="175" spans="1:27" x14ac:dyDescent="0.25">
      <c r="A175" s="38"/>
      <c r="B175" s="16"/>
      <c r="C175" s="50"/>
      <c r="D175" s="51"/>
      <c r="E175" s="49"/>
      <c r="F175" s="16"/>
      <c r="G175" s="17"/>
      <c r="H175" s="52"/>
      <c r="I175" s="52"/>
      <c r="J175" s="52"/>
      <c r="K175" s="53"/>
      <c r="L175" s="54"/>
      <c r="M175" s="18"/>
      <c r="N175" s="19"/>
      <c r="O175" s="19"/>
      <c r="P175" s="21"/>
      <c r="Q175" s="20"/>
      <c r="R175" s="15"/>
      <c r="S175" s="15"/>
      <c r="T175" s="20"/>
      <c r="U175" s="22"/>
      <c r="V175" s="15"/>
      <c r="W175" s="29"/>
      <c r="Z175" s="16"/>
      <c r="AA175" s="16"/>
    </row>
    <row r="176" spans="1:27" x14ac:dyDescent="0.25">
      <c r="A176" s="38"/>
      <c r="B176" s="16"/>
      <c r="C176" s="50"/>
      <c r="D176" s="51"/>
      <c r="E176" s="49"/>
      <c r="F176" s="16"/>
      <c r="G176" s="17"/>
      <c r="H176" s="52"/>
      <c r="I176" s="52"/>
      <c r="J176" s="52"/>
      <c r="K176" s="53"/>
      <c r="L176" s="54"/>
      <c r="M176" s="18"/>
      <c r="N176" s="19"/>
      <c r="O176" s="19"/>
      <c r="P176" s="21"/>
      <c r="Q176" s="20"/>
      <c r="R176" s="15"/>
      <c r="S176" s="15"/>
      <c r="T176" s="20"/>
      <c r="U176" s="22"/>
      <c r="V176" s="15"/>
      <c r="W176" s="29"/>
      <c r="Z176" s="16"/>
      <c r="AA176" s="16"/>
    </row>
    <row r="177" spans="1:27" x14ac:dyDescent="0.25">
      <c r="A177" s="38"/>
      <c r="B177" s="16"/>
      <c r="C177" s="50"/>
      <c r="D177" s="51"/>
      <c r="E177" s="49"/>
      <c r="F177" s="16"/>
      <c r="G177" s="17"/>
      <c r="H177" s="52"/>
      <c r="I177" s="52"/>
      <c r="J177" s="52"/>
      <c r="K177" s="53"/>
      <c r="L177" s="54"/>
      <c r="M177" s="18"/>
      <c r="N177" s="19"/>
      <c r="O177" s="19"/>
      <c r="P177" s="21"/>
      <c r="Q177" s="20"/>
      <c r="R177" s="15"/>
      <c r="S177" s="15"/>
      <c r="T177" s="20"/>
      <c r="U177" s="22"/>
      <c r="V177" s="15"/>
      <c r="W177" s="29"/>
      <c r="Z177" s="16"/>
      <c r="AA177" s="16"/>
    </row>
    <row r="178" spans="1:27" x14ac:dyDescent="0.25">
      <c r="A178" s="38"/>
      <c r="B178" s="16"/>
      <c r="C178" s="50"/>
      <c r="D178" s="51"/>
      <c r="E178" s="49"/>
      <c r="F178" s="16"/>
      <c r="G178" s="17"/>
      <c r="H178" s="52"/>
      <c r="I178" s="52"/>
      <c r="J178" s="52"/>
      <c r="K178" s="53"/>
      <c r="L178" s="54"/>
      <c r="M178" s="18"/>
      <c r="N178" s="19"/>
      <c r="O178" s="19"/>
      <c r="P178" s="21"/>
      <c r="Q178" s="20"/>
      <c r="R178" s="15"/>
      <c r="S178" s="15"/>
      <c r="T178" s="20"/>
      <c r="U178" s="22"/>
      <c r="V178" s="15"/>
      <c r="W178" s="29"/>
      <c r="Z178" s="16"/>
      <c r="AA178" s="16"/>
    </row>
    <row r="179" spans="1:27" x14ac:dyDescent="0.25">
      <c r="A179" s="38"/>
      <c r="B179" s="16"/>
      <c r="C179" s="50"/>
      <c r="D179" s="51"/>
      <c r="E179" s="49"/>
      <c r="F179" s="16"/>
      <c r="G179" s="17"/>
      <c r="H179" s="52"/>
      <c r="I179" s="52"/>
      <c r="J179" s="52"/>
      <c r="K179" s="53"/>
      <c r="L179" s="54"/>
      <c r="M179" s="18"/>
      <c r="N179" s="19"/>
      <c r="O179" s="19"/>
      <c r="P179" s="21"/>
      <c r="Q179" s="20"/>
      <c r="R179" s="15"/>
      <c r="S179" s="15"/>
      <c r="T179" s="20"/>
      <c r="U179" s="22"/>
      <c r="V179" s="15"/>
      <c r="W179" s="29"/>
      <c r="Z179" s="16"/>
      <c r="AA179" s="16"/>
    </row>
    <row r="180" spans="1:27" x14ac:dyDescent="0.25">
      <c r="A180" s="38"/>
      <c r="B180" s="16"/>
      <c r="C180" s="50"/>
      <c r="D180" s="51"/>
      <c r="E180" s="49"/>
      <c r="F180" s="16"/>
      <c r="G180" s="17"/>
      <c r="H180" s="52"/>
      <c r="I180" s="52"/>
      <c r="J180" s="52"/>
      <c r="K180" s="53"/>
      <c r="L180" s="54"/>
      <c r="M180" s="18"/>
      <c r="N180" s="19"/>
      <c r="O180" s="19"/>
      <c r="P180" s="21"/>
      <c r="Q180" s="20"/>
      <c r="R180" s="15"/>
      <c r="S180" s="15"/>
      <c r="T180" s="20"/>
      <c r="U180" s="22"/>
      <c r="V180" s="15"/>
      <c r="W180" s="29"/>
      <c r="Z180" s="16"/>
      <c r="AA180" s="16"/>
    </row>
  </sheetData>
  <autoFilter ref="A2:X36" xr:uid="{00000000-0009-0000-0000-000001000000}">
    <sortState xmlns:xlrd2="http://schemas.microsoft.com/office/spreadsheetml/2017/richdata2" ref="A3:X36">
      <sortCondition ref="A2:A36"/>
    </sortState>
  </autoFilter>
  <mergeCells count="1">
    <mergeCell ref="C1:J1"/>
  </mergeCells>
  <phoneticPr fontId="42" type="noConversion"/>
  <conditionalFormatting sqref="A1:A1048576">
    <cfRule type="duplicateValues" dxfId="13782" priority="8078"/>
    <cfRule type="duplicateValues" dxfId="13781" priority="58909"/>
    <cfRule type="duplicateValues" dxfId="13780" priority="58908"/>
    <cfRule type="duplicateValues" dxfId="13779" priority="58907"/>
    <cfRule type="duplicateValues" dxfId="13778" priority="48614"/>
    <cfRule type="duplicateValues" dxfId="13777" priority="48613"/>
    <cfRule type="duplicateValues" dxfId="13776" priority="48612"/>
  </conditionalFormatting>
  <conditionalFormatting sqref="A3">
    <cfRule type="duplicateValues" dxfId="13775" priority="11753"/>
    <cfRule type="duplicateValues" dxfId="13774" priority="11752"/>
    <cfRule type="duplicateValues" dxfId="13773" priority="11751"/>
    <cfRule type="duplicateValues" dxfId="13772" priority="11750"/>
    <cfRule type="duplicateValues" dxfId="13771" priority="11749"/>
    <cfRule type="duplicateValues" dxfId="13770" priority="11748"/>
    <cfRule type="duplicateValues" dxfId="13769" priority="11747"/>
    <cfRule type="duplicateValues" dxfId="13768" priority="11746"/>
    <cfRule type="duplicateValues" dxfId="13767" priority="11745"/>
    <cfRule type="duplicateValues" dxfId="13766" priority="11744"/>
    <cfRule type="duplicateValues" dxfId="13765" priority="11743"/>
    <cfRule type="duplicateValues" dxfId="13764" priority="11742"/>
    <cfRule type="duplicateValues" dxfId="13763" priority="11741"/>
    <cfRule type="duplicateValues" dxfId="13762" priority="11740"/>
    <cfRule type="duplicateValues" dxfId="13761" priority="11739"/>
    <cfRule type="duplicateValues" dxfId="13760" priority="11738"/>
    <cfRule type="duplicateValues" dxfId="13759" priority="11737"/>
    <cfRule type="duplicateValues" dxfId="13758" priority="11736"/>
    <cfRule type="duplicateValues" dxfId="13757" priority="11735"/>
    <cfRule type="duplicateValues" dxfId="13756" priority="11734"/>
    <cfRule type="duplicateValues" dxfId="13755" priority="11733"/>
    <cfRule type="duplicateValues" dxfId="13754" priority="11732"/>
    <cfRule type="duplicateValues" dxfId="13753" priority="11731"/>
    <cfRule type="duplicateValues" dxfId="13752" priority="11730"/>
    <cfRule type="duplicateValues" dxfId="13751" priority="11729"/>
    <cfRule type="duplicateValues" dxfId="13750" priority="11728"/>
    <cfRule type="duplicateValues" dxfId="13749" priority="11727"/>
    <cfRule type="duplicateValues" dxfId="13748" priority="11726"/>
    <cfRule type="duplicateValues" dxfId="13747" priority="11725"/>
    <cfRule type="duplicateValues" dxfId="13746" priority="11724"/>
    <cfRule type="duplicateValues" dxfId="13745" priority="11723"/>
    <cfRule type="duplicateValues" dxfId="13744" priority="11722"/>
    <cfRule type="duplicateValues" dxfId="13743" priority="11721"/>
    <cfRule type="duplicateValues" dxfId="13742" priority="11720"/>
    <cfRule type="duplicateValues" dxfId="13741" priority="11719"/>
    <cfRule type="duplicateValues" dxfId="13740" priority="11718"/>
    <cfRule type="duplicateValues" dxfId="13739" priority="11717"/>
    <cfRule type="duplicateValues" dxfId="13738" priority="11716"/>
    <cfRule type="duplicateValues" dxfId="13737" priority="11715"/>
    <cfRule type="duplicateValues" dxfId="13736" priority="11714"/>
    <cfRule type="duplicateValues" dxfId="13735" priority="11713"/>
    <cfRule type="duplicateValues" dxfId="13734" priority="11712"/>
    <cfRule type="duplicateValues" dxfId="13733" priority="11711"/>
    <cfRule type="duplicateValues" dxfId="13732" priority="11710"/>
    <cfRule type="duplicateValues" dxfId="13731" priority="11709"/>
    <cfRule type="duplicateValues" dxfId="13730" priority="11708"/>
    <cfRule type="duplicateValues" dxfId="13729" priority="11707"/>
    <cfRule type="duplicateValues" dxfId="13728" priority="11706"/>
    <cfRule type="duplicateValues" dxfId="13727" priority="11705"/>
    <cfRule type="duplicateValues" dxfId="13726" priority="11704"/>
    <cfRule type="duplicateValues" dxfId="13725" priority="11703"/>
    <cfRule type="duplicateValues" dxfId="13724" priority="11702"/>
    <cfRule type="duplicateValues" dxfId="13723" priority="11701"/>
    <cfRule type="duplicateValues" dxfId="13722" priority="11700"/>
    <cfRule type="duplicateValues" dxfId="13721" priority="11699"/>
    <cfRule type="duplicateValues" dxfId="13720" priority="11698"/>
    <cfRule type="duplicateValues" dxfId="13719" priority="11697"/>
    <cfRule type="duplicateValues" dxfId="13718" priority="11696"/>
    <cfRule type="duplicateValues" dxfId="13717" priority="11695"/>
    <cfRule type="duplicateValues" dxfId="13716" priority="11694"/>
    <cfRule type="duplicateValues" dxfId="13715" priority="11693"/>
    <cfRule type="duplicateValues" dxfId="13714" priority="11692"/>
    <cfRule type="duplicateValues" dxfId="13713" priority="11691"/>
    <cfRule type="duplicateValues" dxfId="13712" priority="11690"/>
    <cfRule type="duplicateValues" dxfId="13711" priority="11689"/>
    <cfRule type="duplicateValues" dxfId="13710" priority="11688"/>
    <cfRule type="duplicateValues" dxfId="13709" priority="11687"/>
    <cfRule type="duplicateValues" dxfId="13708" priority="11686"/>
    <cfRule type="duplicateValues" dxfId="13707" priority="11685"/>
    <cfRule type="duplicateValues" dxfId="13706" priority="11684"/>
    <cfRule type="duplicateValues" dxfId="13705" priority="11683"/>
    <cfRule type="duplicateValues" dxfId="13704" priority="11682"/>
    <cfRule type="duplicateValues" dxfId="13703" priority="11681"/>
    <cfRule type="duplicateValues" dxfId="13702" priority="11680"/>
    <cfRule type="duplicateValues" dxfId="13701" priority="11679"/>
    <cfRule type="duplicateValues" dxfId="13700" priority="11678"/>
    <cfRule type="duplicateValues" dxfId="13699" priority="11677"/>
    <cfRule type="duplicateValues" dxfId="13698" priority="11676"/>
    <cfRule type="duplicateValues" dxfId="13697" priority="11675"/>
    <cfRule type="duplicateValues" dxfId="13696" priority="11674"/>
    <cfRule type="duplicateValues" dxfId="13695" priority="11673"/>
    <cfRule type="duplicateValues" dxfId="13694" priority="11672"/>
    <cfRule type="duplicateValues" dxfId="13693" priority="11671"/>
    <cfRule type="duplicateValues" dxfId="13692" priority="11670"/>
    <cfRule type="duplicateValues" dxfId="13691" priority="11669"/>
    <cfRule type="duplicateValues" dxfId="13690" priority="11668"/>
    <cfRule type="duplicateValues" dxfId="13689" priority="11667"/>
    <cfRule type="duplicateValues" dxfId="13688" priority="11666"/>
    <cfRule type="duplicateValues" dxfId="13687" priority="11665"/>
    <cfRule type="duplicateValues" dxfId="13686" priority="11664"/>
    <cfRule type="duplicateValues" dxfId="13685" priority="11663"/>
    <cfRule type="duplicateValues" dxfId="13684" priority="11662"/>
    <cfRule type="duplicateValues" dxfId="13683" priority="11661"/>
    <cfRule type="duplicateValues" dxfId="13682" priority="11660"/>
    <cfRule type="duplicateValues" dxfId="13681" priority="11659"/>
    <cfRule type="duplicateValues" dxfId="13680" priority="11658"/>
  </conditionalFormatting>
  <conditionalFormatting sqref="A3:A5">
    <cfRule type="duplicateValues" dxfId="13679" priority="104"/>
    <cfRule type="duplicateValues" dxfId="13678" priority="105"/>
    <cfRule type="duplicateValues" dxfId="13677" priority="106"/>
    <cfRule type="duplicateValues" dxfId="13676" priority="107"/>
    <cfRule type="duplicateValues" dxfId="13675" priority="108"/>
    <cfRule type="duplicateValues" dxfId="13674" priority="109"/>
    <cfRule type="duplicateValues" dxfId="13673" priority="110"/>
    <cfRule type="duplicateValues" dxfId="13672" priority="111"/>
    <cfRule type="duplicateValues" dxfId="13671" priority="112"/>
    <cfRule type="duplicateValues" dxfId="13670" priority="113"/>
    <cfRule type="duplicateValues" dxfId="13669" priority="114"/>
    <cfRule type="duplicateValues" dxfId="13668" priority="115"/>
    <cfRule type="duplicateValues" dxfId="13667" priority="116"/>
    <cfRule type="duplicateValues" dxfId="13666" priority="117"/>
    <cfRule type="duplicateValues" dxfId="13665" priority="118"/>
    <cfRule type="duplicateValues" dxfId="13664" priority="119"/>
    <cfRule type="duplicateValues" dxfId="13663" priority="120"/>
    <cfRule type="duplicateValues" dxfId="13662" priority="121"/>
    <cfRule type="duplicateValues" dxfId="13661" priority="122"/>
    <cfRule type="duplicateValues" dxfId="13660" priority="123"/>
    <cfRule type="duplicateValues" dxfId="13659" priority="124"/>
    <cfRule type="duplicateValues" dxfId="13658" priority="125"/>
    <cfRule type="duplicateValues" dxfId="13657" priority="126"/>
    <cfRule type="duplicateValues" dxfId="13656" priority="127"/>
    <cfRule type="duplicateValues" dxfId="13655" priority="128"/>
    <cfRule type="duplicateValues" dxfId="13654" priority="129"/>
    <cfRule type="duplicateValues" dxfId="13653" priority="130"/>
    <cfRule type="duplicateValues" dxfId="13652" priority="131"/>
    <cfRule type="duplicateValues" dxfId="13651" priority="132"/>
    <cfRule type="duplicateValues" dxfId="13650" priority="133"/>
    <cfRule type="duplicateValues" dxfId="13649" priority="134"/>
    <cfRule type="duplicateValues" dxfId="13648" priority="135"/>
    <cfRule type="duplicateValues" dxfId="13647" priority="136"/>
    <cfRule type="duplicateValues" dxfId="13646" priority="137"/>
    <cfRule type="duplicateValues" dxfId="13645" priority="138"/>
    <cfRule type="duplicateValues" dxfId="13644" priority="139"/>
    <cfRule type="duplicateValues" dxfId="13643" priority="140"/>
    <cfRule type="duplicateValues" dxfId="13642" priority="141"/>
    <cfRule type="duplicateValues" dxfId="13641" priority="142"/>
    <cfRule type="duplicateValues" dxfId="13640" priority="143"/>
    <cfRule type="duplicateValues" dxfId="13639" priority="144"/>
    <cfRule type="duplicateValues" dxfId="13638" priority="145"/>
    <cfRule type="duplicateValues" dxfId="13637" priority="146"/>
    <cfRule type="duplicateValues" dxfId="13636" priority="147"/>
    <cfRule type="duplicateValues" dxfId="13635" priority="148"/>
    <cfRule type="duplicateValues" dxfId="13634" priority="149"/>
    <cfRule type="duplicateValues" dxfId="13633" priority="150"/>
    <cfRule type="duplicateValues" dxfId="13632" priority="151"/>
    <cfRule type="duplicateValues" dxfId="13631" priority="152"/>
    <cfRule type="duplicateValues" dxfId="13630" priority="153"/>
    <cfRule type="duplicateValues" dxfId="13629" priority="154"/>
    <cfRule type="duplicateValues" dxfId="13628" priority="155"/>
    <cfRule type="duplicateValues" dxfId="13627" priority="156"/>
    <cfRule type="duplicateValues" dxfId="13626" priority="157"/>
    <cfRule type="duplicateValues" dxfId="13625" priority="158"/>
    <cfRule type="duplicateValues" dxfId="13624" priority="159"/>
    <cfRule type="duplicateValues" dxfId="13623" priority="160"/>
    <cfRule type="duplicateValues" dxfId="13622" priority="161"/>
    <cfRule type="duplicateValues" dxfId="13621" priority="162"/>
    <cfRule type="duplicateValues" dxfId="13620" priority="163"/>
    <cfRule type="duplicateValues" dxfId="13619" priority="164"/>
    <cfRule type="duplicateValues" dxfId="13618" priority="165"/>
    <cfRule type="duplicateValues" dxfId="13617" priority="166"/>
    <cfRule type="duplicateValues" dxfId="13616" priority="167"/>
    <cfRule type="duplicateValues" dxfId="13615" priority="168"/>
    <cfRule type="duplicateValues" dxfId="13614" priority="169"/>
    <cfRule type="duplicateValues" dxfId="13613" priority="170"/>
    <cfRule type="duplicateValues" dxfId="13612" priority="171"/>
    <cfRule type="duplicateValues" dxfId="13611" priority="172"/>
    <cfRule type="duplicateValues" dxfId="13610" priority="173"/>
    <cfRule type="duplicateValues" dxfId="13609" priority="174"/>
    <cfRule type="duplicateValues" dxfId="13608" priority="175"/>
    <cfRule type="duplicateValues" dxfId="13607" priority="176"/>
    <cfRule type="duplicateValues" dxfId="13606" priority="177"/>
    <cfRule type="duplicateValues" dxfId="13605" priority="178"/>
    <cfRule type="duplicateValues" dxfId="13604" priority="179"/>
    <cfRule type="duplicateValues" dxfId="13603" priority="180"/>
    <cfRule type="duplicateValues" dxfId="13602" priority="181"/>
    <cfRule type="duplicateValues" dxfId="13601" priority="182"/>
    <cfRule type="duplicateValues" dxfId="13600" priority="183"/>
    <cfRule type="duplicateValues" dxfId="13599" priority="184"/>
    <cfRule type="duplicateValues" dxfId="13598" priority="185"/>
    <cfRule type="duplicateValues" dxfId="13597" priority="186"/>
    <cfRule type="duplicateValues" dxfId="13596" priority="187"/>
    <cfRule type="duplicateValues" dxfId="13595" priority="188"/>
    <cfRule type="duplicateValues" dxfId="13594" priority="189"/>
    <cfRule type="duplicateValues" dxfId="13593" priority="190"/>
    <cfRule type="duplicateValues" dxfId="13592" priority="191"/>
    <cfRule type="duplicateValues" dxfId="13591" priority="192"/>
    <cfRule type="duplicateValues" dxfId="13590" priority="193"/>
    <cfRule type="duplicateValues" dxfId="13589" priority="194"/>
    <cfRule type="duplicateValues" dxfId="13588" priority="195"/>
    <cfRule type="duplicateValues" dxfId="13587" priority="196"/>
    <cfRule type="duplicateValues" dxfId="13586" priority="197"/>
    <cfRule type="duplicateValues" dxfId="13585" priority="198"/>
    <cfRule type="duplicateValues" dxfId="13584" priority="199"/>
    <cfRule type="duplicateValues" dxfId="13583" priority="200"/>
    <cfRule type="duplicateValues" dxfId="13582" priority="201"/>
    <cfRule type="duplicateValues" dxfId="13581" priority="202"/>
    <cfRule type="duplicateValues" dxfId="13580" priority="203"/>
    <cfRule type="duplicateValues" dxfId="13579" priority="204"/>
    <cfRule type="duplicateValues" dxfId="13578" priority="205"/>
    <cfRule type="duplicateValues" dxfId="13577" priority="206"/>
    <cfRule type="duplicateValues" dxfId="13576" priority="207"/>
    <cfRule type="duplicateValues" dxfId="13575" priority="208"/>
    <cfRule type="duplicateValues" dxfId="13574" priority="209"/>
    <cfRule type="duplicateValues" dxfId="13573" priority="210"/>
    <cfRule type="duplicateValues" dxfId="13572" priority="211"/>
    <cfRule type="duplicateValues" dxfId="13571" priority="212"/>
    <cfRule type="duplicateValues" dxfId="13570" priority="213"/>
    <cfRule type="duplicateValues" dxfId="13569" priority="214"/>
    <cfRule type="duplicateValues" dxfId="13568" priority="215"/>
    <cfRule type="duplicateValues" dxfId="13567" priority="216"/>
    <cfRule type="duplicateValues" dxfId="13566" priority="217"/>
    <cfRule type="duplicateValues" dxfId="13565" priority="218"/>
    <cfRule type="duplicateValues" dxfId="13564" priority="219"/>
    <cfRule type="duplicateValues" dxfId="13563" priority="220"/>
    <cfRule type="duplicateValues" dxfId="13562" priority="221"/>
    <cfRule type="duplicateValues" dxfId="13561" priority="222"/>
    <cfRule type="duplicateValues" dxfId="13560" priority="223"/>
    <cfRule type="duplicateValues" dxfId="13559" priority="224"/>
    <cfRule type="duplicateValues" dxfId="13558" priority="225"/>
    <cfRule type="duplicateValues" dxfId="13557" priority="226"/>
    <cfRule type="duplicateValues" dxfId="13556" priority="227"/>
    <cfRule type="duplicateValues" dxfId="13555" priority="228"/>
    <cfRule type="duplicateValues" dxfId="13554" priority="229"/>
    <cfRule type="duplicateValues" dxfId="13553" priority="230"/>
    <cfRule type="duplicateValues" dxfId="13552" priority="231"/>
    <cfRule type="duplicateValues" dxfId="13551" priority="232"/>
    <cfRule type="duplicateValues" dxfId="13550" priority="233"/>
    <cfRule type="duplicateValues" dxfId="13549" priority="234"/>
    <cfRule type="duplicateValues" dxfId="13548" priority="235"/>
    <cfRule type="duplicateValues" dxfId="13547" priority="236"/>
    <cfRule type="duplicateValues" dxfId="13546" priority="237"/>
    <cfRule type="duplicateValues" dxfId="13545" priority="238"/>
    <cfRule type="duplicateValues" dxfId="13544" priority="239"/>
    <cfRule type="duplicateValues" dxfId="13543" priority="240"/>
    <cfRule type="duplicateValues" dxfId="13542" priority="241"/>
    <cfRule type="duplicateValues" dxfId="13541" priority="242"/>
    <cfRule type="duplicateValues" dxfId="13540" priority="243"/>
    <cfRule type="duplicateValues" dxfId="13539" priority="244"/>
    <cfRule type="duplicateValues" dxfId="13538" priority="245"/>
    <cfRule type="duplicateValues" dxfId="13537" priority="246"/>
    <cfRule type="duplicateValues" dxfId="13536" priority="247"/>
    <cfRule type="duplicateValues" dxfId="13535" priority="248"/>
    <cfRule type="duplicateValues" dxfId="13534" priority="249"/>
    <cfRule type="duplicateValues" dxfId="13533" priority="250"/>
    <cfRule type="duplicateValues" dxfId="13532" priority="251"/>
    <cfRule type="duplicateValues" dxfId="13531" priority="252"/>
    <cfRule type="duplicateValues" dxfId="13530" priority="253"/>
    <cfRule type="duplicateValues" dxfId="13529" priority="254"/>
    <cfRule type="duplicateValues" dxfId="13528" priority="255"/>
    <cfRule type="duplicateValues" dxfId="13527" priority="256"/>
    <cfRule type="duplicateValues" dxfId="13526" priority="257"/>
    <cfRule type="duplicateValues" dxfId="13525" priority="258"/>
    <cfRule type="duplicateValues" dxfId="13524" priority="259"/>
    <cfRule type="duplicateValues" dxfId="13523" priority="260"/>
    <cfRule type="duplicateValues" dxfId="13522" priority="261"/>
    <cfRule type="duplicateValues" dxfId="13521" priority="262"/>
    <cfRule type="duplicateValues" dxfId="13520" priority="263"/>
    <cfRule type="duplicateValues" dxfId="13519" priority="264"/>
    <cfRule type="duplicateValues" dxfId="13518" priority="265"/>
    <cfRule type="duplicateValues" dxfId="13517" priority="266"/>
    <cfRule type="duplicateValues" dxfId="13516" priority="267"/>
    <cfRule type="duplicateValues" dxfId="13515" priority="268"/>
    <cfRule type="duplicateValues" dxfId="13514" priority="269"/>
    <cfRule type="duplicateValues" dxfId="13513" priority="270"/>
    <cfRule type="duplicateValues" dxfId="13512" priority="271"/>
    <cfRule type="duplicateValues" dxfId="13511" priority="272"/>
    <cfRule type="duplicateValues" dxfId="13510" priority="273"/>
    <cfRule type="duplicateValues" dxfId="13509" priority="274"/>
    <cfRule type="duplicateValues" dxfId="13508" priority="275"/>
    <cfRule type="duplicateValues" dxfId="13507" priority="276"/>
    <cfRule type="duplicateValues" dxfId="13506" priority="277"/>
    <cfRule type="duplicateValues" dxfId="13505" priority="278"/>
    <cfRule type="duplicateValues" dxfId="13504" priority="279"/>
    <cfRule type="duplicateValues" dxfId="13503" priority="280"/>
    <cfRule type="duplicateValues" dxfId="13502" priority="281"/>
    <cfRule type="duplicateValues" dxfId="13501" priority="282"/>
    <cfRule type="duplicateValues" dxfId="13500" priority="283"/>
    <cfRule type="duplicateValues" dxfId="13499" priority="284"/>
    <cfRule type="duplicateValues" dxfId="13498" priority="285"/>
    <cfRule type="duplicateValues" dxfId="13497" priority="286"/>
    <cfRule type="duplicateValues" dxfId="13496" priority="287"/>
    <cfRule type="duplicateValues" dxfId="13495" priority="288"/>
    <cfRule type="duplicateValues" dxfId="13494" priority="289"/>
    <cfRule type="duplicateValues" dxfId="13493" priority="290"/>
    <cfRule type="duplicateValues" dxfId="13492" priority="291"/>
    <cfRule type="duplicateValues" dxfId="13491" priority="292"/>
    <cfRule type="duplicateValues" dxfId="13490" priority="293"/>
    <cfRule type="duplicateValues" dxfId="13489" priority="294"/>
    <cfRule type="duplicateValues" dxfId="13488" priority="295"/>
    <cfRule type="duplicateValues" dxfId="13487" priority="296"/>
    <cfRule type="duplicateValues" dxfId="13486" priority="297"/>
    <cfRule type="duplicateValues" dxfId="13485" priority="298"/>
    <cfRule type="duplicateValues" dxfId="13484" priority="299"/>
    <cfRule type="duplicateValues" dxfId="13483" priority="300"/>
    <cfRule type="duplicateValues" dxfId="13482" priority="301"/>
    <cfRule type="duplicateValues" dxfId="13481" priority="302"/>
    <cfRule type="duplicateValues" dxfId="13480" priority="303"/>
    <cfRule type="duplicateValues" dxfId="13479" priority="304"/>
    <cfRule type="duplicateValues" dxfId="13478" priority="305"/>
    <cfRule type="duplicateValues" dxfId="13477" priority="306"/>
    <cfRule type="duplicateValues" dxfId="13476" priority="307"/>
    <cfRule type="duplicateValues" dxfId="13475" priority="308"/>
    <cfRule type="duplicateValues" dxfId="13474" priority="309"/>
    <cfRule type="duplicateValues" dxfId="13473" priority="310"/>
    <cfRule type="duplicateValues" dxfId="13472" priority="311"/>
    <cfRule type="duplicateValues" dxfId="13471" priority="312"/>
    <cfRule type="duplicateValues" dxfId="13470" priority="313"/>
    <cfRule type="duplicateValues" dxfId="13469" priority="314"/>
    <cfRule type="duplicateValues" dxfId="13468" priority="315"/>
    <cfRule type="duplicateValues" dxfId="13467" priority="316"/>
    <cfRule type="duplicateValues" dxfId="13466" priority="317"/>
    <cfRule type="duplicateValues" dxfId="13465" priority="318"/>
    <cfRule type="duplicateValues" dxfId="13464" priority="319"/>
    <cfRule type="duplicateValues" dxfId="13463" priority="320"/>
    <cfRule type="duplicateValues" dxfId="13462" priority="321"/>
    <cfRule type="duplicateValues" dxfId="13461" priority="322"/>
    <cfRule type="duplicateValues" dxfId="13460" priority="323"/>
    <cfRule type="duplicateValues" dxfId="13459" priority="324"/>
    <cfRule type="duplicateValues" dxfId="13458" priority="325"/>
    <cfRule type="duplicateValues" dxfId="13457" priority="326"/>
    <cfRule type="duplicateValues" dxfId="13456" priority="327"/>
    <cfRule type="duplicateValues" dxfId="13455" priority="328"/>
    <cfRule type="duplicateValues" dxfId="13454" priority="329"/>
    <cfRule type="duplicateValues" dxfId="13453" priority="330"/>
    <cfRule type="duplicateValues" dxfId="13452" priority="331"/>
    <cfRule type="duplicateValues" dxfId="13451" priority="332"/>
    <cfRule type="duplicateValues" dxfId="13450" priority="333"/>
    <cfRule type="duplicateValues" dxfId="13449" priority="334"/>
    <cfRule type="duplicateValues" dxfId="13448" priority="335"/>
    <cfRule type="duplicateValues" dxfId="13447" priority="336"/>
    <cfRule type="duplicateValues" dxfId="13446" priority="337"/>
    <cfRule type="duplicateValues" dxfId="13445" priority="338"/>
    <cfRule type="duplicateValues" dxfId="13444" priority="339"/>
    <cfRule type="duplicateValues" dxfId="13443" priority="340"/>
    <cfRule type="duplicateValues" dxfId="13442" priority="341"/>
    <cfRule type="duplicateValues" dxfId="13441" priority="342"/>
    <cfRule type="duplicateValues" dxfId="13440" priority="343"/>
    <cfRule type="duplicateValues" dxfId="13439" priority="344"/>
    <cfRule type="duplicateValues" dxfId="13438" priority="345"/>
    <cfRule type="duplicateValues" dxfId="13437" priority="346"/>
    <cfRule type="duplicateValues" dxfId="13436" priority="347"/>
    <cfRule type="duplicateValues" dxfId="13435" priority="348"/>
    <cfRule type="duplicateValues" dxfId="13434" priority="349"/>
    <cfRule type="duplicateValues" dxfId="13433" priority="350"/>
    <cfRule type="duplicateValues" dxfId="13432" priority="351"/>
    <cfRule type="duplicateValues" dxfId="13431" priority="352"/>
    <cfRule type="duplicateValues" dxfId="13430" priority="353"/>
    <cfRule type="duplicateValues" dxfId="13429" priority="354"/>
    <cfRule type="duplicateValues" dxfId="13428" priority="355"/>
    <cfRule type="duplicateValues" dxfId="13427" priority="356"/>
    <cfRule type="duplicateValues" dxfId="13426" priority="357"/>
    <cfRule type="duplicateValues" dxfId="13425" priority="358"/>
    <cfRule type="duplicateValues" dxfId="13424" priority="359"/>
    <cfRule type="duplicateValues" dxfId="13423" priority="360"/>
    <cfRule type="duplicateValues" dxfId="13422" priority="361"/>
    <cfRule type="duplicateValues" dxfId="13421" priority="362"/>
    <cfRule type="duplicateValues" dxfId="13420" priority="363"/>
    <cfRule type="duplicateValues" dxfId="13419" priority="364"/>
    <cfRule type="duplicateValues" dxfId="13418" priority="365"/>
    <cfRule type="duplicateValues" dxfId="13417" priority="366"/>
    <cfRule type="duplicateValues" dxfId="13416" priority="367"/>
    <cfRule type="duplicateValues" dxfId="13415" priority="368"/>
    <cfRule type="duplicateValues" dxfId="13414" priority="369"/>
    <cfRule type="duplicateValues" dxfId="13413" priority="370"/>
    <cfRule type="duplicateValues" dxfId="13412" priority="371"/>
    <cfRule type="duplicateValues" dxfId="13411" priority="372"/>
    <cfRule type="duplicateValues" dxfId="13410" priority="373"/>
    <cfRule type="duplicateValues" dxfId="13409" priority="374"/>
    <cfRule type="duplicateValues" dxfId="13408" priority="375"/>
    <cfRule type="duplicateValues" dxfId="13407" priority="376"/>
    <cfRule type="duplicateValues" dxfId="13406" priority="377"/>
    <cfRule type="duplicateValues" dxfId="13405" priority="378"/>
    <cfRule type="duplicateValues" dxfId="13404" priority="379"/>
    <cfRule type="duplicateValues" dxfId="13403" priority="380"/>
    <cfRule type="duplicateValues" dxfId="13402" priority="381"/>
    <cfRule type="duplicateValues" dxfId="13401" priority="382"/>
    <cfRule type="duplicateValues" dxfId="13400" priority="383"/>
    <cfRule type="duplicateValues" dxfId="13399" priority="384"/>
    <cfRule type="duplicateValues" dxfId="13398" priority="385"/>
    <cfRule type="duplicateValues" dxfId="13397" priority="386"/>
    <cfRule type="duplicateValues" dxfId="13396" priority="387"/>
    <cfRule type="duplicateValues" dxfId="13395" priority="388"/>
    <cfRule type="duplicateValues" dxfId="13394" priority="389"/>
    <cfRule type="duplicateValues" dxfId="13393" priority="390"/>
    <cfRule type="duplicateValues" dxfId="13392" priority="391"/>
    <cfRule type="duplicateValues" dxfId="13391" priority="392"/>
    <cfRule type="duplicateValues" dxfId="13390" priority="393"/>
    <cfRule type="duplicateValues" dxfId="13389" priority="394"/>
    <cfRule type="duplicateValues" dxfId="13388" priority="395"/>
    <cfRule type="duplicateValues" dxfId="13387" priority="396"/>
    <cfRule type="duplicateValues" dxfId="13386" priority="397"/>
    <cfRule type="duplicateValues" dxfId="13385" priority="398"/>
    <cfRule type="duplicateValues" dxfId="13384" priority="399"/>
    <cfRule type="duplicateValues" dxfId="13383" priority="400"/>
    <cfRule type="duplicateValues" dxfId="13382" priority="401"/>
    <cfRule type="duplicateValues" dxfId="13381" priority="402"/>
    <cfRule type="duplicateValues" dxfId="13380" priority="403"/>
    <cfRule type="duplicateValues" dxfId="13379" priority="404"/>
    <cfRule type="duplicateValues" dxfId="13378" priority="405"/>
    <cfRule type="duplicateValues" dxfId="13377" priority="406"/>
    <cfRule type="duplicateValues" dxfId="13376" priority="407"/>
    <cfRule type="duplicateValues" dxfId="13375" priority="408"/>
    <cfRule type="duplicateValues" dxfId="13374" priority="409"/>
    <cfRule type="duplicateValues" dxfId="13373" priority="410"/>
    <cfRule type="duplicateValues" dxfId="13372" priority="411"/>
    <cfRule type="duplicateValues" dxfId="13371" priority="412"/>
    <cfRule type="duplicateValues" dxfId="13370" priority="413"/>
    <cfRule type="duplicateValues" dxfId="13369" priority="414"/>
    <cfRule type="duplicateValues" dxfId="13368" priority="415"/>
    <cfRule type="duplicateValues" dxfId="13367" priority="416"/>
    <cfRule type="duplicateValues" dxfId="13366" priority="417"/>
    <cfRule type="duplicateValues" dxfId="13365" priority="418"/>
    <cfRule type="duplicateValues" dxfId="13364" priority="419"/>
    <cfRule type="duplicateValues" dxfId="13363" priority="420"/>
    <cfRule type="duplicateValues" dxfId="13362" priority="421"/>
    <cfRule type="duplicateValues" dxfId="13361" priority="422"/>
    <cfRule type="duplicateValues" dxfId="13360" priority="423"/>
    <cfRule type="duplicateValues" dxfId="13359" priority="424"/>
    <cfRule type="duplicateValues" dxfId="13358" priority="425"/>
    <cfRule type="duplicateValues" dxfId="13357" priority="426"/>
    <cfRule type="duplicateValues" dxfId="13356" priority="427"/>
    <cfRule type="duplicateValues" dxfId="13355" priority="428"/>
    <cfRule type="duplicateValues" dxfId="13354" priority="429"/>
    <cfRule type="duplicateValues" dxfId="13353" priority="430"/>
    <cfRule type="duplicateValues" dxfId="13352" priority="431"/>
    <cfRule type="duplicateValues" dxfId="13351" priority="432"/>
    <cfRule type="duplicateValues" dxfId="13350" priority="433"/>
    <cfRule type="duplicateValues" dxfId="13349" priority="434"/>
    <cfRule type="duplicateValues" dxfId="13348" priority="435"/>
    <cfRule type="duplicateValues" dxfId="13347" priority="436"/>
    <cfRule type="duplicateValues" dxfId="13346" priority="437"/>
    <cfRule type="duplicateValues" dxfId="13345" priority="438"/>
    <cfRule type="duplicateValues" dxfId="13344" priority="439"/>
    <cfRule type="duplicateValues" dxfId="13343" priority="440"/>
    <cfRule type="duplicateValues" dxfId="13342" priority="441"/>
    <cfRule type="duplicateValues" dxfId="13341" priority="442"/>
    <cfRule type="duplicateValues" dxfId="13340" priority="443"/>
    <cfRule type="duplicateValues" dxfId="13339" priority="444"/>
    <cfRule type="duplicateValues" dxfId="13338" priority="445"/>
    <cfRule type="duplicateValues" dxfId="13337" priority="446"/>
    <cfRule type="duplicateValues" dxfId="13336" priority="447"/>
    <cfRule type="duplicateValues" dxfId="13335" priority="448"/>
    <cfRule type="duplicateValues" dxfId="13334" priority="449"/>
    <cfRule type="duplicateValues" dxfId="13333" priority="450"/>
    <cfRule type="duplicateValues" dxfId="13332" priority="451"/>
    <cfRule type="duplicateValues" dxfId="13331" priority="452"/>
    <cfRule type="duplicateValues" dxfId="13330" priority="453"/>
    <cfRule type="duplicateValues" dxfId="13329" priority="454"/>
    <cfRule type="duplicateValues" dxfId="13328" priority="455"/>
    <cfRule type="duplicateValues" dxfId="13327" priority="456"/>
    <cfRule type="duplicateValues" dxfId="13326" priority="457"/>
    <cfRule type="duplicateValues" dxfId="13325" priority="458"/>
    <cfRule type="duplicateValues" dxfId="13324" priority="459"/>
    <cfRule type="duplicateValues" dxfId="13323" priority="460"/>
    <cfRule type="duplicateValues" dxfId="13322" priority="461"/>
    <cfRule type="duplicateValues" dxfId="13321" priority="462"/>
    <cfRule type="duplicateValues" dxfId="13320" priority="463"/>
    <cfRule type="duplicateValues" dxfId="13319" priority="464"/>
    <cfRule type="duplicateValues" dxfId="13318" priority="465"/>
    <cfRule type="duplicateValues" dxfId="13317" priority="466"/>
    <cfRule type="duplicateValues" dxfId="13316" priority="467"/>
    <cfRule type="duplicateValues" dxfId="13315" priority="468"/>
    <cfRule type="duplicateValues" dxfId="13314" priority="469"/>
    <cfRule type="duplicateValues" dxfId="13313" priority="470"/>
    <cfRule type="duplicateValues" dxfId="13312" priority="471"/>
    <cfRule type="duplicateValues" dxfId="13311" priority="472"/>
    <cfRule type="duplicateValues" dxfId="13310" priority="473"/>
    <cfRule type="duplicateValues" dxfId="13309" priority="474"/>
    <cfRule type="duplicateValues" dxfId="13308" priority="475"/>
    <cfRule type="duplicateValues" dxfId="13307" priority="476"/>
    <cfRule type="duplicateValues" dxfId="13306" priority="477"/>
    <cfRule type="duplicateValues" dxfId="13305" priority="478"/>
    <cfRule type="duplicateValues" dxfId="13304" priority="479"/>
    <cfRule type="duplicateValues" dxfId="13303" priority="480"/>
    <cfRule type="duplicateValues" dxfId="13302" priority="481"/>
    <cfRule type="duplicateValues" dxfId="13301" priority="482"/>
    <cfRule type="duplicateValues" dxfId="13300" priority="483"/>
    <cfRule type="duplicateValues" dxfId="13299" priority="484"/>
    <cfRule type="duplicateValues" dxfId="13298" priority="485"/>
    <cfRule type="duplicateValues" dxfId="13297" priority="486"/>
    <cfRule type="duplicateValues" dxfId="13296" priority="487"/>
    <cfRule type="duplicateValues" dxfId="13295" priority="488"/>
    <cfRule type="duplicateValues" dxfId="13294" priority="489"/>
    <cfRule type="duplicateValues" dxfId="13293" priority="490"/>
    <cfRule type="duplicateValues" dxfId="13292" priority="491"/>
    <cfRule type="duplicateValues" dxfId="13291" priority="492"/>
    <cfRule type="duplicateValues" dxfId="13290" priority="493"/>
    <cfRule type="duplicateValues" dxfId="13289" priority="494"/>
    <cfRule type="duplicateValues" dxfId="13288" priority="495"/>
    <cfRule type="duplicateValues" dxfId="13287" priority="496"/>
    <cfRule type="duplicateValues" dxfId="13286" priority="497"/>
    <cfRule type="duplicateValues" dxfId="13285" priority="498"/>
    <cfRule type="duplicateValues" dxfId="13284" priority="499"/>
    <cfRule type="duplicateValues" dxfId="13283" priority="500"/>
    <cfRule type="duplicateValues" dxfId="13282" priority="501"/>
    <cfRule type="duplicateValues" dxfId="13281" priority="502"/>
    <cfRule type="duplicateValues" dxfId="13280" priority="503"/>
    <cfRule type="duplicateValues" dxfId="13279" priority="504"/>
    <cfRule type="duplicateValues" dxfId="13278" priority="505"/>
    <cfRule type="duplicateValues" dxfId="13277" priority="506"/>
    <cfRule type="duplicateValues" dxfId="13276" priority="507"/>
    <cfRule type="duplicateValues" dxfId="13275" priority="508"/>
    <cfRule type="duplicateValues" dxfId="13274" priority="509"/>
    <cfRule type="duplicateValues" dxfId="13273" priority="510"/>
    <cfRule type="duplicateValues" dxfId="13272" priority="511"/>
    <cfRule type="duplicateValues" dxfId="13271" priority="512"/>
    <cfRule type="duplicateValues" dxfId="13270" priority="513"/>
    <cfRule type="duplicateValues" dxfId="13269" priority="514"/>
    <cfRule type="duplicateValues" dxfId="13268" priority="515"/>
    <cfRule type="duplicateValues" dxfId="13267" priority="516"/>
    <cfRule type="duplicateValues" dxfId="13266" priority="517"/>
    <cfRule type="duplicateValues" dxfId="13265" priority="518"/>
    <cfRule type="duplicateValues" dxfId="13264" priority="519"/>
    <cfRule type="duplicateValues" dxfId="13263" priority="520"/>
    <cfRule type="duplicateValues" dxfId="13262" priority="521"/>
    <cfRule type="duplicateValues" dxfId="13261" priority="522"/>
    <cfRule type="duplicateValues" dxfId="13260" priority="523"/>
    <cfRule type="duplicateValues" dxfId="13259" priority="524"/>
    <cfRule type="duplicateValues" dxfId="13258" priority="525"/>
    <cfRule type="duplicateValues" dxfId="13257" priority="526"/>
    <cfRule type="duplicateValues" dxfId="13256" priority="527"/>
    <cfRule type="duplicateValues" dxfId="13255" priority="528"/>
    <cfRule type="duplicateValues" dxfId="13254" priority="529"/>
    <cfRule type="duplicateValues" dxfId="13253" priority="530"/>
    <cfRule type="duplicateValues" dxfId="13252" priority="531"/>
    <cfRule type="duplicateValues" dxfId="13251" priority="532"/>
    <cfRule type="duplicateValues" dxfId="13250" priority="533"/>
    <cfRule type="duplicateValues" dxfId="13249" priority="534"/>
    <cfRule type="duplicateValues" dxfId="13248" priority="535"/>
    <cfRule type="duplicateValues" dxfId="13247" priority="536"/>
    <cfRule type="duplicateValues" dxfId="13246" priority="537"/>
    <cfRule type="duplicateValues" dxfId="13245" priority="538"/>
    <cfRule type="duplicateValues" dxfId="13244" priority="539"/>
    <cfRule type="duplicateValues" dxfId="13243" priority="540"/>
    <cfRule type="duplicateValues" dxfId="13242" priority="541"/>
    <cfRule type="duplicateValues" dxfId="13241" priority="542"/>
    <cfRule type="duplicateValues" dxfId="13240" priority="543"/>
    <cfRule type="duplicateValues" dxfId="13239" priority="544"/>
    <cfRule type="duplicateValues" dxfId="13238" priority="545"/>
    <cfRule type="duplicateValues" dxfId="13237" priority="546"/>
    <cfRule type="duplicateValues" dxfId="13236" priority="547"/>
    <cfRule type="duplicateValues" dxfId="13235" priority="548"/>
    <cfRule type="duplicateValues" dxfId="13234" priority="549"/>
    <cfRule type="duplicateValues" dxfId="13233" priority="550"/>
    <cfRule type="duplicateValues" dxfId="13232" priority="551"/>
    <cfRule type="duplicateValues" dxfId="13231" priority="552"/>
    <cfRule type="duplicateValues" dxfId="13230" priority="553"/>
    <cfRule type="duplicateValues" dxfId="13229" priority="554"/>
    <cfRule type="duplicateValues" dxfId="13228" priority="555"/>
    <cfRule type="duplicateValues" dxfId="13227" priority="556"/>
    <cfRule type="duplicateValues" dxfId="13226" priority="557"/>
    <cfRule type="duplicateValues" dxfId="13225" priority="558"/>
    <cfRule type="duplicateValues" dxfId="13224" priority="559"/>
    <cfRule type="duplicateValues" dxfId="13223" priority="560"/>
    <cfRule type="duplicateValues" dxfId="13222" priority="561"/>
    <cfRule type="duplicateValues" dxfId="13221" priority="562"/>
    <cfRule type="duplicateValues" dxfId="13220" priority="563"/>
    <cfRule type="duplicateValues" dxfId="13219" priority="564"/>
    <cfRule type="duplicateValues" dxfId="13218" priority="565"/>
    <cfRule type="duplicateValues" dxfId="13217" priority="566"/>
    <cfRule type="duplicateValues" dxfId="13216" priority="567"/>
    <cfRule type="duplicateValues" dxfId="13215" priority="568"/>
    <cfRule type="duplicateValues" dxfId="13214" priority="569"/>
    <cfRule type="duplicateValues" dxfId="13213" priority="570"/>
    <cfRule type="duplicateValues" dxfId="13212" priority="571"/>
    <cfRule type="duplicateValues" dxfId="13211" priority="572"/>
    <cfRule type="duplicateValues" dxfId="13210" priority="573"/>
    <cfRule type="duplicateValues" dxfId="13209" priority="574"/>
    <cfRule type="duplicateValues" dxfId="13208" priority="575"/>
    <cfRule type="duplicateValues" dxfId="13207" priority="576"/>
    <cfRule type="duplicateValues" dxfId="13206" priority="577"/>
    <cfRule type="duplicateValues" dxfId="13205" priority="578"/>
    <cfRule type="duplicateValues" dxfId="13204" priority="579"/>
    <cfRule type="duplicateValues" dxfId="13203" priority="580"/>
    <cfRule type="duplicateValues" dxfId="13202" priority="581"/>
    <cfRule type="duplicateValues" dxfId="13201" priority="582"/>
    <cfRule type="duplicateValues" dxfId="13200" priority="583"/>
    <cfRule type="duplicateValues" dxfId="13199" priority="584"/>
    <cfRule type="duplicateValues" dxfId="13198" priority="585"/>
    <cfRule type="duplicateValues" dxfId="13197" priority="586"/>
    <cfRule type="duplicateValues" dxfId="13196" priority="587"/>
    <cfRule type="duplicateValues" dxfId="13195" priority="588"/>
    <cfRule type="duplicateValues" dxfId="13194" priority="589"/>
    <cfRule type="duplicateValues" dxfId="13193" priority="590"/>
    <cfRule type="duplicateValues" dxfId="13192" priority="591"/>
    <cfRule type="duplicateValues" dxfId="13191" priority="592"/>
    <cfRule type="duplicateValues" dxfId="13190" priority="593"/>
    <cfRule type="duplicateValues" dxfId="13189" priority="594"/>
    <cfRule type="duplicateValues" dxfId="13188" priority="595"/>
    <cfRule type="duplicateValues" dxfId="13187" priority="596"/>
    <cfRule type="duplicateValues" dxfId="13186" priority="597"/>
    <cfRule type="duplicateValues" dxfId="13185" priority="598"/>
    <cfRule type="duplicateValues" dxfId="13184" priority="599"/>
    <cfRule type="duplicateValues" dxfId="13183" priority="600"/>
    <cfRule type="duplicateValues" dxfId="13182" priority="601"/>
    <cfRule type="duplicateValues" dxfId="13181" priority="602"/>
    <cfRule type="duplicateValues" dxfId="13180" priority="603"/>
    <cfRule type="duplicateValues" dxfId="13179" priority="604"/>
    <cfRule type="duplicateValues" dxfId="13178" priority="605"/>
    <cfRule type="duplicateValues" dxfId="13177" priority="606"/>
    <cfRule type="duplicateValues" dxfId="13176" priority="607"/>
    <cfRule type="duplicateValues" dxfId="13175" priority="608"/>
    <cfRule type="duplicateValues" dxfId="13174" priority="609"/>
    <cfRule type="duplicateValues" dxfId="13173" priority="610"/>
    <cfRule type="duplicateValues" dxfId="13172" priority="611"/>
    <cfRule type="duplicateValues" dxfId="13171" priority="612"/>
    <cfRule type="duplicateValues" dxfId="13170" priority="613"/>
    <cfRule type="duplicateValues" dxfId="13169" priority="614"/>
    <cfRule type="duplicateValues" dxfId="13168" priority="615"/>
    <cfRule type="duplicateValues" dxfId="13167" priority="616"/>
    <cfRule type="duplicateValues" dxfId="13166" priority="617"/>
    <cfRule type="duplicateValues" dxfId="13165" priority="618"/>
    <cfRule type="duplicateValues" dxfId="13164" priority="619"/>
    <cfRule type="duplicateValues" dxfId="13163" priority="620"/>
    <cfRule type="duplicateValues" dxfId="13162" priority="621"/>
    <cfRule type="duplicateValues" dxfId="13161" priority="622"/>
    <cfRule type="duplicateValues" dxfId="13160" priority="623"/>
    <cfRule type="duplicateValues" dxfId="13159" priority="624"/>
    <cfRule type="duplicateValues" dxfId="13158" priority="625"/>
    <cfRule type="duplicateValues" dxfId="13157" priority="626"/>
    <cfRule type="duplicateValues" dxfId="13156" priority="627"/>
    <cfRule type="duplicateValues" dxfId="13155" priority="628"/>
    <cfRule type="duplicateValues" dxfId="13154" priority="629"/>
    <cfRule type="duplicateValues" dxfId="13153" priority="630"/>
    <cfRule type="duplicateValues" dxfId="13152" priority="631"/>
    <cfRule type="duplicateValues" dxfId="13151" priority="632"/>
    <cfRule type="duplicateValues" dxfId="13150" priority="633"/>
    <cfRule type="duplicateValues" dxfId="13149" priority="634"/>
    <cfRule type="duplicateValues" dxfId="13148" priority="635"/>
    <cfRule type="duplicateValues" dxfId="13147" priority="636"/>
    <cfRule type="duplicateValues" dxfId="13146" priority="637"/>
    <cfRule type="duplicateValues" dxfId="13145" priority="638"/>
    <cfRule type="duplicateValues" dxfId="13144" priority="639"/>
    <cfRule type="duplicateValues" dxfId="13143" priority="640"/>
    <cfRule type="duplicateValues" dxfId="13142" priority="641"/>
    <cfRule type="duplicateValues" dxfId="13141" priority="642"/>
    <cfRule type="duplicateValues" dxfId="13140" priority="643"/>
    <cfRule type="duplicateValues" dxfId="13139" priority="644"/>
    <cfRule type="duplicateValues" dxfId="13138" priority="645"/>
    <cfRule type="duplicateValues" dxfId="13137" priority="646"/>
    <cfRule type="duplicateValues" dxfId="13136" priority="647"/>
    <cfRule type="duplicateValues" dxfId="13135" priority="648"/>
    <cfRule type="duplicateValues" dxfId="13134" priority="649"/>
    <cfRule type="duplicateValues" dxfId="13133" priority="650"/>
    <cfRule type="duplicateValues" dxfId="13132" priority="651"/>
    <cfRule type="duplicateValues" dxfId="13131" priority="652"/>
    <cfRule type="duplicateValues" dxfId="13130" priority="653"/>
    <cfRule type="duplicateValues" dxfId="13129" priority="654"/>
    <cfRule type="duplicateValues" dxfId="13128" priority="655"/>
    <cfRule type="duplicateValues" dxfId="13127" priority="656"/>
    <cfRule type="duplicateValues" dxfId="13126" priority="657"/>
    <cfRule type="duplicateValues" dxfId="13125" priority="658"/>
    <cfRule type="duplicateValues" dxfId="13124" priority="659"/>
    <cfRule type="duplicateValues" dxfId="13123" priority="660"/>
    <cfRule type="duplicateValues" dxfId="13122" priority="661"/>
    <cfRule type="duplicateValues" dxfId="13121" priority="662"/>
    <cfRule type="duplicateValues" dxfId="13120" priority="663"/>
    <cfRule type="duplicateValues" dxfId="13119" priority="664"/>
    <cfRule type="duplicateValues" dxfId="13118" priority="665"/>
    <cfRule type="duplicateValues" dxfId="13117" priority="666"/>
    <cfRule type="duplicateValues" dxfId="13116" priority="667"/>
    <cfRule type="duplicateValues" dxfId="13115" priority="668"/>
    <cfRule type="duplicateValues" dxfId="13114" priority="669"/>
    <cfRule type="duplicateValues" dxfId="13113" priority="670"/>
    <cfRule type="duplicateValues" dxfId="13112" priority="671"/>
    <cfRule type="duplicateValues" dxfId="13111" priority="672"/>
    <cfRule type="duplicateValues" dxfId="13110" priority="673"/>
    <cfRule type="duplicateValues" dxfId="13109" priority="674"/>
    <cfRule type="duplicateValues" dxfId="13108" priority="675"/>
    <cfRule type="duplicateValues" dxfId="13107" priority="676"/>
    <cfRule type="duplicateValues" dxfId="13106" priority="677"/>
    <cfRule type="duplicateValues" dxfId="13105" priority="678"/>
    <cfRule type="duplicateValues" dxfId="13104" priority="679"/>
    <cfRule type="duplicateValues" dxfId="13103" priority="680"/>
    <cfRule type="duplicateValues" dxfId="13102" priority="681"/>
    <cfRule type="duplicateValues" dxfId="13101" priority="682"/>
    <cfRule type="duplicateValues" dxfId="13100" priority="683"/>
    <cfRule type="duplicateValues" dxfId="13099" priority="684"/>
    <cfRule type="duplicateValues" dxfId="13098" priority="685"/>
    <cfRule type="duplicateValues" dxfId="13097" priority="686"/>
    <cfRule type="duplicateValues" dxfId="13096" priority="687"/>
    <cfRule type="duplicateValues" dxfId="13095" priority="688"/>
    <cfRule type="duplicateValues" dxfId="13094" priority="689"/>
    <cfRule type="duplicateValues" dxfId="13093" priority="690"/>
    <cfRule type="duplicateValues" dxfId="13092" priority="691"/>
    <cfRule type="duplicateValues" dxfId="13091" priority="692"/>
    <cfRule type="duplicateValues" dxfId="13090" priority="693"/>
    <cfRule type="duplicateValues" dxfId="13089" priority="694"/>
    <cfRule type="duplicateValues" dxfId="13088" priority="695"/>
    <cfRule type="duplicateValues" dxfId="13087" priority="696"/>
    <cfRule type="duplicateValues" dxfId="13086" priority="697"/>
    <cfRule type="duplicateValues" dxfId="13085" priority="698"/>
    <cfRule type="duplicateValues" dxfId="13084" priority="699"/>
    <cfRule type="duplicateValues" dxfId="13083" priority="700"/>
    <cfRule type="duplicateValues" dxfId="13082" priority="701"/>
    <cfRule type="duplicateValues" dxfId="13081" priority="702"/>
    <cfRule type="duplicateValues" dxfId="13080" priority="703"/>
    <cfRule type="duplicateValues" dxfId="13079" priority="704"/>
    <cfRule type="duplicateValues" dxfId="13078" priority="705"/>
    <cfRule type="duplicateValues" dxfId="13077" priority="706"/>
    <cfRule type="duplicateValues" dxfId="13076" priority="707"/>
    <cfRule type="duplicateValues" dxfId="13075" priority="708"/>
    <cfRule type="duplicateValues" dxfId="13074" priority="709"/>
    <cfRule type="duplicateValues" dxfId="13073" priority="710"/>
    <cfRule type="duplicateValues" dxfId="13072" priority="711"/>
    <cfRule type="duplicateValues" dxfId="13071" priority="712"/>
    <cfRule type="duplicateValues" dxfId="13070" priority="713"/>
    <cfRule type="duplicateValues" dxfId="13069" priority="714"/>
    <cfRule type="duplicateValues" dxfId="13068" priority="715"/>
    <cfRule type="duplicateValues" dxfId="13067" priority="716"/>
    <cfRule type="duplicateValues" dxfId="13066" priority="717"/>
    <cfRule type="duplicateValues" dxfId="13065" priority="718"/>
    <cfRule type="duplicateValues" dxfId="13064" priority="719"/>
    <cfRule type="duplicateValues" dxfId="13063" priority="720"/>
    <cfRule type="duplicateValues" dxfId="13062" priority="721"/>
    <cfRule type="duplicateValues" dxfId="13061" priority="722"/>
    <cfRule type="duplicateValues" dxfId="13060" priority="723"/>
    <cfRule type="duplicateValues" dxfId="13059" priority="724"/>
    <cfRule type="duplicateValues" dxfId="13058" priority="725"/>
    <cfRule type="duplicateValues" dxfId="13057" priority="726"/>
    <cfRule type="duplicateValues" dxfId="13056" priority="727"/>
    <cfRule type="duplicateValues" dxfId="13055" priority="728"/>
    <cfRule type="duplicateValues" dxfId="13054" priority="729"/>
    <cfRule type="duplicateValues" dxfId="13053" priority="730"/>
    <cfRule type="duplicateValues" dxfId="13052" priority="731"/>
    <cfRule type="duplicateValues" dxfId="13051" priority="732"/>
    <cfRule type="duplicateValues" dxfId="13050" priority="733"/>
    <cfRule type="duplicateValues" dxfId="13049" priority="734"/>
    <cfRule type="duplicateValues" dxfId="13048" priority="735"/>
    <cfRule type="duplicateValues" dxfId="13047" priority="736"/>
    <cfRule type="duplicateValues" dxfId="13046" priority="737"/>
    <cfRule type="duplicateValues" dxfId="13045" priority="738"/>
    <cfRule type="duplicateValues" dxfId="13044" priority="739"/>
    <cfRule type="duplicateValues" dxfId="13043" priority="740"/>
    <cfRule type="duplicateValues" dxfId="13042" priority="741"/>
    <cfRule type="duplicateValues" dxfId="13041" priority="742"/>
    <cfRule type="duplicateValues" dxfId="13040" priority="743"/>
    <cfRule type="duplicateValues" dxfId="13039" priority="744"/>
    <cfRule type="duplicateValues" dxfId="13038" priority="745"/>
    <cfRule type="duplicateValues" dxfId="13037" priority="746"/>
    <cfRule type="duplicateValues" dxfId="13036" priority="747"/>
    <cfRule type="duplicateValues" dxfId="13035" priority="748"/>
    <cfRule type="duplicateValues" dxfId="13034" priority="749"/>
    <cfRule type="duplicateValues" dxfId="13033" priority="750"/>
    <cfRule type="duplicateValues" dxfId="13032" priority="751"/>
    <cfRule type="duplicateValues" dxfId="13031" priority="752"/>
    <cfRule type="duplicateValues" dxfId="13030" priority="753"/>
    <cfRule type="duplicateValues" dxfId="13029" priority="754"/>
    <cfRule type="duplicateValues" dxfId="13028" priority="755"/>
    <cfRule type="duplicateValues" dxfId="13027" priority="756"/>
    <cfRule type="duplicateValues" dxfId="13026" priority="757"/>
    <cfRule type="duplicateValues" dxfId="13025" priority="758"/>
    <cfRule type="duplicateValues" dxfId="13024" priority="759"/>
    <cfRule type="duplicateValues" dxfId="13023" priority="760"/>
    <cfRule type="duplicateValues" dxfId="13022" priority="761"/>
    <cfRule type="duplicateValues" dxfId="13021" priority="762"/>
    <cfRule type="duplicateValues" dxfId="13020" priority="763"/>
    <cfRule type="duplicateValues" dxfId="13019" priority="764"/>
    <cfRule type="duplicateValues" dxfId="13018" priority="765"/>
    <cfRule type="duplicateValues" dxfId="13017" priority="766"/>
    <cfRule type="duplicateValues" dxfId="13016" priority="767"/>
    <cfRule type="duplicateValues" dxfId="13015" priority="768"/>
    <cfRule type="duplicateValues" dxfId="13014" priority="769"/>
    <cfRule type="duplicateValues" dxfId="13013" priority="770"/>
    <cfRule type="duplicateValues" dxfId="13012" priority="771"/>
    <cfRule type="duplicateValues" dxfId="13011" priority="772"/>
    <cfRule type="duplicateValues" dxfId="13010" priority="773"/>
    <cfRule type="duplicateValues" dxfId="13009" priority="774"/>
    <cfRule type="duplicateValues" dxfId="13008" priority="775"/>
    <cfRule type="duplicateValues" dxfId="13007" priority="776"/>
    <cfRule type="duplicateValues" dxfId="13006" priority="777"/>
    <cfRule type="duplicateValues" dxfId="13005" priority="778"/>
    <cfRule type="duplicateValues" dxfId="13004" priority="779"/>
    <cfRule type="duplicateValues" dxfId="13003" priority="780"/>
    <cfRule type="duplicateValues" dxfId="13002" priority="781"/>
    <cfRule type="duplicateValues" dxfId="13001" priority="782"/>
    <cfRule type="duplicateValues" dxfId="13000" priority="783"/>
    <cfRule type="duplicateValues" dxfId="12999" priority="784"/>
    <cfRule type="duplicateValues" dxfId="12998" priority="785"/>
    <cfRule type="duplicateValues" dxfId="12997" priority="786"/>
    <cfRule type="duplicateValues" dxfId="12996" priority="787"/>
    <cfRule type="duplicateValues" dxfId="12995" priority="788"/>
    <cfRule type="duplicateValues" dxfId="12994" priority="789"/>
    <cfRule type="duplicateValues" dxfId="12993" priority="790"/>
    <cfRule type="duplicateValues" dxfId="12992" priority="791"/>
    <cfRule type="duplicateValues" dxfId="12991" priority="792"/>
    <cfRule type="duplicateValues" dxfId="12990" priority="793"/>
    <cfRule type="duplicateValues" dxfId="12989" priority="794"/>
    <cfRule type="duplicateValues" dxfId="12988" priority="795"/>
    <cfRule type="duplicateValues" dxfId="12987" priority="796"/>
    <cfRule type="duplicateValues" dxfId="12986" priority="797"/>
    <cfRule type="duplicateValues" dxfId="12985" priority="798"/>
    <cfRule type="duplicateValues" dxfId="12984" priority="799"/>
    <cfRule type="duplicateValues" dxfId="12983" priority="800"/>
    <cfRule type="duplicateValues" dxfId="12982" priority="801"/>
    <cfRule type="duplicateValues" dxfId="12981" priority="802"/>
    <cfRule type="duplicateValues" dxfId="12980" priority="803"/>
    <cfRule type="duplicateValues" dxfId="12979" priority="804"/>
    <cfRule type="duplicateValues" dxfId="12978" priority="805"/>
    <cfRule type="duplicateValues" dxfId="12977" priority="806"/>
    <cfRule type="duplicateValues" dxfId="12976" priority="807"/>
    <cfRule type="duplicateValues" dxfId="12975" priority="808"/>
    <cfRule type="duplicateValues" dxfId="12974" priority="809"/>
    <cfRule type="duplicateValues" dxfId="12973" priority="810"/>
    <cfRule type="duplicateValues" dxfId="12972" priority="811"/>
    <cfRule type="duplicateValues" dxfId="12971" priority="812"/>
    <cfRule type="duplicateValues" dxfId="12970" priority="813"/>
    <cfRule type="duplicateValues" dxfId="12969" priority="814"/>
    <cfRule type="duplicateValues" dxfId="12968" priority="815"/>
    <cfRule type="duplicateValues" dxfId="12967" priority="816"/>
    <cfRule type="duplicateValues" dxfId="12966" priority="817"/>
    <cfRule type="duplicateValues" dxfId="12965" priority="818"/>
    <cfRule type="duplicateValues" dxfId="12964" priority="819"/>
    <cfRule type="duplicateValues" dxfId="12963" priority="820"/>
    <cfRule type="duplicateValues" dxfId="12962" priority="821"/>
    <cfRule type="duplicateValues" dxfId="12961" priority="822"/>
    <cfRule type="duplicateValues" dxfId="12960" priority="823"/>
    <cfRule type="duplicateValues" dxfId="12959" priority="824"/>
    <cfRule type="duplicateValues" dxfId="12958" priority="825"/>
    <cfRule type="duplicateValues" dxfId="12957" priority="826"/>
    <cfRule type="duplicateValues" dxfId="12956" priority="827"/>
    <cfRule type="duplicateValues" dxfId="12955" priority="828"/>
    <cfRule type="duplicateValues" dxfId="12954" priority="829"/>
    <cfRule type="duplicateValues" dxfId="12953" priority="830"/>
    <cfRule type="duplicateValues" dxfId="12952" priority="831"/>
    <cfRule type="duplicateValues" dxfId="12951" priority="832"/>
    <cfRule type="duplicateValues" dxfId="12950" priority="833"/>
    <cfRule type="duplicateValues" dxfId="12949" priority="834"/>
    <cfRule type="duplicateValues" dxfId="12948" priority="835"/>
    <cfRule type="duplicateValues" dxfId="12947" priority="836"/>
    <cfRule type="duplicateValues" dxfId="12946" priority="837"/>
    <cfRule type="duplicateValues" dxfId="12945" priority="838"/>
    <cfRule type="duplicateValues" dxfId="12944" priority="839"/>
    <cfRule type="duplicateValues" dxfId="12943" priority="840"/>
    <cfRule type="duplicateValues" dxfId="12942" priority="841"/>
    <cfRule type="duplicateValues" dxfId="12941" priority="842"/>
    <cfRule type="duplicateValues" dxfId="12940" priority="843"/>
    <cfRule type="duplicateValues" dxfId="12939" priority="844"/>
    <cfRule type="duplicateValues" dxfId="12938" priority="845"/>
    <cfRule type="duplicateValues" dxfId="12937" priority="846"/>
    <cfRule type="duplicateValues" dxfId="12936" priority="847"/>
    <cfRule type="duplicateValues" dxfId="12935" priority="848"/>
    <cfRule type="duplicateValues" dxfId="12934" priority="849"/>
    <cfRule type="duplicateValues" dxfId="12933" priority="850"/>
    <cfRule type="duplicateValues" dxfId="12932" priority="851"/>
    <cfRule type="duplicateValues" dxfId="12931" priority="852"/>
    <cfRule type="duplicateValues" dxfId="12930" priority="853"/>
    <cfRule type="duplicateValues" dxfId="12929" priority="854"/>
    <cfRule type="duplicateValues" dxfId="12928" priority="855"/>
    <cfRule type="duplicateValues" dxfId="12927" priority="856"/>
    <cfRule type="duplicateValues" dxfId="12926" priority="857"/>
    <cfRule type="duplicateValues" dxfId="12925" priority="858"/>
    <cfRule type="duplicateValues" dxfId="12924" priority="859"/>
    <cfRule type="duplicateValues" dxfId="12923" priority="860"/>
    <cfRule type="duplicateValues" dxfId="12922" priority="861"/>
    <cfRule type="duplicateValues" dxfId="12921" priority="862"/>
    <cfRule type="duplicateValues" dxfId="12920" priority="863"/>
    <cfRule type="duplicateValues" dxfId="12919" priority="864"/>
    <cfRule type="duplicateValues" dxfId="12918" priority="865"/>
    <cfRule type="duplicateValues" dxfId="12917" priority="866"/>
    <cfRule type="duplicateValues" dxfId="12916" priority="867"/>
    <cfRule type="duplicateValues" dxfId="12915" priority="868"/>
    <cfRule type="duplicateValues" dxfId="12914" priority="869"/>
    <cfRule type="duplicateValues" dxfId="12913" priority="870"/>
    <cfRule type="duplicateValues" dxfId="12912" priority="871"/>
    <cfRule type="duplicateValues" dxfId="12911" priority="872"/>
    <cfRule type="duplicateValues" dxfId="12910" priority="873"/>
    <cfRule type="duplicateValues" dxfId="12909" priority="874"/>
    <cfRule type="duplicateValues" dxfId="12908" priority="875"/>
    <cfRule type="duplicateValues" dxfId="12907" priority="876"/>
    <cfRule type="duplicateValues" dxfId="12906" priority="877"/>
    <cfRule type="duplicateValues" dxfId="12905" priority="878"/>
    <cfRule type="duplicateValues" dxfId="12904" priority="879"/>
    <cfRule type="duplicateValues" dxfId="12903" priority="880"/>
    <cfRule type="duplicateValues" dxfId="12902" priority="881"/>
    <cfRule type="duplicateValues" dxfId="12901" priority="882"/>
    <cfRule type="duplicateValues" dxfId="12900" priority="883"/>
    <cfRule type="duplicateValues" dxfId="12899" priority="884"/>
    <cfRule type="duplicateValues" dxfId="12898" priority="885"/>
    <cfRule type="duplicateValues" dxfId="12897" priority="886"/>
    <cfRule type="duplicateValues" dxfId="12896" priority="887"/>
    <cfRule type="duplicateValues" dxfId="12895" priority="888"/>
    <cfRule type="duplicateValues" dxfId="12894" priority="889"/>
    <cfRule type="duplicateValues" dxfId="12893" priority="890"/>
    <cfRule type="duplicateValues" dxfId="12892" priority="891"/>
    <cfRule type="duplicateValues" dxfId="12891" priority="892"/>
    <cfRule type="duplicateValues" dxfId="12890" priority="893"/>
    <cfRule type="duplicateValues" dxfId="12889" priority="894"/>
    <cfRule type="duplicateValues" dxfId="12888" priority="895"/>
    <cfRule type="duplicateValues" dxfId="12887" priority="896"/>
    <cfRule type="duplicateValues" dxfId="12886" priority="897"/>
    <cfRule type="duplicateValues" dxfId="12885" priority="898"/>
    <cfRule type="duplicateValues" dxfId="12884" priority="899"/>
    <cfRule type="duplicateValues" dxfId="12883" priority="900"/>
    <cfRule type="duplicateValues" dxfId="12882" priority="901"/>
    <cfRule type="duplicateValues" dxfId="12881" priority="902"/>
    <cfRule type="duplicateValues" dxfId="12880" priority="903"/>
    <cfRule type="duplicateValues" dxfId="12879" priority="904"/>
    <cfRule type="duplicateValues" dxfId="12878" priority="905"/>
    <cfRule type="duplicateValues" dxfId="12877" priority="906"/>
    <cfRule type="duplicateValues" dxfId="12876" priority="907"/>
    <cfRule type="duplicateValues" dxfId="12875" priority="908"/>
    <cfRule type="duplicateValues" dxfId="12874" priority="909"/>
    <cfRule type="duplicateValues" dxfId="12873" priority="910"/>
    <cfRule type="duplicateValues" dxfId="12872" priority="911"/>
    <cfRule type="duplicateValues" dxfId="12871" priority="912"/>
    <cfRule type="duplicateValues" dxfId="12870" priority="913"/>
    <cfRule type="duplicateValues" dxfId="12869" priority="914"/>
    <cfRule type="duplicateValues" dxfId="12868" priority="915"/>
    <cfRule type="duplicateValues" dxfId="12867" priority="916"/>
    <cfRule type="duplicateValues" dxfId="12866" priority="917"/>
    <cfRule type="duplicateValues" dxfId="12865" priority="918"/>
    <cfRule type="duplicateValues" dxfId="12864" priority="919"/>
    <cfRule type="duplicateValues" dxfId="12863" priority="920"/>
    <cfRule type="duplicateValues" dxfId="12862" priority="921"/>
    <cfRule type="duplicateValues" dxfId="12861" priority="922"/>
    <cfRule type="duplicateValues" dxfId="12860" priority="923"/>
    <cfRule type="duplicateValues" dxfId="12859" priority="924"/>
    <cfRule type="duplicateValues" dxfId="12858" priority="925"/>
    <cfRule type="duplicateValues" dxfId="12857" priority="926"/>
    <cfRule type="duplicateValues" dxfId="12856" priority="927"/>
    <cfRule type="duplicateValues" dxfId="12855" priority="928"/>
    <cfRule type="duplicateValues" dxfId="12854" priority="929"/>
    <cfRule type="duplicateValues" dxfId="12853" priority="930"/>
    <cfRule type="duplicateValues" dxfId="12852" priority="931"/>
    <cfRule type="duplicateValues" dxfId="12851" priority="932"/>
    <cfRule type="duplicateValues" dxfId="12850" priority="933"/>
    <cfRule type="duplicateValues" dxfId="12849" priority="934"/>
    <cfRule type="duplicateValues" dxfId="12848" priority="935"/>
    <cfRule type="duplicateValues" dxfId="12847" priority="936"/>
    <cfRule type="duplicateValues" dxfId="12846" priority="937"/>
    <cfRule type="duplicateValues" dxfId="12845" priority="938"/>
    <cfRule type="duplicateValues" dxfId="12844" priority="939"/>
    <cfRule type="duplicateValues" dxfId="12843" priority="940"/>
    <cfRule type="duplicateValues" dxfId="12842" priority="941"/>
    <cfRule type="duplicateValues" dxfId="12841" priority="942"/>
    <cfRule type="duplicateValues" dxfId="12840" priority="943"/>
    <cfRule type="duplicateValues" dxfId="12839" priority="944"/>
    <cfRule type="duplicateValues" dxfId="12838" priority="945"/>
    <cfRule type="duplicateValues" dxfId="12837" priority="946"/>
    <cfRule type="duplicateValues" dxfId="12836" priority="947"/>
    <cfRule type="duplicateValues" dxfId="12835" priority="948"/>
    <cfRule type="duplicateValues" dxfId="12834" priority="949"/>
    <cfRule type="duplicateValues" dxfId="12833" priority="950"/>
    <cfRule type="duplicateValues" dxfId="12832" priority="951"/>
    <cfRule type="duplicateValues" dxfId="12831" priority="952"/>
    <cfRule type="duplicateValues" dxfId="12830" priority="953"/>
    <cfRule type="duplicateValues" dxfId="12829" priority="954"/>
    <cfRule type="duplicateValues" dxfId="12828" priority="955"/>
    <cfRule type="duplicateValues" dxfId="12827" priority="956"/>
    <cfRule type="duplicateValues" dxfId="12826" priority="957"/>
    <cfRule type="duplicateValues" dxfId="12825" priority="958"/>
    <cfRule type="duplicateValues" dxfId="12824" priority="959"/>
    <cfRule type="duplicateValues" dxfId="12823" priority="960"/>
    <cfRule type="duplicateValues" dxfId="12822" priority="961"/>
    <cfRule type="duplicateValues" dxfId="12821" priority="962"/>
    <cfRule type="duplicateValues" dxfId="12820" priority="963"/>
    <cfRule type="duplicateValues" dxfId="12819" priority="964"/>
    <cfRule type="duplicateValues" dxfId="12818" priority="965"/>
    <cfRule type="duplicateValues" dxfId="12817" priority="966"/>
    <cfRule type="duplicateValues" dxfId="12816" priority="967"/>
    <cfRule type="duplicateValues" dxfId="12815" priority="968"/>
    <cfRule type="duplicateValues" dxfId="12814" priority="969"/>
    <cfRule type="duplicateValues" dxfId="12813" priority="970"/>
    <cfRule type="duplicateValues" dxfId="12812" priority="971"/>
    <cfRule type="duplicateValues" dxfId="12811" priority="972"/>
    <cfRule type="duplicateValues" dxfId="12810" priority="973"/>
    <cfRule type="duplicateValues" dxfId="12809" priority="974"/>
    <cfRule type="duplicateValues" dxfId="12808" priority="975"/>
    <cfRule type="duplicateValues" dxfId="12807" priority="976"/>
    <cfRule type="duplicateValues" dxfId="12806" priority="977"/>
    <cfRule type="duplicateValues" dxfId="12805" priority="978"/>
    <cfRule type="duplicateValues" dxfId="12804" priority="979"/>
    <cfRule type="duplicateValues" dxfId="12803" priority="980"/>
    <cfRule type="duplicateValues" dxfId="12802" priority="981"/>
    <cfRule type="duplicateValues" dxfId="12801" priority="982"/>
    <cfRule type="duplicateValues" dxfId="12800" priority="983"/>
    <cfRule type="duplicateValues" dxfId="12799" priority="984"/>
    <cfRule type="duplicateValues" dxfId="12798" priority="985"/>
    <cfRule type="duplicateValues" dxfId="12797" priority="986"/>
    <cfRule type="duplicateValues" dxfId="12796" priority="987"/>
    <cfRule type="duplicateValues" dxfId="12795" priority="988"/>
    <cfRule type="duplicateValues" dxfId="12794" priority="989"/>
    <cfRule type="duplicateValues" dxfId="12793" priority="990"/>
    <cfRule type="duplicateValues" dxfId="12792" priority="991"/>
    <cfRule type="duplicateValues" dxfId="12791" priority="992"/>
    <cfRule type="duplicateValues" dxfId="12790" priority="993"/>
    <cfRule type="duplicateValues" dxfId="12789" priority="994"/>
    <cfRule type="duplicateValues" dxfId="12788" priority="995"/>
    <cfRule type="duplicateValues" dxfId="12787" priority="996"/>
    <cfRule type="duplicateValues" dxfId="12786" priority="997"/>
    <cfRule type="duplicateValues" dxfId="12785" priority="998"/>
    <cfRule type="duplicateValues" dxfId="12784" priority="999"/>
    <cfRule type="duplicateValues" dxfId="12783" priority="1000"/>
    <cfRule type="duplicateValues" dxfId="12782" priority="1001"/>
    <cfRule type="duplicateValues" dxfId="12781" priority="1002"/>
    <cfRule type="duplicateValues" dxfId="12780" priority="1003"/>
    <cfRule type="duplicateValues" dxfId="12779" priority="1004"/>
    <cfRule type="duplicateValues" dxfId="12778" priority="1005"/>
    <cfRule type="duplicateValues" dxfId="12777" priority="1006"/>
    <cfRule type="duplicateValues" dxfId="12776" priority="1007"/>
    <cfRule type="duplicateValues" dxfId="12775" priority="1008"/>
    <cfRule type="duplicateValues" dxfId="12774" priority="1009"/>
    <cfRule type="duplicateValues" dxfId="12773" priority="1010"/>
    <cfRule type="duplicateValues" dxfId="12772" priority="1011"/>
    <cfRule type="duplicateValues" dxfId="12771" priority="1012"/>
    <cfRule type="duplicateValues" dxfId="12770" priority="1013"/>
    <cfRule type="duplicateValues" dxfId="12769" priority="1014"/>
    <cfRule type="duplicateValues" dxfId="12768" priority="1015"/>
    <cfRule type="duplicateValues" dxfId="12767" priority="1016"/>
    <cfRule type="duplicateValues" dxfId="12766" priority="1017"/>
    <cfRule type="duplicateValues" dxfId="12765" priority="1018"/>
    <cfRule type="duplicateValues" dxfId="12764" priority="1019"/>
    <cfRule type="duplicateValues" dxfId="12763" priority="1020"/>
    <cfRule type="duplicateValues" dxfId="12762" priority="1021"/>
    <cfRule type="duplicateValues" dxfId="12761" priority="1022"/>
    <cfRule type="duplicateValues" dxfId="12760" priority="1023"/>
    <cfRule type="duplicateValues" dxfId="12759" priority="1024"/>
    <cfRule type="duplicateValues" dxfId="12758" priority="1025"/>
    <cfRule type="duplicateValues" dxfId="12757" priority="1026"/>
    <cfRule type="duplicateValues" dxfId="12756" priority="1027"/>
    <cfRule type="duplicateValues" dxfId="12755" priority="1028"/>
    <cfRule type="duplicateValues" dxfId="12754" priority="1029"/>
    <cfRule type="duplicateValues" dxfId="12753" priority="1030"/>
    <cfRule type="duplicateValues" dxfId="12752" priority="1031"/>
    <cfRule type="duplicateValues" dxfId="12751" priority="1032"/>
    <cfRule type="duplicateValues" dxfId="12750" priority="1033"/>
    <cfRule type="duplicateValues" dxfId="12749" priority="1034"/>
    <cfRule type="duplicateValues" dxfId="12748" priority="1035"/>
    <cfRule type="duplicateValues" dxfId="12747" priority="1036"/>
    <cfRule type="duplicateValues" dxfId="12746" priority="1037"/>
    <cfRule type="duplicateValues" dxfId="12745" priority="1038"/>
    <cfRule type="duplicateValues" dxfId="12744" priority="1039"/>
    <cfRule type="duplicateValues" dxfId="12743" priority="1040"/>
    <cfRule type="duplicateValues" dxfId="12742" priority="1041"/>
    <cfRule type="duplicateValues" dxfId="12741" priority="1042"/>
    <cfRule type="duplicateValues" dxfId="12740" priority="1043"/>
    <cfRule type="duplicateValues" dxfId="12739" priority="1044"/>
    <cfRule type="duplicateValues" dxfId="12738" priority="1045"/>
    <cfRule type="duplicateValues" dxfId="12737" priority="1046"/>
    <cfRule type="duplicateValues" dxfId="12736" priority="1047"/>
    <cfRule type="duplicateValues" dxfId="12735" priority="1048"/>
    <cfRule type="duplicateValues" dxfId="12734" priority="1049"/>
    <cfRule type="duplicateValues" dxfId="12733" priority="1050"/>
    <cfRule type="duplicateValues" dxfId="12732" priority="1051"/>
    <cfRule type="duplicateValues" dxfId="12731" priority="1052"/>
    <cfRule type="duplicateValues" dxfId="12730" priority="1053"/>
    <cfRule type="duplicateValues" dxfId="12729" priority="1054"/>
    <cfRule type="duplicateValues" dxfId="12728" priority="1055"/>
    <cfRule type="duplicateValues" dxfId="12727" priority="1056"/>
    <cfRule type="duplicateValues" dxfId="12726" priority="1057"/>
    <cfRule type="duplicateValues" dxfId="12725" priority="1058"/>
    <cfRule type="duplicateValues" dxfId="12724" priority="1059"/>
    <cfRule type="duplicateValues" dxfId="12723" priority="1060"/>
    <cfRule type="duplicateValues" dxfId="12722" priority="1061"/>
    <cfRule type="duplicateValues" dxfId="12721" priority="1062"/>
    <cfRule type="duplicateValues" dxfId="12720" priority="1063"/>
    <cfRule type="duplicateValues" dxfId="12719" priority="1064"/>
    <cfRule type="duplicateValues" dxfId="12718" priority="1065"/>
    <cfRule type="duplicateValues" dxfId="12717" priority="1066"/>
    <cfRule type="duplicateValues" dxfId="12716" priority="1067"/>
    <cfRule type="duplicateValues" dxfId="12715" priority="1068"/>
    <cfRule type="duplicateValues" dxfId="12714" priority="1069"/>
    <cfRule type="duplicateValues" dxfId="12713" priority="1070"/>
    <cfRule type="duplicateValues" dxfId="12712" priority="1071"/>
    <cfRule type="duplicateValues" dxfId="12711" priority="1072"/>
    <cfRule type="duplicateValues" dxfId="12710" priority="1073"/>
    <cfRule type="duplicateValues" dxfId="12709" priority="1074"/>
    <cfRule type="duplicateValues" dxfId="12708" priority="1075"/>
    <cfRule type="duplicateValues" dxfId="12707" priority="1076"/>
    <cfRule type="duplicateValues" dxfId="12706" priority="1077"/>
    <cfRule type="duplicateValues" dxfId="12705" priority="1078"/>
    <cfRule type="duplicateValues" dxfId="12704" priority="1079"/>
    <cfRule type="duplicateValues" dxfId="12703" priority="1080"/>
    <cfRule type="duplicateValues" dxfId="12702" priority="1081"/>
    <cfRule type="duplicateValues" dxfId="12701" priority="1082"/>
    <cfRule type="duplicateValues" dxfId="12700" priority="1083"/>
    <cfRule type="duplicateValues" dxfId="12699" priority="1084"/>
    <cfRule type="duplicateValues" dxfId="12698" priority="1085"/>
    <cfRule type="duplicateValues" dxfId="12697" priority="1086"/>
    <cfRule type="duplicateValues" dxfId="12696" priority="1087"/>
    <cfRule type="duplicateValues" dxfId="12695" priority="1088"/>
    <cfRule type="duplicateValues" dxfId="12694" priority="1089"/>
    <cfRule type="duplicateValues" dxfId="12693" priority="1090"/>
    <cfRule type="duplicateValues" dxfId="12692" priority="1091"/>
    <cfRule type="duplicateValues" dxfId="12691" priority="1092"/>
    <cfRule type="duplicateValues" dxfId="12690" priority="1093"/>
    <cfRule type="duplicateValues" dxfId="12689" priority="1094"/>
    <cfRule type="duplicateValues" dxfId="12688" priority="1095"/>
    <cfRule type="duplicateValues" dxfId="12687" priority="1096"/>
    <cfRule type="duplicateValues" dxfId="12686" priority="1097"/>
    <cfRule type="duplicateValues" dxfId="12685" priority="1098"/>
    <cfRule type="duplicateValues" dxfId="12684" priority="1099"/>
    <cfRule type="duplicateValues" dxfId="12683" priority="1100"/>
    <cfRule type="duplicateValues" dxfId="12682" priority="1101"/>
    <cfRule type="duplicateValues" dxfId="12681" priority="1102"/>
    <cfRule type="duplicateValues" dxfId="12680" priority="1103"/>
    <cfRule type="duplicateValues" dxfId="12679" priority="1104"/>
    <cfRule type="duplicateValues" dxfId="12678" priority="1105"/>
    <cfRule type="duplicateValues" dxfId="12677" priority="1106"/>
    <cfRule type="duplicateValues" dxfId="12676" priority="1107"/>
    <cfRule type="duplicateValues" dxfId="12675" priority="1108"/>
    <cfRule type="duplicateValues" dxfId="12674" priority="1109"/>
    <cfRule type="duplicateValues" dxfId="12673" priority="1110"/>
    <cfRule type="duplicateValues" dxfId="12672" priority="1111"/>
    <cfRule type="duplicateValues" dxfId="12671" priority="1112"/>
    <cfRule type="duplicateValues" dxfId="12670" priority="1113"/>
    <cfRule type="duplicateValues" dxfId="12669" priority="1114"/>
    <cfRule type="duplicateValues" dxfId="12668" priority="1115"/>
    <cfRule type="duplicateValues" dxfId="12667" priority="1116"/>
    <cfRule type="duplicateValues" dxfId="12666" priority="1117"/>
    <cfRule type="duplicateValues" dxfId="12665" priority="1118"/>
    <cfRule type="duplicateValues" dxfId="12664" priority="1119"/>
    <cfRule type="duplicateValues" dxfId="12663" priority="1120"/>
    <cfRule type="duplicateValues" dxfId="12662" priority="1121"/>
    <cfRule type="duplicateValues" dxfId="12661" priority="1122"/>
    <cfRule type="duplicateValues" dxfId="12660" priority="1123"/>
    <cfRule type="duplicateValues" dxfId="12659" priority="1124"/>
    <cfRule type="duplicateValues" dxfId="12658" priority="1125"/>
    <cfRule type="duplicateValues" dxfId="12657" priority="1126"/>
    <cfRule type="duplicateValues" dxfId="12656" priority="1127"/>
    <cfRule type="duplicateValues" dxfId="12655" priority="1128"/>
    <cfRule type="duplicateValues" dxfId="12654" priority="1129"/>
    <cfRule type="duplicateValues" dxfId="12653" priority="1130"/>
    <cfRule type="duplicateValues" dxfId="12652" priority="1131"/>
    <cfRule type="duplicateValues" dxfId="12651" priority="1132"/>
    <cfRule type="duplicateValues" dxfId="12650" priority="1133"/>
    <cfRule type="duplicateValues" dxfId="12649" priority="1134"/>
    <cfRule type="duplicateValues" dxfId="12648" priority="1135"/>
    <cfRule type="duplicateValues" dxfId="12647" priority="1136"/>
    <cfRule type="duplicateValues" dxfId="12646" priority="1137"/>
    <cfRule type="duplicateValues" dxfId="12645" priority="1138"/>
    <cfRule type="duplicateValues" dxfId="12644" priority="1139"/>
    <cfRule type="duplicateValues" dxfId="12643" priority="1140"/>
    <cfRule type="duplicateValues" dxfId="12642" priority="1141"/>
    <cfRule type="duplicateValues" dxfId="12641" priority="1142"/>
    <cfRule type="duplicateValues" dxfId="12640" priority="1143"/>
    <cfRule type="duplicateValues" dxfId="12639" priority="1144"/>
    <cfRule type="duplicateValues" dxfId="12638" priority="1145"/>
    <cfRule type="duplicateValues" dxfId="12637" priority="1146"/>
    <cfRule type="duplicateValues" dxfId="12636" priority="1147"/>
    <cfRule type="duplicateValues" dxfId="12635" priority="1148"/>
    <cfRule type="duplicateValues" dxfId="12634" priority="1149"/>
    <cfRule type="duplicateValues" dxfId="12633" priority="1150"/>
    <cfRule type="duplicateValues" dxfId="12632" priority="1151"/>
    <cfRule type="duplicateValues" dxfId="12631" priority="1152"/>
    <cfRule type="duplicateValues" dxfId="12630" priority="1153"/>
    <cfRule type="duplicateValues" dxfId="12629" priority="1154"/>
    <cfRule type="duplicateValues" dxfId="12628" priority="1155"/>
    <cfRule type="duplicateValues" dxfId="12627" priority="1156"/>
    <cfRule type="duplicateValues" dxfId="12626" priority="1157"/>
    <cfRule type="duplicateValues" dxfId="12625" priority="1158"/>
    <cfRule type="duplicateValues" dxfId="12624" priority="1159"/>
    <cfRule type="duplicateValues" dxfId="12623" priority="1160"/>
    <cfRule type="duplicateValues" dxfId="12622" priority="1161"/>
    <cfRule type="duplicateValues" dxfId="12621" priority="1162"/>
    <cfRule type="duplicateValues" dxfId="12620" priority="1163"/>
    <cfRule type="duplicateValues" dxfId="12619" priority="1164"/>
    <cfRule type="duplicateValues" dxfId="12618" priority="1165"/>
    <cfRule type="duplicateValues" dxfId="12617" priority="1166"/>
    <cfRule type="duplicateValues" dxfId="12616" priority="1167"/>
    <cfRule type="duplicateValues" dxfId="12615" priority="1168"/>
    <cfRule type="duplicateValues" dxfId="12614" priority="1169"/>
    <cfRule type="duplicateValues" dxfId="12613" priority="1170"/>
    <cfRule type="duplicateValues" dxfId="12612" priority="1171"/>
    <cfRule type="duplicateValues" dxfId="12611" priority="1172"/>
    <cfRule type="duplicateValues" dxfId="12610" priority="1173"/>
    <cfRule type="duplicateValues" dxfId="12609" priority="1174"/>
    <cfRule type="duplicateValues" dxfId="12608" priority="1175"/>
    <cfRule type="duplicateValues" dxfId="12607" priority="1176"/>
    <cfRule type="duplicateValues" dxfId="12606" priority="1177"/>
    <cfRule type="duplicateValues" dxfId="12605" priority="1178"/>
    <cfRule type="duplicateValues" dxfId="12604" priority="1179"/>
    <cfRule type="duplicateValues" dxfId="12603" priority="1180"/>
    <cfRule type="duplicateValues" dxfId="12602" priority="1181"/>
    <cfRule type="duplicateValues" dxfId="12601" priority="1182"/>
    <cfRule type="duplicateValues" dxfId="12600" priority="1183"/>
    <cfRule type="duplicateValues" dxfId="12599" priority="1184"/>
    <cfRule type="duplicateValues" dxfId="12598" priority="1185"/>
    <cfRule type="duplicateValues" dxfId="12597" priority="1186"/>
    <cfRule type="duplicateValues" dxfId="12596" priority="1187"/>
    <cfRule type="duplicateValues" dxfId="12595" priority="1188"/>
    <cfRule type="duplicateValues" dxfId="12594" priority="1189"/>
    <cfRule type="duplicateValues" dxfId="12593" priority="1190"/>
    <cfRule type="duplicateValues" dxfId="12592" priority="1191"/>
    <cfRule type="duplicateValues" dxfId="12591" priority="1192"/>
    <cfRule type="duplicateValues" dxfId="12590" priority="1193"/>
    <cfRule type="duplicateValues" dxfId="12589" priority="1194"/>
    <cfRule type="duplicateValues" dxfId="12588" priority="1195"/>
    <cfRule type="duplicateValues" dxfId="12587" priority="1196"/>
    <cfRule type="duplicateValues" dxfId="12586" priority="1197"/>
    <cfRule type="duplicateValues" dxfId="12585" priority="1198"/>
    <cfRule type="duplicateValues" dxfId="12584" priority="1199"/>
    <cfRule type="duplicateValues" dxfId="12583" priority="1200"/>
    <cfRule type="duplicateValues" dxfId="12582" priority="1201"/>
    <cfRule type="duplicateValues" dxfId="12581" priority="1202"/>
    <cfRule type="duplicateValues" dxfId="12580" priority="1203"/>
    <cfRule type="duplicateValues" dxfId="12579" priority="1204"/>
    <cfRule type="duplicateValues" dxfId="12578" priority="1205"/>
    <cfRule type="duplicateValues" dxfId="12577" priority="1206"/>
    <cfRule type="duplicateValues" dxfId="12576" priority="1207"/>
    <cfRule type="duplicateValues" dxfId="12575" priority="1208"/>
    <cfRule type="duplicateValues" dxfId="12574" priority="1209"/>
    <cfRule type="duplicateValues" dxfId="12573" priority="1210"/>
    <cfRule type="duplicateValues" dxfId="12572" priority="1211"/>
    <cfRule type="duplicateValues" dxfId="12571" priority="1212"/>
    <cfRule type="duplicateValues" dxfId="12570" priority="1213"/>
    <cfRule type="duplicateValues" dxfId="12569" priority="1214"/>
    <cfRule type="duplicateValues" dxfId="12568" priority="1215"/>
    <cfRule type="duplicateValues" dxfId="12567" priority="1216"/>
    <cfRule type="duplicateValues" dxfId="12566" priority="1217"/>
    <cfRule type="duplicateValues" dxfId="12565" priority="1218"/>
    <cfRule type="duplicateValues" dxfId="12564" priority="1219"/>
    <cfRule type="duplicateValues" dxfId="12563" priority="1220"/>
    <cfRule type="duplicateValues" dxfId="12562" priority="1221"/>
    <cfRule type="duplicateValues" dxfId="12561" priority="1222"/>
    <cfRule type="duplicateValues" dxfId="12560" priority="1223"/>
    <cfRule type="duplicateValues" dxfId="12559" priority="1224"/>
    <cfRule type="duplicateValues" dxfId="12558" priority="1225"/>
    <cfRule type="duplicateValues" dxfId="12557" priority="1226"/>
    <cfRule type="duplicateValues" dxfId="12556" priority="1227"/>
    <cfRule type="duplicateValues" dxfId="12555" priority="1228"/>
    <cfRule type="duplicateValues" dxfId="12554" priority="1229"/>
    <cfRule type="duplicateValues" dxfId="12553" priority="1230"/>
    <cfRule type="duplicateValues" dxfId="12552" priority="1231"/>
    <cfRule type="duplicateValues" dxfId="12551" priority="1232"/>
    <cfRule type="duplicateValues" dxfId="12550" priority="1233"/>
    <cfRule type="duplicateValues" dxfId="12549" priority="1234"/>
    <cfRule type="duplicateValues" dxfId="12548" priority="1235"/>
    <cfRule type="duplicateValues" dxfId="12547" priority="1236"/>
    <cfRule type="duplicateValues" dxfId="12546" priority="1237"/>
    <cfRule type="duplicateValues" dxfId="12545" priority="1238"/>
    <cfRule type="duplicateValues" dxfId="12544" priority="1239"/>
    <cfRule type="duplicateValues" dxfId="12543" priority="1240"/>
    <cfRule type="duplicateValues" dxfId="12542" priority="1241"/>
    <cfRule type="duplicateValues" dxfId="12541" priority="1242"/>
    <cfRule type="duplicateValues" dxfId="12540" priority="1243"/>
    <cfRule type="duplicateValues" dxfId="12539" priority="1244"/>
    <cfRule type="duplicateValues" dxfId="12538" priority="1245"/>
    <cfRule type="duplicateValues" dxfId="12537" priority="1246"/>
    <cfRule type="duplicateValues" dxfId="12536" priority="1247"/>
    <cfRule type="duplicateValues" dxfId="12535" priority="1248"/>
    <cfRule type="duplicateValues" dxfId="12534" priority="1249"/>
    <cfRule type="duplicateValues" dxfId="12533" priority="1250"/>
    <cfRule type="duplicateValues" dxfId="12532" priority="1251"/>
    <cfRule type="duplicateValues" dxfId="12531" priority="1252"/>
    <cfRule type="duplicateValues" dxfId="12530" priority="1253"/>
    <cfRule type="duplicateValues" dxfId="12529" priority="1254"/>
    <cfRule type="duplicateValues" dxfId="12528" priority="1255"/>
    <cfRule type="duplicateValues" dxfId="12527" priority="1256"/>
    <cfRule type="duplicateValues" dxfId="12526" priority="1257"/>
    <cfRule type="duplicateValues" dxfId="12525" priority="1258"/>
    <cfRule type="duplicateValues" dxfId="12524" priority="1259"/>
    <cfRule type="duplicateValues" dxfId="12523" priority="1260"/>
    <cfRule type="duplicateValues" dxfId="12522" priority="1261"/>
    <cfRule type="duplicateValues" dxfId="12521" priority="1262"/>
    <cfRule type="duplicateValues" dxfId="12520" priority="1263"/>
    <cfRule type="duplicateValues" dxfId="12519" priority="1264"/>
    <cfRule type="duplicateValues" dxfId="12518" priority="1265"/>
    <cfRule type="duplicateValues" dxfId="12517" priority="1266"/>
    <cfRule type="duplicateValues" dxfId="12516" priority="1267"/>
    <cfRule type="duplicateValues" dxfId="12515" priority="1268"/>
    <cfRule type="duplicateValues" dxfId="12514" priority="1269"/>
    <cfRule type="duplicateValues" dxfId="12513" priority="1270"/>
    <cfRule type="duplicateValues" dxfId="12512" priority="1271"/>
    <cfRule type="duplicateValues" dxfId="12511" priority="1272"/>
    <cfRule type="duplicateValues" dxfId="12510" priority="1273"/>
    <cfRule type="duplicateValues" dxfId="12509" priority="1274"/>
    <cfRule type="duplicateValues" dxfId="12508" priority="1275"/>
    <cfRule type="duplicateValues" dxfId="12507" priority="1276"/>
    <cfRule type="duplicateValues" dxfId="12506" priority="1277"/>
    <cfRule type="duplicateValues" dxfId="12505" priority="1278"/>
    <cfRule type="duplicateValues" dxfId="12504" priority="1279"/>
    <cfRule type="duplicateValues" dxfId="12503" priority="1280"/>
    <cfRule type="duplicateValues" dxfId="12502" priority="1281"/>
    <cfRule type="duplicateValues" dxfId="12501" priority="1282"/>
    <cfRule type="duplicateValues" dxfId="12500" priority="1283"/>
    <cfRule type="duplicateValues" dxfId="12499" priority="1284"/>
    <cfRule type="duplicateValues" dxfId="12498" priority="1285"/>
    <cfRule type="duplicateValues" dxfId="12497" priority="1286"/>
    <cfRule type="duplicateValues" dxfId="12496" priority="1287"/>
    <cfRule type="duplicateValues" dxfId="12495" priority="1288"/>
    <cfRule type="duplicateValues" dxfId="12494" priority="1289"/>
    <cfRule type="duplicateValues" dxfId="12493" priority="1290"/>
    <cfRule type="duplicateValues" dxfId="12492" priority="1291"/>
    <cfRule type="duplicateValues" dxfId="12491" priority="1292"/>
    <cfRule type="duplicateValues" dxfId="12490" priority="1293"/>
    <cfRule type="duplicateValues" dxfId="12489" priority="1294"/>
    <cfRule type="duplicateValues" dxfId="12488" priority="1295"/>
    <cfRule type="duplicateValues" dxfId="12487" priority="1296"/>
    <cfRule type="duplicateValues" dxfId="12486" priority="1297"/>
    <cfRule type="duplicateValues" dxfId="12485" priority="1298"/>
    <cfRule type="duplicateValues" dxfId="12484" priority="1299"/>
    <cfRule type="duplicateValues" dxfId="12483" priority="1300"/>
    <cfRule type="duplicateValues" dxfId="12482" priority="1301"/>
    <cfRule type="duplicateValues" dxfId="12481" priority="1302"/>
    <cfRule type="duplicateValues" dxfId="12480" priority="1303"/>
    <cfRule type="duplicateValues" dxfId="12479" priority="1304"/>
    <cfRule type="duplicateValues" dxfId="12478" priority="1305"/>
    <cfRule type="duplicateValues" dxfId="12477" priority="1306"/>
    <cfRule type="duplicateValues" dxfId="12476" priority="1307"/>
    <cfRule type="duplicateValues" dxfId="12475" priority="1308"/>
    <cfRule type="duplicateValues" dxfId="12474" priority="1309"/>
    <cfRule type="duplicateValues" dxfId="12473" priority="1310"/>
    <cfRule type="duplicateValues" dxfId="12472" priority="1311"/>
    <cfRule type="duplicateValues" dxfId="12471" priority="1312"/>
    <cfRule type="duplicateValues" dxfId="12470" priority="1313"/>
    <cfRule type="duplicateValues" dxfId="12469" priority="1314"/>
    <cfRule type="duplicateValues" dxfId="12468" priority="1315"/>
    <cfRule type="duplicateValues" dxfId="12467" priority="1316"/>
    <cfRule type="duplicateValues" dxfId="12466" priority="1317"/>
    <cfRule type="duplicateValues" dxfId="12465" priority="1318"/>
    <cfRule type="duplicateValues" dxfId="12464" priority="1319"/>
    <cfRule type="duplicateValues" dxfId="12463" priority="1320"/>
    <cfRule type="duplicateValues" dxfId="12462" priority="1321"/>
    <cfRule type="duplicateValues" dxfId="12461" priority="1322"/>
    <cfRule type="duplicateValues" dxfId="12460" priority="1323"/>
    <cfRule type="duplicateValues" dxfId="12459" priority="1324"/>
    <cfRule type="duplicateValues" dxfId="12458" priority="1325"/>
    <cfRule type="duplicateValues" dxfId="12457" priority="1326"/>
    <cfRule type="duplicateValues" dxfId="12456" priority="1327"/>
    <cfRule type="duplicateValues" dxfId="12455" priority="1328"/>
    <cfRule type="duplicateValues" dxfId="12454" priority="1329"/>
    <cfRule type="duplicateValues" dxfId="12453" priority="1330"/>
    <cfRule type="duplicateValues" dxfId="12452" priority="1331"/>
    <cfRule type="duplicateValues" dxfId="12451" priority="1332"/>
    <cfRule type="duplicateValues" dxfId="12450" priority="1333"/>
    <cfRule type="duplicateValues" dxfId="12449" priority="1334"/>
    <cfRule type="duplicateValues" dxfId="12448" priority="1335"/>
    <cfRule type="duplicateValues" dxfId="12447" priority="1336"/>
    <cfRule type="duplicateValues" dxfId="12446" priority="1337"/>
    <cfRule type="duplicateValues" dxfId="12445" priority="1338"/>
    <cfRule type="duplicateValues" dxfId="12444" priority="1339"/>
    <cfRule type="duplicateValues" dxfId="12443" priority="1340"/>
    <cfRule type="duplicateValues" dxfId="12442" priority="1341"/>
    <cfRule type="duplicateValues" dxfId="12441" priority="1342"/>
    <cfRule type="duplicateValues" dxfId="12440" priority="1343"/>
    <cfRule type="duplicateValues" dxfId="12439" priority="1344"/>
    <cfRule type="duplicateValues" dxfId="12438" priority="1345"/>
    <cfRule type="duplicateValues" dxfId="12437" priority="1346"/>
    <cfRule type="duplicateValues" dxfId="12436" priority="1347"/>
    <cfRule type="duplicateValues" dxfId="12435" priority="1348"/>
    <cfRule type="duplicateValues" dxfId="12434" priority="1349"/>
    <cfRule type="duplicateValues" dxfId="12433" priority="1350"/>
    <cfRule type="duplicateValues" dxfId="12432" priority="1351"/>
    <cfRule type="duplicateValues" dxfId="12431" priority="1352"/>
    <cfRule type="duplicateValues" dxfId="12430" priority="1353"/>
    <cfRule type="duplicateValues" dxfId="12429" priority="1354"/>
    <cfRule type="duplicateValues" dxfId="12428" priority="1355"/>
    <cfRule type="duplicateValues" dxfId="12427" priority="1356"/>
    <cfRule type="duplicateValues" dxfId="12426" priority="1357"/>
    <cfRule type="duplicateValues" dxfId="12425" priority="1358"/>
    <cfRule type="duplicateValues" dxfId="12424" priority="1359"/>
    <cfRule type="duplicateValues" dxfId="12423" priority="1360"/>
    <cfRule type="duplicateValues" dxfId="12422" priority="1361"/>
    <cfRule type="duplicateValues" dxfId="12421" priority="1362"/>
    <cfRule type="duplicateValues" dxfId="12420" priority="1363"/>
    <cfRule type="duplicateValues" dxfId="12419" priority="1364"/>
    <cfRule type="duplicateValues" dxfId="12418" priority="1365"/>
    <cfRule type="duplicateValues" dxfId="12417" priority="1366"/>
    <cfRule type="duplicateValues" dxfId="12416" priority="1367"/>
    <cfRule type="duplicateValues" dxfId="12415" priority="1368"/>
    <cfRule type="duplicateValues" dxfId="12414" priority="1369"/>
    <cfRule type="duplicateValues" dxfId="12413" priority="1370"/>
    <cfRule type="duplicateValues" dxfId="12412" priority="1371"/>
    <cfRule type="duplicateValues" dxfId="12411" priority="1372"/>
    <cfRule type="duplicateValues" dxfId="12410" priority="1373"/>
    <cfRule type="duplicateValues" dxfId="12409" priority="1374"/>
    <cfRule type="duplicateValues" dxfId="12408" priority="1375"/>
    <cfRule type="duplicateValues" dxfId="12407" priority="1376"/>
    <cfRule type="duplicateValues" dxfId="12406" priority="1377"/>
    <cfRule type="duplicateValues" dxfId="12405" priority="1378"/>
    <cfRule type="duplicateValues" dxfId="12404" priority="1379"/>
    <cfRule type="duplicateValues" dxfId="12403" priority="1380"/>
    <cfRule type="duplicateValues" dxfId="12402" priority="1381"/>
    <cfRule type="duplicateValues" dxfId="12401" priority="1382"/>
    <cfRule type="duplicateValues" dxfId="12400" priority="1383"/>
    <cfRule type="duplicateValues" dxfId="12399" priority="1384"/>
    <cfRule type="duplicateValues" dxfId="12398" priority="1385"/>
    <cfRule type="duplicateValues" dxfId="12397" priority="1386"/>
    <cfRule type="duplicateValues" dxfId="12396" priority="1387"/>
    <cfRule type="duplicateValues" dxfId="12395" priority="1388"/>
    <cfRule type="duplicateValues" dxfId="12394" priority="1389"/>
    <cfRule type="duplicateValues" dxfId="12393" priority="1390"/>
    <cfRule type="duplicateValues" dxfId="12392" priority="1391"/>
    <cfRule type="duplicateValues" dxfId="12391" priority="1392"/>
    <cfRule type="duplicateValues" dxfId="12390" priority="1393"/>
    <cfRule type="duplicateValues" dxfId="12389" priority="1394"/>
    <cfRule type="duplicateValues" dxfId="12388" priority="1395"/>
    <cfRule type="duplicateValues" dxfId="12387" priority="1396"/>
    <cfRule type="duplicateValues" dxfId="12386" priority="1397"/>
    <cfRule type="duplicateValues" dxfId="12385" priority="1398"/>
    <cfRule type="duplicateValues" dxfId="12384" priority="1399"/>
    <cfRule type="duplicateValues" dxfId="12383" priority="1400"/>
    <cfRule type="duplicateValues" dxfId="12382" priority="1401"/>
    <cfRule type="duplicateValues" dxfId="12381" priority="1402"/>
    <cfRule type="duplicateValues" dxfId="12380" priority="1403"/>
    <cfRule type="duplicateValues" dxfId="12379" priority="1404"/>
    <cfRule type="duplicateValues" dxfId="12378" priority="1405"/>
    <cfRule type="duplicateValues" dxfId="12377" priority="1406"/>
    <cfRule type="duplicateValues" dxfId="12376" priority="1407"/>
    <cfRule type="duplicateValues" dxfId="12375" priority="1408"/>
    <cfRule type="duplicateValues" dxfId="12374" priority="1409"/>
    <cfRule type="duplicateValues" dxfId="12373" priority="1410"/>
    <cfRule type="duplicateValues" dxfId="12372" priority="1411"/>
    <cfRule type="duplicateValues" dxfId="12371" priority="1412"/>
    <cfRule type="duplicateValues" dxfId="12370" priority="1413"/>
    <cfRule type="duplicateValues" dxfId="12369" priority="1414"/>
    <cfRule type="duplicateValues" dxfId="12368" priority="1415"/>
    <cfRule type="duplicateValues" dxfId="12367" priority="1416"/>
    <cfRule type="duplicateValues" dxfId="12366" priority="1417"/>
    <cfRule type="duplicateValues" dxfId="12365" priority="1418"/>
    <cfRule type="duplicateValues" dxfId="12364" priority="1419"/>
    <cfRule type="duplicateValues" dxfId="12363" priority="1420"/>
    <cfRule type="duplicateValues" dxfId="12362" priority="1421"/>
    <cfRule type="duplicateValues" dxfId="12361" priority="1422"/>
    <cfRule type="duplicateValues" dxfId="12360" priority="1423"/>
    <cfRule type="duplicateValues" dxfId="12359" priority="1424"/>
    <cfRule type="duplicateValues" dxfId="12358" priority="1425"/>
    <cfRule type="duplicateValues" dxfId="12357" priority="1426"/>
    <cfRule type="duplicateValues" dxfId="12356" priority="1427"/>
    <cfRule type="duplicateValues" dxfId="12355" priority="1428"/>
    <cfRule type="duplicateValues" dxfId="12354" priority="1429"/>
    <cfRule type="duplicateValues" dxfId="12353" priority="1430"/>
    <cfRule type="duplicateValues" dxfId="12352" priority="1431"/>
    <cfRule type="duplicateValues" dxfId="12351" priority="1432"/>
    <cfRule type="duplicateValues" dxfId="12350" priority="1433"/>
    <cfRule type="duplicateValues" dxfId="12349" priority="1434"/>
    <cfRule type="duplicateValues" dxfId="12348" priority="1435"/>
    <cfRule type="duplicateValues" dxfId="12347" priority="1436"/>
    <cfRule type="duplicateValues" dxfId="12346" priority="1437"/>
    <cfRule type="duplicateValues" dxfId="12345" priority="1438"/>
    <cfRule type="duplicateValues" dxfId="12344" priority="1439"/>
    <cfRule type="duplicateValues" dxfId="12343" priority="1440"/>
    <cfRule type="duplicateValues" dxfId="12342" priority="1441"/>
    <cfRule type="duplicateValues" dxfId="12341" priority="1442"/>
    <cfRule type="duplicateValues" dxfId="12340" priority="1443"/>
    <cfRule type="duplicateValues" dxfId="12339" priority="1444"/>
    <cfRule type="duplicateValues" dxfId="12338" priority="1445"/>
    <cfRule type="duplicateValues" dxfId="12337" priority="1446"/>
    <cfRule type="duplicateValues" dxfId="12336" priority="1447"/>
    <cfRule type="duplicateValues" dxfId="12335" priority="1448"/>
    <cfRule type="duplicateValues" dxfId="12334" priority="1449"/>
    <cfRule type="duplicateValues" dxfId="12333" priority="1450"/>
    <cfRule type="duplicateValues" dxfId="12332" priority="1451"/>
    <cfRule type="duplicateValues" dxfId="12331" priority="1452"/>
    <cfRule type="duplicateValues" dxfId="12330" priority="1453"/>
    <cfRule type="duplicateValues" dxfId="12329" priority="1454"/>
    <cfRule type="duplicateValues" dxfId="12328" priority="1455"/>
    <cfRule type="duplicateValues" dxfId="12327" priority="1456"/>
    <cfRule type="duplicateValues" dxfId="12326" priority="1457"/>
    <cfRule type="duplicateValues" dxfId="12325" priority="1458"/>
    <cfRule type="duplicateValues" dxfId="12324" priority="1459"/>
    <cfRule type="duplicateValues" dxfId="12323" priority="1460"/>
    <cfRule type="duplicateValues" dxfId="12322" priority="1461"/>
    <cfRule type="duplicateValues" dxfId="12321" priority="1462"/>
    <cfRule type="duplicateValues" dxfId="12320" priority="1463"/>
    <cfRule type="duplicateValues" dxfId="12319" priority="1464"/>
    <cfRule type="duplicateValues" dxfId="12318" priority="1465"/>
    <cfRule type="duplicateValues" dxfId="12317" priority="1466"/>
    <cfRule type="duplicateValues" dxfId="12316" priority="1467"/>
    <cfRule type="duplicateValues" dxfId="12315" priority="1468"/>
    <cfRule type="duplicateValues" dxfId="12314" priority="1469"/>
    <cfRule type="duplicateValues" dxfId="12313" priority="1470"/>
    <cfRule type="duplicateValues" dxfId="12312" priority="1471"/>
    <cfRule type="duplicateValues" dxfId="12311" priority="1472"/>
    <cfRule type="duplicateValues" dxfId="12310" priority="1473"/>
    <cfRule type="duplicateValues" dxfId="12309" priority="1474"/>
    <cfRule type="duplicateValues" dxfId="12308" priority="1475"/>
    <cfRule type="duplicateValues" dxfId="12307" priority="1476"/>
    <cfRule type="duplicateValues" dxfId="12306" priority="1477"/>
    <cfRule type="duplicateValues" dxfId="12305" priority="1478"/>
    <cfRule type="duplicateValues" dxfId="12304" priority="1479"/>
    <cfRule type="duplicateValues" dxfId="12303" priority="1480"/>
    <cfRule type="duplicateValues" dxfId="12302" priority="1481"/>
    <cfRule type="duplicateValues" dxfId="12301" priority="1482"/>
    <cfRule type="duplicateValues" dxfId="12300" priority="1483"/>
    <cfRule type="duplicateValues" dxfId="12299" priority="1484"/>
    <cfRule type="duplicateValues" dxfId="12298" priority="1485"/>
    <cfRule type="duplicateValues" dxfId="12297" priority="1486"/>
    <cfRule type="duplicateValues" dxfId="12296" priority="1487"/>
    <cfRule type="duplicateValues" dxfId="12295" priority="1488"/>
    <cfRule type="duplicateValues" dxfId="12294" priority="1489"/>
    <cfRule type="duplicateValues" dxfId="12293" priority="1490"/>
    <cfRule type="duplicateValues" dxfId="12292" priority="1491"/>
    <cfRule type="duplicateValues" dxfId="12291" priority="1492"/>
    <cfRule type="duplicateValues" dxfId="12290" priority="1493"/>
    <cfRule type="duplicateValues" dxfId="12289" priority="1494"/>
    <cfRule type="duplicateValues" dxfId="12288" priority="1495"/>
    <cfRule type="duplicateValues" dxfId="12287" priority="1496"/>
    <cfRule type="duplicateValues" dxfId="12286" priority="1497"/>
    <cfRule type="duplicateValues" dxfId="12285" priority="1498"/>
    <cfRule type="duplicateValues" dxfId="12284" priority="1499"/>
    <cfRule type="duplicateValues" dxfId="12283" priority="1500"/>
    <cfRule type="duplicateValues" dxfId="12282" priority="1501"/>
    <cfRule type="duplicateValues" dxfId="12281" priority="1502"/>
    <cfRule type="duplicateValues" dxfId="12280" priority="1503"/>
    <cfRule type="duplicateValues" dxfId="12279" priority="1504"/>
    <cfRule type="duplicateValues" dxfId="12278" priority="1505"/>
    <cfRule type="duplicateValues" dxfId="12277" priority="1506"/>
    <cfRule type="duplicateValues" dxfId="12276" priority="1507"/>
    <cfRule type="duplicateValues" dxfId="12275" priority="1508"/>
    <cfRule type="duplicateValues" dxfId="12274" priority="1509"/>
    <cfRule type="duplicateValues" dxfId="12273" priority="1510"/>
    <cfRule type="duplicateValues" dxfId="12272" priority="1511"/>
    <cfRule type="duplicateValues" dxfId="12271" priority="1512"/>
    <cfRule type="duplicateValues" dxfId="12270" priority="1513"/>
    <cfRule type="duplicateValues" dxfId="12269" priority="1514"/>
    <cfRule type="duplicateValues" dxfId="12268" priority="1515"/>
    <cfRule type="duplicateValues" dxfId="12267" priority="1516"/>
    <cfRule type="duplicateValues" dxfId="12266" priority="1517"/>
    <cfRule type="duplicateValues" dxfId="12265" priority="1518"/>
    <cfRule type="duplicateValues" dxfId="12264" priority="1519"/>
    <cfRule type="duplicateValues" dxfId="12263" priority="1520"/>
    <cfRule type="duplicateValues" dxfId="12262" priority="1521"/>
    <cfRule type="duplicateValues" dxfId="12261" priority="1522"/>
    <cfRule type="duplicateValues" dxfId="12260" priority="1523"/>
    <cfRule type="duplicateValues" dxfId="12259" priority="1524"/>
    <cfRule type="duplicateValues" dxfId="12258" priority="1525"/>
    <cfRule type="duplicateValues" dxfId="12257" priority="1526"/>
    <cfRule type="duplicateValues" dxfId="12256" priority="1527"/>
    <cfRule type="duplicateValues" dxfId="12255" priority="1528"/>
    <cfRule type="duplicateValues" dxfId="12254" priority="1529"/>
    <cfRule type="duplicateValues" dxfId="12253" priority="1530"/>
    <cfRule type="duplicateValues" dxfId="12252" priority="1531"/>
    <cfRule type="duplicateValues" dxfId="12251" priority="1532"/>
    <cfRule type="duplicateValues" dxfId="12250" priority="1533"/>
    <cfRule type="duplicateValues" dxfId="12249" priority="1534"/>
    <cfRule type="duplicateValues" dxfId="12248" priority="1535"/>
    <cfRule type="duplicateValues" dxfId="12247" priority="1536"/>
    <cfRule type="duplicateValues" dxfId="12246" priority="1537"/>
    <cfRule type="duplicateValues" dxfId="12245" priority="1538"/>
    <cfRule type="duplicateValues" dxfId="12244" priority="1539"/>
    <cfRule type="duplicateValues" dxfId="12243" priority="1540"/>
    <cfRule type="duplicateValues" dxfId="12242" priority="1541"/>
    <cfRule type="duplicateValues" dxfId="12241" priority="1542"/>
    <cfRule type="duplicateValues" dxfId="12240" priority="1543"/>
    <cfRule type="duplicateValues" dxfId="12239" priority="1544"/>
    <cfRule type="duplicateValues" dxfId="12238" priority="1545"/>
    <cfRule type="duplicateValues" dxfId="12237" priority="1546"/>
    <cfRule type="duplicateValues" dxfId="12236" priority="1547"/>
    <cfRule type="duplicateValues" dxfId="12235" priority="1548"/>
    <cfRule type="duplicateValues" dxfId="12234" priority="1549"/>
    <cfRule type="duplicateValues" dxfId="12233" priority="1550"/>
    <cfRule type="duplicateValues" dxfId="12232" priority="1551"/>
    <cfRule type="duplicateValues" dxfId="12231" priority="1552"/>
    <cfRule type="duplicateValues" dxfId="12230" priority="1553"/>
    <cfRule type="duplicateValues" dxfId="12229" priority="1554"/>
    <cfRule type="duplicateValues" dxfId="12228" priority="1555"/>
    <cfRule type="duplicateValues" dxfId="12227" priority="1556"/>
    <cfRule type="duplicateValues" dxfId="12226" priority="1557"/>
    <cfRule type="duplicateValues" dxfId="12225" priority="1558"/>
    <cfRule type="duplicateValues" dxfId="12224" priority="1559"/>
    <cfRule type="duplicateValues" dxfId="12223" priority="1560"/>
    <cfRule type="duplicateValues" dxfId="12222" priority="1561"/>
    <cfRule type="duplicateValues" dxfId="12221" priority="1562"/>
    <cfRule type="duplicateValues" dxfId="12220" priority="1563"/>
    <cfRule type="duplicateValues" dxfId="12219" priority="1564"/>
    <cfRule type="duplicateValues" dxfId="12218" priority="1565"/>
    <cfRule type="duplicateValues" dxfId="12217" priority="1566"/>
    <cfRule type="duplicateValues" dxfId="12216" priority="1567"/>
    <cfRule type="duplicateValues" dxfId="12215" priority="1568"/>
    <cfRule type="duplicateValues" dxfId="12214" priority="1569"/>
    <cfRule type="duplicateValues" dxfId="12213" priority="1570"/>
    <cfRule type="duplicateValues" dxfId="12212" priority="1571"/>
    <cfRule type="duplicateValues" dxfId="12211" priority="1572"/>
    <cfRule type="duplicateValues" dxfId="12210" priority="1573"/>
    <cfRule type="duplicateValues" dxfId="12209" priority="1574"/>
    <cfRule type="duplicateValues" dxfId="12208" priority="1575"/>
    <cfRule type="duplicateValues" dxfId="12207" priority="1576"/>
    <cfRule type="duplicateValues" dxfId="12206" priority="1577"/>
    <cfRule type="duplicateValues" dxfId="12205" priority="1578"/>
    <cfRule type="duplicateValues" dxfId="12204" priority="1579"/>
    <cfRule type="duplicateValues" dxfId="12203" priority="1580"/>
    <cfRule type="duplicateValues" dxfId="12202" priority="1581"/>
    <cfRule type="duplicateValues" dxfId="12201" priority="1582"/>
    <cfRule type="duplicateValues" dxfId="12200" priority="1583"/>
    <cfRule type="duplicateValues" dxfId="12199" priority="1584"/>
    <cfRule type="duplicateValues" dxfId="12198" priority="1585"/>
    <cfRule type="duplicateValues" dxfId="12197" priority="1586"/>
    <cfRule type="duplicateValues" dxfId="12196" priority="1587"/>
    <cfRule type="duplicateValues" dxfId="12195" priority="1588"/>
    <cfRule type="duplicateValues" dxfId="12194" priority="1589"/>
    <cfRule type="duplicateValues" dxfId="12193" priority="1590"/>
    <cfRule type="duplicateValues" dxfId="12192" priority="1591"/>
    <cfRule type="duplicateValues" dxfId="12191" priority="1592"/>
    <cfRule type="duplicateValues" dxfId="12190" priority="1593"/>
    <cfRule type="duplicateValues" dxfId="12189" priority="1594"/>
    <cfRule type="duplicateValues" dxfId="12188" priority="1595"/>
    <cfRule type="duplicateValues" dxfId="12187" priority="1596"/>
    <cfRule type="duplicateValues" dxfId="12186" priority="1597"/>
    <cfRule type="duplicateValues" dxfId="12185" priority="1598"/>
    <cfRule type="duplicateValues" dxfId="12184" priority="1599"/>
    <cfRule type="duplicateValues" dxfId="12183" priority="1600"/>
    <cfRule type="duplicateValues" dxfId="12182" priority="1601"/>
    <cfRule type="duplicateValues" dxfId="12181" priority="1602"/>
    <cfRule type="duplicateValues" dxfId="12180" priority="1603"/>
    <cfRule type="duplicateValues" dxfId="12179" priority="1604"/>
    <cfRule type="duplicateValues" dxfId="12178" priority="1605"/>
    <cfRule type="duplicateValues" dxfId="12177" priority="1606"/>
    <cfRule type="duplicateValues" dxfId="12176" priority="1607"/>
    <cfRule type="duplicateValues" dxfId="12175" priority="1608"/>
    <cfRule type="duplicateValues" dxfId="12174" priority="1609"/>
    <cfRule type="duplicateValues" dxfId="12173" priority="1610"/>
    <cfRule type="duplicateValues" dxfId="12172" priority="1611"/>
    <cfRule type="duplicateValues" dxfId="12171" priority="1612"/>
    <cfRule type="duplicateValues" dxfId="12170" priority="1613"/>
    <cfRule type="duplicateValues" dxfId="12169" priority="1614"/>
    <cfRule type="duplicateValues" dxfId="12168" priority="1615"/>
    <cfRule type="duplicateValues" dxfId="12167" priority="1616"/>
    <cfRule type="duplicateValues" dxfId="12166" priority="1617"/>
    <cfRule type="duplicateValues" dxfId="12165" priority="1618"/>
    <cfRule type="duplicateValues" dxfId="12164" priority="1619"/>
    <cfRule type="duplicateValues" dxfId="12163" priority="1620"/>
    <cfRule type="duplicateValues" dxfId="12162" priority="1621"/>
    <cfRule type="duplicateValues" dxfId="12161" priority="1622"/>
    <cfRule type="duplicateValues" dxfId="12160" priority="1623"/>
    <cfRule type="duplicateValues" dxfId="12159" priority="1624"/>
    <cfRule type="duplicateValues" dxfId="12158" priority="1625"/>
    <cfRule type="duplicateValues" dxfId="12157" priority="1626"/>
    <cfRule type="duplicateValues" dxfId="12156" priority="1627"/>
    <cfRule type="duplicateValues" dxfId="12155" priority="1628"/>
    <cfRule type="duplicateValues" dxfId="12154" priority="1629"/>
    <cfRule type="duplicateValues" dxfId="12153" priority="1630"/>
    <cfRule type="duplicateValues" dxfId="12152" priority="1631"/>
    <cfRule type="duplicateValues" dxfId="12151" priority="1632"/>
    <cfRule type="duplicateValues" dxfId="12150" priority="1633"/>
    <cfRule type="duplicateValues" dxfId="12149" priority="1634"/>
    <cfRule type="duplicateValues" dxfId="12148" priority="1635"/>
    <cfRule type="duplicateValues" dxfId="12147" priority="1636"/>
    <cfRule type="duplicateValues" dxfId="12146" priority="1637"/>
    <cfRule type="duplicateValues" dxfId="12145" priority="1638"/>
    <cfRule type="duplicateValues" dxfId="12144" priority="1639"/>
    <cfRule type="duplicateValues" dxfId="12143" priority="1640"/>
    <cfRule type="duplicateValues" dxfId="12142" priority="1641"/>
    <cfRule type="duplicateValues" dxfId="12141" priority="1642"/>
    <cfRule type="duplicateValues" dxfId="12140" priority="1643"/>
    <cfRule type="duplicateValues" dxfId="12139" priority="1644"/>
    <cfRule type="duplicateValues" dxfId="12138" priority="1645"/>
    <cfRule type="duplicateValues" dxfId="12137" priority="1646"/>
    <cfRule type="duplicateValues" dxfId="12136" priority="1647"/>
    <cfRule type="duplicateValues" dxfId="12135" priority="1648"/>
    <cfRule type="duplicateValues" dxfId="12134" priority="1649"/>
    <cfRule type="duplicateValues" dxfId="12133" priority="1650"/>
    <cfRule type="duplicateValues" dxfId="12132" priority="1651"/>
    <cfRule type="duplicateValues" dxfId="12131" priority="1652"/>
    <cfRule type="duplicateValues" dxfId="12130" priority="1653"/>
    <cfRule type="duplicateValues" dxfId="12129" priority="1654"/>
    <cfRule type="duplicateValues" dxfId="12128" priority="1655"/>
    <cfRule type="duplicateValues" dxfId="12127" priority="1656"/>
    <cfRule type="duplicateValues" dxfId="12126" priority="1657"/>
    <cfRule type="duplicateValues" dxfId="12125" priority="1658"/>
    <cfRule type="duplicateValues" dxfId="12124" priority="1659"/>
    <cfRule type="duplicateValues" dxfId="12123" priority="1660"/>
    <cfRule type="duplicateValues" dxfId="12122" priority="1661"/>
    <cfRule type="duplicateValues" dxfId="12121" priority="1662"/>
    <cfRule type="duplicateValues" dxfId="12120" priority="1663"/>
    <cfRule type="duplicateValues" dxfId="12119" priority="1664"/>
    <cfRule type="duplicateValues" dxfId="12118" priority="1665"/>
    <cfRule type="duplicateValues" dxfId="12117" priority="1666"/>
    <cfRule type="duplicateValues" dxfId="12116" priority="1667"/>
    <cfRule type="duplicateValues" dxfId="12115" priority="1668"/>
    <cfRule type="duplicateValues" dxfId="12114" priority="1669"/>
    <cfRule type="duplicateValues" dxfId="12113" priority="1670"/>
    <cfRule type="duplicateValues" dxfId="12112" priority="1671"/>
    <cfRule type="duplicateValues" dxfId="12111" priority="1672"/>
    <cfRule type="duplicateValues" dxfId="12110" priority="1673"/>
    <cfRule type="duplicateValues" dxfId="12109" priority="1674"/>
    <cfRule type="duplicateValues" dxfId="12108" priority="1675"/>
    <cfRule type="duplicateValues" dxfId="12107" priority="1676"/>
    <cfRule type="duplicateValues" dxfId="12106" priority="1677"/>
    <cfRule type="duplicateValues" dxfId="12105" priority="1678"/>
    <cfRule type="duplicateValues" dxfId="12104" priority="1679"/>
    <cfRule type="duplicateValues" dxfId="12103" priority="1680"/>
    <cfRule type="duplicateValues" dxfId="12102" priority="1681"/>
    <cfRule type="duplicateValues" dxfId="12101" priority="1682"/>
    <cfRule type="duplicateValues" dxfId="12100" priority="1683"/>
    <cfRule type="duplicateValues" dxfId="12099" priority="1684"/>
    <cfRule type="duplicateValues" dxfId="12098" priority="1685"/>
    <cfRule type="duplicateValues" dxfId="12097" priority="1686"/>
    <cfRule type="duplicateValues" dxfId="12096" priority="1687"/>
    <cfRule type="duplicateValues" dxfId="12095" priority="1688"/>
    <cfRule type="duplicateValues" dxfId="12094" priority="1689"/>
    <cfRule type="duplicateValues" dxfId="12093" priority="1690"/>
    <cfRule type="duplicateValues" dxfId="12092" priority="1691"/>
    <cfRule type="duplicateValues" dxfId="12091" priority="1692"/>
    <cfRule type="duplicateValues" dxfId="12090" priority="1693"/>
    <cfRule type="duplicateValues" dxfId="12089" priority="1694"/>
    <cfRule type="duplicateValues" dxfId="12088" priority="1695"/>
    <cfRule type="duplicateValues" dxfId="12087" priority="1696"/>
    <cfRule type="duplicateValues" dxfId="12086" priority="1697"/>
    <cfRule type="duplicateValues" dxfId="12085" priority="1698"/>
    <cfRule type="duplicateValues" dxfId="12084" priority="1699"/>
    <cfRule type="duplicateValues" dxfId="12083" priority="1700"/>
    <cfRule type="duplicateValues" dxfId="12082" priority="1701"/>
    <cfRule type="duplicateValues" dxfId="12081" priority="1702"/>
    <cfRule type="duplicateValues" dxfId="12080" priority="1703"/>
    <cfRule type="duplicateValues" dxfId="12079" priority="1704"/>
    <cfRule type="duplicateValues" dxfId="12078" priority="1705"/>
    <cfRule type="duplicateValues" dxfId="12077" priority="1706"/>
    <cfRule type="duplicateValues" dxfId="12076" priority="1707"/>
    <cfRule type="duplicateValues" dxfId="12075" priority="1708"/>
    <cfRule type="duplicateValues" dxfId="12074" priority="1709"/>
    <cfRule type="duplicateValues" dxfId="12073" priority="1710"/>
    <cfRule type="duplicateValues" dxfId="12072" priority="1711"/>
    <cfRule type="duplicateValues" dxfId="12071" priority="1712"/>
    <cfRule type="duplicateValues" dxfId="12070" priority="1713"/>
    <cfRule type="duplicateValues" dxfId="12069" priority="1714"/>
    <cfRule type="duplicateValues" dxfId="12068" priority="1715"/>
    <cfRule type="duplicateValues" dxfId="12067" priority="1716"/>
    <cfRule type="duplicateValues" dxfId="12066" priority="1717"/>
    <cfRule type="duplicateValues" dxfId="12065" priority="1718"/>
    <cfRule type="duplicateValues" dxfId="12064" priority="1719"/>
    <cfRule type="duplicateValues" dxfId="12063" priority="1720"/>
    <cfRule type="duplicateValues" dxfId="12062" priority="1721"/>
    <cfRule type="duplicateValues" dxfId="12061" priority="1722"/>
    <cfRule type="duplicateValues" dxfId="12060" priority="1723"/>
    <cfRule type="duplicateValues" dxfId="12059" priority="1724"/>
    <cfRule type="duplicateValues" dxfId="12058" priority="1725"/>
    <cfRule type="duplicateValues" dxfId="12057" priority="1726"/>
    <cfRule type="duplicateValues" dxfId="12056" priority="1727"/>
    <cfRule type="duplicateValues" dxfId="12055" priority="1728"/>
    <cfRule type="duplicateValues" dxfId="12054" priority="1729"/>
    <cfRule type="duplicateValues" dxfId="12053" priority="1730"/>
    <cfRule type="duplicateValues" dxfId="12052" priority="1731"/>
    <cfRule type="duplicateValues" dxfId="12051" priority="1732"/>
    <cfRule type="duplicateValues" dxfId="12050" priority="1733"/>
    <cfRule type="duplicateValues" dxfId="12049" priority="1734"/>
    <cfRule type="duplicateValues" dxfId="12048" priority="1735"/>
    <cfRule type="duplicateValues" dxfId="12047" priority="1736"/>
    <cfRule type="duplicateValues" dxfId="12046" priority="1737"/>
    <cfRule type="duplicateValues" dxfId="12045" priority="1738"/>
    <cfRule type="duplicateValues" dxfId="12044" priority="1739"/>
    <cfRule type="duplicateValues" dxfId="12043" priority="1740"/>
    <cfRule type="duplicateValues" dxfId="12042" priority="1741"/>
    <cfRule type="duplicateValues" dxfId="12041" priority="1742"/>
    <cfRule type="duplicateValues" dxfId="12040" priority="1743"/>
    <cfRule type="duplicateValues" dxfId="12039" priority="1744"/>
    <cfRule type="duplicateValues" dxfId="12038" priority="1745"/>
    <cfRule type="duplicateValues" dxfId="12037" priority="1746"/>
    <cfRule type="duplicateValues" dxfId="12036" priority="1747"/>
    <cfRule type="duplicateValues" dxfId="12035" priority="1748"/>
    <cfRule type="duplicateValues" dxfId="12034" priority="1749"/>
    <cfRule type="duplicateValues" dxfId="12033" priority="1750"/>
    <cfRule type="duplicateValues" dxfId="12032" priority="1751"/>
    <cfRule type="duplicateValues" dxfId="12031" priority="1752"/>
    <cfRule type="duplicateValues" dxfId="12030" priority="1753"/>
    <cfRule type="duplicateValues" dxfId="12029" priority="1754"/>
    <cfRule type="duplicateValues" dxfId="12028" priority="1755"/>
    <cfRule type="duplicateValues" dxfId="12027" priority="1756"/>
    <cfRule type="duplicateValues" dxfId="12026" priority="1757"/>
    <cfRule type="duplicateValues" dxfId="12025" priority="1758"/>
    <cfRule type="duplicateValues" dxfId="12024" priority="1759"/>
    <cfRule type="duplicateValues" dxfId="12023" priority="1760"/>
    <cfRule type="duplicateValues" dxfId="12022" priority="1761"/>
    <cfRule type="duplicateValues" dxfId="12021" priority="1762"/>
    <cfRule type="duplicateValues" dxfId="12020" priority="1763"/>
    <cfRule type="duplicateValues" dxfId="12019" priority="1764"/>
    <cfRule type="duplicateValues" dxfId="12018" priority="1765"/>
    <cfRule type="duplicateValues" dxfId="12017" priority="1766"/>
    <cfRule type="duplicateValues" dxfId="12016" priority="1767"/>
    <cfRule type="duplicateValues" dxfId="12015" priority="1768"/>
    <cfRule type="duplicateValues" dxfId="12014" priority="1769"/>
    <cfRule type="duplicateValues" dxfId="12013" priority="1770"/>
    <cfRule type="duplicateValues" dxfId="12012" priority="1771"/>
    <cfRule type="duplicateValues" dxfId="12011" priority="1772"/>
    <cfRule type="duplicateValues" dxfId="12010" priority="1773"/>
    <cfRule type="duplicateValues" dxfId="12009" priority="1774"/>
    <cfRule type="duplicateValues" dxfId="12008" priority="1775"/>
    <cfRule type="duplicateValues" dxfId="12007" priority="1776"/>
    <cfRule type="duplicateValues" dxfId="12006" priority="1777"/>
    <cfRule type="duplicateValues" dxfId="12005" priority="1778"/>
    <cfRule type="duplicateValues" dxfId="12004" priority="1779"/>
    <cfRule type="duplicateValues" dxfId="12003" priority="1780"/>
    <cfRule type="duplicateValues" dxfId="12002" priority="1781"/>
    <cfRule type="duplicateValues" dxfId="12001" priority="1782"/>
    <cfRule type="duplicateValues" dxfId="12000" priority="1783"/>
    <cfRule type="duplicateValues" dxfId="11999" priority="1784"/>
    <cfRule type="duplicateValues" dxfId="11998" priority="1785"/>
    <cfRule type="duplicateValues" dxfId="11997" priority="1786"/>
    <cfRule type="duplicateValues" dxfId="11996" priority="1787"/>
    <cfRule type="duplicateValues" dxfId="11995" priority="1788"/>
    <cfRule type="duplicateValues" dxfId="11994" priority="1789"/>
    <cfRule type="duplicateValues" dxfId="11993" priority="1790"/>
    <cfRule type="duplicateValues" dxfId="11992" priority="1791"/>
    <cfRule type="duplicateValues" dxfId="11991" priority="1792"/>
    <cfRule type="duplicateValues" dxfId="11990" priority="1793"/>
    <cfRule type="duplicateValues" dxfId="11989" priority="1794"/>
    <cfRule type="duplicateValues" dxfId="11988" priority="1795"/>
    <cfRule type="duplicateValues" dxfId="11987" priority="1796"/>
    <cfRule type="duplicateValues" dxfId="11986" priority="1797"/>
    <cfRule type="duplicateValues" dxfId="11985" priority="1798"/>
    <cfRule type="duplicateValues" dxfId="11984" priority="1799"/>
    <cfRule type="duplicateValues" dxfId="11983" priority="1800"/>
    <cfRule type="duplicateValues" dxfId="11982" priority="1801"/>
    <cfRule type="duplicateValues" dxfId="11981" priority="1802"/>
    <cfRule type="duplicateValues" dxfId="11980" priority="1803"/>
    <cfRule type="duplicateValues" dxfId="11979" priority="1804"/>
    <cfRule type="duplicateValues" dxfId="11978" priority="1805"/>
    <cfRule type="duplicateValues" dxfId="11977" priority="1806"/>
    <cfRule type="duplicateValues" dxfId="11976" priority="1807"/>
    <cfRule type="duplicateValues" dxfId="11975" priority="1808"/>
    <cfRule type="duplicateValues" dxfId="11974" priority="1809"/>
    <cfRule type="duplicateValues" dxfId="11973" priority="1810"/>
    <cfRule type="duplicateValues" dxfId="11972" priority="1811"/>
    <cfRule type="duplicateValues" dxfId="11971" priority="1812"/>
    <cfRule type="duplicateValues" dxfId="11970" priority="1813"/>
    <cfRule type="duplicateValues" dxfId="11969" priority="1814"/>
    <cfRule type="duplicateValues" dxfId="11968" priority="1815"/>
    <cfRule type="duplicateValues" dxfId="11967" priority="1816"/>
    <cfRule type="duplicateValues" dxfId="11966" priority="1817"/>
    <cfRule type="duplicateValues" dxfId="11965" priority="1818"/>
    <cfRule type="duplicateValues" dxfId="11964" priority="1819"/>
    <cfRule type="duplicateValues" dxfId="11963" priority="1820"/>
    <cfRule type="duplicateValues" dxfId="11962" priority="1821"/>
    <cfRule type="duplicateValues" dxfId="11961" priority="1822"/>
    <cfRule type="duplicateValues" dxfId="11960" priority="1823"/>
    <cfRule type="duplicateValues" dxfId="11959" priority="1824"/>
    <cfRule type="duplicateValues" dxfId="11958" priority="1825"/>
    <cfRule type="duplicateValues" dxfId="11957" priority="1826"/>
    <cfRule type="duplicateValues" dxfId="11956" priority="1827"/>
    <cfRule type="duplicateValues" dxfId="11955" priority="1828"/>
    <cfRule type="duplicateValues" dxfId="11954" priority="1829"/>
    <cfRule type="duplicateValues" dxfId="11953" priority="1830"/>
    <cfRule type="duplicateValues" dxfId="11952" priority="1831"/>
    <cfRule type="duplicateValues" dxfId="11951" priority="1832"/>
    <cfRule type="duplicateValues" dxfId="11950" priority="1833"/>
    <cfRule type="duplicateValues" dxfId="11949" priority="1834"/>
    <cfRule type="duplicateValues" dxfId="11948" priority="1835"/>
    <cfRule type="duplicateValues" dxfId="11947" priority="1836"/>
    <cfRule type="duplicateValues" dxfId="11946" priority="1837"/>
    <cfRule type="duplicateValues" dxfId="11945" priority="1838"/>
    <cfRule type="duplicateValues" dxfId="11944" priority="1839"/>
    <cfRule type="duplicateValues" dxfId="11943" priority="1840"/>
    <cfRule type="duplicateValues" dxfId="11942" priority="1841"/>
    <cfRule type="duplicateValues" dxfId="11941" priority="1842"/>
    <cfRule type="duplicateValues" dxfId="11940" priority="1843"/>
    <cfRule type="duplicateValues" dxfId="11939" priority="1844"/>
    <cfRule type="duplicateValues" dxfId="11938" priority="1845"/>
    <cfRule type="duplicateValues" dxfId="11937" priority="1846"/>
    <cfRule type="duplicateValues" dxfId="11936" priority="1847"/>
    <cfRule type="duplicateValues" dxfId="11935" priority="1848"/>
    <cfRule type="duplicateValues" dxfId="11934" priority="1849"/>
    <cfRule type="duplicateValues" dxfId="11933" priority="1850"/>
    <cfRule type="duplicateValues" dxfId="11932" priority="1851"/>
    <cfRule type="duplicateValues" dxfId="11931" priority="1852"/>
    <cfRule type="duplicateValues" dxfId="11930" priority="1853"/>
    <cfRule type="duplicateValues" dxfId="11929" priority="1854"/>
    <cfRule type="duplicateValues" dxfId="11928" priority="1855"/>
    <cfRule type="duplicateValues" dxfId="11927" priority="1856"/>
    <cfRule type="duplicateValues" dxfId="11926" priority="1857"/>
    <cfRule type="duplicateValues" dxfId="11925" priority="1858"/>
    <cfRule type="duplicateValues" dxfId="11924" priority="1859"/>
    <cfRule type="duplicateValues" dxfId="11923" priority="1860"/>
    <cfRule type="duplicateValues" dxfId="11922" priority="1861"/>
    <cfRule type="duplicateValues" dxfId="11921" priority="1862"/>
    <cfRule type="duplicateValues" dxfId="11920" priority="1863"/>
    <cfRule type="duplicateValues" dxfId="11919" priority="1864"/>
    <cfRule type="duplicateValues" dxfId="11918" priority="1865"/>
    <cfRule type="duplicateValues" dxfId="11917" priority="1866"/>
    <cfRule type="duplicateValues" dxfId="11916" priority="1867"/>
    <cfRule type="duplicateValues" dxfId="11915" priority="1868"/>
    <cfRule type="duplicateValues" dxfId="11914" priority="1869"/>
    <cfRule type="duplicateValues" dxfId="11913" priority="1870"/>
    <cfRule type="duplicateValues" dxfId="11912" priority="1871"/>
    <cfRule type="duplicateValues" dxfId="11911" priority="1872"/>
    <cfRule type="duplicateValues" dxfId="11910" priority="1873"/>
    <cfRule type="duplicateValues" dxfId="11909" priority="1874"/>
    <cfRule type="duplicateValues" dxfId="11908" priority="1875"/>
    <cfRule type="duplicateValues" dxfId="11907" priority="1876"/>
    <cfRule type="duplicateValues" dxfId="11906" priority="1877"/>
    <cfRule type="duplicateValues" dxfId="11905" priority="1878"/>
    <cfRule type="duplicateValues" dxfId="11904" priority="1879"/>
    <cfRule type="duplicateValues" dxfId="11903" priority="1880"/>
    <cfRule type="duplicateValues" dxfId="11902" priority="1881"/>
    <cfRule type="duplicateValues" dxfId="11901" priority="1882"/>
    <cfRule type="duplicateValues" dxfId="11900" priority="1883"/>
    <cfRule type="duplicateValues" dxfId="11899" priority="1884"/>
    <cfRule type="duplicateValues" dxfId="11898" priority="1885"/>
    <cfRule type="duplicateValues" dxfId="11897" priority="1886"/>
    <cfRule type="duplicateValues" dxfId="11896" priority="1887"/>
    <cfRule type="duplicateValues" dxfId="11895" priority="1888"/>
    <cfRule type="duplicateValues" dxfId="11894" priority="1889"/>
    <cfRule type="duplicateValues" dxfId="11893" priority="1890"/>
    <cfRule type="duplicateValues" dxfId="11892" priority="1891"/>
    <cfRule type="duplicateValues" dxfId="11891" priority="1892"/>
    <cfRule type="duplicateValues" dxfId="11890" priority="1893"/>
    <cfRule type="duplicateValues" dxfId="11889" priority="1894"/>
    <cfRule type="duplicateValues" dxfId="11888" priority="1895"/>
    <cfRule type="duplicateValues" dxfId="11887" priority="1896"/>
    <cfRule type="duplicateValues" dxfId="11886" priority="1897"/>
    <cfRule type="duplicateValues" dxfId="11885" priority="1898"/>
    <cfRule type="duplicateValues" dxfId="11884" priority="1899"/>
    <cfRule type="duplicateValues" dxfId="11883" priority="1900"/>
    <cfRule type="duplicateValues" dxfId="11882" priority="1901"/>
    <cfRule type="duplicateValues" dxfId="11881" priority="1902"/>
    <cfRule type="duplicateValues" dxfId="11880" priority="1903"/>
    <cfRule type="duplicateValues" dxfId="11879" priority="1904"/>
    <cfRule type="duplicateValues" dxfId="11878" priority="1905"/>
    <cfRule type="duplicateValues" dxfId="11877" priority="1906"/>
    <cfRule type="duplicateValues" dxfId="11876" priority="1907"/>
    <cfRule type="duplicateValues" dxfId="11875" priority="1908"/>
    <cfRule type="duplicateValues" dxfId="11874" priority="1909"/>
    <cfRule type="duplicateValues" dxfId="11873" priority="1910"/>
    <cfRule type="duplicateValues" dxfId="11872" priority="1911"/>
    <cfRule type="duplicateValues" dxfId="11871" priority="1912"/>
    <cfRule type="duplicateValues" dxfId="11870" priority="1913"/>
    <cfRule type="duplicateValues" dxfId="11869" priority="1914"/>
    <cfRule type="duplicateValues" dxfId="11868" priority="1915"/>
    <cfRule type="duplicateValues" dxfId="11867" priority="1916"/>
    <cfRule type="duplicateValues" dxfId="11866" priority="1917"/>
    <cfRule type="duplicateValues" dxfId="11865" priority="1918"/>
    <cfRule type="duplicateValues" dxfId="11864" priority="1919"/>
    <cfRule type="duplicateValues" dxfId="11863" priority="1920"/>
    <cfRule type="duplicateValues" dxfId="11862" priority="1921"/>
    <cfRule type="duplicateValues" dxfId="11861" priority="1922"/>
    <cfRule type="duplicateValues" dxfId="11860" priority="1923"/>
    <cfRule type="duplicateValues" dxfId="11859" priority="1924"/>
    <cfRule type="duplicateValues" dxfId="11858" priority="1925"/>
    <cfRule type="duplicateValues" dxfId="11857" priority="1926"/>
    <cfRule type="duplicateValues" dxfId="11856" priority="1927"/>
    <cfRule type="duplicateValues" dxfId="11855" priority="1928"/>
    <cfRule type="duplicateValues" dxfId="11854" priority="1929"/>
    <cfRule type="duplicateValues" dxfId="11853" priority="1930"/>
    <cfRule type="duplicateValues" dxfId="11852" priority="1931"/>
    <cfRule type="duplicateValues" dxfId="11851" priority="1932"/>
    <cfRule type="duplicateValues" dxfId="11850" priority="1933"/>
    <cfRule type="duplicateValues" dxfId="11849" priority="1934"/>
    <cfRule type="duplicateValues" dxfId="11848" priority="1935"/>
    <cfRule type="duplicateValues" dxfId="11847" priority="1936"/>
    <cfRule type="duplicateValues" dxfId="11846" priority="1937"/>
    <cfRule type="duplicateValues" dxfId="11845" priority="1938"/>
    <cfRule type="duplicateValues" dxfId="11844" priority="1939"/>
    <cfRule type="duplicateValues" dxfId="11843" priority="1940"/>
    <cfRule type="duplicateValues" dxfId="11842" priority="1941"/>
    <cfRule type="duplicateValues" dxfId="11841" priority="1942"/>
    <cfRule type="duplicateValues" dxfId="11840" priority="1943"/>
    <cfRule type="duplicateValues" dxfId="11839" priority="1944"/>
    <cfRule type="duplicateValues" dxfId="11838" priority="1945"/>
    <cfRule type="duplicateValues" dxfId="11837" priority="1946"/>
    <cfRule type="duplicateValues" dxfId="11836" priority="1947"/>
    <cfRule type="duplicateValues" dxfId="11835" priority="1948"/>
    <cfRule type="duplicateValues" dxfId="11834" priority="1949"/>
    <cfRule type="duplicateValues" dxfId="11833" priority="1950"/>
    <cfRule type="duplicateValues" dxfId="11832" priority="1951"/>
    <cfRule type="duplicateValues" dxfId="11831" priority="1952"/>
    <cfRule type="duplicateValues" dxfId="11830" priority="1953"/>
    <cfRule type="duplicateValues" dxfId="11829" priority="1954"/>
    <cfRule type="duplicateValues" dxfId="11828" priority="1955"/>
    <cfRule type="duplicateValues" dxfId="11827" priority="1956"/>
    <cfRule type="duplicateValues" dxfId="11826" priority="1957"/>
    <cfRule type="duplicateValues" dxfId="11825" priority="1958"/>
    <cfRule type="duplicateValues" dxfId="11824" priority="1959"/>
    <cfRule type="duplicateValues" dxfId="11823" priority="1960"/>
    <cfRule type="duplicateValues" dxfId="11822" priority="1961"/>
    <cfRule type="duplicateValues" dxfId="11821" priority="1962"/>
    <cfRule type="duplicateValues" dxfId="11820" priority="1963"/>
    <cfRule type="duplicateValues" dxfId="11819" priority="1964"/>
    <cfRule type="duplicateValues" dxfId="11818" priority="1965"/>
    <cfRule type="duplicateValues" dxfId="11817" priority="1966"/>
    <cfRule type="duplicateValues" dxfId="11816" priority="1967"/>
    <cfRule type="duplicateValues" dxfId="11815" priority="1968"/>
    <cfRule type="duplicateValues" dxfId="11814" priority="1969"/>
    <cfRule type="duplicateValues" dxfId="11813" priority="1970"/>
    <cfRule type="duplicateValues" dxfId="11812" priority="1971"/>
    <cfRule type="duplicateValues" dxfId="11811" priority="1972"/>
    <cfRule type="duplicateValues" dxfId="11810" priority="1973"/>
    <cfRule type="duplicateValues" dxfId="11809" priority="1974"/>
    <cfRule type="duplicateValues" dxfId="11808" priority="1975"/>
    <cfRule type="duplicateValues" dxfId="11807" priority="1976"/>
    <cfRule type="duplicateValues" dxfId="11806" priority="1977"/>
    <cfRule type="duplicateValues" dxfId="11805" priority="1978"/>
    <cfRule type="duplicateValues" dxfId="11804" priority="1979"/>
    <cfRule type="duplicateValues" dxfId="11803" priority="1980"/>
    <cfRule type="duplicateValues" dxfId="11802" priority="1981"/>
    <cfRule type="duplicateValues" dxfId="11801" priority="1982"/>
    <cfRule type="duplicateValues" dxfId="11800" priority="1983"/>
    <cfRule type="duplicateValues" dxfId="11799" priority="1984"/>
    <cfRule type="duplicateValues" dxfId="11798" priority="1985"/>
    <cfRule type="duplicateValues" dxfId="11797" priority="1986"/>
    <cfRule type="duplicateValues" dxfId="11796" priority="1987"/>
    <cfRule type="duplicateValues" dxfId="11795" priority="1988"/>
    <cfRule type="duplicateValues" dxfId="11794" priority="1989"/>
    <cfRule type="duplicateValues" dxfId="11793" priority="1990"/>
    <cfRule type="duplicateValues" dxfId="11792" priority="1991"/>
    <cfRule type="duplicateValues" dxfId="11791" priority="1992"/>
    <cfRule type="duplicateValues" dxfId="11790" priority="1993"/>
    <cfRule type="duplicateValues" dxfId="11789" priority="1994"/>
    <cfRule type="duplicateValues" dxfId="11788" priority="1995"/>
    <cfRule type="duplicateValues" dxfId="11787" priority="1996"/>
    <cfRule type="duplicateValues" dxfId="11786" priority="1997"/>
    <cfRule type="duplicateValues" dxfId="11785" priority="1998"/>
    <cfRule type="duplicateValues" dxfId="11784" priority="1999"/>
    <cfRule type="duplicateValues" dxfId="11783" priority="2000"/>
    <cfRule type="duplicateValues" dxfId="11782" priority="2001"/>
    <cfRule type="duplicateValues" dxfId="11781" priority="2002"/>
    <cfRule type="duplicateValues" dxfId="11780" priority="2003"/>
    <cfRule type="duplicateValues" dxfId="11779" priority="2004"/>
    <cfRule type="duplicateValues" dxfId="11778" priority="2005"/>
    <cfRule type="duplicateValues" dxfId="11777" priority="2006"/>
    <cfRule type="duplicateValues" dxfId="11776" priority="2007"/>
    <cfRule type="duplicateValues" dxfId="11775" priority="2008"/>
    <cfRule type="duplicateValues" dxfId="11774" priority="2009"/>
    <cfRule type="duplicateValues" dxfId="11773" priority="2010"/>
    <cfRule type="duplicateValues" dxfId="11772" priority="2011"/>
    <cfRule type="duplicateValues" dxfId="11771" priority="2012"/>
    <cfRule type="duplicateValues" dxfId="11770" priority="2013"/>
    <cfRule type="duplicateValues" dxfId="11769" priority="2014"/>
    <cfRule type="duplicateValues" dxfId="11768" priority="2015"/>
    <cfRule type="duplicateValues" dxfId="11767" priority="2016"/>
    <cfRule type="duplicateValues" dxfId="11766" priority="2017"/>
    <cfRule type="duplicateValues" dxfId="11765" priority="2018"/>
    <cfRule type="duplicateValues" dxfId="11764" priority="2019"/>
    <cfRule type="duplicateValues" dxfId="11763" priority="2020"/>
    <cfRule type="duplicateValues" dxfId="11762" priority="2021"/>
    <cfRule type="duplicateValues" dxfId="11761" priority="2022"/>
    <cfRule type="duplicateValues" dxfId="11760" priority="2023"/>
    <cfRule type="duplicateValues" dxfId="11759" priority="2024"/>
    <cfRule type="duplicateValues" dxfId="11758" priority="2025"/>
    <cfRule type="duplicateValues" dxfId="11757" priority="2026"/>
    <cfRule type="duplicateValues" dxfId="11756" priority="2027"/>
    <cfRule type="duplicateValues" dxfId="11755" priority="2028"/>
    <cfRule type="duplicateValues" dxfId="11754" priority="2029"/>
    <cfRule type="duplicateValues" dxfId="11753" priority="2030"/>
    <cfRule type="duplicateValues" dxfId="11752" priority="2031"/>
    <cfRule type="duplicateValues" dxfId="11751" priority="2032"/>
    <cfRule type="duplicateValues" dxfId="11750" priority="2033"/>
    <cfRule type="duplicateValues" dxfId="11749" priority="2034"/>
    <cfRule type="duplicateValues" dxfId="11748" priority="2035"/>
    <cfRule type="duplicateValues" dxfId="11747" priority="2036"/>
    <cfRule type="duplicateValues" dxfId="11746" priority="2037"/>
    <cfRule type="duplicateValues" dxfId="11745" priority="2038"/>
    <cfRule type="duplicateValues" dxfId="11744" priority="2039"/>
    <cfRule type="duplicateValues" dxfId="11743" priority="2040"/>
    <cfRule type="duplicateValues" dxfId="11742" priority="2041"/>
    <cfRule type="duplicateValues" dxfId="11741" priority="2042"/>
    <cfRule type="duplicateValues" dxfId="11740" priority="2043"/>
    <cfRule type="duplicateValues" dxfId="11739" priority="2044"/>
    <cfRule type="duplicateValues" dxfId="11738" priority="2045"/>
    <cfRule type="duplicateValues" dxfId="11737" priority="2046"/>
    <cfRule type="duplicateValues" dxfId="11736" priority="2047"/>
    <cfRule type="duplicateValues" dxfId="11735" priority="2048"/>
    <cfRule type="duplicateValues" dxfId="11734" priority="2049"/>
    <cfRule type="duplicateValues" dxfId="11733" priority="2050"/>
    <cfRule type="duplicateValues" dxfId="11732" priority="2051"/>
    <cfRule type="duplicateValues" dxfId="11731" priority="2052"/>
    <cfRule type="duplicateValues" dxfId="11730" priority="2053"/>
    <cfRule type="duplicateValues" dxfId="11729" priority="2054"/>
    <cfRule type="duplicateValues" dxfId="11728" priority="2055"/>
    <cfRule type="duplicateValues" dxfId="11727" priority="2056"/>
    <cfRule type="duplicateValues" dxfId="11726" priority="2057"/>
    <cfRule type="duplicateValues" dxfId="11725" priority="2058"/>
    <cfRule type="duplicateValues" dxfId="11724" priority="2059"/>
    <cfRule type="duplicateValues" dxfId="11723" priority="2060"/>
    <cfRule type="duplicateValues" dxfId="11722" priority="2061"/>
    <cfRule type="duplicateValues" dxfId="11721" priority="2062"/>
    <cfRule type="duplicateValues" dxfId="11720" priority="2063"/>
    <cfRule type="duplicateValues" dxfId="11719" priority="2064"/>
    <cfRule type="duplicateValues" dxfId="11718" priority="2065"/>
    <cfRule type="duplicateValues" dxfId="11717" priority="2066"/>
    <cfRule type="duplicateValues" dxfId="11716" priority="2067"/>
    <cfRule type="duplicateValues" dxfId="11715" priority="2068"/>
    <cfRule type="duplicateValues" dxfId="11714" priority="2069"/>
    <cfRule type="duplicateValues" dxfId="11713" priority="2070"/>
    <cfRule type="duplicateValues" dxfId="11712" priority="2071"/>
    <cfRule type="duplicateValues" dxfId="11711" priority="2072"/>
    <cfRule type="duplicateValues" dxfId="11710" priority="2073"/>
    <cfRule type="duplicateValues" dxfId="11709" priority="2074"/>
    <cfRule type="duplicateValues" dxfId="11708" priority="2075"/>
    <cfRule type="duplicateValues" dxfId="11707" priority="2076"/>
    <cfRule type="duplicateValues" dxfId="11706" priority="2077"/>
    <cfRule type="duplicateValues" dxfId="11705" priority="2078"/>
    <cfRule type="duplicateValues" dxfId="11704" priority="2079"/>
    <cfRule type="duplicateValues" dxfId="11703" priority="2080"/>
    <cfRule type="duplicateValues" dxfId="11702" priority="2081"/>
    <cfRule type="duplicateValues" dxfId="11701" priority="2082"/>
    <cfRule type="duplicateValues" dxfId="11700" priority="2083"/>
    <cfRule type="duplicateValues" dxfId="11699" priority="2084"/>
    <cfRule type="duplicateValues" dxfId="11698" priority="2085"/>
    <cfRule type="duplicateValues" dxfId="11697" priority="2086"/>
    <cfRule type="duplicateValues" dxfId="11696" priority="2087"/>
    <cfRule type="duplicateValues" dxfId="11695" priority="2088"/>
    <cfRule type="duplicateValues" dxfId="11694" priority="2089"/>
    <cfRule type="duplicateValues" dxfId="11693" priority="2090"/>
    <cfRule type="duplicateValues" dxfId="11692" priority="2091"/>
    <cfRule type="duplicateValues" dxfId="11691" priority="2092"/>
    <cfRule type="duplicateValues" dxfId="11690" priority="2093"/>
    <cfRule type="duplicateValues" dxfId="11689" priority="2094"/>
    <cfRule type="duplicateValues" dxfId="11688" priority="2095"/>
    <cfRule type="duplicateValues" dxfId="11687" priority="2096"/>
    <cfRule type="duplicateValues" dxfId="11686" priority="2097"/>
    <cfRule type="duplicateValues" dxfId="11685" priority="1"/>
    <cfRule type="duplicateValues" dxfId="11684" priority="2099"/>
    <cfRule type="duplicateValues" dxfId="11683" priority="2100"/>
    <cfRule type="duplicateValues" dxfId="11682" priority="2101"/>
    <cfRule type="duplicateValues" dxfId="11681" priority="2102"/>
    <cfRule type="duplicateValues" dxfId="11680" priority="2103"/>
    <cfRule type="duplicateValues" dxfId="11679" priority="2104"/>
    <cfRule type="duplicateValues" dxfId="11678" priority="2105"/>
    <cfRule type="duplicateValues" dxfId="11677" priority="2106"/>
    <cfRule type="duplicateValues" dxfId="11676" priority="2107"/>
    <cfRule type="duplicateValues" dxfId="11675" priority="2108"/>
    <cfRule type="duplicateValues" dxfId="11674" priority="2109"/>
    <cfRule type="duplicateValues" dxfId="11673" priority="2110"/>
    <cfRule type="duplicateValues" dxfId="11672" priority="2111"/>
    <cfRule type="duplicateValues" dxfId="11671" priority="2112"/>
    <cfRule type="duplicateValues" dxfId="11670" priority="2113"/>
    <cfRule type="duplicateValues" dxfId="11669" priority="2114"/>
    <cfRule type="duplicateValues" dxfId="11668" priority="2115"/>
    <cfRule type="duplicateValues" dxfId="11667" priority="2116"/>
    <cfRule type="duplicateValues" dxfId="11666" priority="2117"/>
    <cfRule type="duplicateValues" dxfId="11665" priority="2118"/>
    <cfRule type="duplicateValues" dxfId="11664" priority="2119"/>
    <cfRule type="duplicateValues" dxfId="11663" priority="2120"/>
    <cfRule type="duplicateValues" dxfId="11662" priority="2121"/>
    <cfRule type="duplicateValues" dxfId="11661" priority="2122"/>
    <cfRule type="duplicateValues" dxfId="11660" priority="2123"/>
    <cfRule type="duplicateValues" dxfId="11659" priority="2124"/>
    <cfRule type="duplicateValues" dxfId="11658" priority="2125"/>
    <cfRule type="duplicateValues" dxfId="11657" priority="2126"/>
    <cfRule type="duplicateValues" dxfId="11656" priority="2127"/>
    <cfRule type="duplicateValues" dxfId="11655" priority="2128"/>
    <cfRule type="duplicateValues" dxfId="11654" priority="2129"/>
    <cfRule type="duplicateValues" dxfId="11653" priority="2130"/>
    <cfRule type="duplicateValues" dxfId="11652" priority="2131"/>
    <cfRule type="duplicateValues" dxfId="11651" priority="2132"/>
    <cfRule type="duplicateValues" dxfId="11650" priority="2133"/>
    <cfRule type="duplicateValues" dxfId="11649" priority="2134"/>
    <cfRule type="duplicateValues" dxfId="11648" priority="2135"/>
    <cfRule type="duplicateValues" dxfId="11647" priority="2136"/>
    <cfRule type="duplicateValues" dxfId="11646" priority="2137"/>
    <cfRule type="duplicateValues" dxfId="11645" priority="2138"/>
    <cfRule type="duplicateValues" dxfId="11644" priority="2139"/>
    <cfRule type="duplicateValues" dxfId="11643" priority="2140"/>
    <cfRule type="duplicateValues" dxfId="11642" priority="2141"/>
    <cfRule type="duplicateValues" dxfId="11641" priority="2142"/>
    <cfRule type="duplicateValues" dxfId="11640" priority="2143"/>
    <cfRule type="duplicateValues" dxfId="11639" priority="2144"/>
    <cfRule type="duplicateValues" dxfId="11638" priority="2145"/>
    <cfRule type="duplicateValues" dxfId="11637" priority="2146"/>
    <cfRule type="duplicateValues" dxfId="11636" priority="2147"/>
    <cfRule type="duplicateValues" dxfId="11635" priority="2148"/>
    <cfRule type="duplicateValues" dxfId="11634" priority="2149"/>
    <cfRule type="duplicateValues" dxfId="11633" priority="2150"/>
    <cfRule type="duplicateValues" dxfId="11632" priority="2151"/>
    <cfRule type="duplicateValues" dxfId="11631" priority="2152"/>
    <cfRule type="duplicateValues" dxfId="11630" priority="2153"/>
    <cfRule type="duplicateValues" dxfId="11629" priority="2154"/>
    <cfRule type="duplicateValues" dxfId="11628" priority="2155"/>
    <cfRule type="duplicateValues" dxfId="11627" priority="2156"/>
    <cfRule type="duplicateValues" dxfId="11626" priority="2157"/>
    <cfRule type="duplicateValues" dxfId="11625" priority="2158"/>
    <cfRule type="duplicateValues" dxfId="11624" priority="2159"/>
    <cfRule type="duplicateValues" dxfId="11623" priority="2160"/>
    <cfRule type="duplicateValues" dxfId="11622" priority="2161"/>
    <cfRule type="duplicateValues" dxfId="11621" priority="2162"/>
    <cfRule type="duplicateValues" dxfId="11620" priority="2163"/>
    <cfRule type="duplicateValues" dxfId="11619" priority="2164"/>
    <cfRule type="duplicateValues" dxfId="11618" priority="2165"/>
    <cfRule type="duplicateValues" dxfId="11617" priority="2166"/>
    <cfRule type="duplicateValues" dxfId="11616" priority="2167"/>
    <cfRule type="duplicateValues" dxfId="11615" priority="2168"/>
    <cfRule type="duplicateValues" dxfId="11614" priority="2169"/>
    <cfRule type="duplicateValues" dxfId="11613" priority="2170"/>
    <cfRule type="duplicateValues" dxfId="11612" priority="2171"/>
    <cfRule type="duplicateValues" dxfId="11611" priority="2172"/>
    <cfRule type="duplicateValues" dxfId="11610" priority="2173"/>
    <cfRule type="duplicateValues" dxfId="11609" priority="2174"/>
    <cfRule type="duplicateValues" dxfId="11608" priority="2175"/>
    <cfRule type="duplicateValues" dxfId="11607" priority="2176"/>
    <cfRule type="duplicateValues" dxfId="11606" priority="2177"/>
    <cfRule type="duplicateValues" dxfId="11605" priority="2178"/>
    <cfRule type="duplicateValues" dxfId="11604" priority="2179"/>
    <cfRule type="duplicateValues" dxfId="11603" priority="2180"/>
    <cfRule type="duplicateValues" dxfId="11602" priority="2181"/>
    <cfRule type="duplicateValues" dxfId="11601" priority="2182"/>
    <cfRule type="duplicateValues" dxfId="11600" priority="2183"/>
    <cfRule type="duplicateValues" dxfId="11599" priority="2184"/>
    <cfRule type="duplicateValues" dxfId="11598" priority="2185"/>
    <cfRule type="duplicateValues" dxfId="11597" priority="2186"/>
    <cfRule type="duplicateValues" dxfId="11596" priority="2187"/>
    <cfRule type="duplicateValues" dxfId="11595" priority="2188"/>
    <cfRule type="duplicateValues" dxfId="11594" priority="2189"/>
    <cfRule type="duplicateValues" dxfId="11593" priority="2190"/>
    <cfRule type="duplicateValues" dxfId="11592" priority="2191"/>
    <cfRule type="duplicateValues" dxfId="11591" priority="2192"/>
    <cfRule type="duplicateValues" dxfId="11590" priority="2193"/>
    <cfRule type="duplicateValues" dxfId="11589" priority="2194"/>
    <cfRule type="duplicateValues" dxfId="11588" priority="2195"/>
    <cfRule type="duplicateValues" dxfId="11587" priority="2196"/>
    <cfRule type="duplicateValues" dxfId="11586" priority="2197"/>
    <cfRule type="duplicateValues" dxfId="11585" priority="2198"/>
    <cfRule type="duplicateValues" dxfId="11584" priority="2199"/>
    <cfRule type="duplicateValues" dxfId="11583" priority="2200"/>
    <cfRule type="duplicateValues" dxfId="11582" priority="2201"/>
    <cfRule type="duplicateValues" dxfId="11581" priority="2202"/>
    <cfRule type="duplicateValues" dxfId="11580" priority="2203"/>
    <cfRule type="duplicateValues" dxfId="11579" priority="2204"/>
    <cfRule type="duplicateValues" dxfId="11578" priority="2205"/>
    <cfRule type="duplicateValues" dxfId="11577" priority="2206"/>
    <cfRule type="duplicateValues" dxfId="11576" priority="2207"/>
    <cfRule type="duplicateValues" dxfId="11575" priority="2208"/>
    <cfRule type="duplicateValues" dxfId="11574" priority="2209"/>
    <cfRule type="duplicateValues" dxfId="11573" priority="2210"/>
    <cfRule type="duplicateValues" dxfId="11572" priority="2211"/>
    <cfRule type="duplicateValues" dxfId="11571" priority="2212"/>
    <cfRule type="duplicateValues" dxfId="11570" priority="2213"/>
    <cfRule type="duplicateValues" dxfId="11569" priority="2214"/>
    <cfRule type="duplicateValues" dxfId="11568" priority="2215"/>
    <cfRule type="duplicateValues" dxfId="11567" priority="2216"/>
    <cfRule type="duplicateValues" dxfId="11566" priority="2217"/>
    <cfRule type="duplicateValues" dxfId="11565" priority="2218"/>
    <cfRule type="duplicateValues" dxfId="11564" priority="2219"/>
    <cfRule type="duplicateValues" dxfId="11563" priority="2220"/>
    <cfRule type="duplicateValues" dxfId="11562" priority="2221"/>
    <cfRule type="duplicateValues" dxfId="11561" priority="2222"/>
    <cfRule type="duplicateValues" dxfId="11560" priority="2223"/>
    <cfRule type="duplicateValues" dxfId="11559" priority="2224"/>
    <cfRule type="duplicateValues" dxfId="11558" priority="2225"/>
    <cfRule type="duplicateValues" dxfId="11557" priority="2226"/>
    <cfRule type="duplicateValues" dxfId="11556" priority="2227"/>
    <cfRule type="duplicateValues" dxfId="11555" priority="2228"/>
    <cfRule type="duplicateValues" dxfId="11554" priority="2229"/>
    <cfRule type="duplicateValues" dxfId="11553" priority="2230"/>
    <cfRule type="duplicateValues" dxfId="11552" priority="2231"/>
    <cfRule type="duplicateValues" dxfId="11551" priority="2232"/>
    <cfRule type="duplicateValues" dxfId="11550" priority="2233"/>
    <cfRule type="duplicateValues" dxfId="11549" priority="2234"/>
    <cfRule type="duplicateValues" dxfId="11548" priority="2235"/>
    <cfRule type="duplicateValues" dxfId="11547" priority="2236"/>
    <cfRule type="duplicateValues" dxfId="11546" priority="2237"/>
    <cfRule type="duplicateValues" dxfId="11545" priority="2238"/>
    <cfRule type="duplicateValues" dxfId="11544" priority="2239"/>
    <cfRule type="duplicateValues" dxfId="11543" priority="2240"/>
    <cfRule type="duplicateValues" dxfId="11542" priority="2241"/>
    <cfRule type="duplicateValues" dxfId="11541" priority="2242"/>
    <cfRule type="duplicateValues" dxfId="11540" priority="2243"/>
    <cfRule type="duplicateValues" dxfId="11539" priority="2244"/>
    <cfRule type="duplicateValues" dxfId="11538" priority="2245"/>
    <cfRule type="duplicateValues" dxfId="11537" priority="2246"/>
    <cfRule type="duplicateValues" dxfId="11536" priority="2247"/>
    <cfRule type="duplicateValues" dxfId="11535" priority="2248"/>
    <cfRule type="duplicateValues" dxfId="11534" priority="2249"/>
    <cfRule type="duplicateValues" dxfId="11533" priority="2250"/>
    <cfRule type="duplicateValues" dxfId="11532" priority="2251"/>
    <cfRule type="duplicateValues" dxfId="11531" priority="2252"/>
    <cfRule type="duplicateValues" dxfId="11530" priority="2253"/>
    <cfRule type="duplicateValues" dxfId="11529" priority="2254"/>
    <cfRule type="duplicateValues" dxfId="11528" priority="2255"/>
    <cfRule type="duplicateValues" dxfId="11527" priority="2256"/>
    <cfRule type="duplicateValues" dxfId="11526" priority="2257"/>
    <cfRule type="duplicateValues" dxfId="11525" priority="2258"/>
    <cfRule type="duplicateValues" dxfId="11524" priority="2259"/>
    <cfRule type="duplicateValues" dxfId="11523" priority="2260"/>
    <cfRule type="duplicateValues" dxfId="11522" priority="2261"/>
    <cfRule type="duplicateValues" dxfId="11521" priority="2262"/>
    <cfRule type="duplicateValues" dxfId="11520" priority="2263"/>
    <cfRule type="duplicateValues" dxfId="11519" priority="2264"/>
    <cfRule type="duplicateValues" dxfId="11518" priority="2265"/>
    <cfRule type="duplicateValues" dxfId="11517" priority="2266"/>
    <cfRule type="duplicateValues" dxfId="11516" priority="2267"/>
    <cfRule type="duplicateValues" dxfId="11515" priority="2268"/>
    <cfRule type="duplicateValues" dxfId="11514" priority="2269"/>
    <cfRule type="duplicateValues" dxfId="11513" priority="2270"/>
    <cfRule type="duplicateValues" dxfId="11512" priority="2271"/>
    <cfRule type="duplicateValues" dxfId="11511" priority="2272"/>
    <cfRule type="duplicateValues" dxfId="11510" priority="2273"/>
    <cfRule type="duplicateValues" dxfId="11509" priority="2274"/>
    <cfRule type="duplicateValues" dxfId="11508" priority="2275"/>
    <cfRule type="duplicateValues" dxfId="11507" priority="2276"/>
    <cfRule type="duplicateValues" dxfId="11506" priority="2277"/>
    <cfRule type="duplicateValues" dxfId="11505" priority="2278"/>
    <cfRule type="duplicateValues" dxfId="11504" priority="2279"/>
    <cfRule type="duplicateValues" dxfId="11503" priority="2280"/>
    <cfRule type="duplicateValues" dxfId="11502" priority="2281"/>
    <cfRule type="duplicateValues" dxfId="11501" priority="2282"/>
    <cfRule type="duplicateValues" dxfId="11500" priority="2283"/>
    <cfRule type="duplicateValues" dxfId="11499" priority="2284"/>
    <cfRule type="duplicateValues" dxfId="11498" priority="2285"/>
    <cfRule type="duplicateValues" dxfId="11497" priority="2286"/>
    <cfRule type="duplicateValues" dxfId="11496" priority="2287"/>
    <cfRule type="duplicateValues" dxfId="11495" priority="2288"/>
    <cfRule type="duplicateValues" dxfId="11494" priority="2289"/>
    <cfRule type="duplicateValues" dxfId="11493" priority="2290"/>
    <cfRule type="duplicateValues" dxfId="11492" priority="2291"/>
    <cfRule type="duplicateValues" dxfId="11491" priority="2292"/>
    <cfRule type="duplicateValues" dxfId="11490" priority="2293"/>
    <cfRule type="duplicateValues" dxfId="11489" priority="2294"/>
    <cfRule type="duplicateValues" dxfId="11488" priority="2295"/>
    <cfRule type="duplicateValues" dxfId="11487" priority="2296"/>
    <cfRule type="duplicateValues" dxfId="11486" priority="2297"/>
    <cfRule type="duplicateValues" dxfId="11485" priority="2298"/>
    <cfRule type="duplicateValues" dxfId="11484" priority="2299"/>
    <cfRule type="duplicateValues" dxfId="11483" priority="2300"/>
    <cfRule type="duplicateValues" dxfId="11482" priority="2301"/>
    <cfRule type="duplicateValues" dxfId="11481" priority="2302"/>
    <cfRule type="duplicateValues" dxfId="11480" priority="2303"/>
    <cfRule type="duplicateValues" dxfId="11479" priority="2304"/>
    <cfRule type="duplicateValues" dxfId="11478" priority="2305"/>
    <cfRule type="duplicateValues" dxfId="11477" priority="2306"/>
    <cfRule type="duplicateValues" dxfId="11476" priority="2307"/>
    <cfRule type="duplicateValues" dxfId="11475" priority="2308"/>
    <cfRule type="duplicateValues" dxfId="11474" priority="2309"/>
    <cfRule type="duplicateValues" dxfId="11473" priority="2310"/>
    <cfRule type="duplicateValues" dxfId="11472" priority="2311"/>
    <cfRule type="duplicateValues" dxfId="11471" priority="2312"/>
    <cfRule type="duplicateValues" dxfId="11470" priority="2313"/>
    <cfRule type="duplicateValues" dxfId="11469" priority="2314"/>
    <cfRule type="duplicateValues" dxfId="11468" priority="2315"/>
    <cfRule type="duplicateValues" dxfId="11467" priority="2316"/>
    <cfRule type="duplicateValues" dxfId="11466" priority="2317"/>
    <cfRule type="duplicateValues" dxfId="11465" priority="2318"/>
    <cfRule type="duplicateValues" dxfId="11464" priority="2319"/>
    <cfRule type="duplicateValues" dxfId="11463" priority="2320"/>
    <cfRule type="duplicateValues" dxfId="11462" priority="2321"/>
    <cfRule type="duplicateValues" dxfId="11461" priority="2322"/>
    <cfRule type="duplicateValues" dxfId="11460" priority="2323"/>
    <cfRule type="duplicateValues" dxfId="11459" priority="2324"/>
    <cfRule type="duplicateValues" dxfId="11458" priority="2325"/>
    <cfRule type="duplicateValues" dxfId="11457" priority="2326"/>
    <cfRule type="duplicateValues" dxfId="11456" priority="2327"/>
    <cfRule type="duplicateValues" dxfId="11455" priority="2328"/>
    <cfRule type="duplicateValues" dxfId="11454" priority="2329"/>
    <cfRule type="duplicateValues" dxfId="11453" priority="2330"/>
    <cfRule type="duplicateValues" dxfId="11452" priority="2331"/>
    <cfRule type="duplicateValues" dxfId="11451" priority="2332"/>
    <cfRule type="duplicateValues" dxfId="11450" priority="2333"/>
    <cfRule type="duplicateValues" dxfId="11449" priority="2334"/>
    <cfRule type="duplicateValues" dxfId="11448" priority="2335"/>
    <cfRule type="duplicateValues" dxfId="11447" priority="2336"/>
    <cfRule type="duplicateValues" dxfId="11446" priority="2337"/>
    <cfRule type="duplicateValues" dxfId="11445" priority="2338"/>
    <cfRule type="duplicateValues" dxfId="11444" priority="2339"/>
    <cfRule type="duplicateValues" dxfId="11443" priority="2340"/>
    <cfRule type="duplicateValues" dxfId="11442" priority="2341"/>
    <cfRule type="duplicateValues" dxfId="11441" priority="2342"/>
    <cfRule type="duplicateValues" dxfId="11440" priority="2343"/>
    <cfRule type="duplicateValues" dxfId="11439" priority="2344"/>
    <cfRule type="duplicateValues" dxfId="11438" priority="2345"/>
    <cfRule type="duplicateValues" dxfId="11437" priority="2346"/>
    <cfRule type="duplicateValues" dxfId="11436" priority="2347"/>
    <cfRule type="duplicateValues" dxfId="11435" priority="2348"/>
    <cfRule type="duplicateValues" dxfId="11434" priority="2349"/>
    <cfRule type="duplicateValues" dxfId="11433" priority="2350"/>
    <cfRule type="duplicateValues" dxfId="11432" priority="2351"/>
    <cfRule type="duplicateValues" dxfId="11431" priority="2352"/>
    <cfRule type="duplicateValues" dxfId="11430" priority="2353"/>
    <cfRule type="duplicateValues" dxfId="11429" priority="2354"/>
    <cfRule type="duplicateValues" dxfId="11428" priority="2355"/>
    <cfRule type="duplicateValues" dxfId="11427" priority="2356"/>
    <cfRule type="duplicateValues" dxfId="11426" priority="2357"/>
    <cfRule type="duplicateValues" dxfId="11425" priority="2358"/>
    <cfRule type="duplicateValues" dxfId="11424" priority="2359"/>
    <cfRule type="duplicateValues" dxfId="11423" priority="2360"/>
    <cfRule type="duplicateValues" dxfId="11422" priority="2361"/>
    <cfRule type="duplicateValues" dxfId="11421" priority="2362"/>
    <cfRule type="duplicateValues" dxfId="11420" priority="2363"/>
    <cfRule type="duplicateValues" dxfId="11419" priority="2364"/>
    <cfRule type="duplicateValues" dxfId="11418" priority="2365"/>
    <cfRule type="duplicateValues" dxfId="11417" priority="2366"/>
    <cfRule type="duplicateValues" dxfId="11416" priority="2367"/>
    <cfRule type="duplicateValues" dxfId="11415" priority="2368"/>
    <cfRule type="duplicateValues" dxfId="11414" priority="2369"/>
    <cfRule type="duplicateValues" dxfId="11413" priority="2370"/>
    <cfRule type="duplicateValues" dxfId="11412" priority="2371"/>
    <cfRule type="duplicateValues" dxfId="11411" priority="2372"/>
    <cfRule type="duplicateValues" dxfId="11410" priority="2373"/>
    <cfRule type="duplicateValues" dxfId="11409" priority="2374"/>
    <cfRule type="duplicateValues" dxfId="11408" priority="2375"/>
    <cfRule type="duplicateValues" dxfId="11407" priority="2376"/>
    <cfRule type="duplicateValues" dxfId="11406" priority="2377"/>
    <cfRule type="duplicateValues" dxfId="11405" priority="2378"/>
    <cfRule type="duplicateValues" dxfId="11404" priority="2379"/>
    <cfRule type="duplicateValues" dxfId="11403" priority="2380"/>
    <cfRule type="duplicateValues" dxfId="11402" priority="2381"/>
    <cfRule type="duplicateValues" dxfId="11401" priority="2382"/>
    <cfRule type="duplicateValues" dxfId="11400" priority="2383"/>
    <cfRule type="duplicateValues" dxfId="11399" priority="2384"/>
    <cfRule type="duplicateValues" dxfId="11398" priority="2385"/>
    <cfRule type="duplicateValues" dxfId="11397" priority="2386"/>
    <cfRule type="duplicateValues" dxfId="11396" priority="2387"/>
    <cfRule type="duplicateValues" dxfId="11395" priority="2388"/>
    <cfRule type="duplicateValues" dxfId="11394" priority="2389"/>
    <cfRule type="duplicateValues" dxfId="11393" priority="2390"/>
    <cfRule type="duplicateValues" dxfId="11392" priority="2391"/>
    <cfRule type="duplicateValues" dxfId="11391" priority="2392"/>
    <cfRule type="duplicateValues" dxfId="11390" priority="2393"/>
    <cfRule type="duplicateValues" dxfId="11389" priority="2394"/>
    <cfRule type="duplicateValues" dxfId="11388" priority="2395"/>
    <cfRule type="duplicateValues" dxfId="11387" priority="2396"/>
    <cfRule type="duplicateValues" dxfId="11386" priority="2397"/>
    <cfRule type="duplicateValues" dxfId="11385" priority="2398"/>
    <cfRule type="duplicateValues" dxfId="11384" priority="2399"/>
    <cfRule type="duplicateValues" dxfId="11383" priority="2400"/>
    <cfRule type="duplicateValues" dxfId="11382" priority="2401"/>
    <cfRule type="duplicateValues" dxfId="11381" priority="2402"/>
    <cfRule type="duplicateValues" dxfId="11380" priority="2403"/>
    <cfRule type="duplicateValues" dxfId="11379" priority="2404"/>
    <cfRule type="duplicateValues" dxfId="11378" priority="2405"/>
    <cfRule type="duplicateValues" dxfId="11377" priority="2406"/>
    <cfRule type="duplicateValues" dxfId="11376" priority="2407"/>
    <cfRule type="duplicateValues" dxfId="11375" priority="2408"/>
    <cfRule type="duplicateValues" dxfId="11374" priority="2409"/>
    <cfRule type="duplicateValues" dxfId="11373" priority="2410"/>
    <cfRule type="duplicateValues" dxfId="11372" priority="2411"/>
    <cfRule type="duplicateValues" dxfId="11371" priority="2412"/>
    <cfRule type="duplicateValues" dxfId="11370" priority="2413"/>
    <cfRule type="duplicateValues" dxfId="11369" priority="2414"/>
    <cfRule type="duplicateValues" dxfId="11368" priority="2415"/>
    <cfRule type="duplicateValues" dxfId="11367" priority="2416"/>
    <cfRule type="duplicateValues" dxfId="11366" priority="2417"/>
    <cfRule type="duplicateValues" dxfId="11365" priority="2418"/>
    <cfRule type="duplicateValues" dxfId="11364" priority="2419"/>
    <cfRule type="duplicateValues" dxfId="11363" priority="2420"/>
    <cfRule type="duplicateValues" dxfId="11362" priority="2421"/>
    <cfRule type="duplicateValues" dxfId="11361" priority="2422"/>
    <cfRule type="duplicateValues" dxfId="11360" priority="2423"/>
    <cfRule type="duplicateValues" dxfId="11359" priority="2424"/>
    <cfRule type="duplicateValues" dxfId="11358" priority="2425"/>
    <cfRule type="duplicateValues" dxfId="11357" priority="2426"/>
    <cfRule type="duplicateValues" dxfId="11356" priority="2427"/>
    <cfRule type="duplicateValues" dxfId="11355" priority="2428"/>
    <cfRule type="duplicateValues" dxfId="11354" priority="2429"/>
    <cfRule type="duplicateValues" dxfId="11353" priority="2430"/>
    <cfRule type="duplicateValues" dxfId="11352" priority="2431"/>
    <cfRule type="duplicateValues" dxfId="11351" priority="2432"/>
    <cfRule type="duplicateValues" dxfId="11350" priority="2433"/>
    <cfRule type="duplicateValues" dxfId="11349" priority="2434"/>
    <cfRule type="duplicateValues" dxfId="11348" priority="2435"/>
    <cfRule type="duplicateValues" dxfId="11347" priority="2436"/>
    <cfRule type="duplicateValues" dxfId="11346" priority="2437"/>
    <cfRule type="duplicateValues" dxfId="11345" priority="2438"/>
    <cfRule type="duplicateValues" dxfId="11344" priority="2439"/>
    <cfRule type="duplicateValues" dxfId="11343" priority="2440"/>
    <cfRule type="duplicateValues" dxfId="11342" priority="2441"/>
    <cfRule type="duplicateValues" dxfId="11341" priority="2442"/>
    <cfRule type="duplicateValues" dxfId="11340" priority="2443"/>
    <cfRule type="duplicateValues" dxfId="11339" priority="2444"/>
    <cfRule type="duplicateValues" dxfId="11338" priority="2445"/>
    <cfRule type="duplicateValues" dxfId="11337" priority="2446"/>
    <cfRule type="duplicateValues" dxfId="11336" priority="2098"/>
    <cfRule type="duplicateValues" dxfId="11335" priority="2448"/>
    <cfRule type="duplicateValues" dxfId="11334" priority="2449"/>
    <cfRule type="duplicateValues" dxfId="11333" priority="2450"/>
    <cfRule type="duplicateValues" dxfId="11332" priority="2451"/>
    <cfRule type="duplicateValues" dxfId="11331" priority="2452"/>
    <cfRule type="duplicateValues" dxfId="11330" priority="2453"/>
    <cfRule type="duplicateValues" dxfId="11329" priority="2454"/>
    <cfRule type="duplicateValues" dxfId="11328" priority="2455"/>
    <cfRule type="duplicateValues" dxfId="11327" priority="2456"/>
    <cfRule type="duplicateValues" dxfId="11326" priority="2457"/>
    <cfRule type="duplicateValues" dxfId="11325" priority="2458"/>
    <cfRule type="duplicateValues" dxfId="11324" priority="2459"/>
    <cfRule type="duplicateValues" dxfId="11323" priority="2460"/>
    <cfRule type="duplicateValues" dxfId="11322" priority="2461"/>
    <cfRule type="duplicateValues" dxfId="11321" priority="2462"/>
    <cfRule type="duplicateValues" dxfId="11320" priority="2463"/>
    <cfRule type="duplicateValues" dxfId="11319" priority="2464"/>
    <cfRule type="duplicateValues" dxfId="11318" priority="2465"/>
    <cfRule type="duplicateValues" dxfId="11317" priority="2466"/>
    <cfRule type="duplicateValues" dxfId="11316" priority="2467"/>
    <cfRule type="duplicateValues" dxfId="11315" priority="2468"/>
    <cfRule type="duplicateValues" dxfId="11314" priority="2469"/>
    <cfRule type="duplicateValues" dxfId="11313" priority="2470"/>
    <cfRule type="duplicateValues" dxfId="11312" priority="2471"/>
    <cfRule type="duplicateValues" dxfId="11311" priority="2472"/>
    <cfRule type="duplicateValues" dxfId="11310" priority="2473"/>
    <cfRule type="duplicateValues" dxfId="11309" priority="2474"/>
    <cfRule type="duplicateValues" dxfId="11308" priority="2475"/>
    <cfRule type="duplicateValues" dxfId="11307" priority="2476"/>
    <cfRule type="duplicateValues" dxfId="11306" priority="2477"/>
    <cfRule type="duplicateValues" dxfId="11305" priority="2478"/>
    <cfRule type="duplicateValues" dxfId="11304" priority="2479"/>
    <cfRule type="duplicateValues" dxfId="11303" priority="2480"/>
    <cfRule type="duplicateValues" dxfId="11302" priority="2481"/>
    <cfRule type="duplicateValues" dxfId="11301" priority="2482"/>
    <cfRule type="duplicateValues" dxfId="11300" priority="2483"/>
    <cfRule type="duplicateValues" dxfId="11299" priority="2484"/>
    <cfRule type="duplicateValues" dxfId="11298" priority="2485"/>
    <cfRule type="duplicateValues" dxfId="11297" priority="2486"/>
    <cfRule type="duplicateValues" dxfId="11296" priority="2487"/>
    <cfRule type="duplicateValues" dxfId="11295" priority="2488"/>
    <cfRule type="duplicateValues" dxfId="11294" priority="2489"/>
    <cfRule type="duplicateValues" dxfId="11293" priority="2490"/>
    <cfRule type="duplicateValues" dxfId="11292" priority="2491"/>
    <cfRule type="duplicateValues" dxfId="11291" priority="2492"/>
    <cfRule type="duplicateValues" dxfId="11290" priority="2493"/>
    <cfRule type="duplicateValues" dxfId="11289" priority="2494"/>
    <cfRule type="duplicateValues" dxfId="11288" priority="2495"/>
    <cfRule type="duplicateValues" dxfId="11287" priority="2496"/>
    <cfRule type="duplicateValues" dxfId="11286" priority="2497"/>
    <cfRule type="duplicateValues" dxfId="11285" priority="2498"/>
    <cfRule type="duplicateValues" dxfId="11284" priority="2499"/>
    <cfRule type="duplicateValues" dxfId="11283" priority="2500"/>
    <cfRule type="duplicateValues" dxfId="11282" priority="2501"/>
    <cfRule type="duplicateValues" dxfId="11281" priority="2502"/>
    <cfRule type="duplicateValues" dxfId="11280" priority="2503"/>
    <cfRule type="duplicateValues" dxfId="11279" priority="2504"/>
    <cfRule type="duplicateValues" dxfId="11278" priority="2505"/>
    <cfRule type="duplicateValues" dxfId="11277" priority="2506"/>
    <cfRule type="duplicateValues" dxfId="11276" priority="2507"/>
    <cfRule type="duplicateValues" dxfId="11275" priority="2508"/>
    <cfRule type="duplicateValues" dxfId="11274" priority="2509"/>
    <cfRule type="duplicateValues" dxfId="11273" priority="2510"/>
    <cfRule type="duplicateValues" dxfId="11272" priority="2511"/>
    <cfRule type="duplicateValues" dxfId="11271" priority="2512"/>
    <cfRule type="duplicateValues" dxfId="11270" priority="2513"/>
    <cfRule type="duplicateValues" dxfId="11269" priority="2514"/>
    <cfRule type="duplicateValues" dxfId="11268" priority="2515"/>
    <cfRule type="duplicateValues" dxfId="11267" priority="2516"/>
    <cfRule type="duplicateValues" dxfId="11266" priority="2517"/>
    <cfRule type="duplicateValues" dxfId="11265" priority="2518"/>
    <cfRule type="duplicateValues" dxfId="11264" priority="2519"/>
    <cfRule type="duplicateValues" dxfId="11263" priority="2520"/>
    <cfRule type="duplicateValues" dxfId="11262" priority="2521"/>
    <cfRule type="duplicateValues" dxfId="11261" priority="2522"/>
    <cfRule type="duplicateValues" dxfId="11260" priority="2523"/>
    <cfRule type="duplicateValues" dxfId="11259" priority="2524"/>
    <cfRule type="duplicateValues" dxfId="11258" priority="2525"/>
    <cfRule type="duplicateValues" dxfId="11257" priority="2526"/>
    <cfRule type="duplicateValues" dxfId="11256" priority="2527"/>
    <cfRule type="duplicateValues" dxfId="11255" priority="2528"/>
    <cfRule type="duplicateValues" dxfId="11254" priority="2529"/>
    <cfRule type="duplicateValues" dxfId="11253" priority="2530"/>
    <cfRule type="duplicateValues" dxfId="11252" priority="2531"/>
    <cfRule type="duplicateValues" dxfId="11251" priority="2532"/>
    <cfRule type="duplicateValues" dxfId="11250" priority="2533"/>
    <cfRule type="duplicateValues" dxfId="11249" priority="2534"/>
    <cfRule type="duplicateValues" dxfId="11248" priority="2535"/>
    <cfRule type="duplicateValues" dxfId="11247" priority="2536"/>
    <cfRule type="duplicateValues" dxfId="11246" priority="2537"/>
    <cfRule type="duplicateValues" dxfId="11245" priority="2538"/>
    <cfRule type="duplicateValues" dxfId="11244" priority="2539"/>
    <cfRule type="duplicateValues" dxfId="11243" priority="2540"/>
    <cfRule type="duplicateValues" dxfId="11242" priority="2541"/>
    <cfRule type="duplicateValues" dxfId="11241" priority="2542"/>
    <cfRule type="duplicateValues" dxfId="11240" priority="2543"/>
    <cfRule type="duplicateValues" dxfId="11239" priority="2544"/>
    <cfRule type="duplicateValues" dxfId="11238" priority="2545"/>
    <cfRule type="duplicateValues" dxfId="11237" priority="2546"/>
    <cfRule type="duplicateValues" dxfId="11236" priority="2547"/>
    <cfRule type="duplicateValues" dxfId="11235" priority="2548"/>
    <cfRule type="duplicateValues" dxfId="11234" priority="2549"/>
    <cfRule type="duplicateValues" dxfId="11233" priority="2550"/>
    <cfRule type="duplicateValues" dxfId="11232" priority="2551"/>
    <cfRule type="duplicateValues" dxfId="11231" priority="2552"/>
    <cfRule type="duplicateValues" dxfId="11230" priority="2553"/>
    <cfRule type="duplicateValues" dxfId="11229" priority="2554"/>
    <cfRule type="duplicateValues" dxfId="11228" priority="2555"/>
    <cfRule type="duplicateValues" dxfId="11227" priority="2556"/>
    <cfRule type="duplicateValues" dxfId="11226" priority="2557"/>
    <cfRule type="duplicateValues" dxfId="11225" priority="2558"/>
    <cfRule type="duplicateValues" dxfId="11224" priority="2559"/>
    <cfRule type="duplicateValues" dxfId="11223" priority="2560"/>
    <cfRule type="duplicateValues" dxfId="11222" priority="2561"/>
    <cfRule type="duplicateValues" dxfId="11221" priority="2562"/>
    <cfRule type="duplicateValues" dxfId="11220" priority="2563"/>
    <cfRule type="duplicateValues" dxfId="11219" priority="2564"/>
    <cfRule type="duplicateValues" dxfId="11218" priority="2565"/>
    <cfRule type="duplicateValues" dxfId="11217" priority="2566"/>
    <cfRule type="duplicateValues" dxfId="11216" priority="2567"/>
    <cfRule type="duplicateValues" dxfId="11215" priority="2568"/>
    <cfRule type="duplicateValues" dxfId="11214" priority="2569"/>
    <cfRule type="duplicateValues" dxfId="11213" priority="2570"/>
    <cfRule type="duplicateValues" dxfId="11212" priority="2571"/>
    <cfRule type="duplicateValues" dxfId="11211" priority="2572"/>
    <cfRule type="duplicateValues" dxfId="11210" priority="2573"/>
    <cfRule type="duplicateValues" dxfId="11209" priority="2574"/>
    <cfRule type="duplicateValues" dxfId="11208" priority="2575"/>
    <cfRule type="duplicateValues" dxfId="11207" priority="2576"/>
    <cfRule type="duplicateValues" dxfId="11206" priority="2577"/>
    <cfRule type="duplicateValues" dxfId="11205" priority="2578"/>
    <cfRule type="duplicateValues" dxfId="11204" priority="2579"/>
    <cfRule type="duplicateValues" dxfId="11203" priority="2580"/>
    <cfRule type="duplicateValues" dxfId="11202" priority="2581"/>
    <cfRule type="duplicateValues" dxfId="11201" priority="2582"/>
    <cfRule type="duplicateValues" dxfId="11200" priority="2583"/>
    <cfRule type="duplicateValues" dxfId="11199" priority="2584"/>
    <cfRule type="duplicateValues" dxfId="11198" priority="2585"/>
    <cfRule type="duplicateValues" dxfId="11197" priority="2586"/>
    <cfRule type="duplicateValues" dxfId="11196" priority="2587"/>
    <cfRule type="duplicateValues" dxfId="11195" priority="2588"/>
    <cfRule type="duplicateValues" dxfId="11194" priority="2589"/>
    <cfRule type="duplicateValues" dxfId="11193" priority="2590"/>
    <cfRule type="duplicateValues" dxfId="11192" priority="2591"/>
    <cfRule type="duplicateValues" dxfId="11191" priority="2592"/>
    <cfRule type="duplicateValues" dxfId="11190" priority="2593"/>
    <cfRule type="duplicateValues" dxfId="11189" priority="2594"/>
    <cfRule type="duplicateValues" dxfId="11188" priority="2595"/>
    <cfRule type="duplicateValues" dxfId="11187" priority="2596"/>
    <cfRule type="duplicateValues" dxfId="11186" priority="2597"/>
    <cfRule type="duplicateValues" dxfId="11185" priority="2598"/>
    <cfRule type="duplicateValues" dxfId="11184" priority="2599"/>
    <cfRule type="duplicateValues" dxfId="11183" priority="2600"/>
    <cfRule type="duplicateValues" dxfId="11182" priority="2601"/>
    <cfRule type="duplicateValues" dxfId="11181" priority="2602"/>
    <cfRule type="duplicateValues" dxfId="11180" priority="2603"/>
    <cfRule type="duplicateValues" dxfId="11179" priority="2604"/>
    <cfRule type="duplicateValues" dxfId="11178" priority="2605"/>
    <cfRule type="duplicateValues" dxfId="11177" priority="2606"/>
    <cfRule type="duplicateValues" dxfId="11176" priority="2607"/>
    <cfRule type="duplicateValues" dxfId="11175" priority="2608"/>
    <cfRule type="duplicateValues" dxfId="11174" priority="2609"/>
    <cfRule type="duplicateValues" dxfId="11173" priority="2610"/>
    <cfRule type="duplicateValues" dxfId="11172" priority="2611"/>
    <cfRule type="duplicateValues" dxfId="11171" priority="2612"/>
    <cfRule type="duplicateValues" dxfId="11170" priority="2613"/>
    <cfRule type="duplicateValues" dxfId="11169" priority="2614"/>
    <cfRule type="duplicateValues" dxfId="11168" priority="2615"/>
    <cfRule type="duplicateValues" dxfId="11167" priority="2616"/>
    <cfRule type="duplicateValues" dxfId="11166" priority="2617"/>
    <cfRule type="duplicateValues" dxfId="11165" priority="2618"/>
    <cfRule type="duplicateValues" dxfId="11164" priority="2619"/>
    <cfRule type="duplicateValues" dxfId="11163" priority="2620"/>
    <cfRule type="duplicateValues" dxfId="11162" priority="2621"/>
    <cfRule type="duplicateValues" dxfId="11161" priority="2622"/>
    <cfRule type="duplicateValues" dxfId="11160" priority="2623"/>
    <cfRule type="duplicateValues" dxfId="11159" priority="2624"/>
    <cfRule type="duplicateValues" dxfId="11158" priority="2625"/>
    <cfRule type="duplicateValues" dxfId="11157" priority="2626"/>
    <cfRule type="duplicateValues" dxfId="11156" priority="2627"/>
    <cfRule type="duplicateValues" dxfId="11155" priority="2628"/>
    <cfRule type="duplicateValues" dxfId="11154" priority="2629"/>
    <cfRule type="duplicateValues" dxfId="11153" priority="2630"/>
    <cfRule type="duplicateValues" dxfId="11152" priority="2631"/>
    <cfRule type="duplicateValues" dxfId="11151" priority="2632"/>
    <cfRule type="duplicateValues" dxfId="11150" priority="2633"/>
    <cfRule type="duplicateValues" dxfId="11149" priority="2634"/>
    <cfRule type="duplicateValues" dxfId="11148" priority="2635"/>
    <cfRule type="duplicateValues" dxfId="11147" priority="2636"/>
    <cfRule type="duplicateValues" dxfId="11146" priority="2637"/>
    <cfRule type="duplicateValues" dxfId="11145" priority="2638"/>
    <cfRule type="duplicateValues" dxfId="11144" priority="2639"/>
    <cfRule type="duplicateValues" dxfId="11143" priority="2640"/>
    <cfRule type="duplicateValues" dxfId="11142" priority="2641"/>
    <cfRule type="duplicateValues" dxfId="11141" priority="2642"/>
    <cfRule type="duplicateValues" dxfId="11140" priority="2643"/>
    <cfRule type="duplicateValues" dxfId="11139" priority="2644"/>
    <cfRule type="duplicateValues" dxfId="11138" priority="2645"/>
    <cfRule type="duplicateValues" dxfId="11137" priority="2646"/>
    <cfRule type="duplicateValues" dxfId="11136" priority="2647"/>
    <cfRule type="duplicateValues" dxfId="11135" priority="2648"/>
    <cfRule type="duplicateValues" dxfId="11134" priority="2649"/>
    <cfRule type="duplicateValues" dxfId="11133" priority="2650"/>
    <cfRule type="duplicateValues" dxfId="11132" priority="2651"/>
    <cfRule type="duplicateValues" dxfId="11131" priority="2652"/>
    <cfRule type="duplicateValues" dxfId="11130" priority="2653"/>
    <cfRule type="duplicateValues" dxfId="11129" priority="2654"/>
    <cfRule type="duplicateValues" dxfId="11128" priority="2655"/>
    <cfRule type="duplicateValues" dxfId="11127" priority="2656"/>
    <cfRule type="duplicateValues" dxfId="11126" priority="2657"/>
    <cfRule type="duplicateValues" dxfId="11125" priority="2658"/>
    <cfRule type="duplicateValues" dxfId="11124" priority="2659"/>
    <cfRule type="duplicateValues" dxfId="11123" priority="2660"/>
    <cfRule type="duplicateValues" dxfId="11122" priority="2661"/>
    <cfRule type="duplicateValues" dxfId="11121" priority="2662"/>
    <cfRule type="duplicateValues" dxfId="11120" priority="2663"/>
    <cfRule type="duplicateValues" dxfId="11119" priority="2664"/>
    <cfRule type="duplicateValues" dxfId="11118" priority="2665"/>
    <cfRule type="duplicateValues" dxfId="11117" priority="2666"/>
    <cfRule type="duplicateValues" dxfId="11116" priority="2667"/>
    <cfRule type="duplicateValues" dxfId="11115" priority="2668"/>
    <cfRule type="duplicateValues" dxfId="11114" priority="2669"/>
    <cfRule type="duplicateValues" dxfId="11113" priority="2670"/>
    <cfRule type="duplicateValues" dxfId="11112" priority="2671"/>
    <cfRule type="duplicateValues" dxfId="11111" priority="2672"/>
    <cfRule type="duplicateValues" dxfId="11110" priority="2673"/>
    <cfRule type="duplicateValues" dxfId="11109" priority="2674"/>
    <cfRule type="duplicateValues" dxfId="11108" priority="2675"/>
    <cfRule type="duplicateValues" dxfId="11107" priority="2676"/>
    <cfRule type="duplicateValues" dxfId="11106" priority="2677"/>
    <cfRule type="duplicateValues" dxfId="11105" priority="2678"/>
    <cfRule type="duplicateValues" dxfId="11104" priority="2679"/>
    <cfRule type="duplicateValues" dxfId="11103" priority="2680"/>
    <cfRule type="duplicateValues" dxfId="11102" priority="2681"/>
    <cfRule type="duplicateValues" dxfId="11101" priority="2682"/>
    <cfRule type="duplicateValues" dxfId="11100" priority="2683"/>
    <cfRule type="duplicateValues" dxfId="11099" priority="2684"/>
    <cfRule type="duplicateValues" dxfId="11098" priority="2685"/>
    <cfRule type="duplicateValues" dxfId="11097" priority="2686"/>
    <cfRule type="duplicateValues" dxfId="11096" priority="2687"/>
    <cfRule type="duplicateValues" dxfId="11095" priority="2688"/>
    <cfRule type="duplicateValues" dxfId="11094" priority="2689"/>
    <cfRule type="duplicateValues" dxfId="11093" priority="2690"/>
    <cfRule type="duplicateValues" dxfId="11092" priority="2691"/>
    <cfRule type="duplicateValues" dxfId="11091" priority="2692"/>
    <cfRule type="duplicateValues" dxfId="11090" priority="2693"/>
    <cfRule type="duplicateValues" dxfId="11089" priority="2"/>
    <cfRule type="duplicateValues" dxfId="11088" priority="3"/>
    <cfRule type="duplicateValues" dxfId="11087" priority="4"/>
    <cfRule type="duplicateValues" dxfId="11086" priority="5"/>
    <cfRule type="duplicateValues" dxfId="11085" priority="6"/>
    <cfRule type="duplicateValues" dxfId="11084" priority="7"/>
    <cfRule type="duplicateValues" dxfId="11083" priority="8"/>
    <cfRule type="duplicateValues" dxfId="11082" priority="9"/>
    <cfRule type="duplicateValues" dxfId="11081" priority="10"/>
    <cfRule type="duplicateValues" dxfId="11080" priority="11"/>
    <cfRule type="duplicateValues" dxfId="11079" priority="12"/>
    <cfRule type="duplicateValues" dxfId="11078" priority="13"/>
    <cfRule type="duplicateValues" dxfId="11077" priority="14"/>
    <cfRule type="duplicateValues" dxfId="11076" priority="15"/>
    <cfRule type="duplicateValues" dxfId="11075" priority="16"/>
    <cfRule type="duplicateValues" dxfId="11074" priority="17"/>
    <cfRule type="duplicateValues" dxfId="11073" priority="18"/>
    <cfRule type="duplicateValues" dxfId="11072" priority="19"/>
    <cfRule type="duplicateValues" dxfId="11071" priority="20"/>
    <cfRule type="duplicateValues" dxfId="11070" priority="21"/>
    <cfRule type="duplicateValues" dxfId="11069" priority="22"/>
    <cfRule type="duplicateValues" dxfId="11068" priority="23"/>
    <cfRule type="duplicateValues" dxfId="11067" priority="24"/>
    <cfRule type="duplicateValues" dxfId="11066" priority="25"/>
    <cfRule type="duplicateValues" dxfId="11065" priority="26"/>
    <cfRule type="duplicateValues" dxfId="11064" priority="27"/>
    <cfRule type="duplicateValues" dxfId="11063" priority="28"/>
    <cfRule type="duplicateValues" dxfId="11062" priority="29"/>
    <cfRule type="duplicateValues" dxfId="11061" priority="30"/>
    <cfRule type="duplicateValues" dxfId="11060" priority="31"/>
    <cfRule type="duplicateValues" dxfId="11059" priority="32"/>
    <cfRule type="duplicateValues" dxfId="11058" priority="33"/>
    <cfRule type="duplicateValues" dxfId="11057" priority="34"/>
    <cfRule type="duplicateValues" dxfId="11056" priority="35"/>
    <cfRule type="duplicateValues" dxfId="11055" priority="36"/>
    <cfRule type="duplicateValues" dxfId="11054" priority="37"/>
    <cfRule type="duplicateValues" dxfId="11053" priority="38"/>
    <cfRule type="duplicateValues" dxfId="11052" priority="39"/>
    <cfRule type="duplicateValues" dxfId="11051" priority="40"/>
    <cfRule type="duplicateValues" dxfId="11050" priority="41"/>
    <cfRule type="duplicateValues" dxfId="11049" priority="42"/>
    <cfRule type="duplicateValues" dxfId="11048" priority="43"/>
    <cfRule type="duplicateValues" dxfId="11047" priority="44"/>
    <cfRule type="duplicateValues" dxfId="11046" priority="45"/>
    <cfRule type="duplicateValues" dxfId="11045" priority="46"/>
    <cfRule type="duplicateValues" dxfId="11044" priority="47"/>
    <cfRule type="duplicateValues" dxfId="11043" priority="48"/>
    <cfRule type="duplicateValues" dxfId="11042" priority="49"/>
    <cfRule type="duplicateValues" dxfId="11041" priority="50"/>
    <cfRule type="duplicateValues" dxfId="11040" priority="51"/>
    <cfRule type="duplicateValues" dxfId="11039" priority="52"/>
    <cfRule type="duplicateValues" dxfId="11038" priority="53"/>
    <cfRule type="duplicateValues" dxfId="11037" priority="54"/>
    <cfRule type="duplicateValues" dxfId="11036" priority="55"/>
    <cfRule type="duplicateValues" dxfId="11035" priority="56"/>
    <cfRule type="duplicateValues" dxfId="11034" priority="57"/>
    <cfRule type="duplicateValues" dxfId="11033" priority="58"/>
    <cfRule type="duplicateValues" dxfId="11032" priority="59"/>
    <cfRule type="duplicateValues" dxfId="11031" priority="60"/>
    <cfRule type="duplicateValues" dxfId="11030" priority="61"/>
    <cfRule type="duplicateValues" dxfId="11029" priority="62"/>
    <cfRule type="duplicateValues" dxfId="11028" priority="63"/>
    <cfRule type="duplicateValues" dxfId="11027" priority="64"/>
    <cfRule type="duplicateValues" dxfId="11026" priority="65"/>
    <cfRule type="duplicateValues" dxfId="11025" priority="66"/>
    <cfRule type="duplicateValues" dxfId="11024" priority="67"/>
    <cfRule type="duplicateValues" dxfId="11023" priority="68"/>
    <cfRule type="duplicateValues" dxfId="11022" priority="69"/>
    <cfRule type="duplicateValues" dxfId="11021" priority="70"/>
    <cfRule type="duplicateValues" dxfId="11020" priority="71"/>
    <cfRule type="duplicateValues" dxfId="11019" priority="72"/>
    <cfRule type="duplicateValues" dxfId="11018" priority="73"/>
    <cfRule type="duplicateValues" dxfId="11017" priority="74"/>
    <cfRule type="duplicateValues" dxfId="11016" priority="75"/>
    <cfRule type="duplicateValues" dxfId="11015" priority="76"/>
    <cfRule type="duplicateValues" dxfId="11014" priority="77"/>
    <cfRule type="duplicateValues" dxfId="11013" priority="78"/>
    <cfRule type="duplicateValues" dxfId="11012" priority="79"/>
    <cfRule type="duplicateValues" dxfId="11011" priority="80"/>
    <cfRule type="duplicateValues" dxfId="11010" priority="81"/>
    <cfRule type="duplicateValues" dxfId="11009" priority="82"/>
    <cfRule type="duplicateValues" dxfId="11008" priority="83"/>
    <cfRule type="duplicateValues" dxfId="11007" priority="84"/>
    <cfRule type="duplicateValues" dxfId="11006" priority="85"/>
    <cfRule type="duplicateValues" dxfId="11005" priority="86"/>
    <cfRule type="duplicateValues" dxfId="11004" priority="87"/>
    <cfRule type="duplicateValues" dxfId="11003" priority="88"/>
    <cfRule type="duplicateValues" dxfId="11002" priority="89"/>
    <cfRule type="duplicateValues" dxfId="11001" priority="90"/>
    <cfRule type="duplicateValues" dxfId="11000" priority="91"/>
    <cfRule type="duplicateValues" dxfId="10999" priority="92"/>
    <cfRule type="duplicateValues" dxfId="10998" priority="93"/>
    <cfRule type="duplicateValues" dxfId="10997" priority="94"/>
    <cfRule type="duplicateValues" dxfId="10996" priority="95"/>
    <cfRule type="duplicateValues" dxfId="10995" priority="96"/>
    <cfRule type="duplicateValues" dxfId="10994" priority="97"/>
    <cfRule type="duplicateValues" dxfId="10993" priority="98"/>
    <cfRule type="duplicateValues" dxfId="10992" priority="99"/>
    <cfRule type="duplicateValues" dxfId="10991" priority="100"/>
    <cfRule type="duplicateValues" dxfId="10990" priority="101"/>
    <cfRule type="duplicateValues" dxfId="10989" priority="102"/>
    <cfRule type="duplicateValues" dxfId="10988" priority="103"/>
    <cfRule type="duplicateValues" dxfId="10987" priority="2447"/>
  </conditionalFormatting>
  <conditionalFormatting sqref="A3:A180">
    <cfRule type="duplicateValues" dxfId="10986" priority="66005"/>
    <cfRule type="duplicateValues" dxfId="10985" priority="66004"/>
    <cfRule type="duplicateValues" dxfId="10984" priority="66003"/>
    <cfRule type="duplicateValues" dxfId="10983" priority="66002"/>
    <cfRule type="duplicateValues" dxfId="10982" priority="66001"/>
    <cfRule type="duplicateValues" dxfId="10981" priority="66000"/>
    <cfRule type="duplicateValues" dxfId="10980" priority="65999"/>
    <cfRule type="duplicateValues" dxfId="10979" priority="65998"/>
    <cfRule type="duplicateValues" dxfId="10978" priority="65997"/>
    <cfRule type="duplicateValues" dxfId="10977" priority="65996"/>
    <cfRule type="duplicateValues" dxfId="10976" priority="65995"/>
    <cfRule type="duplicateValues" dxfId="10975" priority="65994"/>
    <cfRule type="duplicateValues" dxfId="10974" priority="65993"/>
    <cfRule type="duplicateValues" dxfId="10973" priority="65992"/>
    <cfRule type="duplicateValues" dxfId="10972" priority="65991"/>
    <cfRule type="duplicateValues" dxfId="10971" priority="65990"/>
    <cfRule type="duplicateValues" dxfId="10970" priority="65989"/>
    <cfRule type="duplicateValues" dxfId="10969" priority="65988"/>
    <cfRule type="duplicateValues" dxfId="10968" priority="65987"/>
    <cfRule type="duplicateValues" dxfId="10967" priority="65986"/>
    <cfRule type="duplicateValues" dxfId="10966" priority="65985"/>
    <cfRule type="duplicateValues" dxfId="10965" priority="65984"/>
    <cfRule type="duplicateValues" dxfId="10964" priority="65983"/>
    <cfRule type="duplicateValues" dxfId="10963" priority="65982"/>
    <cfRule type="duplicateValues" dxfId="10962" priority="65981"/>
    <cfRule type="duplicateValues" dxfId="10961" priority="65980"/>
    <cfRule type="duplicateValues" dxfId="10960" priority="65979"/>
    <cfRule type="duplicateValues" dxfId="10959" priority="65978"/>
    <cfRule type="duplicateValues" dxfId="10958" priority="65977"/>
    <cfRule type="duplicateValues" dxfId="10957" priority="65976"/>
    <cfRule type="duplicateValues" dxfId="10956" priority="65975"/>
    <cfRule type="duplicateValues" dxfId="10955" priority="65974"/>
    <cfRule type="duplicateValues" dxfId="10954" priority="65973"/>
    <cfRule type="duplicateValues" dxfId="10953" priority="65972"/>
    <cfRule type="duplicateValues" dxfId="10952" priority="65971"/>
    <cfRule type="duplicateValues" dxfId="10951" priority="65970"/>
    <cfRule type="duplicateValues" dxfId="10950" priority="65969"/>
    <cfRule type="duplicateValues" dxfId="10949" priority="65968"/>
    <cfRule type="duplicateValues" dxfId="10948" priority="65967"/>
    <cfRule type="duplicateValues" dxfId="10947" priority="65966"/>
    <cfRule type="duplicateValues" dxfId="10946" priority="65965"/>
    <cfRule type="duplicateValues" dxfId="10945" priority="65964"/>
    <cfRule type="duplicateValues" dxfId="10944" priority="65963"/>
    <cfRule type="duplicateValues" dxfId="10943" priority="65962"/>
    <cfRule type="duplicateValues" dxfId="10942" priority="65961"/>
    <cfRule type="duplicateValues" dxfId="10941" priority="65960"/>
    <cfRule type="duplicateValues" dxfId="10940" priority="65959"/>
    <cfRule type="duplicateValues" dxfId="10939" priority="65958"/>
    <cfRule type="duplicateValues" dxfId="10938" priority="65957"/>
    <cfRule type="duplicateValues" dxfId="10937" priority="65956"/>
    <cfRule type="duplicateValues" dxfId="10936" priority="65955"/>
    <cfRule type="duplicateValues" dxfId="10935" priority="65954"/>
    <cfRule type="duplicateValues" dxfId="10934" priority="65953"/>
    <cfRule type="duplicateValues" dxfId="10933" priority="65952"/>
    <cfRule type="duplicateValues" dxfId="10932" priority="65951"/>
    <cfRule type="duplicateValues" dxfId="10931" priority="65950"/>
    <cfRule type="duplicateValues" dxfId="10930" priority="65949"/>
    <cfRule type="duplicateValues" dxfId="10929" priority="65948"/>
    <cfRule type="duplicateValues" dxfId="10928" priority="65947"/>
    <cfRule type="duplicateValues" dxfId="10927" priority="65946"/>
    <cfRule type="duplicateValues" dxfId="10926" priority="65945"/>
    <cfRule type="duplicateValues" dxfId="10925" priority="65944"/>
    <cfRule type="duplicateValues" dxfId="10924" priority="65943"/>
    <cfRule type="duplicateValues" dxfId="10923" priority="65942"/>
    <cfRule type="duplicateValues" dxfId="10922" priority="65941"/>
    <cfRule type="duplicateValues" dxfId="10921" priority="65940"/>
    <cfRule type="duplicateValues" dxfId="10920" priority="65939"/>
    <cfRule type="duplicateValues" dxfId="10919" priority="65938"/>
    <cfRule type="duplicateValues" dxfId="10918" priority="65937"/>
    <cfRule type="duplicateValues" dxfId="10917" priority="65936"/>
    <cfRule type="duplicateValues" dxfId="10916" priority="65935"/>
    <cfRule type="duplicateValues" dxfId="10915" priority="65934"/>
    <cfRule type="duplicateValues" dxfId="10914" priority="65933"/>
    <cfRule type="duplicateValues" dxfId="10913" priority="65932"/>
    <cfRule type="duplicateValues" dxfId="10912" priority="65931"/>
    <cfRule type="duplicateValues" dxfId="10911" priority="65930"/>
    <cfRule type="duplicateValues" dxfId="10910" priority="65929"/>
    <cfRule type="duplicateValues" dxfId="10909" priority="65928"/>
    <cfRule type="duplicateValues" dxfId="10908" priority="65927"/>
    <cfRule type="duplicateValues" dxfId="10907" priority="65926"/>
    <cfRule type="duplicateValues" dxfId="10906" priority="65925"/>
    <cfRule type="duplicateValues" dxfId="10905" priority="65924"/>
    <cfRule type="duplicateValues" dxfId="10904" priority="65923"/>
    <cfRule type="duplicateValues" dxfId="10903" priority="65922"/>
    <cfRule type="duplicateValues" dxfId="10902" priority="65921"/>
    <cfRule type="duplicateValues" dxfId="10901" priority="65920"/>
    <cfRule type="duplicateValues" dxfId="10900" priority="65919"/>
    <cfRule type="duplicateValues" dxfId="10899" priority="65918"/>
    <cfRule type="duplicateValues" dxfId="10898" priority="65917"/>
    <cfRule type="duplicateValues" dxfId="10897" priority="65916"/>
    <cfRule type="duplicateValues" dxfId="10896" priority="65915"/>
    <cfRule type="duplicateValues" dxfId="10895" priority="65914"/>
    <cfRule type="duplicateValues" dxfId="10894" priority="65913"/>
    <cfRule type="duplicateValues" dxfId="10893" priority="65912"/>
    <cfRule type="duplicateValues" dxfId="10892" priority="65911"/>
    <cfRule type="duplicateValues" dxfId="10891" priority="65910"/>
    <cfRule type="duplicateValues" dxfId="10890" priority="65909"/>
    <cfRule type="duplicateValues" dxfId="10889" priority="65908"/>
    <cfRule type="duplicateValues" dxfId="10888" priority="65907"/>
    <cfRule type="duplicateValues" dxfId="10887" priority="65906"/>
    <cfRule type="duplicateValues" dxfId="10886" priority="65905"/>
    <cfRule type="duplicateValues" dxfId="10885" priority="65904"/>
    <cfRule type="duplicateValues" dxfId="10884" priority="65903"/>
    <cfRule type="duplicateValues" dxfId="10883" priority="65902"/>
    <cfRule type="duplicateValues" dxfId="10882" priority="65901"/>
    <cfRule type="duplicateValues" dxfId="10881" priority="65900"/>
    <cfRule type="duplicateValues" dxfId="10880" priority="65899"/>
    <cfRule type="duplicateValues" dxfId="10879" priority="65898"/>
    <cfRule type="duplicateValues" dxfId="10878" priority="65897"/>
    <cfRule type="duplicateValues" dxfId="10877" priority="65896"/>
    <cfRule type="duplicateValues" dxfId="10876" priority="65895"/>
    <cfRule type="duplicateValues" dxfId="10875" priority="65894"/>
    <cfRule type="duplicateValues" dxfId="10874" priority="65893"/>
    <cfRule type="duplicateValues" dxfId="10873" priority="65892"/>
    <cfRule type="duplicateValues" dxfId="10872" priority="65891"/>
    <cfRule type="duplicateValues" dxfId="10871" priority="65890"/>
    <cfRule type="duplicateValues" dxfId="10870" priority="65889"/>
    <cfRule type="duplicateValues" dxfId="10869" priority="65888"/>
    <cfRule type="duplicateValues" dxfId="10868" priority="65887"/>
    <cfRule type="duplicateValues" dxfId="10867" priority="65886"/>
    <cfRule type="duplicateValues" dxfId="10866" priority="65885"/>
    <cfRule type="duplicateValues" dxfId="10865" priority="65884"/>
    <cfRule type="duplicateValues" dxfId="10864" priority="65883"/>
    <cfRule type="duplicateValues" dxfId="10863" priority="65882"/>
    <cfRule type="duplicateValues" dxfId="10862" priority="65881"/>
    <cfRule type="duplicateValues" dxfId="10861" priority="65880"/>
    <cfRule type="duplicateValues" dxfId="10860" priority="65879"/>
    <cfRule type="duplicateValues" dxfId="10859" priority="65878"/>
    <cfRule type="duplicateValues" dxfId="10858" priority="65877"/>
    <cfRule type="duplicateValues" dxfId="10857" priority="65876"/>
    <cfRule type="duplicateValues" dxfId="10856" priority="65875"/>
    <cfRule type="duplicateValues" dxfId="10855" priority="65874"/>
    <cfRule type="duplicateValues" dxfId="10854" priority="65873"/>
    <cfRule type="duplicateValues" dxfId="10853" priority="65872"/>
    <cfRule type="duplicateValues" dxfId="10852" priority="65871"/>
    <cfRule type="duplicateValues" dxfId="10851" priority="65870"/>
    <cfRule type="duplicateValues" dxfId="10850" priority="65869"/>
    <cfRule type="duplicateValues" dxfId="10849" priority="65868"/>
    <cfRule type="duplicateValues" dxfId="10848" priority="65867"/>
    <cfRule type="duplicateValues" dxfId="10847" priority="65866"/>
    <cfRule type="duplicateValues" dxfId="10846" priority="65865"/>
    <cfRule type="duplicateValues" dxfId="10845" priority="65864"/>
    <cfRule type="duplicateValues" dxfId="10844" priority="65863"/>
    <cfRule type="duplicateValues" dxfId="10843" priority="65862"/>
    <cfRule type="duplicateValues" dxfId="10842" priority="65861"/>
    <cfRule type="duplicateValues" dxfId="10841" priority="65860"/>
    <cfRule type="duplicateValues" dxfId="10840" priority="65859"/>
    <cfRule type="duplicateValues" dxfId="10839" priority="65858"/>
    <cfRule type="duplicateValues" dxfId="10838" priority="65857"/>
    <cfRule type="duplicateValues" dxfId="10837" priority="65856"/>
    <cfRule type="duplicateValues" dxfId="10836" priority="65855"/>
    <cfRule type="duplicateValues" dxfId="10835" priority="65854"/>
    <cfRule type="duplicateValues" dxfId="10834" priority="65853"/>
    <cfRule type="duplicateValues" dxfId="10833" priority="65852"/>
    <cfRule type="duplicateValues" dxfId="10832" priority="65851"/>
    <cfRule type="duplicateValues" dxfId="10831" priority="65850"/>
    <cfRule type="duplicateValues" dxfId="10830" priority="65849"/>
    <cfRule type="duplicateValues" dxfId="10829" priority="65848"/>
    <cfRule type="duplicateValues" dxfId="10828" priority="65847"/>
    <cfRule type="duplicateValues" dxfId="10827" priority="65846"/>
    <cfRule type="duplicateValues" dxfId="10826" priority="65845"/>
    <cfRule type="duplicateValues" dxfId="10825" priority="65844"/>
    <cfRule type="duplicateValues" dxfId="10824" priority="65843"/>
    <cfRule type="duplicateValues" dxfId="10823" priority="65842"/>
    <cfRule type="duplicateValues" dxfId="10822" priority="65841"/>
    <cfRule type="duplicateValues" dxfId="10821" priority="65840"/>
    <cfRule type="duplicateValues" dxfId="10820" priority="65839"/>
    <cfRule type="duplicateValues" dxfId="10819" priority="65838"/>
    <cfRule type="duplicateValues" dxfId="10818" priority="65837"/>
    <cfRule type="duplicateValues" dxfId="10817" priority="65836"/>
    <cfRule type="duplicateValues" dxfId="10816" priority="65835"/>
    <cfRule type="duplicateValues" dxfId="10815" priority="65834"/>
    <cfRule type="duplicateValues" dxfId="10814" priority="65833"/>
    <cfRule type="duplicateValues" dxfId="10813" priority="65832"/>
    <cfRule type="duplicateValues" dxfId="10812" priority="65831"/>
    <cfRule type="duplicateValues" dxfId="10811" priority="65830"/>
    <cfRule type="duplicateValues" dxfId="10810" priority="65829"/>
    <cfRule type="duplicateValues" dxfId="10809" priority="65828"/>
    <cfRule type="duplicateValues" dxfId="10808" priority="65827"/>
    <cfRule type="duplicateValues" dxfId="10807" priority="65826"/>
    <cfRule type="duplicateValues" dxfId="10806" priority="65825"/>
    <cfRule type="duplicateValues" dxfId="10805" priority="65824"/>
    <cfRule type="duplicateValues" dxfId="10804" priority="65823"/>
    <cfRule type="duplicateValues" dxfId="10803" priority="65822"/>
    <cfRule type="duplicateValues" dxfId="10802" priority="65821"/>
    <cfRule type="duplicateValues" dxfId="10801" priority="65820"/>
    <cfRule type="duplicateValues" dxfId="10800" priority="65819"/>
    <cfRule type="duplicateValues" dxfId="10799" priority="65818"/>
    <cfRule type="duplicateValues" dxfId="10798" priority="65817"/>
    <cfRule type="duplicateValues" dxfId="10797" priority="65816"/>
    <cfRule type="duplicateValues" dxfId="10796" priority="65815"/>
    <cfRule type="duplicateValues" dxfId="10795" priority="65814"/>
    <cfRule type="duplicateValues" dxfId="10794" priority="65813"/>
    <cfRule type="duplicateValues" dxfId="10793" priority="65812"/>
    <cfRule type="duplicateValues" dxfId="10792" priority="65811"/>
    <cfRule type="duplicateValues" dxfId="10791" priority="65810"/>
    <cfRule type="duplicateValues" dxfId="10790" priority="65809"/>
    <cfRule type="duplicateValues" dxfId="10789" priority="65808"/>
    <cfRule type="duplicateValues" dxfId="10788" priority="65807"/>
    <cfRule type="duplicateValues" dxfId="10787" priority="65806"/>
    <cfRule type="duplicateValues" dxfId="10786" priority="65805"/>
    <cfRule type="duplicateValues" dxfId="10785" priority="65804"/>
    <cfRule type="duplicateValues" dxfId="10784" priority="65803"/>
    <cfRule type="duplicateValues" dxfId="10783" priority="65802"/>
    <cfRule type="duplicateValues" dxfId="10782" priority="65801"/>
    <cfRule type="duplicateValues" dxfId="10781" priority="65800"/>
    <cfRule type="duplicateValues" dxfId="10780" priority="65799"/>
    <cfRule type="duplicateValues" dxfId="10779" priority="65798"/>
    <cfRule type="duplicateValues" dxfId="10778" priority="65797"/>
    <cfRule type="duplicateValues" dxfId="10777" priority="65796"/>
    <cfRule type="duplicateValues" dxfId="10776" priority="65795"/>
    <cfRule type="duplicateValues" dxfId="10775" priority="65794"/>
    <cfRule type="duplicateValues" dxfId="10774" priority="65793"/>
    <cfRule type="duplicateValues" dxfId="10773" priority="65792"/>
    <cfRule type="duplicateValues" dxfId="10772" priority="65791"/>
    <cfRule type="duplicateValues" dxfId="10771" priority="65790"/>
    <cfRule type="duplicateValues" dxfId="10770" priority="65789"/>
    <cfRule type="duplicateValues" dxfId="10769" priority="65788"/>
    <cfRule type="duplicateValues" dxfId="10768" priority="65787"/>
    <cfRule type="duplicateValues" dxfId="10767" priority="65786"/>
    <cfRule type="duplicateValues" dxfId="10766" priority="65785"/>
    <cfRule type="duplicateValues" dxfId="10765" priority="65784"/>
    <cfRule type="duplicateValues" dxfId="10764" priority="65783"/>
    <cfRule type="duplicateValues" dxfId="10763" priority="65782"/>
    <cfRule type="duplicateValues" dxfId="10762" priority="65781"/>
    <cfRule type="duplicateValues" dxfId="10761" priority="65780"/>
    <cfRule type="duplicateValues" dxfId="10760" priority="65779"/>
    <cfRule type="duplicateValues" dxfId="10759" priority="65778"/>
    <cfRule type="duplicateValues" dxfId="10758" priority="65777"/>
    <cfRule type="duplicateValues" dxfId="10757" priority="65776"/>
    <cfRule type="duplicateValues" dxfId="10756" priority="65775"/>
    <cfRule type="duplicateValues" dxfId="10755" priority="65774"/>
    <cfRule type="duplicateValues" dxfId="10754" priority="65773"/>
    <cfRule type="duplicateValues" dxfId="10753" priority="65772"/>
    <cfRule type="duplicateValues" dxfId="10752" priority="65771"/>
    <cfRule type="duplicateValues" dxfId="10751" priority="65770"/>
    <cfRule type="duplicateValues" dxfId="10750" priority="65769"/>
    <cfRule type="duplicateValues" dxfId="10749" priority="65768"/>
    <cfRule type="duplicateValues" dxfId="10748" priority="65767"/>
    <cfRule type="duplicateValues" dxfId="10747" priority="65766"/>
    <cfRule type="duplicateValues" dxfId="10746" priority="65765"/>
    <cfRule type="duplicateValues" dxfId="10745" priority="65764"/>
    <cfRule type="duplicateValues" dxfId="10744" priority="65763"/>
    <cfRule type="duplicateValues" dxfId="10743" priority="65762"/>
    <cfRule type="duplicateValues" dxfId="10742" priority="65761"/>
    <cfRule type="duplicateValues" dxfId="10741" priority="65760"/>
    <cfRule type="duplicateValues" dxfId="10740" priority="65759"/>
    <cfRule type="duplicateValues" dxfId="10739" priority="65758"/>
    <cfRule type="duplicateValues" dxfId="10738" priority="65757"/>
    <cfRule type="duplicateValues" dxfId="10737" priority="65756"/>
    <cfRule type="duplicateValues" dxfId="10736" priority="65755"/>
    <cfRule type="duplicateValues" dxfId="10735" priority="65754"/>
    <cfRule type="duplicateValues" dxfId="10734" priority="65753"/>
    <cfRule type="duplicateValues" dxfId="10733" priority="65752"/>
    <cfRule type="duplicateValues" dxfId="10732" priority="65751"/>
    <cfRule type="duplicateValues" dxfId="10731" priority="65750"/>
    <cfRule type="duplicateValues" dxfId="10730" priority="65749"/>
    <cfRule type="duplicateValues" dxfId="10729" priority="65748"/>
    <cfRule type="duplicateValues" dxfId="10728" priority="65747"/>
    <cfRule type="duplicateValues" dxfId="10727" priority="65746"/>
    <cfRule type="duplicateValues" dxfId="10726" priority="65745"/>
    <cfRule type="duplicateValues" dxfId="10725" priority="65744"/>
    <cfRule type="duplicateValues" dxfId="10724" priority="65743"/>
    <cfRule type="duplicateValues" dxfId="10723" priority="65742"/>
    <cfRule type="duplicateValues" dxfId="10722" priority="65741"/>
    <cfRule type="duplicateValues" dxfId="10721" priority="65740"/>
    <cfRule type="duplicateValues" dxfId="10720" priority="65739"/>
    <cfRule type="duplicateValues" dxfId="10719" priority="65738"/>
    <cfRule type="duplicateValues" dxfId="10718" priority="65737"/>
    <cfRule type="duplicateValues" dxfId="10717" priority="65736"/>
    <cfRule type="duplicateValues" dxfId="10716" priority="65735"/>
    <cfRule type="duplicateValues" dxfId="10715" priority="65734"/>
    <cfRule type="duplicateValues" dxfId="10714" priority="65733"/>
    <cfRule type="duplicateValues" dxfId="10713" priority="65732"/>
    <cfRule type="duplicateValues" dxfId="10712" priority="65731"/>
    <cfRule type="duplicateValues" dxfId="10711" priority="65730"/>
    <cfRule type="duplicateValues" dxfId="10710" priority="65729"/>
    <cfRule type="duplicateValues" dxfId="10709" priority="65728"/>
    <cfRule type="duplicateValues" dxfId="10708" priority="65727"/>
    <cfRule type="duplicateValues" dxfId="10707" priority="65726"/>
    <cfRule type="duplicateValues" dxfId="10706" priority="65725"/>
    <cfRule type="duplicateValues" dxfId="10705" priority="65724"/>
    <cfRule type="duplicateValues" dxfId="10704" priority="65723"/>
    <cfRule type="duplicateValues" dxfId="10703" priority="65722"/>
    <cfRule type="duplicateValues" dxfId="10702" priority="65721"/>
    <cfRule type="duplicateValues" dxfId="10701" priority="65720"/>
    <cfRule type="duplicateValues" dxfId="10700" priority="65719"/>
    <cfRule type="duplicateValues" dxfId="10699" priority="65718"/>
    <cfRule type="duplicateValues" dxfId="10698" priority="65717"/>
    <cfRule type="duplicateValues" dxfId="10697" priority="65716"/>
    <cfRule type="duplicateValues" dxfId="10696" priority="65715"/>
    <cfRule type="duplicateValues" dxfId="10695" priority="65714"/>
    <cfRule type="duplicateValues" dxfId="10694" priority="65713"/>
    <cfRule type="duplicateValues" dxfId="10693" priority="65712"/>
    <cfRule type="duplicateValues" dxfId="10692" priority="65711"/>
    <cfRule type="duplicateValues" dxfId="10691" priority="66108"/>
    <cfRule type="duplicateValues" dxfId="10690" priority="66107"/>
    <cfRule type="duplicateValues" dxfId="10689" priority="66106"/>
    <cfRule type="duplicateValues" dxfId="10688" priority="66105"/>
    <cfRule type="duplicateValues" dxfId="10687" priority="66104"/>
    <cfRule type="duplicateValues" dxfId="10686" priority="66103"/>
    <cfRule type="duplicateValues" dxfId="10685" priority="12931"/>
    <cfRule type="duplicateValues" dxfId="10684" priority="12930"/>
    <cfRule type="duplicateValues" dxfId="10683" priority="12929"/>
    <cfRule type="duplicateValues" dxfId="10682" priority="12928"/>
    <cfRule type="duplicateValues" dxfId="10681" priority="12927"/>
    <cfRule type="duplicateValues" dxfId="10680" priority="12926"/>
    <cfRule type="duplicateValues" dxfId="10679" priority="12925"/>
    <cfRule type="duplicateValues" dxfId="10678" priority="12924"/>
    <cfRule type="duplicateValues" dxfId="10677" priority="12923"/>
    <cfRule type="duplicateValues" dxfId="10676" priority="12922"/>
    <cfRule type="duplicateValues" dxfId="10675" priority="12921"/>
    <cfRule type="duplicateValues" dxfId="10674" priority="12920"/>
    <cfRule type="duplicateValues" dxfId="10673" priority="12919"/>
    <cfRule type="duplicateValues" dxfId="10672" priority="12918"/>
    <cfRule type="duplicateValues" dxfId="10671" priority="12917"/>
    <cfRule type="duplicateValues" dxfId="10670" priority="12916"/>
    <cfRule type="duplicateValues" dxfId="10669" priority="12915"/>
    <cfRule type="duplicateValues" dxfId="10668" priority="12914"/>
    <cfRule type="duplicateValues" dxfId="10667" priority="12913"/>
    <cfRule type="duplicateValues" dxfId="10666" priority="12912"/>
    <cfRule type="duplicateValues" dxfId="10665" priority="12911"/>
    <cfRule type="duplicateValues" dxfId="10664" priority="12910"/>
    <cfRule type="duplicateValues" dxfId="10663" priority="12909"/>
    <cfRule type="duplicateValues" dxfId="10662" priority="12908"/>
    <cfRule type="duplicateValues" dxfId="10661" priority="12907"/>
    <cfRule type="duplicateValues" dxfId="10660" priority="12906"/>
    <cfRule type="duplicateValues" dxfId="10659" priority="12905"/>
    <cfRule type="duplicateValues" dxfId="10658" priority="12904"/>
    <cfRule type="duplicateValues" dxfId="10657" priority="12903"/>
    <cfRule type="duplicateValues" dxfId="10656" priority="12902"/>
    <cfRule type="duplicateValues" dxfId="10655" priority="12901"/>
    <cfRule type="duplicateValues" dxfId="10654" priority="12900"/>
    <cfRule type="duplicateValues" dxfId="10653" priority="12899"/>
    <cfRule type="duplicateValues" dxfId="10652" priority="12898"/>
    <cfRule type="duplicateValues" dxfId="10651" priority="12897"/>
    <cfRule type="duplicateValues" dxfId="10650" priority="12896"/>
    <cfRule type="duplicateValues" dxfId="10649" priority="12895"/>
    <cfRule type="duplicateValues" dxfId="10648" priority="12894"/>
    <cfRule type="duplicateValues" dxfId="10647" priority="12893"/>
    <cfRule type="duplicateValues" dxfId="10646" priority="12892"/>
    <cfRule type="duplicateValues" dxfId="10645" priority="12891"/>
    <cfRule type="duplicateValues" dxfId="10644" priority="12890"/>
    <cfRule type="duplicateValues" dxfId="10643" priority="12889"/>
    <cfRule type="duplicateValues" dxfId="10642" priority="12888"/>
    <cfRule type="duplicateValues" dxfId="10641" priority="12887"/>
    <cfRule type="duplicateValues" dxfId="10640" priority="12886"/>
    <cfRule type="duplicateValues" dxfId="10639" priority="12885"/>
    <cfRule type="duplicateValues" dxfId="10638" priority="12884"/>
    <cfRule type="duplicateValues" dxfId="10637" priority="12883"/>
    <cfRule type="duplicateValues" dxfId="10636" priority="12882"/>
    <cfRule type="duplicateValues" dxfId="10635" priority="12881"/>
    <cfRule type="duplicateValues" dxfId="10634" priority="12880"/>
    <cfRule type="duplicateValues" dxfId="10633" priority="12879"/>
    <cfRule type="duplicateValues" dxfId="10632" priority="12878"/>
    <cfRule type="duplicateValues" dxfId="10631" priority="12877"/>
    <cfRule type="duplicateValues" dxfId="10630" priority="12876"/>
    <cfRule type="duplicateValues" dxfId="10629" priority="12875"/>
    <cfRule type="duplicateValues" dxfId="10628" priority="12874"/>
    <cfRule type="duplicateValues" dxfId="10627" priority="12873"/>
    <cfRule type="duplicateValues" dxfId="10626" priority="12872"/>
    <cfRule type="duplicateValues" dxfId="10625" priority="12871"/>
    <cfRule type="duplicateValues" dxfId="10624" priority="12870"/>
    <cfRule type="duplicateValues" dxfId="10623" priority="12869"/>
    <cfRule type="duplicateValues" dxfId="10622" priority="12868"/>
    <cfRule type="duplicateValues" dxfId="10621" priority="12867"/>
    <cfRule type="duplicateValues" dxfId="10620" priority="12866"/>
    <cfRule type="duplicateValues" dxfId="10619" priority="12865"/>
    <cfRule type="duplicateValues" dxfId="10618" priority="12864"/>
    <cfRule type="duplicateValues" dxfId="10617" priority="12863"/>
    <cfRule type="duplicateValues" dxfId="10616" priority="12862"/>
    <cfRule type="duplicateValues" dxfId="10615" priority="12861"/>
    <cfRule type="duplicateValues" dxfId="10614" priority="12860"/>
    <cfRule type="duplicateValues" dxfId="10613" priority="12859"/>
    <cfRule type="duplicateValues" dxfId="10612" priority="12858"/>
    <cfRule type="duplicateValues" dxfId="10611" priority="12857"/>
    <cfRule type="duplicateValues" dxfId="10610" priority="12856"/>
    <cfRule type="duplicateValues" dxfId="10609" priority="12855"/>
    <cfRule type="duplicateValues" dxfId="10608" priority="12854"/>
    <cfRule type="duplicateValues" dxfId="10607" priority="12853"/>
    <cfRule type="duplicateValues" dxfId="10606" priority="12852"/>
    <cfRule type="duplicateValues" dxfId="10605" priority="12851"/>
    <cfRule type="duplicateValues" dxfId="10604" priority="12850"/>
    <cfRule type="duplicateValues" dxfId="10603" priority="12849"/>
    <cfRule type="duplicateValues" dxfId="10602" priority="12848"/>
    <cfRule type="duplicateValues" dxfId="10601" priority="12847"/>
    <cfRule type="duplicateValues" dxfId="10600" priority="12846"/>
    <cfRule type="duplicateValues" dxfId="10599" priority="12845"/>
    <cfRule type="duplicateValues" dxfId="10598" priority="12844"/>
    <cfRule type="duplicateValues" dxfId="10597" priority="12843"/>
    <cfRule type="duplicateValues" dxfId="10596" priority="12842"/>
    <cfRule type="duplicateValues" dxfId="10595" priority="12841"/>
    <cfRule type="duplicateValues" dxfId="10594" priority="12840"/>
    <cfRule type="duplicateValues" dxfId="10593" priority="12839"/>
    <cfRule type="duplicateValues" dxfId="10592" priority="12838"/>
    <cfRule type="duplicateValues" dxfId="10591" priority="12837"/>
    <cfRule type="duplicateValues" dxfId="10590" priority="12836"/>
    <cfRule type="duplicateValues" dxfId="10589" priority="12835"/>
    <cfRule type="duplicateValues" dxfId="10588" priority="12834"/>
    <cfRule type="duplicateValues" dxfId="10587" priority="12833"/>
    <cfRule type="duplicateValues" dxfId="10586" priority="12832"/>
    <cfRule type="duplicateValues" dxfId="10585" priority="12831"/>
    <cfRule type="duplicateValues" dxfId="10584" priority="12830"/>
    <cfRule type="duplicateValues" dxfId="10583" priority="12829"/>
    <cfRule type="duplicateValues" dxfId="10582" priority="12828"/>
    <cfRule type="duplicateValues" dxfId="10581" priority="12827"/>
    <cfRule type="duplicateValues" dxfId="10580" priority="12826"/>
    <cfRule type="duplicateValues" dxfId="10579" priority="12825"/>
    <cfRule type="duplicateValues" dxfId="10578" priority="12824"/>
    <cfRule type="duplicateValues" dxfId="10577" priority="12823"/>
    <cfRule type="duplicateValues" dxfId="10576" priority="12822"/>
    <cfRule type="duplicateValues" dxfId="10575" priority="12821"/>
    <cfRule type="duplicateValues" dxfId="10574" priority="12820"/>
    <cfRule type="duplicateValues" dxfId="10573" priority="12819"/>
    <cfRule type="duplicateValues" dxfId="10572" priority="12818"/>
    <cfRule type="duplicateValues" dxfId="10571" priority="12817"/>
    <cfRule type="duplicateValues" dxfId="10570" priority="12816"/>
    <cfRule type="duplicateValues" dxfId="10569" priority="12815"/>
    <cfRule type="duplicateValues" dxfId="10568" priority="12814"/>
    <cfRule type="duplicateValues" dxfId="10567" priority="12813"/>
    <cfRule type="duplicateValues" dxfId="10566" priority="12812"/>
    <cfRule type="duplicateValues" dxfId="10565" priority="12811"/>
    <cfRule type="duplicateValues" dxfId="10564" priority="12810"/>
    <cfRule type="duplicateValues" dxfId="10563" priority="12809"/>
    <cfRule type="duplicateValues" dxfId="10562" priority="12808"/>
    <cfRule type="duplicateValues" dxfId="10561" priority="12807"/>
    <cfRule type="duplicateValues" dxfId="10560" priority="12806"/>
    <cfRule type="duplicateValues" dxfId="10559" priority="12805"/>
    <cfRule type="duplicateValues" dxfId="10558" priority="12804"/>
    <cfRule type="duplicateValues" dxfId="10557" priority="12803"/>
    <cfRule type="duplicateValues" dxfId="10556" priority="12802"/>
    <cfRule type="duplicateValues" dxfId="10555" priority="12801"/>
    <cfRule type="duplicateValues" dxfId="10554" priority="12800"/>
    <cfRule type="duplicateValues" dxfId="10553" priority="12799"/>
    <cfRule type="duplicateValues" dxfId="10552" priority="12798"/>
    <cfRule type="duplicateValues" dxfId="10551" priority="12797"/>
    <cfRule type="duplicateValues" dxfId="10550" priority="12796"/>
    <cfRule type="duplicateValues" dxfId="10549" priority="12795"/>
    <cfRule type="duplicateValues" dxfId="10548" priority="12794"/>
    <cfRule type="duplicateValues" dxfId="10547" priority="12793"/>
    <cfRule type="duplicateValues" dxfId="10546" priority="12792"/>
    <cfRule type="duplicateValues" dxfId="10545" priority="12791"/>
    <cfRule type="duplicateValues" dxfId="10544" priority="12790"/>
    <cfRule type="duplicateValues" dxfId="10543" priority="12789"/>
    <cfRule type="duplicateValues" dxfId="10542" priority="12788"/>
    <cfRule type="duplicateValues" dxfId="10541" priority="12787"/>
    <cfRule type="duplicateValues" dxfId="10540" priority="12786"/>
    <cfRule type="duplicateValues" dxfId="10539" priority="12785"/>
    <cfRule type="duplicateValues" dxfId="10538" priority="12784"/>
    <cfRule type="duplicateValues" dxfId="10537" priority="12783"/>
    <cfRule type="duplicateValues" dxfId="10536" priority="12782"/>
    <cfRule type="duplicateValues" dxfId="10535" priority="12781"/>
    <cfRule type="duplicateValues" dxfId="10534" priority="12780"/>
    <cfRule type="duplicateValues" dxfId="10533" priority="12779"/>
    <cfRule type="duplicateValues" dxfId="10532" priority="12778"/>
    <cfRule type="duplicateValues" dxfId="10531" priority="12777"/>
    <cfRule type="duplicateValues" dxfId="10530" priority="12776"/>
    <cfRule type="duplicateValues" dxfId="10529" priority="12775"/>
    <cfRule type="duplicateValues" dxfId="10528" priority="12774"/>
    <cfRule type="duplicateValues" dxfId="10527" priority="12773"/>
    <cfRule type="duplicateValues" dxfId="10526" priority="12772"/>
    <cfRule type="duplicateValues" dxfId="10525" priority="12771"/>
    <cfRule type="duplicateValues" dxfId="10524" priority="12770"/>
    <cfRule type="duplicateValues" dxfId="10523" priority="12769"/>
    <cfRule type="duplicateValues" dxfId="10522" priority="12768"/>
    <cfRule type="duplicateValues" dxfId="10521" priority="12767"/>
    <cfRule type="duplicateValues" dxfId="10520" priority="12766"/>
    <cfRule type="duplicateValues" dxfId="10519" priority="12765"/>
    <cfRule type="duplicateValues" dxfId="10518" priority="12764"/>
    <cfRule type="duplicateValues" dxfId="10517" priority="12763"/>
    <cfRule type="duplicateValues" dxfId="10516" priority="12762"/>
    <cfRule type="duplicateValues" dxfId="10515" priority="12761"/>
    <cfRule type="duplicateValues" dxfId="10514" priority="12760"/>
    <cfRule type="duplicateValues" dxfId="10513" priority="12759"/>
    <cfRule type="duplicateValues" dxfId="10512" priority="12758"/>
    <cfRule type="duplicateValues" dxfId="10511" priority="12757"/>
    <cfRule type="duplicateValues" dxfId="10510" priority="12756"/>
    <cfRule type="duplicateValues" dxfId="10509" priority="12755"/>
    <cfRule type="duplicateValues" dxfId="10508" priority="12754"/>
    <cfRule type="duplicateValues" dxfId="10507" priority="12753"/>
    <cfRule type="duplicateValues" dxfId="10506" priority="12752"/>
    <cfRule type="duplicateValues" dxfId="10505" priority="12751"/>
    <cfRule type="duplicateValues" dxfId="10504" priority="12750"/>
    <cfRule type="duplicateValues" dxfId="10503" priority="12749"/>
    <cfRule type="duplicateValues" dxfId="10502" priority="12748"/>
    <cfRule type="duplicateValues" dxfId="10501" priority="12747"/>
    <cfRule type="duplicateValues" dxfId="10500" priority="12746"/>
    <cfRule type="duplicateValues" dxfId="10499" priority="12745"/>
    <cfRule type="duplicateValues" dxfId="10498" priority="12744"/>
    <cfRule type="duplicateValues" dxfId="10497" priority="12743"/>
    <cfRule type="duplicateValues" dxfId="10496" priority="12742"/>
    <cfRule type="duplicateValues" dxfId="10495" priority="12741"/>
    <cfRule type="duplicateValues" dxfId="10494" priority="12740"/>
    <cfRule type="duplicateValues" dxfId="10493" priority="12739"/>
    <cfRule type="duplicateValues" dxfId="10492" priority="12738"/>
    <cfRule type="duplicateValues" dxfId="10491" priority="12737"/>
    <cfRule type="duplicateValues" dxfId="10490" priority="12736"/>
    <cfRule type="duplicateValues" dxfId="10489" priority="12735"/>
    <cfRule type="duplicateValues" dxfId="10488" priority="12734"/>
    <cfRule type="duplicateValues" dxfId="10487" priority="12733"/>
    <cfRule type="duplicateValues" dxfId="10486" priority="12732"/>
    <cfRule type="duplicateValues" dxfId="10485" priority="12731"/>
    <cfRule type="duplicateValues" dxfId="10484" priority="12730"/>
    <cfRule type="duplicateValues" dxfId="10483" priority="12729"/>
    <cfRule type="duplicateValues" dxfId="10482" priority="12728"/>
    <cfRule type="duplicateValues" dxfId="10481" priority="12727"/>
    <cfRule type="duplicateValues" dxfId="10480" priority="12726"/>
    <cfRule type="duplicateValues" dxfId="10479" priority="12725"/>
    <cfRule type="duplicateValues" dxfId="10478" priority="12724"/>
    <cfRule type="duplicateValues" dxfId="10477" priority="12723"/>
    <cfRule type="duplicateValues" dxfId="10476" priority="12722"/>
    <cfRule type="duplicateValues" dxfId="10475" priority="12721"/>
    <cfRule type="duplicateValues" dxfId="10474" priority="12720"/>
    <cfRule type="duplicateValues" dxfId="10473" priority="12719"/>
    <cfRule type="duplicateValues" dxfId="10472" priority="12718"/>
    <cfRule type="duplicateValues" dxfId="10471" priority="12717"/>
    <cfRule type="duplicateValues" dxfId="10470" priority="12716"/>
    <cfRule type="duplicateValues" dxfId="10469" priority="12715"/>
    <cfRule type="duplicateValues" dxfId="10468" priority="12714"/>
    <cfRule type="duplicateValues" dxfId="10467" priority="12713"/>
    <cfRule type="duplicateValues" dxfId="10466" priority="12712"/>
    <cfRule type="duplicateValues" dxfId="10465" priority="12711"/>
    <cfRule type="duplicateValues" dxfId="10464" priority="12710"/>
    <cfRule type="duplicateValues" dxfId="10463" priority="12709"/>
    <cfRule type="duplicateValues" dxfId="10462" priority="12708"/>
    <cfRule type="duplicateValues" dxfId="10461" priority="12707"/>
    <cfRule type="duplicateValues" dxfId="10460" priority="12706"/>
    <cfRule type="duplicateValues" dxfId="10459" priority="12705"/>
    <cfRule type="duplicateValues" dxfId="10458" priority="12704"/>
    <cfRule type="duplicateValues" dxfId="10457" priority="12703"/>
    <cfRule type="duplicateValues" dxfId="10456" priority="12702"/>
    <cfRule type="duplicateValues" dxfId="10455" priority="12701"/>
    <cfRule type="duplicateValues" dxfId="10454" priority="12700"/>
    <cfRule type="duplicateValues" dxfId="10453" priority="12699"/>
    <cfRule type="duplicateValues" dxfId="10452" priority="12698"/>
    <cfRule type="duplicateValues" dxfId="10451" priority="12697"/>
    <cfRule type="duplicateValues" dxfId="10450" priority="12696"/>
    <cfRule type="duplicateValues" dxfId="10449" priority="12695"/>
    <cfRule type="duplicateValues" dxfId="10448" priority="12694"/>
    <cfRule type="duplicateValues" dxfId="10447" priority="12693"/>
    <cfRule type="duplicateValues" dxfId="10446" priority="12692"/>
    <cfRule type="duplicateValues" dxfId="10445" priority="12691"/>
    <cfRule type="duplicateValues" dxfId="10444" priority="12690"/>
    <cfRule type="duplicateValues" dxfId="10443" priority="12689"/>
    <cfRule type="duplicateValues" dxfId="10442" priority="12688"/>
    <cfRule type="duplicateValues" dxfId="10441" priority="12686"/>
    <cfRule type="duplicateValues" dxfId="10440" priority="12685"/>
    <cfRule type="duplicateValues" dxfId="10439" priority="12684"/>
    <cfRule type="duplicateValues" dxfId="10438" priority="12683"/>
    <cfRule type="duplicateValues" dxfId="10437" priority="12682"/>
    <cfRule type="duplicateValues" dxfId="10436" priority="12681"/>
    <cfRule type="duplicateValues" dxfId="10435" priority="12680"/>
    <cfRule type="duplicateValues" dxfId="10434" priority="12679"/>
    <cfRule type="duplicateValues" dxfId="10433" priority="12678"/>
    <cfRule type="duplicateValues" dxfId="10432" priority="12677"/>
    <cfRule type="duplicateValues" dxfId="10431" priority="12676"/>
    <cfRule type="duplicateValues" dxfId="10430" priority="12675"/>
    <cfRule type="duplicateValues" dxfId="10429" priority="12674"/>
    <cfRule type="duplicateValues" dxfId="10428" priority="12673"/>
    <cfRule type="duplicateValues" dxfId="10427" priority="12672"/>
    <cfRule type="duplicateValues" dxfId="10426" priority="12671"/>
    <cfRule type="duplicateValues" dxfId="10425" priority="12670"/>
    <cfRule type="duplicateValues" dxfId="10424" priority="12669"/>
    <cfRule type="duplicateValues" dxfId="10423" priority="12668"/>
    <cfRule type="duplicateValues" dxfId="10422" priority="12667"/>
    <cfRule type="duplicateValues" dxfId="10421" priority="12666"/>
    <cfRule type="duplicateValues" dxfId="10420" priority="12665"/>
    <cfRule type="duplicateValues" dxfId="10419" priority="12664"/>
    <cfRule type="duplicateValues" dxfId="10418" priority="12663"/>
    <cfRule type="duplicateValues" dxfId="10417" priority="12662"/>
    <cfRule type="duplicateValues" dxfId="10416" priority="12661"/>
    <cfRule type="duplicateValues" dxfId="10415" priority="12660"/>
    <cfRule type="duplicateValues" dxfId="10414" priority="12659"/>
    <cfRule type="duplicateValues" dxfId="10413" priority="12658"/>
    <cfRule type="duplicateValues" dxfId="10412" priority="12657"/>
    <cfRule type="duplicateValues" dxfId="10411" priority="12656"/>
    <cfRule type="duplicateValues" dxfId="10410" priority="12655"/>
    <cfRule type="duplicateValues" dxfId="10409" priority="12654"/>
    <cfRule type="duplicateValues" dxfId="10408" priority="12653"/>
    <cfRule type="duplicateValues" dxfId="10407" priority="12652"/>
    <cfRule type="duplicateValues" dxfId="10406" priority="12651"/>
    <cfRule type="duplicateValues" dxfId="10405" priority="12650"/>
    <cfRule type="duplicateValues" dxfId="10404" priority="12649"/>
    <cfRule type="duplicateValues" dxfId="10403" priority="12648"/>
    <cfRule type="duplicateValues" dxfId="10402" priority="12647"/>
    <cfRule type="duplicateValues" dxfId="10401" priority="12646"/>
    <cfRule type="duplicateValues" dxfId="10400" priority="12645"/>
    <cfRule type="duplicateValues" dxfId="10399" priority="12644"/>
    <cfRule type="duplicateValues" dxfId="10398" priority="12643"/>
    <cfRule type="duplicateValues" dxfId="10397" priority="12642"/>
    <cfRule type="duplicateValues" dxfId="10396" priority="12641"/>
    <cfRule type="duplicateValues" dxfId="10395" priority="12640"/>
    <cfRule type="duplicateValues" dxfId="10394" priority="12639"/>
    <cfRule type="duplicateValues" dxfId="10393" priority="12638"/>
    <cfRule type="duplicateValues" dxfId="10392" priority="12637"/>
    <cfRule type="duplicateValues" dxfId="10391" priority="12636"/>
    <cfRule type="duplicateValues" dxfId="10390" priority="12635"/>
    <cfRule type="duplicateValues" dxfId="10389" priority="12634"/>
    <cfRule type="duplicateValues" dxfId="10388" priority="12633"/>
    <cfRule type="duplicateValues" dxfId="10387" priority="12632"/>
    <cfRule type="duplicateValues" dxfId="10386" priority="12631"/>
    <cfRule type="duplicateValues" dxfId="10385" priority="12630"/>
    <cfRule type="duplicateValues" dxfId="10384" priority="12629"/>
    <cfRule type="duplicateValues" dxfId="10383" priority="12628"/>
    <cfRule type="duplicateValues" dxfId="10382" priority="12627"/>
    <cfRule type="duplicateValues" dxfId="10381" priority="12626"/>
    <cfRule type="duplicateValues" dxfId="10380" priority="12625"/>
    <cfRule type="duplicateValues" dxfId="10379" priority="12624"/>
    <cfRule type="duplicateValues" dxfId="10378" priority="12623"/>
    <cfRule type="duplicateValues" dxfId="10377" priority="12622"/>
    <cfRule type="duplicateValues" dxfId="10376" priority="12621"/>
    <cfRule type="duplicateValues" dxfId="10375" priority="12620"/>
    <cfRule type="duplicateValues" dxfId="10374" priority="12619"/>
    <cfRule type="duplicateValues" dxfId="10373" priority="12618"/>
    <cfRule type="duplicateValues" dxfId="10372" priority="12617"/>
    <cfRule type="duplicateValues" dxfId="10371" priority="12616"/>
    <cfRule type="duplicateValues" dxfId="10370" priority="12615"/>
    <cfRule type="duplicateValues" dxfId="10369" priority="12614"/>
    <cfRule type="duplicateValues" dxfId="10368" priority="12613"/>
    <cfRule type="duplicateValues" dxfId="10367" priority="12612"/>
    <cfRule type="duplicateValues" dxfId="10366" priority="12611"/>
    <cfRule type="duplicateValues" dxfId="10365" priority="12610"/>
    <cfRule type="duplicateValues" dxfId="10364" priority="12609"/>
    <cfRule type="duplicateValues" dxfId="10363" priority="12608"/>
    <cfRule type="duplicateValues" dxfId="10362" priority="12607"/>
    <cfRule type="duplicateValues" dxfId="10361" priority="12606"/>
    <cfRule type="duplicateValues" dxfId="10360" priority="12605"/>
    <cfRule type="duplicateValues" dxfId="10359" priority="12604"/>
    <cfRule type="duplicateValues" dxfId="10358" priority="12603"/>
    <cfRule type="duplicateValues" dxfId="10357" priority="12602"/>
    <cfRule type="duplicateValues" dxfId="10356" priority="12601"/>
    <cfRule type="duplicateValues" dxfId="10355" priority="12600"/>
    <cfRule type="duplicateValues" dxfId="10354" priority="12599"/>
    <cfRule type="duplicateValues" dxfId="10353" priority="12598"/>
    <cfRule type="duplicateValues" dxfId="10352" priority="12597"/>
    <cfRule type="duplicateValues" dxfId="10351" priority="12596"/>
    <cfRule type="duplicateValues" dxfId="10350" priority="12595"/>
    <cfRule type="duplicateValues" dxfId="10349" priority="12594"/>
    <cfRule type="duplicateValues" dxfId="10348" priority="12593"/>
    <cfRule type="duplicateValues" dxfId="10347" priority="12592"/>
    <cfRule type="duplicateValues" dxfId="10346" priority="12591"/>
    <cfRule type="duplicateValues" dxfId="10345" priority="12590"/>
    <cfRule type="duplicateValues" dxfId="10344" priority="12589"/>
    <cfRule type="duplicateValues" dxfId="10343" priority="12588"/>
    <cfRule type="duplicateValues" dxfId="10342" priority="12587"/>
    <cfRule type="duplicateValues" dxfId="10341" priority="12586"/>
    <cfRule type="duplicateValues" dxfId="10340" priority="12585"/>
    <cfRule type="duplicateValues" dxfId="10339" priority="12584"/>
    <cfRule type="duplicateValues" dxfId="10338" priority="12583"/>
    <cfRule type="duplicateValues" dxfId="10337" priority="12582"/>
    <cfRule type="duplicateValues" dxfId="10336" priority="12581"/>
    <cfRule type="duplicateValues" dxfId="10335" priority="12580"/>
    <cfRule type="duplicateValues" dxfId="10334" priority="12579"/>
    <cfRule type="duplicateValues" dxfId="10333" priority="12578"/>
    <cfRule type="duplicateValues" dxfId="10332" priority="12577"/>
    <cfRule type="duplicateValues" dxfId="10331" priority="12576"/>
    <cfRule type="duplicateValues" dxfId="10330" priority="12575"/>
    <cfRule type="duplicateValues" dxfId="10329" priority="12574"/>
    <cfRule type="duplicateValues" dxfId="10328" priority="12573"/>
    <cfRule type="duplicateValues" dxfId="10327" priority="12572"/>
    <cfRule type="duplicateValues" dxfId="10326" priority="12571"/>
    <cfRule type="duplicateValues" dxfId="10325" priority="12570"/>
    <cfRule type="duplicateValues" dxfId="10324" priority="12569"/>
    <cfRule type="duplicateValues" dxfId="10323" priority="12568"/>
    <cfRule type="duplicateValues" dxfId="10322" priority="12567"/>
    <cfRule type="duplicateValues" dxfId="10321" priority="12566"/>
    <cfRule type="duplicateValues" dxfId="10320" priority="12565"/>
    <cfRule type="duplicateValues" dxfId="10319" priority="12564"/>
    <cfRule type="duplicateValues" dxfId="10318" priority="12563"/>
    <cfRule type="duplicateValues" dxfId="10317" priority="12562"/>
    <cfRule type="duplicateValues" dxfId="10316" priority="12561"/>
    <cfRule type="duplicateValues" dxfId="10315" priority="12560"/>
    <cfRule type="duplicateValues" dxfId="10314" priority="12559"/>
    <cfRule type="duplicateValues" dxfId="10313" priority="12558"/>
    <cfRule type="duplicateValues" dxfId="10312" priority="12557"/>
    <cfRule type="duplicateValues" dxfId="10311" priority="12556"/>
    <cfRule type="duplicateValues" dxfId="10310" priority="12555"/>
    <cfRule type="duplicateValues" dxfId="10309" priority="12554"/>
    <cfRule type="duplicateValues" dxfId="10308" priority="12553"/>
    <cfRule type="duplicateValues" dxfId="10307" priority="12552"/>
    <cfRule type="duplicateValues" dxfId="10306" priority="12551"/>
    <cfRule type="duplicateValues" dxfId="10305" priority="12550"/>
    <cfRule type="duplicateValues" dxfId="10304" priority="12549"/>
    <cfRule type="duplicateValues" dxfId="10303" priority="12548"/>
    <cfRule type="duplicateValues" dxfId="10302" priority="12687"/>
    <cfRule type="duplicateValues" dxfId="10301" priority="66102"/>
    <cfRule type="duplicateValues" dxfId="10300" priority="66101"/>
    <cfRule type="duplicateValues" dxfId="10299" priority="66100"/>
    <cfRule type="duplicateValues" dxfId="10298" priority="66099"/>
    <cfRule type="duplicateValues" dxfId="10297" priority="66098"/>
    <cfRule type="duplicateValues" dxfId="10296" priority="66097"/>
    <cfRule type="duplicateValues" dxfId="10295" priority="66096"/>
    <cfRule type="duplicateValues" dxfId="10294" priority="66095"/>
    <cfRule type="duplicateValues" dxfId="10293" priority="66094"/>
    <cfRule type="duplicateValues" dxfId="10292" priority="66093"/>
    <cfRule type="duplicateValues" dxfId="10291" priority="66092"/>
    <cfRule type="duplicateValues" dxfId="10290" priority="66091"/>
    <cfRule type="duplicateValues" dxfId="10289" priority="66090"/>
    <cfRule type="duplicateValues" dxfId="10288" priority="66089"/>
    <cfRule type="duplicateValues" dxfId="10287" priority="66088"/>
    <cfRule type="duplicateValues" dxfId="10286" priority="66087"/>
    <cfRule type="duplicateValues" dxfId="10285" priority="66086"/>
    <cfRule type="duplicateValues" dxfId="10284" priority="66085"/>
    <cfRule type="duplicateValues" dxfId="10283" priority="66084"/>
    <cfRule type="duplicateValues" dxfId="10282" priority="66083"/>
    <cfRule type="duplicateValues" dxfId="10281" priority="66082"/>
    <cfRule type="duplicateValues" dxfId="10280" priority="66081"/>
    <cfRule type="duplicateValues" dxfId="10279" priority="66080"/>
    <cfRule type="duplicateValues" dxfId="10278" priority="66079"/>
    <cfRule type="duplicateValues" dxfId="10277" priority="66078"/>
    <cfRule type="duplicateValues" dxfId="10276" priority="66077"/>
    <cfRule type="duplicateValues" dxfId="10275" priority="66076"/>
    <cfRule type="duplicateValues" dxfId="10274" priority="66075"/>
    <cfRule type="duplicateValues" dxfId="10273" priority="66074"/>
    <cfRule type="duplicateValues" dxfId="10272" priority="66073"/>
    <cfRule type="duplicateValues" dxfId="10271" priority="66072"/>
    <cfRule type="duplicateValues" dxfId="10270" priority="66071"/>
    <cfRule type="duplicateValues" dxfId="10269" priority="66070"/>
    <cfRule type="duplicateValues" dxfId="10268" priority="66069"/>
    <cfRule type="duplicateValues" dxfId="10267" priority="66068"/>
    <cfRule type="duplicateValues" dxfId="10266" priority="66067"/>
    <cfRule type="duplicateValues" dxfId="10265" priority="66066"/>
    <cfRule type="duplicateValues" dxfId="10264" priority="66065"/>
    <cfRule type="duplicateValues" dxfId="10263" priority="66064"/>
    <cfRule type="duplicateValues" dxfId="10262" priority="66063"/>
    <cfRule type="duplicateValues" dxfId="10261" priority="66062"/>
    <cfRule type="duplicateValues" dxfId="10260" priority="66061"/>
    <cfRule type="duplicateValues" dxfId="10259" priority="66060"/>
    <cfRule type="duplicateValues" dxfId="10258" priority="66059"/>
    <cfRule type="duplicateValues" dxfId="10257" priority="66058"/>
    <cfRule type="duplicateValues" dxfId="10256" priority="66057"/>
    <cfRule type="duplicateValues" dxfId="10255" priority="66056"/>
    <cfRule type="duplicateValues" dxfId="10254" priority="66055"/>
    <cfRule type="duplicateValues" dxfId="10253" priority="66054"/>
    <cfRule type="duplicateValues" dxfId="10252" priority="66053"/>
    <cfRule type="duplicateValues" dxfId="10251" priority="66052"/>
    <cfRule type="duplicateValues" dxfId="10250" priority="66051"/>
    <cfRule type="duplicateValues" dxfId="10249" priority="66050"/>
    <cfRule type="duplicateValues" dxfId="10248" priority="66049"/>
    <cfRule type="duplicateValues" dxfId="10247" priority="66048"/>
    <cfRule type="duplicateValues" dxfId="10246" priority="66047"/>
    <cfRule type="duplicateValues" dxfId="10245" priority="66046"/>
    <cfRule type="duplicateValues" dxfId="10244" priority="66045"/>
    <cfRule type="duplicateValues" dxfId="10243" priority="66044"/>
    <cfRule type="duplicateValues" dxfId="10242" priority="66043"/>
    <cfRule type="duplicateValues" dxfId="10241" priority="66042"/>
    <cfRule type="duplicateValues" dxfId="10240" priority="66041"/>
    <cfRule type="duplicateValues" dxfId="10239" priority="66040"/>
    <cfRule type="duplicateValues" dxfId="10238" priority="66039"/>
    <cfRule type="duplicateValues" dxfId="10237" priority="66038"/>
    <cfRule type="duplicateValues" dxfId="10236" priority="66037"/>
    <cfRule type="duplicateValues" dxfId="10235" priority="66036"/>
    <cfRule type="duplicateValues" dxfId="10234" priority="66035"/>
    <cfRule type="duplicateValues" dxfId="10233" priority="66034"/>
    <cfRule type="duplicateValues" dxfId="10232" priority="66033"/>
    <cfRule type="duplicateValues" dxfId="10231" priority="66032"/>
    <cfRule type="duplicateValues" dxfId="10230" priority="66031"/>
    <cfRule type="duplicateValues" dxfId="10229" priority="66030"/>
    <cfRule type="duplicateValues" dxfId="10228" priority="66029"/>
    <cfRule type="duplicateValues" dxfId="10227" priority="66028"/>
    <cfRule type="duplicateValues" dxfId="10226" priority="66027"/>
    <cfRule type="duplicateValues" dxfId="10225" priority="66026"/>
    <cfRule type="duplicateValues" dxfId="10224" priority="66025"/>
    <cfRule type="duplicateValues" dxfId="10223" priority="66024"/>
    <cfRule type="duplicateValues" dxfId="10222" priority="66023"/>
    <cfRule type="duplicateValues" dxfId="10221" priority="66022"/>
    <cfRule type="duplicateValues" dxfId="10220" priority="66021"/>
    <cfRule type="duplicateValues" dxfId="10219" priority="66020"/>
    <cfRule type="duplicateValues" dxfId="10218" priority="66019"/>
    <cfRule type="duplicateValues" dxfId="10217" priority="66018"/>
    <cfRule type="duplicateValues" dxfId="10216" priority="66017"/>
    <cfRule type="duplicateValues" dxfId="10215" priority="66016"/>
    <cfRule type="duplicateValues" dxfId="10214" priority="66015"/>
    <cfRule type="duplicateValues" dxfId="10213" priority="66014"/>
    <cfRule type="duplicateValues" dxfId="10212" priority="66013"/>
    <cfRule type="duplicateValues" dxfId="10211" priority="66012"/>
    <cfRule type="duplicateValues" dxfId="10210" priority="66011"/>
    <cfRule type="duplicateValues" dxfId="10209" priority="66010"/>
    <cfRule type="duplicateValues" dxfId="10208" priority="66009"/>
    <cfRule type="duplicateValues" dxfId="10207" priority="66008"/>
    <cfRule type="duplicateValues" dxfId="10206" priority="66007"/>
    <cfRule type="duplicateValues" dxfId="10205" priority="11657"/>
    <cfRule type="duplicateValues" dxfId="10204" priority="11656"/>
    <cfRule type="duplicateValues" dxfId="10203" priority="11655"/>
    <cfRule type="duplicateValues" dxfId="10202" priority="11654"/>
    <cfRule type="duplicateValues" dxfId="10201" priority="11653"/>
    <cfRule type="duplicateValues" dxfId="10200" priority="11652"/>
    <cfRule type="duplicateValues" dxfId="10199" priority="11651"/>
    <cfRule type="duplicateValues" dxfId="10198" priority="11650"/>
    <cfRule type="duplicateValues" dxfId="10197" priority="11649"/>
    <cfRule type="duplicateValues" dxfId="10196" priority="11648"/>
    <cfRule type="duplicateValues" dxfId="10195" priority="11647"/>
    <cfRule type="duplicateValues" dxfId="10194" priority="11646"/>
    <cfRule type="duplicateValues" dxfId="10193" priority="11645"/>
    <cfRule type="duplicateValues" dxfId="10192" priority="11644"/>
    <cfRule type="duplicateValues" dxfId="10191" priority="11643"/>
    <cfRule type="duplicateValues" dxfId="10190" priority="11642"/>
    <cfRule type="duplicateValues" dxfId="10189" priority="11641"/>
    <cfRule type="duplicateValues" dxfId="10188" priority="11640"/>
    <cfRule type="duplicateValues" dxfId="10187" priority="11639"/>
    <cfRule type="duplicateValues" dxfId="10186" priority="11638"/>
    <cfRule type="duplicateValues" dxfId="10185" priority="11637"/>
    <cfRule type="duplicateValues" dxfId="10184" priority="11636"/>
    <cfRule type="duplicateValues" dxfId="10183" priority="11635"/>
    <cfRule type="duplicateValues" dxfId="10182" priority="11634"/>
    <cfRule type="duplicateValues" dxfId="10181" priority="11633"/>
    <cfRule type="duplicateValues" dxfId="10180" priority="11632"/>
    <cfRule type="duplicateValues" dxfId="10179" priority="11631"/>
    <cfRule type="duplicateValues" dxfId="10178" priority="11630"/>
    <cfRule type="duplicateValues" dxfId="10177" priority="11629"/>
    <cfRule type="duplicateValues" dxfId="10176" priority="11628"/>
    <cfRule type="duplicateValues" dxfId="10175" priority="11627"/>
    <cfRule type="duplicateValues" dxfId="10174" priority="11626"/>
    <cfRule type="duplicateValues" dxfId="10173" priority="11625"/>
    <cfRule type="duplicateValues" dxfId="10172" priority="11624"/>
    <cfRule type="duplicateValues" dxfId="10171" priority="11623"/>
    <cfRule type="duplicateValues" dxfId="10170" priority="11622"/>
    <cfRule type="duplicateValues" dxfId="10169" priority="11621"/>
    <cfRule type="duplicateValues" dxfId="10168" priority="11620"/>
    <cfRule type="duplicateValues" dxfId="10167" priority="11619"/>
    <cfRule type="duplicateValues" dxfId="10166" priority="11618"/>
    <cfRule type="duplicateValues" dxfId="10165" priority="11617"/>
    <cfRule type="duplicateValues" dxfId="10164" priority="11616"/>
    <cfRule type="duplicateValues" dxfId="10163" priority="11615"/>
    <cfRule type="duplicateValues" dxfId="10162" priority="11614"/>
    <cfRule type="duplicateValues" dxfId="10161" priority="11613"/>
    <cfRule type="duplicateValues" dxfId="10160" priority="11612"/>
    <cfRule type="duplicateValues" dxfId="10159" priority="11611"/>
    <cfRule type="duplicateValues" dxfId="10158" priority="11610"/>
    <cfRule type="duplicateValues" dxfId="10157" priority="11609"/>
    <cfRule type="duplicateValues" dxfId="10156" priority="11608"/>
    <cfRule type="duplicateValues" dxfId="10155" priority="11607"/>
    <cfRule type="duplicateValues" dxfId="10154" priority="11606"/>
    <cfRule type="duplicateValues" dxfId="10153" priority="11605"/>
    <cfRule type="duplicateValues" dxfId="10152" priority="11604"/>
    <cfRule type="duplicateValues" dxfId="10151" priority="11603"/>
    <cfRule type="duplicateValues" dxfId="10150" priority="11602"/>
    <cfRule type="duplicateValues" dxfId="10149" priority="11601"/>
    <cfRule type="duplicateValues" dxfId="10148" priority="11600"/>
    <cfRule type="duplicateValues" dxfId="10147" priority="11599"/>
    <cfRule type="duplicateValues" dxfId="10146" priority="11598"/>
    <cfRule type="duplicateValues" dxfId="10145" priority="11597"/>
    <cfRule type="duplicateValues" dxfId="10144" priority="11596"/>
    <cfRule type="duplicateValues" dxfId="10143" priority="11595"/>
    <cfRule type="duplicateValues" dxfId="10142" priority="11594"/>
    <cfRule type="duplicateValues" dxfId="10141" priority="11593"/>
    <cfRule type="duplicateValues" dxfId="10140" priority="11592"/>
    <cfRule type="duplicateValues" dxfId="10139" priority="11591"/>
    <cfRule type="duplicateValues" dxfId="10138" priority="11590"/>
    <cfRule type="duplicateValues" dxfId="10137" priority="11589"/>
    <cfRule type="duplicateValues" dxfId="10136" priority="11588"/>
    <cfRule type="duplicateValues" dxfId="10135" priority="11587"/>
    <cfRule type="duplicateValues" dxfId="10134" priority="11586"/>
    <cfRule type="duplicateValues" dxfId="10133" priority="11585"/>
    <cfRule type="duplicateValues" dxfId="10132" priority="11584"/>
    <cfRule type="duplicateValues" dxfId="10131" priority="11583"/>
    <cfRule type="duplicateValues" dxfId="10130" priority="11582"/>
    <cfRule type="duplicateValues" dxfId="10129" priority="11581"/>
    <cfRule type="duplicateValues" dxfId="10128" priority="11580"/>
    <cfRule type="duplicateValues" dxfId="10127" priority="11579"/>
    <cfRule type="duplicateValues" dxfId="10126" priority="11578"/>
    <cfRule type="duplicateValues" dxfId="10125" priority="11577"/>
    <cfRule type="duplicateValues" dxfId="10124" priority="11576"/>
    <cfRule type="duplicateValues" dxfId="10123" priority="11575"/>
    <cfRule type="duplicateValues" dxfId="10122" priority="11574"/>
    <cfRule type="duplicateValues" dxfId="10121" priority="11573"/>
    <cfRule type="duplicateValues" dxfId="10120" priority="11572"/>
    <cfRule type="duplicateValues" dxfId="10119" priority="11571"/>
    <cfRule type="duplicateValues" dxfId="10118" priority="11570"/>
    <cfRule type="duplicateValues" dxfId="10117" priority="11569"/>
    <cfRule type="duplicateValues" dxfId="10116" priority="11568"/>
    <cfRule type="duplicateValues" dxfId="10115" priority="11567"/>
    <cfRule type="duplicateValues" dxfId="10114" priority="11566"/>
    <cfRule type="duplicateValues" dxfId="10113" priority="11565"/>
    <cfRule type="duplicateValues" dxfId="10112" priority="11564"/>
    <cfRule type="duplicateValues" dxfId="10111" priority="11563"/>
    <cfRule type="duplicateValues" dxfId="10110" priority="11562"/>
    <cfRule type="duplicateValues" dxfId="10109" priority="11561"/>
    <cfRule type="duplicateValues" dxfId="10108" priority="11560"/>
    <cfRule type="duplicateValues" dxfId="10107" priority="11559"/>
    <cfRule type="duplicateValues" dxfId="10106" priority="11558"/>
    <cfRule type="duplicateValues" dxfId="10105" priority="11557"/>
    <cfRule type="duplicateValues" dxfId="10104" priority="11556"/>
    <cfRule type="duplicateValues" dxfId="10103" priority="11555"/>
    <cfRule type="duplicateValues" dxfId="10102" priority="11554"/>
    <cfRule type="duplicateValues" dxfId="10101" priority="11553"/>
    <cfRule type="duplicateValues" dxfId="10100" priority="11552"/>
    <cfRule type="duplicateValues" dxfId="10099" priority="11551"/>
    <cfRule type="duplicateValues" dxfId="10098" priority="11550"/>
    <cfRule type="duplicateValues" dxfId="10097" priority="66006"/>
    <cfRule type="duplicateValues" dxfId="10096" priority="66430"/>
    <cfRule type="duplicateValues" dxfId="10095" priority="66429"/>
    <cfRule type="duplicateValues" dxfId="10094" priority="66428"/>
    <cfRule type="duplicateValues" dxfId="10093" priority="66427"/>
    <cfRule type="duplicateValues" dxfId="10092" priority="66426"/>
    <cfRule type="duplicateValues" dxfId="10091" priority="66425"/>
    <cfRule type="duplicateValues" dxfId="10090" priority="66424"/>
    <cfRule type="duplicateValues" dxfId="10089" priority="66423"/>
    <cfRule type="duplicateValues" dxfId="10088" priority="66422"/>
    <cfRule type="duplicateValues" dxfId="10087" priority="66421"/>
    <cfRule type="duplicateValues" dxfId="10086" priority="66420"/>
    <cfRule type="duplicateValues" dxfId="10085" priority="66419"/>
    <cfRule type="duplicateValues" dxfId="10084" priority="66418"/>
    <cfRule type="duplicateValues" dxfId="10083" priority="66417"/>
    <cfRule type="duplicateValues" dxfId="10082" priority="66416"/>
    <cfRule type="duplicateValues" dxfId="10081" priority="66415"/>
    <cfRule type="duplicateValues" dxfId="10080" priority="66414"/>
    <cfRule type="duplicateValues" dxfId="10079" priority="66413"/>
    <cfRule type="duplicateValues" dxfId="10078" priority="66412"/>
    <cfRule type="duplicateValues" dxfId="10077" priority="66411"/>
    <cfRule type="duplicateValues" dxfId="10076" priority="66410"/>
    <cfRule type="duplicateValues" dxfId="10075" priority="66409"/>
    <cfRule type="duplicateValues" dxfId="10074" priority="66408"/>
    <cfRule type="duplicateValues" dxfId="10073" priority="66407"/>
    <cfRule type="duplicateValues" dxfId="10072" priority="66406"/>
    <cfRule type="duplicateValues" dxfId="10071" priority="66405"/>
    <cfRule type="duplicateValues" dxfId="10070" priority="66404"/>
    <cfRule type="duplicateValues" dxfId="10069" priority="66403"/>
    <cfRule type="duplicateValues" dxfId="10068" priority="66402"/>
    <cfRule type="duplicateValues" dxfId="10067" priority="66401"/>
    <cfRule type="duplicateValues" dxfId="10066" priority="66400"/>
    <cfRule type="duplicateValues" dxfId="10065" priority="66399"/>
    <cfRule type="duplicateValues" dxfId="10064" priority="66398"/>
    <cfRule type="duplicateValues" dxfId="10063" priority="66397"/>
    <cfRule type="duplicateValues" dxfId="10062" priority="66396"/>
    <cfRule type="duplicateValues" dxfId="10061" priority="66395"/>
    <cfRule type="duplicateValues" dxfId="10060" priority="66394"/>
    <cfRule type="duplicateValues" dxfId="10059" priority="66393"/>
    <cfRule type="duplicateValues" dxfId="10058" priority="66392"/>
    <cfRule type="duplicateValues" dxfId="10057" priority="66391"/>
    <cfRule type="duplicateValues" dxfId="10056" priority="66390"/>
    <cfRule type="duplicateValues" dxfId="10055" priority="66389"/>
    <cfRule type="duplicateValues" dxfId="10054" priority="66388"/>
    <cfRule type="duplicateValues" dxfId="10053" priority="66387"/>
    <cfRule type="duplicateValues" dxfId="10052" priority="66386"/>
    <cfRule type="duplicateValues" dxfId="10051" priority="66385"/>
    <cfRule type="duplicateValues" dxfId="10050" priority="66384"/>
    <cfRule type="duplicateValues" dxfId="10049" priority="66383"/>
    <cfRule type="duplicateValues" dxfId="10048" priority="66382"/>
    <cfRule type="duplicateValues" dxfId="10047" priority="66381"/>
    <cfRule type="duplicateValues" dxfId="10046" priority="66380"/>
    <cfRule type="duplicateValues" dxfId="10045" priority="66379"/>
    <cfRule type="duplicateValues" dxfId="10044" priority="66378"/>
    <cfRule type="duplicateValues" dxfId="10043" priority="66377"/>
    <cfRule type="duplicateValues" dxfId="10042" priority="66376"/>
    <cfRule type="duplicateValues" dxfId="10041" priority="66375"/>
    <cfRule type="duplicateValues" dxfId="10040" priority="66374"/>
    <cfRule type="duplicateValues" dxfId="10039" priority="66373"/>
    <cfRule type="duplicateValues" dxfId="10038" priority="66372"/>
    <cfRule type="duplicateValues" dxfId="10037" priority="66371"/>
    <cfRule type="duplicateValues" dxfId="10036" priority="66370"/>
    <cfRule type="duplicateValues" dxfId="10035" priority="66369"/>
    <cfRule type="duplicateValues" dxfId="10034" priority="66368"/>
    <cfRule type="duplicateValues" dxfId="10033" priority="66367"/>
    <cfRule type="duplicateValues" dxfId="10032" priority="66366"/>
    <cfRule type="duplicateValues" dxfId="10031" priority="66365"/>
    <cfRule type="duplicateValues" dxfId="10030" priority="66364"/>
    <cfRule type="duplicateValues" dxfId="10029" priority="66363"/>
    <cfRule type="duplicateValues" dxfId="10028" priority="66362"/>
    <cfRule type="duplicateValues" dxfId="10027" priority="66361"/>
    <cfRule type="duplicateValues" dxfId="10026" priority="66360"/>
    <cfRule type="duplicateValues" dxfId="10025" priority="66359"/>
    <cfRule type="duplicateValues" dxfId="10024" priority="66358"/>
    <cfRule type="duplicateValues" dxfId="10023" priority="66357"/>
    <cfRule type="duplicateValues" dxfId="10022" priority="66356"/>
    <cfRule type="duplicateValues" dxfId="10021" priority="66355"/>
    <cfRule type="duplicateValues" dxfId="10020" priority="66354"/>
    <cfRule type="duplicateValues" dxfId="10019" priority="66353"/>
    <cfRule type="duplicateValues" dxfId="10018" priority="66352"/>
    <cfRule type="duplicateValues" dxfId="10017" priority="66351"/>
    <cfRule type="duplicateValues" dxfId="10016" priority="66350"/>
    <cfRule type="duplicateValues" dxfId="10015" priority="66349"/>
    <cfRule type="duplicateValues" dxfId="10014" priority="66348"/>
    <cfRule type="duplicateValues" dxfId="10013" priority="66347"/>
    <cfRule type="duplicateValues" dxfId="10012" priority="66346"/>
    <cfRule type="duplicateValues" dxfId="10011" priority="66345"/>
    <cfRule type="duplicateValues" dxfId="10010" priority="66344"/>
    <cfRule type="duplicateValues" dxfId="10009" priority="66343"/>
    <cfRule type="duplicateValues" dxfId="10008" priority="66342"/>
    <cfRule type="duplicateValues" dxfId="10007" priority="66341"/>
    <cfRule type="duplicateValues" dxfId="10006" priority="66340"/>
    <cfRule type="duplicateValues" dxfId="10005" priority="66339"/>
    <cfRule type="duplicateValues" dxfId="10004" priority="66338"/>
    <cfRule type="duplicateValues" dxfId="10003" priority="66337"/>
    <cfRule type="duplicateValues" dxfId="10002" priority="66336"/>
    <cfRule type="duplicateValues" dxfId="10001" priority="66335"/>
    <cfRule type="duplicateValues" dxfId="10000" priority="66334"/>
    <cfRule type="duplicateValues" dxfId="9999" priority="66333"/>
    <cfRule type="duplicateValues" dxfId="9998" priority="66332"/>
    <cfRule type="duplicateValues" dxfId="9997" priority="66331"/>
    <cfRule type="duplicateValues" dxfId="9996" priority="66330"/>
    <cfRule type="duplicateValues" dxfId="9995" priority="66329"/>
    <cfRule type="duplicateValues" dxfId="9994" priority="66328"/>
    <cfRule type="duplicateValues" dxfId="9993" priority="66327"/>
    <cfRule type="duplicateValues" dxfId="9992" priority="66326"/>
    <cfRule type="duplicateValues" dxfId="9991" priority="66325"/>
    <cfRule type="duplicateValues" dxfId="9990" priority="66324"/>
    <cfRule type="duplicateValues" dxfId="9989" priority="66323"/>
    <cfRule type="duplicateValues" dxfId="9988" priority="66322"/>
    <cfRule type="duplicateValues" dxfId="9987" priority="66321"/>
    <cfRule type="duplicateValues" dxfId="9986" priority="66320"/>
    <cfRule type="duplicateValues" dxfId="9985" priority="66319"/>
    <cfRule type="duplicateValues" dxfId="9984" priority="66318"/>
    <cfRule type="duplicateValues" dxfId="9983" priority="66317"/>
    <cfRule type="duplicateValues" dxfId="9982" priority="66316"/>
    <cfRule type="duplicateValues" dxfId="9981" priority="66315"/>
    <cfRule type="duplicateValues" dxfId="9980" priority="66314"/>
    <cfRule type="duplicateValues" dxfId="9979" priority="66313"/>
    <cfRule type="duplicateValues" dxfId="9978" priority="66312"/>
    <cfRule type="duplicateValues" dxfId="9977" priority="66311"/>
    <cfRule type="duplicateValues" dxfId="9976" priority="66310"/>
    <cfRule type="duplicateValues" dxfId="9975" priority="66309"/>
    <cfRule type="duplicateValues" dxfId="9974" priority="66308"/>
    <cfRule type="duplicateValues" dxfId="9973" priority="66307"/>
    <cfRule type="duplicateValues" dxfId="9972" priority="66306"/>
    <cfRule type="duplicateValues" dxfId="9971" priority="66305"/>
    <cfRule type="duplicateValues" dxfId="9970" priority="66304"/>
    <cfRule type="duplicateValues" dxfId="9969" priority="66303"/>
    <cfRule type="duplicateValues" dxfId="9968" priority="66302"/>
    <cfRule type="duplicateValues" dxfId="9967" priority="66301"/>
    <cfRule type="duplicateValues" dxfId="9966" priority="66300"/>
    <cfRule type="duplicateValues" dxfId="9965" priority="66299"/>
    <cfRule type="duplicateValues" dxfId="9964" priority="66298"/>
    <cfRule type="duplicateValues" dxfId="9963" priority="66297"/>
    <cfRule type="duplicateValues" dxfId="9962" priority="66296"/>
    <cfRule type="duplicateValues" dxfId="9961" priority="66295"/>
    <cfRule type="duplicateValues" dxfId="9960" priority="66294"/>
    <cfRule type="duplicateValues" dxfId="9959" priority="66293"/>
    <cfRule type="duplicateValues" dxfId="9958" priority="66292"/>
    <cfRule type="duplicateValues" dxfId="9957" priority="66291"/>
    <cfRule type="duplicateValues" dxfId="9956" priority="66290"/>
    <cfRule type="duplicateValues" dxfId="9955" priority="66289"/>
    <cfRule type="duplicateValues" dxfId="9954" priority="66288"/>
    <cfRule type="duplicateValues" dxfId="9953" priority="66287"/>
    <cfRule type="duplicateValues" dxfId="9952" priority="66286"/>
    <cfRule type="duplicateValues" dxfId="9951" priority="66285"/>
    <cfRule type="duplicateValues" dxfId="9950" priority="66284"/>
    <cfRule type="duplicateValues" dxfId="9949" priority="66283"/>
    <cfRule type="duplicateValues" dxfId="9948" priority="66282"/>
    <cfRule type="duplicateValues" dxfId="9947" priority="66281"/>
    <cfRule type="duplicateValues" dxfId="9946" priority="66280"/>
    <cfRule type="duplicateValues" dxfId="9945" priority="66279"/>
    <cfRule type="duplicateValues" dxfId="9944" priority="66278"/>
    <cfRule type="duplicateValues" dxfId="9943" priority="66277"/>
    <cfRule type="duplicateValues" dxfId="9942" priority="66276"/>
    <cfRule type="duplicateValues" dxfId="9941" priority="66275"/>
    <cfRule type="duplicateValues" dxfId="9940" priority="66274"/>
    <cfRule type="duplicateValues" dxfId="9939" priority="66273"/>
    <cfRule type="duplicateValues" dxfId="9938" priority="66272"/>
    <cfRule type="duplicateValues" dxfId="9937" priority="66271"/>
    <cfRule type="duplicateValues" dxfId="9936" priority="66270"/>
    <cfRule type="duplicateValues" dxfId="9935" priority="66269"/>
    <cfRule type="duplicateValues" dxfId="9934" priority="66268"/>
    <cfRule type="duplicateValues" dxfId="9933" priority="66267"/>
    <cfRule type="duplicateValues" dxfId="9932" priority="66266"/>
    <cfRule type="duplicateValues" dxfId="9931" priority="66265"/>
    <cfRule type="duplicateValues" dxfId="9930" priority="66264"/>
    <cfRule type="duplicateValues" dxfId="9929" priority="66263"/>
    <cfRule type="duplicateValues" dxfId="9928" priority="66262"/>
    <cfRule type="duplicateValues" dxfId="9927" priority="66261"/>
    <cfRule type="duplicateValues" dxfId="9926" priority="66260"/>
    <cfRule type="duplicateValues" dxfId="9925" priority="66259"/>
    <cfRule type="duplicateValues" dxfId="9924" priority="66258"/>
    <cfRule type="duplicateValues" dxfId="9923" priority="66257"/>
    <cfRule type="duplicateValues" dxfId="9922" priority="66256"/>
    <cfRule type="duplicateValues" dxfId="9921" priority="66255"/>
    <cfRule type="duplicateValues" dxfId="9920" priority="66254"/>
    <cfRule type="duplicateValues" dxfId="9919" priority="66253"/>
    <cfRule type="duplicateValues" dxfId="9918" priority="66252"/>
    <cfRule type="duplicateValues" dxfId="9917" priority="66251"/>
    <cfRule type="duplicateValues" dxfId="9916" priority="66250"/>
    <cfRule type="duplicateValues" dxfId="9915" priority="66249"/>
    <cfRule type="duplicateValues" dxfId="9914" priority="66248"/>
    <cfRule type="duplicateValues" dxfId="9913" priority="66247"/>
    <cfRule type="duplicateValues" dxfId="9912" priority="66246"/>
    <cfRule type="duplicateValues" dxfId="9911" priority="66245"/>
    <cfRule type="duplicateValues" dxfId="9910" priority="66244"/>
    <cfRule type="duplicateValues" dxfId="9909" priority="66243"/>
    <cfRule type="duplicateValues" dxfId="9908" priority="66242"/>
    <cfRule type="duplicateValues" dxfId="9907" priority="66241"/>
    <cfRule type="duplicateValues" dxfId="9906" priority="66240"/>
    <cfRule type="duplicateValues" dxfId="9905" priority="66239"/>
    <cfRule type="duplicateValues" dxfId="9904" priority="66238"/>
    <cfRule type="duplicateValues" dxfId="9903" priority="66237"/>
    <cfRule type="duplicateValues" dxfId="9902" priority="66236"/>
    <cfRule type="duplicateValues" dxfId="9901" priority="66235"/>
    <cfRule type="duplicateValues" dxfId="9900" priority="66234"/>
    <cfRule type="duplicateValues" dxfId="9899" priority="66233"/>
    <cfRule type="duplicateValues" dxfId="9898" priority="66232"/>
    <cfRule type="duplicateValues" dxfId="9897" priority="66231"/>
    <cfRule type="duplicateValues" dxfId="9896" priority="66230"/>
    <cfRule type="duplicateValues" dxfId="9895" priority="66229"/>
    <cfRule type="duplicateValues" dxfId="9894" priority="66228"/>
    <cfRule type="duplicateValues" dxfId="9893" priority="66227"/>
    <cfRule type="duplicateValues" dxfId="9892" priority="66226"/>
    <cfRule type="duplicateValues" dxfId="9891" priority="66225"/>
    <cfRule type="duplicateValues" dxfId="9890" priority="66224"/>
    <cfRule type="duplicateValues" dxfId="9889" priority="66223"/>
    <cfRule type="duplicateValues" dxfId="9888" priority="66222"/>
    <cfRule type="duplicateValues" dxfId="9887" priority="66221"/>
    <cfRule type="duplicateValues" dxfId="9886" priority="66220"/>
    <cfRule type="duplicateValues" dxfId="9885" priority="66219"/>
    <cfRule type="duplicateValues" dxfId="9884" priority="66218"/>
    <cfRule type="duplicateValues" dxfId="9883" priority="66217"/>
    <cfRule type="duplicateValues" dxfId="9882" priority="66216"/>
    <cfRule type="duplicateValues" dxfId="9881" priority="66215"/>
    <cfRule type="duplicateValues" dxfId="9880" priority="66214"/>
    <cfRule type="duplicateValues" dxfId="9879" priority="66213"/>
    <cfRule type="duplicateValues" dxfId="9878" priority="66212"/>
    <cfRule type="duplicateValues" dxfId="9877" priority="66211"/>
    <cfRule type="duplicateValues" dxfId="9876" priority="66210"/>
    <cfRule type="duplicateValues" dxfId="9875" priority="66209"/>
    <cfRule type="duplicateValues" dxfId="9874" priority="66208"/>
    <cfRule type="duplicateValues" dxfId="9873" priority="66207"/>
    <cfRule type="duplicateValues" dxfId="9872" priority="66206"/>
    <cfRule type="duplicateValues" dxfId="9871" priority="66205"/>
    <cfRule type="duplicateValues" dxfId="9870" priority="66204"/>
    <cfRule type="duplicateValues" dxfId="9869" priority="66203"/>
    <cfRule type="duplicateValues" dxfId="9868" priority="66202"/>
    <cfRule type="duplicateValues" dxfId="9867" priority="66201"/>
    <cfRule type="duplicateValues" dxfId="9866" priority="66200"/>
    <cfRule type="duplicateValues" dxfId="9865" priority="66199"/>
    <cfRule type="duplicateValues" dxfId="9864" priority="66198"/>
    <cfRule type="duplicateValues" dxfId="9863" priority="66197"/>
    <cfRule type="duplicateValues" dxfId="9862" priority="66196"/>
    <cfRule type="duplicateValues" dxfId="9861" priority="66195"/>
    <cfRule type="duplicateValues" dxfId="9860" priority="66194"/>
    <cfRule type="duplicateValues" dxfId="9859" priority="66193"/>
    <cfRule type="duplicateValues" dxfId="9858" priority="66192"/>
    <cfRule type="duplicateValues" dxfId="9857" priority="66191"/>
    <cfRule type="duplicateValues" dxfId="9856" priority="66190"/>
    <cfRule type="duplicateValues" dxfId="9855" priority="66189"/>
    <cfRule type="duplicateValues" dxfId="9854" priority="66188"/>
    <cfRule type="duplicateValues" dxfId="9853" priority="66187"/>
    <cfRule type="duplicateValues" dxfId="9852" priority="66186"/>
    <cfRule type="duplicateValues" dxfId="9851" priority="66185"/>
    <cfRule type="duplicateValues" dxfId="9850" priority="66184"/>
    <cfRule type="duplicateValues" dxfId="9849" priority="66183"/>
    <cfRule type="duplicateValues" dxfId="9848" priority="66182"/>
    <cfRule type="duplicateValues" dxfId="9847" priority="66181"/>
    <cfRule type="duplicateValues" dxfId="9846" priority="66180"/>
    <cfRule type="duplicateValues" dxfId="9845" priority="66179"/>
    <cfRule type="duplicateValues" dxfId="9844" priority="66178"/>
    <cfRule type="duplicateValues" dxfId="9843" priority="66177"/>
    <cfRule type="duplicateValues" dxfId="9842" priority="66176"/>
    <cfRule type="duplicateValues" dxfId="9841" priority="66175"/>
    <cfRule type="duplicateValues" dxfId="9840" priority="66174"/>
    <cfRule type="duplicateValues" dxfId="9839" priority="66173"/>
    <cfRule type="duplicateValues" dxfId="9838" priority="66172"/>
    <cfRule type="duplicateValues" dxfId="9837" priority="66171"/>
    <cfRule type="duplicateValues" dxfId="9836" priority="66170"/>
    <cfRule type="duplicateValues" dxfId="9835" priority="66169"/>
    <cfRule type="duplicateValues" dxfId="9834" priority="66168"/>
    <cfRule type="duplicateValues" dxfId="9833" priority="66167"/>
    <cfRule type="duplicateValues" dxfId="9832" priority="66166"/>
    <cfRule type="duplicateValues" dxfId="9831" priority="66165"/>
    <cfRule type="duplicateValues" dxfId="9830" priority="66164"/>
    <cfRule type="duplicateValues" dxfId="9829" priority="66163"/>
    <cfRule type="duplicateValues" dxfId="9828" priority="66162"/>
    <cfRule type="duplicateValues" dxfId="9827" priority="66161"/>
    <cfRule type="duplicateValues" dxfId="9826" priority="66160"/>
    <cfRule type="duplicateValues" dxfId="9825" priority="66159"/>
    <cfRule type="duplicateValues" dxfId="9824" priority="66158"/>
    <cfRule type="duplicateValues" dxfId="9823" priority="66157"/>
    <cfRule type="duplicateValues" dxfId="9822" priority="66156"/>
    <cfRule type="duplicateValues" dxfId="9821" priority="66155"/>
    <cfRule type="duplicateValues" dxfId="9820" priority="66154"/>
    <cfRule type="duplicateValues" dxfId="9819" priority="66153"/>
    <cfRule type="duplicateValues" dxfId="9818" priority="66152"/>
    <cfRule type="duplicateValues" dxfId="9817" priority="66151"/>
    <cfRule type="duplicateValues" dxfId="9816" priority="66150"/>
    <cfRule type="duplicateValues" dxfId="9815" priority="66149"/>
    <cfRule type="duplicateValues" dxfId="9814" priority="66148"/>
    <cfRule type="duplicateValues" dxfId="9813" priority="66147"/>
    <cfRule type="duplicateValues" dxfId="9812" priority="66146"/>
    <cfRule type="duplicateValues" dxfId="9811" priority="66145"/>
    <cfRule type="duplicateValues" dxfId="9810" priority="66144"/>
    <cfRule type="duplicateValues" dxfId="9809" priority="66143"/>
    <cfRule type="duplicateValues" dxfId="9808" priority="66142"/>
    <cfRule type="duplicateValues" dxfId="9807" priority="66141"/>
    <cfRule type="duplicateValues" dxfId="9806" priority="66140"/>
    <cfRule type="duplicateValues" dxfId="9805" priority="66139"/>
    <cfRule type="duplicateValues" dxfId="9804" priority="66138"/>
    <cfRule type="duplicateValues" dxfId="9803" priority="66137"/>
    <cfRule type="duplicateValues" dxfId="9802" priority="66136"/>
    <cfRule type="duplicateValues" dxfId="9801" priority="66135"/>
    <cfRule type="duplicateValues" dxfId="9800" priority="66134"/>
    <cfRule type="duplicateValues" dxfId="9799" priority="66133"/>
    <cfRule type="duplicateValues" dxfId="9798" priority="66132"/>
    <cfRule type="duplicateValues" dxfId="9797" priority="66131"/>
    <cfRule type="duplicateValues" dxfId="9796" priority="66130"/>
    <cfRule type="duplicateValues" dxfId="9795" priority="66129"/>
    <cfRule type="duplicateValues" dxfId="9794" priority="66128"/>
    <cfRule type="duplicateValues" dxfId="9793" priority="66127"/>
    <cfRule type="duplicateValues" dxfId="9792" priority="66126"/>
    <cfRule type="duplicateValues" dxfId="9791" priority="66125"/>
    <cfRule type="duplicateValues" dxfId="9790" priority="66124"/>
    <cfRule type="duplicateValues" dxfId="9789" priority="66123"/>
    <cfRule type="duplicateValues" dxfId="9788" priority="66122"/>
    <cfRule type="duplicateValues" dxfId="9787" priority="66121"/>
    <cfRule type="duplicateValues" dxfId="9786" priority="66120"/>
    <cfRule type="duplicateValues" dxfId="9785" priority="66119"/>
    <cfRule type="duplicateValues" dxfId="9784" priority="66118"/>
    <cfRule type="duplicateValues" dxfId="9783" priority="66117"/>
    <cfRule type="duplicateValues" dxfId="9782" priority="66116"/>
    <cfRule type="duplicateValues" dxfId="9781" priority="66115"/>
    <cfRule type="duplicateValues" dxfId="9780" priority="66114"/>
    <cfRule type="duplicateValues" dxfId="9779" priority="66113"/>
    <cfRule type="duplicateValues" dxfId="9778" priority="66112"/>
    <cfRule type="duplicateValues" dxfId="9777" priority="66111"/>
    <cfRule type="duplicateValues" dxfId="9776" priority="66110"/>
    <cfRule type="duplicateValues" dxfId="9775" priority="66109"/>
    <cfRule type="duplicateValues" dxfId="9774" priority="66431"/>
    <cfRule type="duplicateValues" dxfId="9773" priority="66432"/>
    <cfRule type="duplicateValues" dxfId="9772" priority="66433"/>
    <cfRule type="duplicateValues" dxfId="9771" priority="66434"/>
    <cfRule type="duplicateValues" dxfId="9770" priority="66435"/>
    <cfRule type="duplicateValues" dxfId="9769" priority="66436"/>
    <cfRule type="duplicateValues" dxfId="9768" priority="66437"/>
    <cfRule type="duplicateValues" dxfId="9767" priority="66438"/>
    <cfRule type="duplicateValues" dxfId="9766" priority="66439"/>
    <cfRule type="duplicateValues" dxfId="9765" priority="66440"/>
    <cfRule type="duplicateValues" dxfId="9764" priority="66441"/>
    <cfRule type="duplicateValues" dxfId="9763" priority="66442"/>
    <cfRule type="duplicateValues" dxfId="9762" priority="66443"/>
    <cfRule type="duplicateValues" dxfId="9761" priority="66444"/>
    <cfRule type="duplicateValues" dxfId="9760" priority="66445"/>
    <cfRule type="duplicateValues" dxfId="9759" priority="66446"/>
    <cfRule type="duplicateValues" dxfId="9758" priority="66447"/>
    <cfRule type="duplicateValues" dxfId="9757" priority="66448"/>
    <cfRule type="duplicateValues" dxfId="9756" priority="66449"/>
    <cfRule type="duplicateValues" dxfId="9755" priority="66450"/>
    <cfRule type="duplicateValues" dxfId="9754" priority="66451"/>
    <cfRule type="duplicateValues" dxfId="9753" priority="66452"/>
    <cfRule type="duplicateValues" dxfId="9752" priority="66453"/>
    <cfRule type="duplicateValues" dxfId="9751" priority="66454"/>
    <cfRule type="duplicateValues" dxfId="9750" priority="66455"/>
    <cfRule type="duplicateValues" dxfId="9749" priority="66456"/>
    <cfRule type="duplicateValues" dxfId="9748" priority="66457"/>
    <cfRule type="duplicateValues" dxfId="9747" priority="66458"/>
    <cfRule type="duplicateValues" dxfId="9746" priority="66459"/>
    <cfRule type="duplicateValues" dxfId="9745" priority="66460"/>
    <cfRule type="duplicateValues" dxfId="9744" priority="66461"/>
    <cfRule type="duplicateValues" dxfId="9743" priority="66462"/>
    <cfRule type="duplicateValues" dxfId="9742" priority="66463"/>
    <cfRule type="duplicateValues" dxfId="9741" priority="66464"/>
    <cfRule type="duplicateValues" dxfId="9740" priority="66465"/>
    <cfRule type="duplicateValues" dxfId="9739" priority="66466"/>
    <cfRule type="duplicateValues" dxfId="9738" priority="66467"/>
    <cfRule type="duplicateValues" dxfId="9737" priority="66468"/>
    <cfRule type="duplicateValues" dxfId="9736" priority="66469"/>
    <cfRule type="duplicateValues" dxfId="9735" priority="66470"/>
    <cfRule type="duplicateValues" dxfId="9734" priority="66471"/>
    <cfRule type="duplicateValues" dxfId="9733" priority="66472"/>
    <cfRule type="duplicateValues" dxfId="9732" priority="66473"/>
    <cfRule type="duplicateValues" dxfId="9731" priority="66474"/>
    <cfRule type="duplicateValues" dxfId="9730" priority="66475"/>
    <cfRule type="duplicateValues" dxfId="9729" priority="66476"/>
    <cfRule type="duplicateValues" dxfId="9728" priority="66477"/>
    <cfRule type="duplicateValues" dxfId="9727" priority="66478"/>
    <cfRule type="duplicateValues" dxfId="9726" priority="66479"/>
    <cfRule type="duplicateValues" dxfId="9725" priority="66480"/>
    <cfRule type="duplicateValues" dxfId="9724" priority="66481"/>
    <cfRule type="duplicateValues" dxfId="9723" priority="66482"/>
    <cfRule type="duplicateValues" dxfId="9722" priority="66483"/>
    <cfRule type="duplicateValues" dxfId="9721" priority="66484"/>
    <cfRule type="duplicateValues" dxfId="9720" priority="66485"/>
    <cfRule type="duplicateValues" dxfId="9719" priority="66486"/>
    <cfRule type="duplicateValues" dxfId="9718" priority="66487"/>
    <cfRule type="duplicateValues" dxfId="9717" priority="66488"/>
    <cfRule type="duplicateValues" dxfId="9716" priority="66489"/>
    <cfRule type="duplicateValues" dxfId="9715" priority="66490"/>
    <cfRule type="duplicateValues" dxfId="9714" priority="66491"/>
    <cfRule type="duplicateValues" dxfId="9713" priority="66492"/>
    <cfRule type="duplicateValues" dxfId="9712" priority="66493"/>
    <cfRule type="duplicateValues" dxfId="9711" priority="66494"/>
    <cfRule type="duplicateValues" dxfId="9710" priority="66495"/>
    <cfRule type="duplicateValues" dxfId="9709" priority="66496"/>
    <cfRule type="duplicateValues" dxfId="9708" priority="66497"/>
    <cfRule type="duplicateValues" dxfId="9707" priority="66498"/>
    <cfRule type="duplicateValues" dxfId="9706" priority="66499"/>
    <cfRule type="duplicateValues" dxfId="9705" priority="66500"/>
    <cfRule type="duplicateValues" dxfId="9704" priority="66501"/>
    <cfRule type="duplicateValues" dxfId="9703" priority="66502"/>
    <cfRule type="duplicateValues" dxfId="9702" priority="66503"/>
    <cfRule type="duplicateValues" dxfId="9701" priority="66504"/>
    <cfRule type="duplicateValues" dxfId="9700" priority="66505"/>
    <cfRule type="duplicateValues" dxfId="9699" priority="66506"/>
    <cfRule type="duplicateValues" dxfId="9698" priority="66507"/>
    <cfRule type="duplicateValues" dxfId="9697" priority="66508"/>
    <cfRule type="duplicateValues" dxfId="9696" priority="66509"/>
    <cfRule type="duplicateValues" dxfId="9695" priority="66510"/>
    <cfRule type="duplicateValues" dxfId="9694" priority="66511"/>
    <cfRule type="duplicateValues" dxfId="9693" priority="66512"/>
    <cfRule type="duplicateValues" dxfId="9692" priority="66513"/>
    <cfRule type="duplicateValues" dxfId="9691" priority="66514"/>
    <cfRule type="duplicateValues" dxfId="9690" priority="66515"/>
    <cfRule type="duplicateValues" dxfId="9689" priority="66516"/>
    <cfRule type="duplicateValues" dxfId="9688" priority="66517"/>
    <cfRule type="duplicateValues" dxfId="9687" priority="66518"/>
    <cfRule type="duplicateValues" dxfId="9686" priority="66519"/>
    <cfRule type="duplicateValues" dxfId="9685" priority="66520"/>
    <cfRule type="duplicateValues" dxfId="9684" priority="66521"/>
    <cfRule type="duplicateValues" dxfId="9683" priority="66522"/>
    <cfRule type="duplicateValues" dxfId="9682" priority="66523"/>
    <cfRule type="duplicateValues" dxfId="9681" priority="66524"/>
    <cfRule type="duplicateValues" dxfId="9680" priority="66525"/>
    <cfRule type="duplicateValues" dxfId="9679" priority="66526"/>
    <cfRule type="duplicateValues" dxfId="9678" priority="66527"/>
    <cfRule type="duplicateValues" dxfId="9677" priority="66528"/>
    <cfRule type="duplicateValues" dxfId="9676" priority="66529"/>
    <cfRule type="duplicateValues" dxfId="9675" priority="66530"/>
    <cfRule type="duplicateValues" dxfId="9674" priority="66531"/>
    <cfRule type="duplicateValues" dxfId="9673" priority="66532"/>
    <cfRule type="duplicateValues" dxfId="9672" priority="66533"/>
    <cfRule type="duplicateValues" dxfId="9671" priority="66534"/>
    <cfRule type="duplicateValues" dxfId="9670" priority="66535"/>
    <cfRule type="duplicateValues" dxfId="9669" priority="66536"/>
    <cfRule type="duplicateValues" dxfId="9668" priority="66537"/>
    <cfRule type="duplicateValues" dxfId="9667" priority="66538"/>
    <cfRule type="duplicateValues" dxfId="9666" priority="66539"/>
    <cfRule type="duplicateValues" dxfId="9665" priority="66540"/>
    <cfRule type="duplicateValues" dxfId="9664" priority="66541"/>
    <cfRule type="duplicateValues" dxfId="9663" priority="66542"/>
    <cfRule type="duplicateValues" dxfId="9662" priority="66543"/>
    <cfRule type="duplicateValues" dxfId="9661" priority="66544"/>
    <cfRule type="duplicateValues" dxfId="9660" priority="66545"/>
    <cfRule type="duplicateValues" dxfId="9659" priority="66546"/>
    <cfRule type="duplicateValues" dxfId="9658" priority="66547"/>
    <cfRule type="duplicateValues" dxfId="9657" priority="66548"/>
    <cfRule type="duplicateValues" dxfId="9656" priority="66549"/>
    <cfRule type="duplicateValues" dxfId="9655" priority="66550"/>
    <cfRule type="duplicateValues" dxfId="9654" priority="66551"/>
    <cfRule type="duplicateValues" dxfId="9653" priority="66552"/>
    <cfRule type="duplicateValues" dxfId="9652" priority="66553"/>
    <cfRule type="duplicateValues" dxfId="9651" priority="66554"/>
    <cfRule type="duplicateValues" dxfId="9650" priority="66555"/>
    <cfRule type="duplicateValues" dxfId="9649" priority="66556"/>
    <cfRule type="duplicateValues" dxfId="9648" priority="66557"/>
    <cfRule type="duplicateValues" dxfId="9647" priority="66558"/>
    <cfRule type="duplicateValues" dxfId="9646" priority="66559"/>
    <cfRule type="duplicateValues" dxfId="9645" priority="66560"/>
    <cfRule type="duplicateValues" dxfId="9644" priority="66561"/>
    <cfRule type="duplicateValues" dxfId="9643" priority="66562"/>
    <cfRule type="duplicateValues" dxfId="9642" priority="66563"/>
    <cfRule type="duplicateValues" dxfId="9641" priority="66564"/>
    <cfRule type="duplicateValues" dxfId="9640" priority="66565"/>
    <cfRule type="duplicateValues" dxfId="9639" priority="66566"/>
    <cfRule type="duplicateValues" dxfId="9638" priority="66567"/>
    <cfRule type="duplicateValues" dxfId="9637" priority="66568"/>
    <cfRule type="duplicateValues" dxfId="9636" priority="66569"/>
    <cfRule type="duplicateValues" dxfId="9635" priority="66570"/>
    <cfRule type="duplicateValues" dxfId="9634" priority="66571"/>
    <cfRule type="duplicateValues" dxfId="9633" priority="66572"/>
    <cfRule type="duplicateValues" dxfId="9632" priority="66573"/>
    <cfRule type="duplicateValues" dxfId="9631" priority="66574"/>
    <cfRule type="duplicateValues" dxfId="9630" priority="66575"/>
    <cfRule type="duplicateValues" dxfId="9629" priority="66576"/>
    <cfRule type="duplicateValues" dxfId="9628" priority="66577"/>
    <cfRule type="duplicateValues" dxfId="9627" priority="66578"/>
    <cfRule type="duplicateValues" dxfId="9626" priority="66579"/>
    <cfRule type="duplicateValues" dxfId="9625" priority="66580"/>
    <cfRule type="duplicateValues" dxfId="9624" priority="66581"/>
    <cfRule type="duplicateValues" dxfId="9623" priority="66582"/>
    <cfRule type="duplicateValues" dxfId="9622" priority="66583"/>
    <cfRule type="duplicateValues" dxfId="9621" priority="66584"/>
    <cfRule type="duplicateValues" dxfId="9620" priority="66585"/>
    <cfRule type="duplicateValues" dxfId="9619" priority="66586"/>
    <cfRule type="duplicateValues" dxfId="9618" priority="66587"/>
    <cfRule type="duplicateValues" dxfId="9617" priority="66588"/>
    <cfRule type="duplicateValues" dxfId="9616" priority="66589"/>
    <cfRule type="duplicateValues" dxfId="9615" priority="66590"/>
    <cfRule type="duplicateValues" dxfId="9614" priority="66591"/>
    <cfRule type="duplicateValues" dxfId="9613" priority="66592"/>
    <cfRule type="duplicateValues" dxfId="9612" priority="66593"/>
    <cfRule type="duplicateValues" dxfId="9611" priority="66594"/>
    <cfRule type="duplicateValues" dxfId="9610" priority="66595"/>
    <cfRule type="duplicateValues" dxfId="9609" priority="66596"/>
    <cfRule type="duplicateValues" dxfId="9608" priority="66597"/>
    <cfRule type="duplicateValues" dxfId="9607" priority="66598"/>
    <cfRule type="duplicateValues" dxfId="9606" priority="66599"/>
    <cfRule type="duplicateValues" dxfId="9605" priority="66600"/>
    <cfRule type="duplicateValues" dxfId="9604" priority="66601"/>
    <cfRule type="duplicateValues" dxfId="9603" priority="66602"/>
    <cfRule type="duplicateValues" dxfId="9602" priority="66603"/>
    <cfRule type="duplicateValues" dxfId="9601" priority="66604"/>
    <cfRule type="duplicateValues" dxfId="9600" priority="66605"/>
    <cfRule type="duplicateValues" dxfId="9599" priority="66606"/>
    <cfRule type="duplicateValues" dxfId="9598" priority="66607"/>
    <cfRule type="duplicateValues" dxfId="9597" priority="66608"/>
    <cfRule type="duplicateValues" dxfId="9596" priority="66609"/>
    <cfRule type="duplicateValues" dxfId="9595" priority="66610"/>
    <cfRule type="duplicateValues" dxfId="9594" priority="66611"/>
    <cfRule type="duplicateValues" dxfId="9593" priority="66612"/>
    <cfRule type="duplicateValues" dxfId="9592" priority="66613"/>
    <cfRule type="duplicateValues" dxfId="9591" priority="66614"/>
    <cfRule type="duplicateValues" dxfId="9590" priority="66615"/>
    <cfRule type="duplicateValues" dxfId="9589" priority="66616"/>
    <cfRule type="duplicateValues" dxfId="9588" priority="66617"/>
    <cfRule type="duplicateValues" dxfId="9587" priority="66618"/>
    <cfRule type="duplicateValues" dxfId="9586" priority="66619"/>
    <cfRule type="duplicateValues" dxfId="9585" priority="66620"/>
    <cfRule type="duplicateValues" dxfId="9584" priority="66621"/>
    <cfRule type="duplicateValues" dxfId="9583" priority="66622"/>
    <cfRule type="duplicateValues" dxfId="9582" priority="66623"/>
    <cfRule type="duplicateValues" dxfId="9581" priority="66624"/>
    <cfRule type="duplicateValues" dxfId="9580" priority="66625"/>
    <cfRule type="duplicateValues" dxfId="9579" priority="66626"/>
    <cfRule type="duplicateValues" dxfId="9578" priority="66627"/>
    <cfRule type="duplicateValues" dxfId="9577" priority="66628"/>
    <cfRule type="duplicateValues" dxfId="9576" priority="66629"/>
    <cfRule type="duplicateValues" dxfId="9575" priority="66630"/>
    <cfRule type="duplicateValues" dxfId="9574" priority="66631"/>
    <cfRule type="duplicateValues" dxfId="9573" priority="66632"/>
    <cfRule type="duplicateValues" dxfId="9572" priority="66633"/>
    <cfRule type="duplicateValues" dxfId="9571" priority="66634"/>
    <cfRule type="duplicateValues" dxfId="9570" priority="66635"/>
    <cfRule type="duplicateValues" dxfId="9569" priority="66636"/>
    <cfRule type="duplicateValues" dxfId="9568" priority="66637"/>
    <cfRule type="duplicateValues" dxfId="9567" priority="66638"/>
    <cfRule type="duplicateValues" dxfId="9566" priority="66639"/>
    <cfRule type="duplicateValues" dxfId="9565" priority="66640"/>
    <cfRule type="duplicateValues" dxfId="9564" priority="66641"/>
    <cfRule type="duplicateValues" dxfId="9563" priority="66642"/>
    <cfRule type="duplicateValues" dxfId="9562" priority="66643"/>
    <cfRule type="duplicateValues" dxfId="9561" priority="66644"/>
    <cfRule type="duplicateValues" dxfId="9560" priority="66645"/>
    <cfRule type="duplicateValues" dxfId="9559" priority="66646"/>
    <cfRule type="duplicateValues" dxfId="9558" priority="66647"/>
    <cfRule type="duplicateValues" dxfId="9557" priority="66648"/>
    <cfRule type="duplicateValues" dxfId="9556" priority="66649"/>
    <cfRule type="duplicateValues" dxfId="9555" priority="66650"/>
    <cfRule type="duplicateValues" dxfId="9554" priority="66651"/>
    <cfRule type="duplicateValues" dxfId="9553" priority="66652"/>
    <cfRule type="duplicateValues" dxfId="9552" priority="66653"/>
    <cfRule type="duplicateValues" dxfId="9551" priority="66654"/>
    <cfRule type="duplicateValues" dxfId="9550" priority="66655"/>
    <cfRule type="duplicateValues" dxfId="9549" priority="66656"/>
    <cfRule type="duplicateValues" dxfId="9548" priority="66657"/>
    <cfRule type="duplicateValues" dxfId="9547" priority="66658"/>
    <cfRule type="duplicateValues" dxfId="9546" priority="66659"/>
    <cfRule type="duplicateValues" dxfId="9545" priority="66660"/>
    <cfRule type="duplicateValues" dxfId="9544" priority="66661"/>
    <cfRule type="duplicateValues" dxfId="9543" priority="66662"/>
    <cfRule type="duplicateValues" dxfId="9542" priority="66663"/>
    <cfRule type="duplicateValues" dxfId="9541" priority="66664"/>
    <cfRule type="duplicateValues" dxfId="9540" priority="66665"/>
    <cfRule type="duplicateValues" dxfId="9539" priority="66666"/>
    <cfRule type="duplicateValues" dxfId="9538" priority="66667"/>
    <cfRule type="duplicateValues" dxfId="9537" priority="66668"/>
    <cfRule type="duplicateValues" dxfId="9536" priority="66669"/>
    <cfRule type="duplicateValues" dxfId="9535" priority="66670"/>
    <cfRule type="duplicateValues" dxfId="9534" priority="66671"/>
    <cfRule type="duplicateValues" dxfId="9533" priority="66672"/>
    <cfRule type="duplicateValues" dxfId="9532" priority="66673"/>
    <cfRule type="duplicateValues" dxfId="9531" priority="66674"/>
    <cfRule type="duplicateValues" dxfId="9530" priority="66675"/>
    <cfRule type="duplicateValues" dxfId="9529" priority="66676"/>
    <cfRule type="duplicateValues" dxfId="9528" priority="66677"/>
    <cfRule type="duplicateValues" dxfId="9527" priority="66678"/>
    <cfRule type="duplicateValues" dxfId="9526" priority="66679"/>
    <cfRule type="duplicateValues" dxfId="9525" priority="66680"/>
    <cfRule type="duplicateValues" dxfId="9524" priority="66681"/>
    <cfRule type="duplicateValues" dxfId="9523" priority="66682"/>
    <cfRule type="duplicateValues" dxfId="9522" priority="66683"/>
    <cfRule type="duplicateValues" dxfId="9521" priority="66684"/>
    <cfRule type="duplicateValues" dxfId="9520" priority="66685"/>
    <cfRule type="duplicateValues" dxfId="9519" priority="66686"/>
    <cfRule type="duplicateValues" dxfId="9518" priority="66687"/>
    <cfRule type="duplicateValues" dxfId="9517" priority="66688"/>
    <cfRule type="duplicateValues" dxfId="9516" priority="66689"/>
    <cfRule type="duplicateValues" dxfId="9515" priority="66690"/>
    <cfRule type="duplicateValues" dxfId="9514" priority="66691"/>
    <cfRule type="duplicateValues" dxfId="9513" priority="66692"/>
    <cfRule type="duplicateValues" dxfId="9512" priority="66693"/>
    <cfRule type="duplicateValues" dxfId="9511" priority="66694"/>
    <cfRule type="duplicateValues" dxfId="9510" priority="66695"/>
    <cfRule type="duplicateValues" dxfId="9509" priority="66696"/>
    <cfRule type="duplicateValues" dxfId="9508" priority="66697"/>
    <cfRule type="duplicateValues" dxfId="9507" priority="66698"/>
    <cfRule type="duplicateValues" dxfId="9506" priority="66699"/>
    <cfRule type="duplicateValues" dxfId="9505" priority="66700"/>
    <cfRule type="duplicateValues" dxfId="9504" priority="66701"/>
    <cfRule type="duplicateValues" dxfId="9503" priority="66702"/>
    <cfRule type="duplicateValues" dxfId="9502" priority="66703"/>
    <cfRule type="duplicateValues" dxfId="9501" priority="66704"/>
    <cfRule type="duplicateValues" dxfId="9500" priority="66705"/>
    <cfRule type="duplicateValues" dxfId="9499" priority="66706"/>
    <cfRule type="duplicateValues" dxfId="9498" priority="66707"/>
    <cfRule type="duplicateValues" dxfId="9497" priority="66708"/>
    <cfRule type="duplicateValues" dxfId="9496" priority="66709"/>
    <cfRule type="duplicateValues" dxfId="9495" priority="66710"/>
    <cfRule type="duplicateValues" dxfId="9494" priority="66711"/>
    <cfRule type="duplicateValues" dxfId="9493" priority="66712"/>
    <cfRule type="duplicateValues" dxfId="9492" priority="66713"/>
    <cfRule type="duplicateValues" dxfId="9491" priority="66714"/>
    <cfRule type="duplicateValues" dxfId="9490" priority="66715"/>
    <cfRule type="duplicateValues" dxfId="9489" priority="66716"/>
    <cfRule type="duplicateValues" dxfId="9488" priority="66717"/>
    <cfRule type="duplicateValues" dxfId="9487" priority="66718"/>
    <cfRule type="duplicateValues" dxfId="9486" priority="66719"/>
    <cfRule type="duplicateValues" dxfId="9485" priority="66720"/>
    <cfRule type="duplicateValues" dxfId="9484" priority="66721"/>
    <cfRule type="duplicateValues" dxfId="9483" priority="66722"/>
    <cfRule type="duplicateValues" dxfId="9482" priority="66723"/>
    <cfRule type="duplicateValues" dxfId="9481" priority="66724"/>
    <cfRule type="duplicateValues" dxfId="9480" priority="66725"/>
    <cfRule type="duplicateValues" dxfId="9479" priority="66726"/>
    <cfRule type="duplicateValues" dxfId="9478" priority="66727"/>
    <cfRule type="duplicateValues" dxfId="9477" priority="66728"/>
    <cfRule type="duplicateValues" dxfId="9476" priority="66729"/>
    <cfRule type="duplicateValues" dxfId="9475" priority="66730"/>
    <cfRule type="duplicateValues" dxfId="9474" priority="66731"/>
    <cfRule type="duplicateValues" dxfId="9473" priority="66732"/>
    <cfRule type="duplicateValues" dxfId="9472" priority="66733"/>
    <cfRule type="duplicateValues" dxfId="9471" priority="66734"/>
    <cfRule type="duplicateValues" dxfId="9470" priority="66735"/>
    <cfRule type="duplicateValues" dxfId="9469" priority="66736"/>
    <cfRule type="duplicateValues" dxfId="9468" priority="66737"/>
    <cfRule type="duplicateValues" dxfId="9467" priority="66738"/>
    <cfRule type="duplicateValues" dxfId="9466" priority="66739"/>
    <cfRule type="duplicateValues" dxfId="9465" priority="66740"/>
    <cfRule type="duplicateValues" dxfId="9464" priority="66741"/>
    <cfRule type="duplicateValues" dxfId="9463" priority="66742"/>
    <cfRule type="duplicateValues" dxfId="9462" priority="66743"/>
    <cfRule type="duplicateValues" dxfId="9461" priority="66744"/>
    <cfRule type="duplicateValues" dxfId="9460" priority="66745"/>
    <cfRule type="duplicateValues" dxfId="9459" priority="66746"/>
    <cfRule type="duplicateValues" dxfId="9458" priority="66747"/>
    <cfRule type="duplicateValues" dxfId="9457" priority="66748"/>
    <cfRule type="duplicateValues" dxfId="9456" priority="66749"/>
    <cfRule type="duplicateValues" dxfId="9455" priority="66750"/>
    <cfRule type="duplicateValues" dxfId="9454" priority="66751"/>
    <cfRule type="duplicateValues" dxfId="9453" priority="66752"/>
    <cfRule type="duplicateValues" dxfId="9452" priority="66753"/>
    <cfRule type="duplicateValues" dxfId="9451" priority="66754"/>
    <cfRule type="duplicateValues" dxfId="9450" priority="66755"/>
    <cfRule type="duplicateValues" dxfId="9449" priority="66756"/>
    <cfRule type="duplicateValues" dxfId="9448" priority="66757"/>
    <cfRule type="duplicateValues" dxfId="9447" priority="66758"/>
    <cfRule type="duplicateValues" dxfId="9446" priority="66759"/>
    <cfRule type="duplicateValues" dxfId="9445" priority="66760"/>
    <cfRule type="duplicateValues" dxfId="9444" priority="66761"/>
    <cfRule type="duplicateValues" dxfId="9443" priority="66762"/>
    <cfRule type="duplicateValues" dxfId="9442" priority="66763"/>
    <cfRule type="duplicateValues" dxfId="9441" priority="66764"/>
    <cfRule type="duplicateValues" dxfId="9440" priority="66765"/>
    <cfRule type="duplicateValues" dxfId="9439" priority="66766"/>
    <cfRule type="duplicateValues" dxfId="9438" priority="66767"/>
    <cfRule type="duplicateValues" dxfId="9437" priority="66768"/>
    <cfRule type="duplicateValues" dxfId="9436" priority="66769"/>
    <cfRule type="duplicateValues" dxfId="9435" priority="66770"/>
    <cfRule type="duplicateValues" dxfId="9434" priority="66771"/>
    <cfRule type="duplicateValues" dxfId="9433" priority="66772"/>
    <cfRule type="duplicateValues" dxfId="9432" priority="66773"/>
    <cfRule type="duplicateValues" dxfId="9431" priority="66774"/>
    <cfRule type="duplicateValues" dxfId="9430" priority="66775"/>
    <cfRule type="duplicateValues" dxfId="9429" priority="66776"/>
    <cfRule type="duplicateValues" dxfId="9428" priority="66777"/>
    <cfRule type="duplicateValues" dxfId="9427" priority="66778"/>
    <cfRule type="duplicateValues" dxfId="9426" priority="66779"/>
    <cfRule type="duplicateValues" dxfId="9425" priority="66780"/>
    <cfRule type="duplicateValues" dxfId="9424" priority="66781"/>
    <cfRule type="duplicateValues" dxfId="9423" priority="66782"/>
    <cfRule type="duplicateValues" dxfId="9422" priority="66783"/>
    <cfRule type="duplicateValues" dxfId="9421" priority="66784"/>
    <cfRule type="duplicateValues" dxfId="9420" priority="66785"/>
    <cfRule type="duplicateValues" dxfId="9419" priority="66786"/>
    <cfRule type="duplicateValues" dxfId="9418" priority="66787"/>
    <cfRule type="duplicateValues" dxfId="9417" priority="66788"/>
    <cfRule type="duplicateValues" dxfId="9416" priority="66789"/>
    <cfRule type="duplicateValues" dxfId="9415" priority="66790"/>
    <cfRule type="duplicateValues" dxfId="9414" priority="66791"/>
    <cfRule type="duplicateValues" dxfId="9413" priority="66792"/>
    <cfRule type="duplicateValues" dxfId="9412" priority="66793"/>
    <cfRule type="duplicateValues" dxfId="9411" priority="66794"/>
    <cfRule type="duplicateValues" dxfId="9410" priority="66795"/>
    <cfRule type="duplicateValues" dxfId="9409" priority="66796"/>
    <cfRule type="duplicateValues" dxfId="9408" priority="66797"/>
    <cfRule type="duplicateValues" dxfId="9407" priority="66798"/>
    <cfRule type="duplicateValues" dxfId="9406" priority="66799"/>
    <cfRule type="duplicateValues" dxfId="9405" priority="66800"/>
    <cfRule type="duplicateValues" dxfId="9404" priority="66801"/>
    <cfRule type="duplicateValues" dxfId="9403" priority="66802"/>
    <cfRule type="duplicateValues" dxfId="9402" priority="66803"/>
    <cfRule type="duplicateValues" dxfId="9401" priority="66804"/>
    <cfRule type="duplicateValues" dxfId="9400" priority="66805"/>
    <cfRule type="duplicateValues" dxfId="9399" priority="66806"/>
    <cfRule type="duplicateValues" dxfId="9398" priority="66807"/>
    <cfRule type="duplicateValues" dxfId="9397" priority="66808"/>
    <cfRule type="duplicateValues" dxfId="9396" priority="66809"/>
    <cfRule type="duplicateValues" dxfId="9395" priority="66810"/>
    <cfRule type="duplicateValues" dxfId="9394" priority="66811"/>
    <cfRule type="duplicateValues" dxfId="9393" priority="66812"/>
    <cfRule type="duplicateValues" dxfId="9392" priority="66813"/>
    <cfRule type="duplicateValues" dxfId="9391" priority="66814"/>
    <cfRule type="duplicateValues" dxfId="9390" priority="66815"/>
    <cfRule type="duplicateValues" dxfId="9389" priority="66816"/>
    <cfRule type="duplicateValues" dxfId="9388" priority="66817"/>
    <cfRule type="duplicateValues" dxfId="9387" priority="66818"/>
    <cfRule type="duplicateValues" dxfId="9386" priority="66819"/>
    <cfRule type="duplicateValues" dxfId="9385" priority="66820"/>
    <cfRule type="duplicateValues" dxfId="9384" priority="66821"/>
    <cfRule type="duplicateValues" dxfId="9383" priority="66822"/>
    <cfRule type="duplicateValues" dxfId="9382" priority="66823"/>
    <cfRule type="duplicateValues" dxfId="9381" priority="66824"/>
    <cfRule type="duplicateValues" dxfId="9380" priority="66825"/>
    <cfRule type="duplicateValues" dxfId="9379" priority="66826"/>
    <cfRule type="duplicateValues" dxfId="9378" priority="66827"/>
    <cfRule type="duplicateValues" dxfId="9377" priority="66828"/>
    <cfRule type="duplicateValues" dxfId="9376" priority="66829"/>
    <cfRule type="duplicateValues" dxfId="9375" priority="66830"/>
    <cfRule type="duplicateValues" dxfId="9374" priority="66831"/>
    <cfRule type="duplicateValues" dxfId="9373" priority="66832"/>
    <cfRule type="duplicateValues" dxfId="9372" priority="66833"/>
    <cfRule type="duplicateValues" dxfId="9371" priority="66834"/>
    <cfRule type="duplicateValues" dxfId="9370" priority="66835"/>
    <cfRule type="duplicateValues" dxfId="9369" priority="66836"/>
    <cfRule type="duplicateValues" dxfId="9368" priority="66837"/>
    <cfRule type="duplicateValues" dxfId="9367" priority="66838"/>
    <cfRule type="duplicateValues" dxfId="9366" priority="66839"/>
    <cfRule type="duplicateValues" dxfId="9365" priority="66840"/>
    <cfRule type="duplicateValues" dxfId="9364" priority="66841"/>
    <cfRule type="duplicateValues" dxfId="9363" priority="66842"/>
    <cfRule type="duplicateValues" dxfId="9362" priority="66843"/>
    <cfRule type="duplicateValues" dxfId="9361" priority="66844"/>
    <cfRule type="duplicateValues" dxfId="9360" priority="66845"/>
    <cfRule type="duplicateValues" dxfId="9359" priority="66846"/>
    <cfRule type="duplicateValues" dxfId="9358" priority="66847"/>
    <cfRule type="duplicateValues" dxfId="9357" priority="66848"/>
    <cfRule type="duplicateValues" dxfId="9356" priority="66849"/>
    <cfRule type="duplicateValues" dxfId="9355" priority="66850"/>
    <cfRule type="duplicateValues" dxfId="9354" priority="66851"/>
    <cfRule type="duplicateValues" dxfId="9353" priority="66852"/>
    <cfRule type="duplicateValues" dxfId="9352" priority="66853"/>
    <cfRule type="duplicateValues" dxfId="9351" priority="66854"/>
    <cfRule type="duplicateValues" dxfId="9350" priority="66855"/>
    <cfRule type="duplicateValues" dxfId="9349" priority="66856"/>
    <cfRule type="duplicateValues" dxfId="9348" priority="66857"/>
    <cfRule type="duplicateValues" dxfId="9347" priority="66858"/>
    <cfRule type="duplicateValues" dxfId="9346" priority="66859"/>
    <cfRule type="duplicateValues" dxfId="9345" priority="66860"/>
    <cfRule type="duplicateValues" dxfId="9344" priority="66861"/>
    <cfRule type="duplicateValues" dxfId="9343" priority="66862"/>
    <cfRule type="duplicateValues" dxfId="9342" priority="66863"/>
    <cfRule type="duplicateValues" dxfId="9341" priority="66864"/>
    <cfRule type="duplicateValues" dxfId="9340" priority="66865"/>
    <cfRule type="duplicateValues" dxfId="9339" priority="66866"/>
    <cfRule type="duplicateValues" dxfId="9338" priority="66867"/>
    <cfRule type="duplicateValues" dxfId="9337" priority="66868"/>
    <cfRule type="duplicateValues" dxfId="9336" priority="66869"/>
    <cfRule type="duplicateValues" dxfId="9335" priority="66870"/>
    <cfRule type="duplicateValues" dxfId="9334" priority="66871"/>
    <cfRule type="duplicateValues" dxfId="9333" priority="66872"/>
    <cfRule type="duplicateValues" dxfId="9332" priority="66873"/>
    <cfRule type="duplicateValues" dxfId="9331" priority="66874"/>
    <cfRule type="duplicateValues" dxfId="9330" priority="66875"/>
    <cfRule type="duplicateValues" dxfId="9329" priority="66876"/>
    <cfRule type="duplicateValues" dxfId="9328" priority="66877"/>
    <cfRule type="duplicateValues" dxfId="9327" priority="66878"/>
    <cfRule type="duplicateValues" dxfId="9326" priority="66879"/>
    <cfRule type="duplicateValues" dxfId="9325" priority="66880"/>
    <cfRule type="duplicateValues" dxfId="9324" priority="66881"/>
    <cfRule type="duplicateValues" dxfId="9323" priority="66882"/>
    <cfRule type="duplicateValues" dxfId="9322" priority="66883"/>
    <cfRule type="duplicateValues" dxfId="9321" priority="66884"/>
    <cfRule type="duplicateValues" dxfId="9320" priority="66885"/>
    <cfRule type="duplicateValues" dxfId="9319" priority="66886"/>
    <cfRule type="duplicateValues" dxfId="9318" priority="66887"/>
    <cfRule type="duplicateValues" dxfId="9317" priority="66888"/>
    <cfRule type="duplicateValues" dxfId="9316" priority="66889"/>
    <cfRule type="duplicateValues" dxfId="9315" priority="66890"/>
    <cfRule type="duplicateValues" dxfId="9314" priority="66891"/>
    <cfRule type="duplicateValues" dxfId="9313" priority="66892"/>
    <cfRule type="duplicateValues" dxfId="9312" priority="66893"/>
    <cfRule type="duplicateValues" dxfId="9311" priority="66894"/>
    <cfRule type="duplicateValues" dxfId="9310" priority="66895"/>
    <cfRule type="duplicateValues" dxfId="9309" priority="66896"/>
    <cfRule type="duplicateValues" dxfId="9308" priority="66897"/>
    <cfRule type="duplicateValues" dxfId="9307" priority="66898"/>
    <cfRule type="duplicateValues" dxfId="9306" priority="66899"/>
    <cfRule type="duplicateValues" dxfId="9305" priority="66900"/>
    <cfRule type="duplicateValues" dxfId="9304" priority="66901"/>
    <cfRule type="duplicateValues" dxfId="9303" priority="66902"/>
    <cfRule type="duplicateValues" dxfId="9302" priority="66903"/>
    <cfRule type="duplicateValues" dxfId="9301" priority="66904"/>
    <cfRule type="duplicateValues" dxfId="9300" priority="66905"/>
    <cfRule type="duplicateValues" dxfId="9299" priority="66906"/>
    <cfRule type="duplicateValues" dxfId="9298" priority="66907"/>
    <cfRule type="duplicateValues" dxfId="9297" priority="66908"/>
    <cfRule type="duplicateValues" dxfId="9296" priority="66909"/>
    <cfRule type="duplicateValues" dxfId="9295" priority="66910"/>
    <cfRule type="duplicateValues" dxfId="9294" priority="66911"/>
    <cfRule type="duplicateValues" dxfId="9293" priority="66912"/>
    <cfRule type="duplicateValues" dxfId="9292" priority="66913"/>
    <cfRule type="duplicateValues" dxfId="9291" priority="66914"/>
    <cfRule type="duplicateValues" dxfId="9290" priority="66915"/>
    <cfRule type="duplicateValues" dxfId="9289" priority="66916"/>
    <cfRule type="duplicateValues" dxfId="9288" priority="66917"/>
    <cfRule type="duplicateValues" dxfId="9287" priority="66918"/>
    <cfRule type="duplicateValues" dxfId="9286" priority="66919"/>
    <cfRule type="duplicateValues" dxfId="9285" priority="66920"/>
    <cfRule type="duplicateValues" dxfId="9284" priority="66921"/>
    <cfRule type="duplicateValues" dxfId="9283" priority="66922"/>
    <cfRule type="duplicateValues" dxfId="9282" priority="66923"/>
    <cfRule type="duplicateValues" dxfId="9281" priority="66924"/>
    <cfRule type="duplicateValues" dxfId="9280" priority="66925"/>
    <cfRule type="duplicateValues" dxfId="9279" priority="66926"/>
    <cfRule type="duplicateValues" dxfId="9278" priority="66927"/>
    <cfRule type="duplicateValues" dxfId="9277" priority="66928"/>
    <cfRule type="duplicateValues" dxfId="9276" priority="66929"/>
    <cfRule type="duplicateValues" dxfId="9275" priority="66930"/>
    <cfRule type="duplicateValues" dxfId="9274" priority="66931"/>
    <cfRule type="duplicateValues" dxfId="9273" priority="66932"/>
    <cfRule type="duplicateValues" dxfId="9272" priority="66933"/>
    <cfRule type="duplicateValues" dxfId="9271" priority="66934"/>
    <cfRule type="duplicateValues" dxfId="9270" priority="66935"/>
    <cfRule type="duplicateValues" dxfId="9269" priority="66936"/>
    <cfRule type="duplicateValues" dxfId="9268" priority="66937"/>
    <cfRule type="duplicateValues" dxfId="9267" priority="66938"/>
    <cfRule type="duplicateValues" dxfId="9266" priority="66939"/>
    <cfRule type="duplicateValues" dxfId="9265" priority="66940"/>
    <cfRule type="duplicateValues" dxfId="9264" priority="66941"/>
    <cfRule type="duplicateValues" dxfId="9263" priority="66942"/>
    <cfRule type="duplicateValues" dxfId="9262" priority="66943"/>
    <cfRule type="duplicateValues" dxfId="9261" priority="66944"/>
    <cfRule type="duplicateValues" dxfId="9260" priority="66945"/>
    <cfRule type="duplicateValues" dxfId="9259" priority="66946"/>
    <cfRule type="duplicateValues" dxfId="9258" priority="66947"/>
    <cfRule type="duplicateValues" dxfId="9257" priority="66948"/>
    <cfRule type="duplicateValues" dxfId="9256" priority="66949"/>
    <cfRule type="duplicateValues" dxfId="9255" priority="66950"/>
    <cfRule type="duplicateValues" dxfId="9254" priority="66951"/>
    <cfRule type="duplicateValues" dxfId="9253" priority="66952"/>
    <cfRule type="duplicateValues" dxfId="9252" priority="66953"/>
    <cfRule type="duplicateValues" dxfId="9251" priority="66954"/>
    <cfRule type="duplicateValues" dxfId="9250" priority="66955"/>
    <cfRule type="duplicateValues" dxfId="9249" priority="66956"/>
    <cfRule type="duplicateValues" dxfId="9248" priority="66957"/>
    <cfRule type="duplicateValues" dxfId="9247" priority="66958"/>
    <cfRule type="duplicateValues" dxfId="9246" priority="66959"/>
    <cfRule type="duplicateValues" dxfId="9245" priority="66960"/>
    <cfRule type="duplicateValues" dxfId="9244" priority="66961"/>
    <cfRule type="duplicateValues" dxfId="9243" priority="66962"/>
    <cfRule type="duplicateValues" dxfId="9242" priority="66963"/>
    <cfRule type="duplicateValues" dxfId="9241" priority="66964"/>
    <cfRule type="duplicateValues" dxfId="9240" priority="66965"/>
    <cfRule type="duplicateValues" dxfId="9239" priority="66966"/>
    <cfRule type="duplicateValues" dxfId="9238" priority="66967"/>
    <cfRule type="duplicateValues" dxfId="9237" priority="66968"/>
    <cfRule type="duplicateValues" dxfId="9236" priority="66969"/>
    <cfRule type="duplicateValues" dxfId="9235" priority="66970"/>
    <cfRule type="duplicateValues" dxfId="9234" priority="66971"/>
    <cfRule type="duplicateValues" dxfId="9233" priority="66972"/>
    <cfRule type="duplicateValues" dxfId="9232" priority="66973"/>
    <cfRule type="duplicateValues" dxfId="9231" priority="66974"/>
    <cfRule type="duplicateValues" dxfId="9230" priority="66975"/>
    <cfRule type="duplicateValues" dxfId="9229" priority="66976"/>
    <cfRule type="duplicateValues" dxfId="9228" priority="66977"/>
    <cfRule type="duplicateValues" dxfId="9227" priority="66978"/>
    <cfRule type="duplicateValues" dxfId="9226" priority="66979"/>
    <cfRule type="duplicateValues" dxfId="9225" priority="66980"/>
    <cfRule type="duplicateValues" dxfId="9224" priority="66981"/>
    <cfRule type="duplicateValues" dxfId="9223" priority="66982"/>
    <cfRule type="duplicateValues" dxfId="9222" priority="66983"/>
    <cfRule type="duplicateValues" dxfId="9221" priority="66984"/>
    <cfRule type="duplicateValues" dxfId="9220" priority="66985"/>
    <cfRule type="duplicateValues" dxfId="9219" priority="66986"/>
    <cfRule type="duplicateValues" dxfId="9218" priority="66987"/>
    <cfRule type="duplicateValues" dxfId="9217" priority="66988"/>
    <cfRule type="duplicateValues" dxfId="9216" priority="66989"/>
    <cfRule type="duplicateValues" dxfId="9215" priority="66990"/>
    <cfRule type="duplicateValues" dxfId="9214" priority="66991"/>
    <cfRule type="duplicateValues" dxfId="9213" priority="66992"/>
    <cfRule type="duplicateValues" dxfId="9212" priority="66993"/>
    <cfRule type="duplicateValues" dxfId="9211" priority="66994"/>
    <cfRule type="duplicateValues" dxfId="9210" priority="66995"/>
    <cfRule type="duplicateValues" dxfId="9209" priority="66996"/>
    <cfRule type="duplicateValues" dxfId="9208" priority="66997"/>
    <cfRule type="duplicateValues" dxfId="9207" priority="66998"/>
    <cfRule type="duplicateValues" dxfId="9206" priority="66999"/>
    <cfRule type="duplicateValues" dxfId="9205" priority="67000"/>
    <cfRule type="duplicateValues" dxfId="9204" priority="67001"/>
    <cfRule type="duplicateValues" dxfId="9203" priority="67002"/>
    <cfRule type="duplicateValues" dxfId="9202" priority="67003"/>
    <cfRule type="duplicateValues" dxfId="9201" priority="67004"/>
    <cfRule type="duplicateValues" dxfId="9200" priority="67005"/>
    <cfRule type="duplicateValues" dxfId="9199" priority="67006"/>
    <cfRule type="duplicateValues" dxfId="9198" priority="67007"/>
    <cfRule type="duplicateValues" dxfId="9197" priority="67008"/>
    <cfRule type="duplicateValues" dxfId="9196" priority="67009"/>
    <cfRule type="duplicateValues" dxfId="9195" priority="67010"/>
    <cfRule type="duplicateValues" dxfId="9194" priority="67011"/>
    <cfRule type="duplicateValues" dxfId="9193" priority="67012"/>
    <cfRule type="duplicateValues" dxfId="9192" priority="67013"/>
    <cfRule type="duplicateValues" dxfId="9191" priority="67014"/>
    <cfRule type="duplicateValues" dxfId="9190" priority="67015"/>
    <cfRule type="duplicateValues" dxfId="9189" priority="67016"/>
    <cfRule type="duplicateValues" dxfId="9188" priority="67017"/>
    <cfRule type="duplicateValues" dxfId="9187" priority="67018"/>
    <cfRule type="duplicateValues" dxfId="9186" priority="67019"/>
    <cfRule type="duplicateValues" dxfId="9185" priority="67020"/>
    <cfRule type="duplicateValues" dxfId="9184" priority="67021"/>
    <cfRule type="duplicateValues" dxfId="9183" priority="67022"/>
    <cfRule type="duplicateValues" dxfId="9182" priority="67023"/>
    <cfRule type="duplicateValues" dxfId="9181" priority="67024"/>
    <cfRule type="duplicateValues" dxfId="9180" priority="67025"/>
    <cfRule type="duplicateValues" dxfId="9179" priority="67026"/>
    <cfRule type="duplicateValues" dxfId="9178" priority="67027"/>
    <cfRule type="duplicateValues" dxfId="9177" priority="67028"/>
    <cfRule type="duplicateValues" dxfId="9176" priority="67029"/>
    <cfRule type="duplicateValues" dxfId="9175" priority="67030"/>
    <cfRule type="duplicateValues" dxfId="9174" priority="67031"/>
    <cfRule type="duplicateValues" dxfId="9173" priority="67032"/>
    <cfRule type="duplicateValues" dxfId="9172" priority="67033"/>
    <cfRule type="duplicateValues" dxfId="9171" priority="67034"/>
    <cfRule type="duplicateValues" dxfId="9170" priority="67035"/>
    <cfRule type="duplicateValues" dxfId="9169" priority="67036"/>
    <cfRule type="duplicateValues" dxfId="9168" priority="67037"/>
    <cfRule type="duplicateValues" dxfId="9167" priority="67038"/>
    <cfRule type="duplicateValues" dxfId="9166" priority="67039"/>
    <cfRule type="duplicateValues" dxfId="9165" priority="67040"/>
    <cfRule type="duplicateValues" dxfId="9164" priority="67041"/>
    <cfRule type="duplicateValues" dxfId="9163" priority="67042"/>
    <cfRule type="duplicateValues" dxfId="9162" priority="67043"/>
    <cfRule type="duplicateValues" dxfId="9161" priority="67044"/>
    <cfRule type="duplicateValues" dxfId="9160" priority="67045"/>
    <cfRule type="duplicateValues" dxfId="9159" priority="67046"/>
    <cfRule type="duplicateValues" dxfId="9158" priority="67047"/>
    <cfRule type="duplicateValues" dxfId="9157" priority="67048"/>
    <cfRule type="duplicateValues" dxfId="9156" priority="67049"/>
    <cfRule type="duplicateValues" dxfId="9155" priority="67050"/>
    <cfRule type="duplicateValues" dxfId="9154" priority="67051"/>
    <cfRule type="duplicateValues" dxfId="9153" priority="67052"/>
    <cfRule type="duplicateValues" dxfId="9152" priority="67053"/>
    <cfRule type="duplicateValues" dxfId="9151" priority="67054"/>
    <cfRule type="duplicateValues" dxfId="9150" priority="67055"/>
    <cfRule type="duplicateValues" dxfId="9149" priority="67056"/>
    <cfRule type="duplicateValues" dxfId="9148" priority="67057"/>
    <cfRule type="duplicateValues" dxfId="9147" priority="67058"/>
    <cfRule type="duplicateValues" dxfId="9146" priority="67059"/>
    <cfRule type="duplicateValues" dxfId="9145" priority="67060"/>
    <cfRule type="duplicateValues" dxfId="9144" priority="67061"/>
    <cfRule type="duplicateValues" dxfId="9143" priority="67062"/>
    <cfRule type="duplicateValues" dxfId="9142" priority="67063"/>
    <cfRule type="duplicateValues" dxfId="9141" priority="67064"/>
    <cfRule type="duplicateValues" dxfId="9140" priority="67065"/>
    <cfRule type="duplicateValues" dxfId="9139" priority="67066"/>
    <cfRule type="duplicateValues" dxfId="9138" priority="67067"/>
    <cfRule type="duplicateValues" dxfId="9137" priority="67068"/>
    <cfRule type="duplicateValues" dxfId="9136" priority="67069"/>
    <cfRule type="duplicateValues" dxfId="9135" priority="67070"/>
    <cfRule type="duplicateValues" dxfId="9134" priority="67071"/>
    <cfRule type="duplicateValues" dxfId="9133" priority="67072"/>
    <cfRule type="duplicateValues" dxfId="9132" priority="67073"/>
    <cfRule type="duplicateValues" dxfId="9131" priority="67074"/>
    <cfRule type="duplicateValues" dxfId="9130" priority="67075"/>
    <cfRule type="duplicateValues" dxfId="9129" priority="67076"/>
    <cfRule type="duplicateValues" dxfId="9128" priority="67077"/>
    <cfRule type="duplicateValues" dxfId="9127" priority="67078"/>
    <cfRule type="duplicateValues" dxfId="9126" priority="67079"/>
    <cfRule type="duplicateValues" dxfId="9125" priority="67080"/>
    <cfRule type="duplicateValues" dxfId="9124" priority="67081"/>
    <cfRule type="duplicateValues" dxfId="9123" priority="67082"/>
    <cfRule type="duplicateValues" dxfId="9122" priority="67083"/>
    <cfRule type="duplicateValues" dxfId="9121" priority="67084"/>
    <cfRule type="duplicateValues" dxfId="9120" priority="67085"/>
    <cfRule type="duplicateValues" dxfId="9119" priority="67086"/>
    <cfRule type="duplicateValues" dxfId="9118" priority="67087"/>
    <cfRule type="duplicateValues" dxfId="9117" priority="67088"/>
    <cfRule type="duplicateValues" dxfId="9116" priority="67089"/>
    <cfRule type="duplicateValues" dxfId="9115" priority="67090"/>
    <cfRule type="duplicateValues" dxfId="9114" priority="67091"/>
    <cfRule type="duplicateValues" dxfId="9113" priority="67092"/>
    <cfRule type="duplicateValues" dxfId="9112" priority="67093"/>
    <cfRule type="duplicateValues" dxfId="9111" priority="67094"/>
    <cfRule type="duplicateValues" dxfId="9110" priority="67095"/>
    <cfRule type="duplicateValues" dxfId="9109" priority="67096"/>
    <cfRule type="duplicateValues" dxfId="9108" priority="67097"/>
    <cfRule type="duplicateValues" dxfId="9107" priority="67098"/>
    <cfRule type="duplicateValues" dxfId="9106" priority="67099"/>
    <cfRule type="duplicateValues" dxfId="9105" priority="67100"/>
    <cfRule type="duplicateValues" dxfId="9104" priority="67101"/>
    <cfRule type="duplicateValues" dxfId="9103" priority="67102"/>
    <cfRule type="duplicateValues" dxfId="9102" priority="67103"/>
    <cfRule type="duplicateValues" dxfId="9101" priority="67104"/>
    <cfRule type="duplicateValues" dxfId="9100" priority="67105"/>
    <cfRule type="duplicateValues" dxfId="9099" priority="67106"/>
    <cfRule type="duplicateValues" dxfId="9098" priority="67107"/>
    <cfRule type="duplicateValues" dxfId="9097" priority="67108"/>
    <cfRule type="duplicateValues" dxfId="9096" priority="67109"/>
    <cfRule type="duplicateValues" dxfId="9095" priority="67110"/>
    <cfRule type="duplicateValues" dxfId="9094" priority="67111"/>
    <cfRule type="duplicateValues" dxfId="9093" priority="67112"/>
    <cfRule type="duplicateValues" dxfId="9092" priority="67113"/>
    <cfRule type="duplicateValues" dxfId="9091" priority="67114"/>
    <cfRule type="duplicateValues" dxfId="9090" priority="67115"/>
    <cfRule type="duplicateValues" dxfId="9089" priority="67116"/>
    <cfRule type="duplicateValues" dxfId="9088" priority="67117"/>
    <cfRule type="duplicateValues" dxfId="9087" priority="67118"/>
    <cfRule type="duplicateValues" dxfId="9086" priority="67119"/>
    <cfRule type="duplicateValues" dxfId="9085" priority="67120"/>
    <cfRule type="duplicateValues" dxfId="9084" priority="67121"/>
    <cfRule type="duplicateValues" dxfId="9083" priority="67122"/>
    <cfRule type="duplicateValues" dxfId="9082" priority="67123"/>
    <cfRule type="duplicateValues" dxfId="9081" priority="67124"/>
    <cfRule type="duplicateValues" dxfId="9080" priority="67125"/>
    <cfRule type="duplicateValues" dxfId="9079" priority="67126"/>
    <cfRule type="duplicateValues" dxfId="9078" priority="67127"/>
    <cfRule type="duplicateValues" dxfId="9077" priority="67128"/>
    <cfRule type="duplicateValues" dxfId="9076" priority="67129"/>
    <cfRule type="duplicateValues" dxfId="9075" priority="67130"/>
    <cfRule type="duplicateValues" dxfId="9074" priority="67131"/>
    <cfRule type="duplicateValues" dxfId="9073" priority="67132"/>
    <cfRule type="duplicateValues" dxfId="9072" priority="67133"/>
    <cfRule type="duplicateValues" dxfId="9071" priority="67134"/>
    <cfRule type="duplicateValues" dxfId="9070" priority="67135"/>
    <cfRule type="duplicateValues" dxfId="9069" priority="67136"/>
    <cfRule type="duplicateValues" dxfId="9068" priority="67137"/>
    <cfRule type="duplicateValues" dxfId="9067" priority="67138"/>
    <cfRule type="duplicateValues" dxfId="9066" priority="67139"/>
    <cfRule type="duplicateValues" dxfId="9065" priority="67140"/>
    <cfRule type="duplicateValues" dxfId="9064" priority="67141"/>
    <cfRule type="duplicateValues" dxfId="9063" priority="67142"/>
    <cfRule type="duplicateValues" dxfId="9062" priority="67143"/>
    <cfRule type="duplicateValues" dxfId="9061" priority="67144"/>
    <cfRule type="duplicateValues" dxfId="9060" priority="67145"/>
    <cfRule type="duplicateValues" dxfId="9059" priority="67146"/>
    <cfRule type="duplicateValues" dxfId="9058" priority="67147"/>
    <cfRule type="duplicateValues" dxfId="9057" priority="67148"/>
    <cfRule type="duplicateValues" dxfId="9056" priority="67149"/>
    <cfRule type="duplicateValues" dxfId="9055" priority="67150"/>
    <cfRule type="duplicateValues" dxfId="9054" priority="67151"/>
    <cfRule type="duplicateValues" dxfId="9053" priority="67152"/>
    <cfRule type="duplicateValues" dxfId="9052" priority="67153"/>
    <cfRule type="duplicateValues" dxfId="9051" priority="67154"/>
    <cfRule type="duplicateValues" dxfId="9050" priority="67155"/>
    <cfRule type="duplicateValues" dxfId="9049" priority="67156"/>
    <cfRule type="duplicateValues" dxfId="9048" priority="67157"/>
    <cfRule type="duplicateValues" dxfId="9047" priority="67158"/>
    <cfRule type="duplicateValues" dxfId="9046" priority="67159"/>
    <cfRule type="duplicateValues" dxfId="9045" priority="67160"/>
    <cfRule type="duplicateValues" dxfId="9044" priority="67161"/>
    <cfRule type="duplicateValues" dxfId="9043" priority="67162"/>
    <cfRule type="duplicateValues" dxfId="9042" priority="67163"/>
    <cfRule type="duplicateValues" dxfId="9041" priority="67164"/>
    <cfRule type="duplicateValues" dxfId="9040" priority="67165"/>
    <cfRule type="duplicateValues" dxfId="9039" priority="67166"/>
    <cfRule type="duplicateValues" dxfId="9038" priority="67167"/>
    <cfRule type="duplicateValues" dxfId="9037" priority="67168"/>
    <cfRule type="duplicateValues" dxfId="9036" priority="67169"/>
    <cfRule type="duplicateValues" dxfId="9035" priority="67170"/>
    <cfRule type="duplicateValues" dxfId="9034" priority="67171"/>
    <cfRule type="duplicateValues" dxfId="9033" priority="67172"/>
    <cfRule type="duplicateValues" dxfId="9032" priority="67173"/>
    <cfRule type="duplicateValues" dxfId="9031" priority="67174"/>
    <cfRule type="duplicateValues" dxfId="9030" priority="67175"/>
    <cfRule type="duplicateValues" dxfId="9029" priority="67176"/>
    <cfRule type="duplicateValues" dxfId="9028" priority="67177"/>
    <cfRule type="duplicateValues" dxfId="9027" priority="67178"/>
    <cfRule type="duplicateValues" dxfId="9026" priority="67179"/>
    <cfRule type="duplicateValues" dxfId="9025" priority="67180"/>
    <cfRule type="duplicateValues" dxfId="9024" priority="67181"/>
    <cfRule type="duplicateValues" dxfId="9023" priority="67182"/>
    <cfRule type="duplicateValues" dxfId="9022" priority="67183"/>
    <cfRule type="duplicateValues" dxfId="9021" priority="67184"/>
    <cfRule type="duplicateValues" dxfId="9020" priority="67185"/>
    <cfRule type="duplicateValues" dxfId="9019" priority="67186"/>
    <cfRule type="duplicateValues" dxfId="9018" priority="67187"/>
    <cfRule type="duplicateValues" dxfId="9017" priority="67188"/>
    <cfRule type="duplicateValues" dxfId="9016" priority="67189"/>
    <cfRule type="duplicateValues" dxfId="9015" priority="67190"/>
    <cfRule type="duplicateValues" dxfId="9014" priority="67191"/>
    <cfRule type="duplicateValues" dxfId="9013" priority="67192"/>
    <cfRule type="duplicateValues" dxfId="9012" priority="67193"/>
    <cfRule type="duplicateValues" dxfId="9011" priority="67194"/>
    <cfRule type="duplicateValues" dxfId="9010" priority="67195"/>
    <cfRule type="duplicateValues" dxfId="9009" priority="67196"/>
    <cfRule type="duplicateValues" dxfId="9008" priority="67197"/>
    <cfRule type="duplicateValues" dxfId="9007" priority="67198"/>
    <cfRule type="duplicateValues" dxfId="9006" priority="67199"/>
    <cfRule type="duplicateValues" dxfId="9005" priority="67200"/>
    <cfRule type="duplicateValues" dxfId="9004" priority="67201"/>
    <cfRule type="duplicateValues" dxfId="9003" priority="67202"/>
    <cfRule type="duplicateValues" dxfId="9002" priority="67203"/>
    <cfRule type="duplicateValues" dxfId="9001" priority="67204"/>
    <cfRule type="duplicateValues" dxfId="9000" priority="67205"/>
    <cfRule type="duplicateValues" dxfId="8999" priority="67206"/>
    <cfRule type="duplicateValues" dxfId="8998" priority="67207"/>
    <cfRule type="duplicateValues" dxfId="8997" priority="67208"/>
    <cfRule type="duplicateValues" dxfId="8996" priority="67209"/>
    <cfRule type="duplicateValues" dxfId="8995" priority="67210"/>
    <cfRule type="duplicateValues" dxfId="8994" priority="67211"/>
    <cfRule type="duplicateValues" dxfId="8993" priority="67212"/>
    <cfRule type="duplicateValues" dxfId="8992" priority="67213"/>
    <cfRule type="duplicateValues" dxfId="8991" priority="67214"/>
    <cfRule type="duplicateValues" dxfId="8990" priority="67215"/>
    <cfRule type="duplicateValues" dxfId="8989" priority="67216"/>
    <cfRule type="duplicateValues" dxfId="8988" priority="67217"/>
    <cfRule type="duplicateValues" dxfId="8987" priority="67218"/>
    <cfRule type="duplicateValues" dxfId="8986" priority="67219"/>
    <cfRule type="duplicateValues" dxfId="8985" priority="67220"/>
    <cfRule type="duplicateValues" dxfId="8984" priority="67221"/>
    <cfRule type="duplicateValues" dxfId="8983" priority="67222"/>
    <cfRule type="duplicateValues" dxfId="8982" priority="67223"/>
    <cfRule type="duplicateValues" dxfId="8981" priority="67224"/>
    <cfRule type="duplicateValues" dxfId="8980" priority="67225"/>
    <cfRule type="duplicateValues" dxfId="8979" priority="67226"/>
    <cfRule type="duplicateValues" dxfId="8978" priority="67227"/>
    <cfRule type="duplicateValues" dxfId="8977" priority="67228"/>
    <cfRule type="duplicateValues" dxfId="8976" priority="67229"/>
    <cfRule type="duplicateValues" dxfId="8975" priority="67230"/>
    <cfRule type="duplicateValues" dxfId="8974" priority="67231"/>
    <cfRule type="duplicateValues" dxfId="8973" priority="67232"/>
    <cfRule type="duplicateValues" dxfId="8972" priority="67233"/>
    <cfRule type="duplicateValues" dxfId="8971" priority="67234"/>
    <cfRule type="duplicateValues" dxfId="8970" priority="67235"/>
    <cfRule type="duplicateValues" dxfId="8969" priority="67236"/>
    <cfRule type="duplicateValues" dxfId="8968" priority="67237"/>
    <cfRule type="duplicateValues" dxfId="8967" priority="67238"/>
    <cfRule type="duplicateValues" dxfId="8966" priority="67239"/>
    <cfRule type="duplicateValues" dxfId="8965" priority="67240"/>
    <cfRule type="duplicateValues" dxfId="8964" priority="67241"/>
    <cfRule type="duplicateValues" dxfId="8963" priority="67242"/>
    <cfRule type="duplicateValues" dxfId="8962" priority="67243"/>
    <cfRule type="duplicateValues" dxfId="8961" priority="67244"/>
    <cfRule type="duplicateValues" dxfId="8960" priority="67245"/>
    <cfRule type="duplicateValues" dxfId="8959" priority="67246"/>
    <cfRule type="duplicateValues" dxfId="8958" priority="67247"/>
    <cfRule type="duplicateValues" dxfId="8957" priority="67248"/>
    <cfRule type="duplicateValues" dxfId="8956" priority="67249"/>
    <cfRule type="duplicateValues" dxfId="8955" priority="67250"/>
    <cfRule type="duplicateValues" dxfId="8954" priority="67251"/>
    <cfRule type="duplicateValues" dxfId="8953" priority="67252"/>
    <cfRule type="duplicateValues" dxfId="8952" priority="67253"/>
    <cfRule type="duplicateValues" dxfId="8951" priority="67254"/>
    <cfRule type="duplicateValues" dxfId="8950" priority="67255"/>
    <cfRule type="duplicateValues" dxfId="8949" priority="67256"/>
    <cfRule type="duplicateValues" dxfId="8948" priority="67257"/>
    <cfRule type="duplicateValues" dxfId="8947" priority="67258"/>
    <cfRule type="duplicateValues" dxfId="8946" priority="67259"/>
    <cfRule type="duplicateValues" dxfId="8945" priority="67260"/>
    <cfRule type="duplicateValues" dxfId="8944" priority="67261"/>
    <cfRule type="duplicateValues" dxfId="8943" priority="67262"/>
    <cfRule type="duplicateValues" dxfId="8942" priority="67263"/>
    <cfRule type="duplicateValues" dxfId="8941" priority="67264"/>
    <cfRule type="duplicateValues" dxfId="8940" priority="67265"/>
    <cfRule type="duplicateValues" dxfId="8939" priority="67266"/>
    <cfRule type="duplicateValues" dxfId="8938" priority="67267"/>
    <cfRule type="duplicateValues" dxfId="8937" priority="67268"/>
    <cfRule type="duplicateValues" dxfId="8936" priority="67269"/>
    <cfRule type="duplicateValues" dxfId="8935" priority="67270"/>
    <cfRule type="duplicateValues" dxfId="8934" priority="67271"/>
    <cfRule type="duplicateValues" dxfId="8933" priority="67272"/>
    <cfRule type="duplicateValues" dxfId="8932" priority="67273"/>
    <cfRule type="duplicateValues" dxfId="8931" priority="67274"/>
    <cfRule type="duplicateValues" dxfId="8930" priority="67275"/>
    <cfRule type="duplicateValues" dxfId="8929" priority="67276"/>
    <cfRule type="duplicateValues" dxfId="8928" priority="67277"/>
    <cfRule type="duplicateValues" dxfId="8927" priority="67278"/>
    <cfRule type="duplicateValues" dxfId="8926" priority="67279"/>
    <cfRule type="duplicateValues" dxfId="8925" priority="67280"/>
    <cfRule type="duplicateValues" dxfId="8924" priority="67281"/>
    <cfRule type="duplicateValues" dxfId="8923" priority="67282"/>
    <cfRule type="duplicateValues" dxfId="8922" priority="67283"/>
    <cfRule type="duplicateValues" dxfId="8921" priority="67284"/>
    <cfRule type="duplicateValues" dxfId="8920" priority="67285"/>
    <cfRule type="duplicateValues" dxfId="8919" priority="67286"/>
    <cfRule type="duplicateValues" dxfId="8918" priority="67287"/>
    <cfRule type="duplicateValues" dxfId="8917" priority="67288"/>
    <cfRule type="duplicateValues" dxfId="8916" priority="67289"/>
    <cfRule type="duplicateValues" dxfId="8915" priority="67290"/>
    <cfRule type="duplicateValues" dxfId="8914" priority="67291"/>
    <cfRule type="duplicateValues" dxfId="8913" priority="67292"/>
    <cfRule type="duplicateValues" dxfId="8912" priority="67293"/>
    <cfRule type="duplicateValues" dxfId="8911" priority="67294"/>
    <cfRule type="duplicateValues" dxfId="8910" priority="67295"/>
    <cfRule type="duplicateValues" dxfId="8909" priority="67296"/>
    <cfRule type="duplicateValues" dxfId="8908" priority="67297"/>
    <cfRule type="duplicateValues" dxfId="8907" priority="67298"/>
    <cfRule type="duplicateValues" dxfId="8906" priority="67299"/>
    <cfRule type="duplicateValues" dxfId="8905" priority="67300"/>
    <cfRule type="duplicateValues" dxfId="8904" priority="67301"/>
    <cfRule type="duplicateValues" dxfId="8903" priority="67302"/>
    <cfRule type="duplicateValues" dxfId="8902" priority="67303"/>
    <cfRule type="duplicateValues" dxfId="8901" priority="67304"/>
    <cfRule type="duplicateValues" dxfId="8900" priority="67305"/>
    <cfRule type="duplicateValues" dxfId="8899" priority="67306"/>
    <cfRule type="duplicateValues" dxfId="8898" priority="67307"/>
    <cfRule type="duplicateValues" dxfId="8897" priority="67308"/>
    <cfRule type="duplicateValues" dxfId="8896" priority="67309"/>
    <cfRule type="duplicateValues" dxfId="8895" priority="67310"/>
    <cfRule type="duplicateValues" dxfId="8894" priority="67311"/>
    <cfRule type="duplicateValues" dxfId="8893" priority="67312"/>
    <cfRule type="duplicateValues" dxfId="8892" priority="67313"/>
    <cfRule type="duplicateValues" dxfId="8891" priority="67314"/>
    <cfRule type="duplicateValues" dxfId="8890" priority="67315"/>
    <cfRule type="duplicateValues" dxfId="8889" priority="67316"/>
    <cfRule type="duplicateValues" dxfId="8888" priority="67317"/>
    <cfRule type="duplicateValues" dxfId="8887" priority="67318"/>
    <cfRule type="duplicateValues" dxfId="8886" priority="67319"/>
    <cfRule type="duplicateValues" dxfId="8885" priority="67320"/>
    <cfRule type="duplicateValues" dxfId="8884" priority="67321"/>
    <cfRule type="duplicateValues" dxfId="8883" priority="67322"/>
    <cfRule type="duplicateValues" dxfId="8882" priority="67323"/>
    <cfRule type="duplicateValues" dxfId="8881" priority="67324"/>
    <cfRule type="duplicateValues" dxfId="8880" priority="67325"/>
    <cfRule type="duplicateValues" dxfId="8879" priority="67326"/>
    <cfRule type="duplicateValues" dxfId="8878" priority="67327"/>
    <cfRule type="duplicateValues" dxfId="8877" priority="67328"/>
    <cfRule type="duplicateValues" dxfId="8876" priority="67329"/>
    <cfRule type="duplicateValues" dxfId="8875" priority="67330"/>
    <cfRule type="duplicateValues" dxfId="8874" priority="67331"/>
    <cfRule type="duplicateValues" dxfId="8873" priority="67332"/>
    <cfRule type="duplicateValues" dxfId="8872" priority="67333"/>
    <cfRule type="duplicateValues" dxfId="8871" priority="67334"/>
    <cfRule type="duplicateValues" dxfId="8870" priority="67335"/>
    <cfRule type="duplicateValues" dxfId="8869" priority="67336"/>
    <cfRule type="duplicateValues" dxfId="8868" priority="67337"/>
    <cfRule type="duplicateValues" dxfId="8867" priority="67338"/>
    <cfRule type="duplicateValues" dxfId="8866" priority="67339"/>
    <cfRule type="duplicateValues" dxfId="8865" priority="67340"/>
    <cfRule type="duplicateValues" dxfId="8864" priority="67341"/>
    <cfRule type="duplicateValues" dxfId="8863" priority="67342"/>
    <cfRule type="duplicateValues" dxfId="8862" priority="67343"/>
    <cfRule type="duplicateValues" dxfId="8861" priority="67344"/>
    <cfRule type="duplicateValues" dxfId="8860" priority="67345"/>
    <cfRule type="duplicateValues" dxfId="8859" priority="67346"/>
    <cfRule type="duplicateValues" dxfId="8858" priority="67347"/>
    <cfRule type="duplicateValues" dxfId="8857" priority="67348"/>
    <cfRule type="duplicateValues" dxfId="8856" priority="67349"/>
    <cfRule type="duplicateValues" dxfId="8855" priority="67350"/>
    <cfRule type="duplicateValues" dxfId="8854" priority="67351"/>
    <cfRule type="duplicateValues" dxfId="8853" priority="67352"/>
    <cfRule type="duplicateValues" dxfId="8852" priority="67353"/>
    <cfRule type="duplicateValues" dxfId="8851" priority="67354"/>
    <cfRule type="duplicateValues" dxfId="8850" priority="67355"/>
    <cfRule type="duplicateValues" dxfId="8849" priority="67356"/>
    <cfRule type="duplicateValues" dxfId="8848" priority="67357"/>
    <cfRule type="duplicateValues" dxfId="8847" priority="67358"/>
    <cfRule type="duplicateValues" dxfId="8846" priority="67359"/>
    <cfRule type="duplicateValues" dxfId="8845" priority="67360"/>
    <cfRule type="duplicateValues" dxfId="8844" priority="67361"/>
    <cfRule type="duplicateValues" dxfId="8843" priority="67362"/>
    <cfRule type="duplicateValues" dxfId="8842" priority="67363"/>
    <cfRule type="duplicateValues" dxfId="8841" priority="67364"/>
    <cfRule type="duplicateValues" dxfId="8840" priority="67365"/>
    <cfRule type="duplicateValues" dxfId="8839" priority="67366"/>
    <cfRule type="duplicateValues" dxfId="8838" priority="67367"/>
    <cfRule type="duplicateValues" dxfId="8837" priority="67368"/>
    <cfRule type="duplicateValues" dxfId="8836" priority="67369"/>
    <cfRule type="duplicateValues" dxfId="8835" priority="67370"/>
    <cfRule type="duplicateValues" dxfId="8834" priority="67371"/>
    <cfRule type="duplicateValues" dxfId="8833" priority="67372"/>
    <cfRule type="duplicateValues" dxfId="8832" priority="67373"/>
    <cfRule type="duplicateValues" dxfId="8831" priority="67374"/>
    <cfRule type="duplicateValues" dxfId="8830" priority="67375"/>
    <cfRule type="duplicateValues" dxfId="8829" priority="67376"/>
    <cfRule type="duplicateValues" dxfId="8828" priority="67377"/>
    <cfRule type="duplicateValues" dxfId="8827" priority="67378"/>
    <cfRule type="duplicateValues" dxfId="8826" priority="67379"/>
    <cfRule type="duplicateValues" dxfId="8825" priority="67380"/>
    <cfRule type="duplicateValues" dxfId="8824" priority="67381"/>
    <cfRule type="duplicateValues" dxfId="8823" priority="67382"/>
    <cfRule type="duplicateValues" dxfId="8822" priority="67383"/>
    <cfRule type="duplicateValues" dxfId="8821" priority="67384"/>
    <cfRule type="duplicateValues" dxfId="8820" priority="67385"/>
    <cfRule type="duplicateValues" dxfId="8819" priority="67386"/>
    <cfRule type="duplicateValues" dxfId="8818" priority="67387"/>
    <cfRule type="duplicateValues" dxfId="8817" priority="67388"/>
    <cfRule type="duplicateValues" dxfId="8816" priority="67389"/>
    <cfRule type="duplicateValues" dxfId="8815" priority="67390"/>
    <cfRule type="duplicateValues" dxfId="8814" priority="67391"/>
    <cfRule type="duplicateValues" dxfId="8813" priority="67392"/>
    <cfRule type="duplicateValues" dxfId="8812" priority="67393"/>
    <cfRule type="duplicateValues" dxfId="8811" priority="67394"/>
    <cfRule type="duplicateValues" dxfId="8810" priority="67395"/>
    <cfRule type="duplicateValues" dxfId="8809" priority="67396"/>
    <cfRule type="duplicateValues" dxfId="8808" priority="67397"/>
    <cfRule type="duplicateValues" dxfId="8807" priority="67398"/>
    <cfRule type="duplicateValues" dxfId="8806" priority="67399"/>
    <cfRule type="duplicateValues" dxfId="8805" priority="67400"/>
    <cfRule type="duplicateValues" dxfId="8804" priority="67401"/>
    <cfRule type="duplicateValues" dxfId="8803" priority="67402"/>
    <cfRule type="duplicateValues" dxfId="8802" priority="67403"/>
    <cfRule type="duplicateValues" dxfId="8801" priority="67404"/>
    <cfRule type="duplicateValues" dxfId="8800" priority="67405"/>
    <cfRule type="duplicateValues" dxfId="8799" priority="67406"/>
    <cfRule type="duplicateValues" dxfId="8798" priority="67407"/>
    <cfRule type="duplicateValues" dxfId="8797" priority="67408"/>
    <cfRule type="duplicateValues" dxfId="8796" priority="67409"/>
    <cfRule type="duplicateValues" dxfId="8795" priority="67410"/>
    <cfRule type="duplicateValues" dxfId="8794" priority="67411"/>
    <cfRule type="duplicateValues" dxfId="8793" priority="67412"/>
    <cfRule type="duplicateValues" dxfId="8792" priority="67413"/>
    <cfRule type="duplicateValues" dxfId="8791" priority="67414"/>
    <cfRule type="duplicateValues" dxfId="8790" priority="67415"/>
    <cfRule type="duplicateValues" dxfId="8789" priority="67416"/>
    <cfRule type="duplicateValues" dxfId="8788" priority="67417"/>
    <cfRule type="duplicateValues" dxfId="8787" priority="67418"/>
    <cfRule type="duplicateValues" dxfId="8786" priority="67419"/>
    <cfRule type="duplicateValues" dxfId="8785" priority="67420"/>
    <cfRule type="duplicateValues" dxfId="8784" priority="67421"/>
    <cfRule type="duplicateValues" dxfId="8783" priority="67422"/>
    <cfRule type="duplicateValues" dxfId="8782" priority="67423"/>
    <cfRule type="duplicateValues" dxfId="8781" priority="67424"/>
    <cfRule type="duplicateValues" dxfId="8780" priority="67425"/>
    <cfRule type="duplicateValues" dxfId="8779" priority="67426"/>
    <cfRule type="duplicateValues" dxfId="8778" priority="67427"/>
    <cfRule type="duplicateValues" dxfId="8777" priority="67428"/>
    <cfRule type="duplicateValues" dxfId="8776" priority="67429"/>
    <cfRule type="duplicateValues" dxfId="8775" priority="67430"/>
    <cfRule type="duplicateValues" dxfId="8774" priority="67431"/>
    <cfRule type="duplicateValues" dxfId="8773" priority="67432"/>
    <cfRule type="duplicateValues" dxfId="8772" priority="67433"/>
    <cfRule type="duplicateValues" dxfId="8771" priority="67434"/>
    <cfRule type="duplicateValues" dxfId="8770" priority="67435"/>
    <cfRule type="duplicateValues" dxfId="8769" priority="67436"/>
    <cfRule type="duplicateValues" dxfId="8768" priority="67437"/>
    <cfRule type="duplicateValues" dxfId="8767" priority="67438"/>
    <cfRule type="duplicateValues" dxfId="8766" priority="67439"/>
    <cfRule type="duplicateValues" dxfId="8765" priority="67440"/>
    <cfRule type="duplicateValues" dxfId="8764" priority="67441"/>
    <cfRule type="duplicateValues" dxfId="8763" priority="67442"/>
    <cfRule type="duplicateValues" dxfId="8762" priority="67443"/>
    <cfRule type="duplicateValues" dxfId="8761" priority="67444"/>
    <cfRule type="duplicateValues" dxfId="8760" priority="67445"/>
    <cfRule type="duplicateValues" dxfId="8759" priority="67446"/>
    <cfRule type="duplicateValues" dxfId="8758" priority="67447"/>
    <cfRule type="duplicateValues" dxfId="8757" priority="67448"/>
    <cfRule type="duplicateValues" dxfId="8756" priority="67449"/>
    <cfRule type="duplicateValues" dxfId="8755" priority="67450"/>
    <cfRule type="duplicateValues" dxfId="8754" priority="67451"/>
    <cfRule type="duplicateValues" dxfId="8753" priority="67452"/>
    <cfRule type="duplicateValues" dxfId="8752" priority="67453"/>
    <cfRule type="duplicateValues" dxfId="8751" priority="67454"/>
    <cfRule type="duplicateValues" dxfId="8750" priority="67455"/>
    <cfRule type="duplicateValues" dxfId="8749" priority="67456"/>
    <cfRule type="duplicateValues" dxfId="8748" priority="67457"/>
    <cfRule type="duplicateValues" dxfId="8747" priority="67458"/>
    <cfRule type="duplicateValues" dxfId="8746" priority="67459"/>
    <cfRule type="duplicateValues" dxfId="8745" priority="67460"/>
    <cfRule type="duplicateValues" dxfId="8744" priority="67461"/>
    <cfRule type="duplicateValues" dxfId="8743" priority="67462"/>
    <cfRule type="duplicateValues" dxfId="8742" priority="67463"/>
    <cfRule type="duplicateValues" dxfId="8741" priority="67464"/>
    <cfRule type="duplicateValues" dxfId="8740" priority="67465"/>
    <cfRule type="duplicateValues" dxfId="8739" priority="67466"/>
    <cfRule type="duplicateValues" dxfId="8738" priority="67467"/>
    <cfRule type="duplicateValues" dxfId="8737" priority="67468"/>
    <cfRule type="duplicateValues" dxfId="8736" priority="67469"/>
    <cfRule type="duplicateValues" dxfId="8735" priority="67470"/>
    <cfRule type="duplicateValues" dxfId="8734" priority="67471"/>
    <cfRule type="duplicateValues" dxfId="8733" priority="67472"/>
    <cfRule type="duplicateValues" dxfId="8732" priority="67473"/>
    <cfRule type="duplicateValues" dxfId="8731" priority="67474"/>
    <cfRule type="duplicateValues" dxfId="8730" priority="67475"/>
    <cfRule type="duplicateValues" dxfId="8729" priority="67476"/>
    <cfRule type="duplicateValues" dxfId="8728" priority="67477"/>
    <cfRule type="duplicateValues" dxfId="8727" priority="67478"/>
    <cfRule type="duplicateValues" dxfId="8726" priority="67479"/>
    <cfRule type="duplicateValues" dxfId="8725" priority="67480"/>
    <cfRule type="duplicateValues" dxfId="8724" priority="67481"/>
    <cfRule type="duplicateValues" dxfId="8723" priority="67482"/>
    <cfRule type="duplicateValues" dxfId="8722" priority="67483"/>
    <cfRule type="duplicateValues" dxfId="8721" priority="67484"/>
    <cfRule type="duplicateValues" dxfId="8720" priority="67485"/>
    <cfRule type="duplicateValues" dxfId="8719" priority="67486"/>
    <cfRule type="duplicateValues" dxfId="8718" priority="67487"/>
    <cfRule type="duplicateValues" dxfId="8717" priority="67488"/>
    <cfRule type="duplicateValues" dxfId="8716" priority="67489"/>
    <cfRule type="duplicateValues" dxfId="8715" priority="67490"/>
    <cfRule type="duplicateValues" dxfId="8714" priority="67491"/>
    <cfRule type="duplicateValues" dxfId="8713" priority="67492"/>
    <cfRule type="duplicateValues" dxfId="8712" priority="67493"/>
    <cfRule type="duplicateValues" dxfId="8711" priority="67494"/>
    <cfRule type="duplicateValues" dxfId="8710" priority="67495"/>
    <cfRule type="duplicateValues" dxfId="8709" priority="67496"/>
    <cfRule type="duplicateValues" dxfId="8708" priority="67497"/>
    <cfRule type="duplicateValues" dxfId="8707" priority="67498"/>
    <cfRule type="duplicateValues" dxfId="8706" priority="67499"/>
    <cfRule type="duplicateValues" dxfId="8705" priority="67500"/>
    <cfRule type="duplicateValues" dxfId="8704" priority="67501"/>
    <cfRule type="duplicateValues" dxfId="8703" priority="67502"/>
    <cfRule type="duplicateValues" dxfId="8702" priority="67503"/>
    <cfRule type="duplicateValues" dxfId="8701" priority="67504"/>
    <cfRule type="duplicateValues" dxfId="8700" priority="67505"/>
    <cfRule type="duplicateValues" dxfId="8699" priority="67506"/>
    <cfRule type="duplicateValues" dxfId="8698" priority="67507"/>
    <cfRule type="duplicateValues" dxfId="8697" priority="67508"/>
    <cfRule type="duplicateValues" dxfId="8696" priority="67509"/>
    <cfRule type="duplicateValues" dxfId="8695" priority="67510"/>
    <cfRule type="duplicateValues" dxfId="8694" priority="67511"/>
    <cfRule type="duplicateValues" dxfId="8693" priority="67512"/>
    <cfRule type="duplicateValues" dxfId="8692" priority="67513"/>
    <cfRule type="duplicateValues" dxfId="8691" priority="67514"/>
    <cfRule type="duplicateValues" dxfId="8690" priority="67515"/>
    <cfRule type="duplicateValues" dxfId="8689" priority="67516"/>
    <cfRule type="duplicateValues" dxfId="8688" priority="67517"/>
    <cfRule type="duplicateValues" dxfId="8687" priority="67518"/>
    <cfRule type="duplicateValues" dxfId="8686" priority="67519"/>
    <cfRule type="duplicateValues" dxfId="8685" priority="67520"/>
    <cfRule type="duplicateValues" dxfId="8684" priority="67521"/>
    <cfRule type="duplicateValues" dxfId="8683" priority="67522"/>
    <cfRule type="duplicateValues" dxfId="8682" priority="67523"/>
    <cfRule type="duplicateValues" dxfId="8681" priority="67524"/>
    <cfRule type="duplicateValues" dxfId="8680" priority="67525"/>
    <cfRule type="duplicateValues" dxfId="8679" priority="67526"/>
    <cfRule type="duplicateValues" dxfId="8678" priority="67527"/>
    <cfRule type="duplicateValues" dxfId="8677" priority="67528"/>
    <cfRule type="duplicateValues" dxfId="8676" priority="67529"/>
    <cfRule type="duplicateValues" dxfId="8675" priority="67530"/>
    <cfRule type="duplicateValues" dxfId="8674" priority="67531"/>
    <cfRule type="duplicateValues" dxfId="8673" priority="67532"/>
    <cfRule type="duplicateValues" dxfId="8672" priority="67533"/>
    <cfRule type="duplicateValues" dxfId="8671" priority="67534"/>
    <cfRule type="duplicateValues" dxfId="8670" priority="67535"/>
    <cfRule type="duplicateValues" dxfId="8669" priority="67536"/>
    <cfRule type="duplicateValues" dxfId="8668" priority="67537"/>
    <cfRule type="duplicateValues" dxfId="8667" priority="67538"/>
    <cfRule type="duplicateValues" dxfId="8666" priority="67539"/>
    <cfRule type="duplicateValues" dxfId="8665" priority="67540"/>
    <cfRule type="duplicateValues" dxfId="8664" priority="67541"/>
    <cfRule type="duplicateValues" dxfId="8663" priority="67542"/>
    <cfRule type="duplicateValues" dxfId="8662" priority="67543"/>
    <cfRule type="duplicateValues" dxfId="8661" priority="67544"/>
    <cfRule type="duplicateValues" dxfId="8660" priority="67545"/>
    <cfRule type="duplicateValues" dxfId="8659" priority="67546"/>
    <cfRule type="duplicateValues" dxfId="8658" priority="67547"/>
    <cfRule type="duplicateValues" dxfId="8657" priority="67548"/>
    <cfRule type="duplicateValues" dxfId="8656" priority="67549"/>
    <cfRule type="duplicateValues" dxfId="8655" priority="67550"/>
    <cfRule type="duplicateValues" dxfId="8654" priority="67551"/>
    <cfRule type="duplicateValues" dxfId="8653" priority="67552"/>
    <cfRule type="duplicateValues" dxfId="8652" priority="67553"/>
    <cfRule type="duplicateValues" dxfId="8651" priority="67554"/>
    <cfRule type="duplicateValues" dxfId="8650" priority="67555"/>
    <cfRule type="duplicateValues" dxfId="8649" priority="67556"/>
    <cfRule type="duplicateValues" dxfId="8648" priority="67557"/>
    <cfRule type="duplicateValues" dxfId="8647" priority="67558"/>
    <cfRule type="duplicateValues" dxfId="8646" priority="67559"/>
    <cfRule type="duplicateValues" dxfId="8645" priority="67560"/>
    <cfRule type="duplicateValues" dxfId="8644" priority="67561"/>
    <cfRule type="duplicateValues" dxfId="8643" priority="67562"/>
    <cfRule type="duplicateValues" dxfId="8642" priority="67563"/>
    <cfRule type="duplicateValues" dxfId="8641" priority="67564"/>
    <cfRule type="duplicateValues" dxfId="8640" priority="67565"/>
    <cfRule type="duplicateValues" dxfId="8639" priority="67566"/>
    <cfRule type="duplicateValues" dxfId="8638" priority="67567"/>
    <cfRule type="duplicateValues" dxfId="8637" priority="67568"/>
    <cfRule type="duplicateValues" dxfId="8636" priority="67569"/>
    <cfRule type="duplicateValues" dxfId="8635" priority="67570"/>
    <cfRule type="duplicateValues" dxfId="8634" priority="67571"/>
    <cfRule type="duplicateValues" dxfId="8633" priority="67572"/>
    <cfRule type="duplicateValues" dxfId="8632" priority="67573"/>
    <cfRule type="duplicateValues" dxfId="8631" priority="67574"/>
    <cfRule type="duplicateValues" dxfId="8630" priority="67575"/>
    <cfRule type="duplicateValues" dxfId="8629" priority="67576"/>
    <cfRule type="duplicateValues" dxfId="8628" priority="67577"/>
    <cfRule type="duplicateValues" dxfId="8627" priority="67578"/>
    <cfRule type="duplicateValues" dxfId="8626" priority="67579"/>
    <cfRule type="duplicateValues" dxfId="8625" priority="67580"/>
    <cfRule type="duplicateValues" dxfId="8624" priority="67581"/>
    <cfRule type="duplicateValues" dxfId="8623" priority="67582"/>
    <cfRule type="duplicateValues" dxfId="8622" priority="67583"/>
    <cfRule type="duplicateValues" dxfId="8621" priority="67584"/>
    <cfRule type="duplicateValues" dxfId="8620" priority="67585"/>
    <cfRule type="duplicateValues" dxfId="8619" priority="67586"/>
    <cfRule type="duplicateValues" dxfId="8618" priority="67587"/>
    <cfRule type="duplicateValues" dxfId="8617" priority="67588"/>
    <cfRule type="duplicateValues" dxfId="8616" priority="67589"/>
    <cfRule type="duplicateValues" dxfId="8615" priority="67590"/>
    <cfRule type="duplicateValues" dxfId="8614" priority="67591"/>
    <cfRule type="duplicateValues" dxfId="8613" priority="67592"/>
    <cfRule type="duplicateValues" dxfId="8612" priority="67593"/>
    <cfRule type="duplicateValues" dxfId="8611" priority="67594"/>
    <cfRule type="duplicateValues" dxfId="8610" priority="67595"/>
    <cfRule type="duplicateValues" dxfId="8609" priority="67596"/>
    <cfRule type="duplicateValues" dxfId="8608" priority="67597"/>
    <cfRule type="duplicateValues" dxfId="8607" priority="67598"/>
    <cfRule type="duplicateValues" dxfId="8606" priority="67599"/>
    <cfRule type="duplicateValues" dxfId="8605" priority="67600"/>
    <cfRule type="duplicateValues" dxfId="8604" priority="67601"/>
    <cfRule type="duplicateValues" dxfId="8603" priority="67602"/>
    <cfRule type="duplicateValues" dxfId="8602" priority="67603"/>
    <cfRule type="duplicateValues" dxfId="8601" priority="67604"/>
    <cfRule type="duplicateValues" dxfId="8600" priority="67605"/>
    <cfRule type="duplicateValues" dxfId="8599" priority="67606"/>
    <cfRule type="duplicateValues" dxfId="8598" priority="67607"/>
    <cfRule type="duplicateValues" dxfId="8597" priority="67608"/>
    <cfRule type="duplicateValues" dxfId="8596" priority="67609"/>
    <cfRule type="duplicateValues" dxfId="8595" priority="67610"/>
    <cfRule type="duplicateValues" dxfId="8594" priority="67611"/>
    <cfRule type="duplicateValues" dxfId="8593" priority="67612"/>
    <cfRule type="duplicateValues" dxfId="8592" priority="67613"/>
    <cfRule type="duplicateValues" dxfId="8591" priority="67614"/>
    <cfRule type="duplicateValues" dxfId="8590" priority="67615"/>
    <cfRule type="duplicateValues" dxfId="8589" priority="67616"/>
    <cfRule type="duplicateValues" dxfId="8588" priority="67617"/>
    <cfRule type="duplicateValues" dxfId="8587" priority="67618"/>
    <cfRule type="duplicateValues" dxfId="8586" priority="67619"/>
    <cfRule type="duplicateValues" dxfId="8585" priority="67620"/>
    <cfRule type="duplicateValues" dxfId="8584" priority="67621"/>
    <cfRule type="duplicateValues" dxfId="8583" priority="67622"/>
    <cfRule type="duplicateValues" dxfId="8582" priority="67623"/>
    <cfRule type="duplicateValues" dxfId="8581" priority="67624"/>
    <cfRule type="duplicateValues" dxfId="8580" priority="67625"/>
    <cfRule type="duplicateValues" dxfId="8579" priority="67626"/>
    <cfRule type="duplicateValues" dxfId="8578" priority="67627"/>
    <cfRule type="duplicateValues" dxfId="8577" priority="67628"/>
    <cfRule type="duplicateValues" dxfId="8576" priority="67629"/>
    <cfRule type="duplicateValues" dxfId="8575" priority="67630"/>
    <cfRule type="duplicateValues" dxfId="8574" priority="67631"/>
    <cfRule type="duplicateValues" dxfId="8573" priority="67632"/>
    <cfRule type="duplicateValues" dxfId="8572" priority="67633"/>
    <cfRule type="duplicateValues" dxfId="8571" priority="67634"/>
    <cfRule type="duplicateValues" dxfId="8570" priority="67635"/>
    <cfRule type="duplicateValues" dxfId="8569" priority="67636"/>
    <cfRule type="duplicateValues" dxfId="8568" priority="67637"/>
    <cfRule type="duplicateValues" dxfId="8567" priority="67638"/>
    <cfRule type="duplicateValues" dxfId="8566" priority="67639"/>
    <cfRule type="duplicateValues" dxfId="8565" priority="67640"/>
    <cfRule type="duplicateValues" dxfId="8564" priority="67641"/>
    <cfRule type="duplicateValues" dxfId="8563" priority="67642"/>
    <cfRule type="duplicateValues" dxfId="8562" priority="67643"/>
    <cfRule type="duplicateValues" dxfId="8561" priority="67644"/>
    <cfRule type="duplicateValues" dxfId="8560" priority="67645"/>
    <cfRule type="duplicateValues" dxfId="8559" priority="67646"/>
    <cfRule type="duplicateValues" dxfId="8558" priority="67647"/>
    <cfRule type="duplicateValues" dxfId="8557" priority="67648"/>
    <cfRule type="duplicateValues" dxfId="8556" priority="67649"/>
    <cfRule type="duplicateValues" dxfId="8555" priority="67650"/>
    <cfRule type="duplicateValues" dxfId="8554" priority="67651"/>
    <cfRule type="duplicateValues" dxfId="8553" priority="67652"/>
    <cfRule type="duplicateValues" dxfId="8552" priority="67653"/>
    <cfRule type="duplicateValues" dxfId="8551" priority="67654"/>
    <cfRule type="duplicateValues" dxfId="8550" priority="67655"/>
    <cfRule type="duplicateValues" dxfId="8549" priority="67656"/>
    <cfRule type="duplicateValues" dxfId="8548" priority="67657"/>
    <cfRule type="duplicateValues" dxfId="8547" priority="67658"/>
    <cfRule type="duplicateValues" dxfId="8546" priority="67659"/>
    <cfRule type="duplicateValues" dxfId="8545" priority="67660"/>
    <cfRule type="duplicateValues" dxfId="8544" priority="67661"/>
    <cfRule type="duplicateValues" dxfId="8543" priority="67662"/>
    <cfRule type="duplicateValues" dxfId="8542" priority="67663"/>
    <cfRule type="duplicateValues" dxfId="8541" priority="67664"/>
    <cfRule type="duplicateValues" dxfId="8540" priority="67665"/>
    <cfRule type="duplicateValues" dxfId="8539" priority="67666"/>
    <cfRule type="duplicateValues" dxfId="8538" priority="67667"/>
    <cfRule type="duplicateValues" dxfId="8537" priority="67668"/>
    <cfRule type="duplicateValues" dxfId="8536" priority="67669"/>
    <cfRule type="duplicateValues" dxfId="8535" priority="67670"/>
    <cfRule type="duplicateValues" dxfId="8534" priority="67671"/>
    <cfRule type="duplicateValues" dxfId="8533" priority="67672"/>
    <cfRule type="duplicateValues" dxfId="8532" priority="67673"/>
    <cfRule type="duplicateValues" dxfId="8531" priority="67674"/>
    <cfRule type="duplicateValues" dxfId="8530" priority="67675"/>
    <cfRule type="duplicateValues" dxfId="8529" priority="67676"/>
    <cfRule type="duplicateValues" dxfId="8528" priority="67677"/>
    <cfRule type="duplicateValues" dxfId="8527" priority="67678"/>
    <cfRule type="duplicateValues" dxfId="8526" priority="67679"/>
    <cfRule type="duplicateValues" dxfId="8525" priority="67680"/>
    <cfRule type="duplicateValues" dxfId="8524" priority="67681"/>
    <cfRule type="duplicateValues" dxfId="8523" priority="67682"/>
    <cfRule type="duplicateValues" dxfId="8522" priority="67683"/>
    <cfRule type="duplicateValues" dxfId="8521" priority="67684"/>
    <cfRule type="duplicateValues" dxfId="8520" priority="67685"/>
    <cfRule type="duplicateValues" dxfId="8519" priority="67686"/>
    <cfRule type="duplicateValues" dxfId="8518" priority="67687"/>
    <cfRule type="duplicateValues" dxfId="8517" priority="67688"/>
    <cfRule type="duplicateValues" dxfId="8516" priority="67689"/>
    <cfRule type="duplicateValues" dxfId="8515" priority="67690"/>
    <cfRule type="duplicateValues" dxfId="8514" priority="67691"/>
    <cfRule type="duplicateValues" dxfId="8513" priority="67692"/>
    <cfRule type="duplicateValues" dxfId="8512" priority="67693"/>
    <cfRule type="duplicateValues" dxfId="8511" priority="67694"/>
    <cfRule type="duplicateValues" dxfId="8510" priority="67695"/>
    <cfRule type="duplicateValues" dxfId="8509" priority="67696"/>
    <cfRule type="duplicateValues" dxfId="8508" priority="67697"/>
    <cfRule type="duplicateValues" dxfId="8507" priority="67698"/>
    <cfRule type="duplicateValues" dxfId="8506" priority="67699"/>
    <cfRule type="duplicateValues" dxfId="8505" priority="67700"/>
    <cfRule type="duplicateValues" dxfId="8504" priority="67701"/>
    <cfRule type="duplicateValues" dxfId="8503" priority="67702"/>
    <cfRule type="duplicateValues" dxfId="8502" priority="67703"/>
    <cfRule type="duplicateValues" dxfId="8501" priority="67704"/>
    <cfRule type="duplicateValues" dxfId="8500" priority="67705"/>
    <cfRule type="duplicateValues" dxfId="8499" priority="67706"/>
    <cfRule type="duplicateValues" dxfId="8498" priority="67707"/>
    <cfRule type="duplicateValues" dxfId="8497" priority="67708"/>
    <cfRule type="duplicateValues" dxfId="8496" priority="67709"/>
    <cfRule type="duplicateValues" dxfId="8495" priority="67710"/>
    <cfRule type="duplicateValues" dxfId="8494" priority="67711"/>
    <cfRule type="duplicateValues" dxfId="8493" priority="67712"/>
    <cfRule type="duplicateValues" dxfId="8492" priority="67713"/>
    <cfRule type="duplicateValues" dxfId="8491" priority="67714"/>
    <cfRule type="duplicateValues" dxfId="8490" priority="67715"/>
    <cfRule type="duplicateValues" dxfId="8489" priority="67716"/>
    <cfRule type="duplicateValues" dxfId="8488" priority="67717"/>
    <cfRule type="duplicateValues" dxfId="8487" priority="67718"/>
    <cfRule type="duplicateValues" dxfId="8486" priority="67719"/>
    <cfRule type="duplicateValues" dxfId="8485" priority="67720"/>
    <cfRule type="duplicateValues" dxfId="8484" priority="67721"/>
    <cfRule type="duplicateValues" dxfId="8483" priority="67722"/>
    <cfRule type="duplicateValues" dxfId="8482" priority="67723"/>
    <cfRule type="duplicateValues" dxfId="8481" priority="67724"/>
    <cfRule type="duplicateValues" dxfId="8480" priority="67725"/>
    <cfRule type="duplicateValues" dxfId="8479" priority="67726"/>
    <cfRule type="duplicateValues" dxfId="8478" priority="67727"/>
    <cfRule type="duplicateValues" dxfId="8477" priority="67728"/>
    <cfRule type="duplicateValues" dxfId="8476" priority="67729"/>
    <cfRule type="duplicateValues" dxfId="8475" priority="67730"/>
    <cfRule type="duplicateValues" dxfId="8474" priority="67731"/>
    <cfRule type="duplicateValues" dxfId="8473" priority="67732"/>
    <cfRule type="duplicateValues" dxfId="8472" priority="67733"/>
    <cfRule type="duplicateValues" dxfId="8471" priority="67734"/>
    <cfRule type="duplicateValues" dxfId="8470" priority="67735"/>
    <cfRule type="duplicateValues" dxfId="8469" priority="67736"/>
    <cfRule type="duplicateValues" dxfId="8468" priority="67737"/>
    <cfRule type="duplicateValues" dxfId="8467" priority="67738"/>
    <cfRule type="duplicateValues" dxfId="8466" priority="67739"/>
    <cfRule type="duplicateValues" dxfId="8465" priority="67740"/>
    <cfRule type="duplicateValues" dxfId="8464" priority="67741"/>
    <cfRule type="duplicateValues" dxfId="8463" priority="67742"/>
    <cfRule type="duplicateValues" dxfId="8462" priority="67743"/>
    <cfRule type="duplicateValues" dxfId="8461" priority="67744"/>
    <cfRule type="duplicateValues" dxfId="8460" priority="67745"/>
    <cfRule type="duplicateValues" dxfId="8459" priority="67746"/>
    <cfRule type="duplicateValues" dxfId="8458" priority="67747"/>
    <cfRule type="duplicateValues" dxfId="8457" priority="67748"/>
    <cfRule type="duplicateValues" dxfId="8456" priority="67749"/>
    <cfRule type="duplicateValues" dxfId="8455" priority="67750"/>
    <cfRule type="duplicateValues" dxfId="8454" priority="67751"/>
    <cfRule type="duplicateValues" dxfId="8453" priority="67752"/>
    <cfRule type="duplicateValues" dxfId="8452" priority="67753"/>
    <cfRule type="duplicateValues" dxfId="8451" priority="67754"/>
    <cfRule type="duplicateValues" dxfId="8450" priority="67755"/>
    <cfRule type="duplicateValues" dxfId="8449" priority="67756"/>
    <cfRule type="duplicateValues" dxfId="8448" priority="67757"/>
    <cfRule type="duplicateValues" dxfId="8447" priority="67758"/>
    <cfRule type="duplicateValues" dxfId="8446" priority="67759"/>
    <cfRule type="duplicateValues" dxfId="8445" priority="67760"/>
    <cfRule type="duplicateValues" dxfId="8444" priority="67761"/>
    <cfRule type="duplicateValues" dxfId="8443" priority="67762"/>
    <cfRule type="duplicateValues" dxfId="8442" priority="67763"/>
    <cfRule type="duplicateValues" dxfId="8441" priority="67764"/>
    <cfRule type="duplicateValues" dxfId="8440" priority="67765"/>
    <cfRule type="duplicateValues" dxfId="8439" priority="67766"/>
    <cfRule type="duplicateValues" dxfId="8438" priority="67767"/>
    <cfRule type="duplicateValues" dxfId="8437" priority="67768"/>
    <cfRule type="duplicateValues" dxfId="8436" priority="67769"/>
    <cfRule type="duplicateValues" dxfId="8435" priority="67770"/>
    <cfRule type="duplicateValues" dxfId="8434" priority="67771"/>
    <cfRule type="duplicateValues" dxfId="8433" priority="67772"/>
    <cfRule type="duplicateValues" dxfId="8432" priority="67773"/>
    <cfRule type="duplicateValues" dxfId="8431" priority="67774"/>
    <cfRule type="duplicateValues" dxfId="8430" priority="67775"/>
    <cfRule type="duplicateValues" dxfId="8429" priority="67776"/>
    <cfRule type="duplicateValues" dxfId="8428" priority="67777"/>
    <cfRule type="duplicateValues" dxfId="8427" priority="67778"/>
    <cfRule type="duplicateValues" dxfId="8426" priority="67779"/>
    <cfRule type="duplicateValues" dxfId="8425" priority="67780"/>
    <cfRule type="duplicateValues" dxfId="8424" priority="67781"/>
    <cfRule type="duplicateValues" dxfId="8423" priority="67782"/>
    <cfRule type="duplicateValues" dxfId="8422" priority="67783"/>
    <cfRule type="duplicateValues" dxfId="8421" priority="67784"/>
    <cfRule type="duplicateValues" dxfId="8420" priority="67860"/>
    <cfRule type="duplicateValues" dxfId="8419" priority="67861"/>
    <cfRule type="duplicateValues" dxfId="8418" priority="67862"/>
    <cfRule type="duplicateValues" dxfId="8417" priority="67863"/>
    <cfRule type="duplicateValues" dxfId="8416" priority="67864"/>
    <cfRule type="duplicateValues" dxfId="8415" priority="67865"/>
    <cfRule type="duplicateValues" dxfId="8414" priority="67866"/>
    <cfRule type="duplicateValues" dxfId="8413" priority="67867"/>
    <cfRule type="duplicateValues" dxfId="8412" priority="67868"/>
    <cfRule type="duplicateValues" dxfId="8411" priority="67869"/>
    <cfRule type="duplicateValues" dxfId="8410" priority="67870"/>
    <cfRule type="duplicateValues" dxfId="8409" priority="67871"/>
    <cfRule type="duplicateValues" dxfId="8408" priority="67872"/>
    <cfRule type="duplicateValues" dxfId="8407" priority="67873"/>
    <cfRule type="duplicateValues" dxfId="8406" priority="67874"/>
    <cfRule type="duplicateValues" dxfId="8405" priority="67875"/>
    <cfRule type="duplicateValues" dxfId="8404" priority="67876"/>
    <cfRule type="duplicateValues" dxfId="8403" priority="67877"/>
    <cfRule type="duplicateValues" dxfId="8402" priority="67878"/>
    <cfRule type="duplicateValues" dxfId="8401" priority="67879"/>
    <cfRule type="duplicateValues" dxfId="8400" priority="67880"/>
    <cfRule type="duplicateValues" dxfId="8399" priority="67881"/>
    <cfRule type="duplicateValues" dxfId="8398" priority="67882"/>
    <cfRule type="duplicateValues" dxfId="8397" priority="67883"/>
    <cfRule type="duplicateValues" dxfId="8396" priority="67884"/>
    <cfRule type="duplicateValues" dxfId="8395" priority="67885"/>
    <cfRule type="duplicateValues" dxfId="8394" priority="67886"/>
    <cfRule type="duplicateValues" dxfId="8393" priority="67887"/>
    <cfRule type="duplicateValues" dxfId="8392" priority="67888"/>
    <cfRule type="duplicateValues" dxfId="8391" priority="67889"/>
    <cfRule type="duplicateValues" dxfId="8390" priority="67890"/>
    <cfRule type="duplicateValues" dxfId="8389" priority="67891"/>
    <cfRule type="duplicateValues" dxfId="8388" priority="67892"/>
    <cfRule type="duplicateValues" dxfId="8387" priority="67893"/>
    <cfRule type="duplicateValues" dxfId="8386" priority="67894"/>
    <cfRule type="duplicateValues" dxfId="8385" priority="67895"/>
    <cfRule type="duplicateValues" dxfId="8384" priority="67896"/>
    <cfRule type="duplicateValues" dxfId="8383" priority="67897"/>
    <cfRule type="duplicateValues" dxfId="8382" priority="67898"/>
    <cfRule type="duplicateValues" dxfId="8381" priority="67899"/>
    <cfRule type="duplicateValues" dxfId="8380" priority="67900"/>
    <cfRule type="duplicateValues" dxfId="8379" priority="67901"/>
    <cfRule type="duplicateValues" dxfId="8378" priority="69012"/>
    <cfRule type="duplicateValues" dxfId="8377" priority="69013"/>
    <cfRule type="duplicateValues" dxfId="8376" priority="69014"/>
    <cfRule type="duplicateValues" dxfId="8375" priority="69015"/>
    <cfRule type="duplicateValues" dxfId="8374" priority="69016"/>
    <cfRule type="duplicateValues" dxfId="8373" priority="69017"/>
    <cfRule type="duplicateValues" dxfId="8372" priority="69018"/>
    <cfRule type="duplicateValues" dxfId="8371" priority="69019"/>
    <cfRule type="duplicateValues" dxfId="8370" priority="69020"/>
    <cfRule type="duplicateValues" dxfId="8369" priority="69021"/>
    <cfRule type="duplicateValues" dxfId="8368" priority="69022"/>
    <cfRule type="duplicateValues" dxfId="8367" priority="69023"/>
    <cfRule type="duplicateValues" dxfId="8366" priority="69024"/>
    <cfRule type="duplicateValues" dxfId="8365" priority="69025"/>
    <cfRule type="duplicateValues" dxfId="8364" priority="69026"/>
    <cfRule type="duplicateValues" dxfId="8363" priority="69027"/>
    <cfRule type="duplicateValues" dxfId="8362" priority="69028"/>
    <cfRule type="duplicateValues" dxfId="8361" priority="69029"/>
    <cfRule type="duplicateValues" dxfId="8360" priority="69030"/>
    <cfRule type="duplicateValues" dxfId="8359" priority="69031"/>
    <cfRule type="duplicateValues" dxfId="8358" priority="69032"/>
    <cfRule type="duplicateValues" dxfId="8357" priority="69033"/>
    <cfRule type="duplicateValues" dxfId="8356" priority="69034"/>
    <cfRule type="duplicateValues" dxfId="8355" priority="69035"/>
    <cfRule type="duplicateValues" dxfId="8354" priority="69036"/>
    <cfRule type="duplicateValues" dxfId="8353" priority="69037"/>
    <cfRule type="duplicateValues" dxfId="8352" priority="69038"/>
    <cfRule type="duplicateValues" dxfId="8351" priority="69039"/>
    <cfRule type="duplicateValues" dxfId="8350" priority="69040"/>
    <cfRule type="duplicateValues" dxfId="8349" priority="69041"/>
    <cfRule type="duplicateValues" dxfId="8348" priority="69042"/>
    <cfRule type="duplicateValues" dxfId="8347" priority="69043"/>
    <cfRule type="duplicateValues" dxfId="8346" priority="69044"/>
    <cfRule type="duplicateValues" dxfId="8345" priority="69045"/>
    <cfRule type="duplicateValues" dxfId="8344" priority="69046"/>
    <cfRule type="duplicateValues" dxfId="8343" priority="69047"/>
    <cfRule type="duplicateValues" dxfId="8342" priority="69048"/>
    <cfRule type="duplicateValues" dxfId="8341" priority="69049"/>
    <cfRule type="duplicateValues" dxfId="8340" priority="69050"/>
    <cfRule type="duplicateValues" dxfId="8339" priority="69051"/>
    <cfRule type="duplicateValues" dxfId="8338" priority="69052"/>
    <cfRule type="duplicateValues" dxfId="8337" priority="69053"/>
    <cfRule type="duplicateValues" dxfId="8336" priority="69081"/>
    <cfRule type="duplicateValues" dxfId="8335" priority="69082"/>
    <cfRule type="duplicateValues" dxfId="8334" priority="69083"/>
    <cfRule type="duplicateValues" dxfId="8333" priority="69084"/>
    <cfRule type="duplicateValues" dxfId="8332" priority="69085"/>
    <cfRule type="duplicateValues" dxfId="8331" priority="69086"/>
    <cfRule type="duplicateValues" dxfId="8330" priority="69087"/>
    <cfRule type="duplicateValues" dxfId="8329" priority="69088"/>
    <cfRule type="duplicateValues" dxfId="8328" priority="69089"/>
    <cfRule type="duplicateValues" dxfId="8327" priority="69090"/>
    <cfRule type="duplicateValues" dxfId="8326" priority="69091"/>
    <cfRule type="duplicateValues" dxfId="8325" priority="69092"/>
    <cfRule type="duplicateValues" dxfId="8324" priority="69093"/>
    <cfRule type="duplicateValues" dxfId="8323" priority="69094"/>
    <cfRule type="duplicateValues" dxfId="8322" priority="69095"/>
    <cfRule type="duplicateValues" dxfId="8321" priority="69096"/>
    <cfRule type="duplicateValues" dxfId="8320" priority="69097"/>
    <cfRule type="duplicateValues" dxfId="8319" priority="69098"/>
    <cfRule type="duplicateValues" dxfId="8318" priority="69099"/>
    <cfRule type="duplicateValues" dxfId="8317" priority="69100"/>
    <cfRule type="duplicateValues" dxfId="8316" priority="69101"/>
    <cfRule type="duplicateValues" dxfId="8315" priority="69102"/>
    <cfRule type="duplicateValues" dxfId="8314" priority="69103"/>
    <cfRule type="duplicateValues" dxfId="8313" priority="69104"/>
    <cfRule type="duplicateValues" dxfId="8312" priority="69129"/>
    <cfRule type="duplicateValues" dxfId="8311" priority="69130"/>
    <cfRule type="duplicateValues" dxfId="8310" priority="69131"/>
    <cfRule type="duplicateValues" dxfId="8309" priority="69132"/>
    <cfRule type="duplicateValues" dxfId="8308" priority="69133"/>
    <cfRule type="duplicateValues" dxfId="8307" priority="69134"/>
    <cfRule type="duplicateValues" dxfId="8306" priority="69135"/>
    <cfRule type="duplicateValues" dxfId="8305" priority="69136"/>
    <cfRule type="duplicateValues" dxfId="8304" priority="69137"/>
    <cfRule type="duplicateValues" dxfId="8303" priority="69138"/>
    <cfRule type="duplicateValues" dxfId="8302" priority="69139"/>
    <cfRule type="duplicateValues" dxfId="8301" priority="69140"/>
    <cfRule type="duplicateValues" dxfId="8300" priority="69141"/>
    <cfRule type="duplicateValues" dxfId="8299" priority="69142"/>
    <cfRule type="duplicateValues" dxfId="8298" priority="69143"/>
    <cfRule type="duplicateValues" dxfId="8297" priority="69144"/>
    <cfRule type="duplicateValues" dxfId="8296" priority="69145"/>
    <cfRule type="duplicateValues" dxfId="8295" priority="69146"/>
    <cfRule type="duplicateValues" dxfId="8294" priority="69147"/>
    <cfRule type="duplicateValues" dxfId="8293" priority="69148"/>
    <cfRule type="duplicateValues" dxfId="8292" priority="69149"/>
    <cfRule type="duplicateValues" dxfId="8291" priority="69150"/>
    <cfRule type="duplicateValues" dxfId="8290" priority="69151"/>
    <cfRule type="duplicateValues" dxfId="8289" priority="69152"/>
    <cfRule type="duplicateValues" dxfId="8288" priority="69153"/>
    <cfRule type="duplicateValues" dxfId="8287" priority="69154"/>
    <cfRule type="duplicateValues" dxfId="8286" priority="69155"/>
    <cfRule type="duplicateValues" dxfId="8285" priority="69156"/>
    <cfRule type="duplicateValues" dxfId="8284" priority="69157"/>
    <cfRule type="duplicateValues" dxfId="8283" priority="69158"/>
    <cfRule type="duplicateValues" dxfId="8282" priority="69159"/>
    <cfRule type="duplicateValues" dxfId="8281" priority="69160"/>
    <cfRule type="duplicateValues" dxfId="8280" priority="69161"/>
    <cfRule type="duplicateValues" dxfId="8279" priority="69162"/>
    <cfRule type="duplicateValues" dxfId="8278" priority="69163"/>
    <cfRule type="duplicateValues" dxfId="8277" priority="69164"/>
    <cfRule type="duplicateValues" dxfId="8276" priority="69165"/>
    <cfRule type="duplicateValues" dxfId="8275" priority="69166"/>
    <cfRule type="duplicateValues" dxfId="8274" priority="69167"/>
    <cfRule type="duplicateValues" dxfId="8273" priority="69168"/>
    <cfRule type="duplicateValues" dxfId="8272" priority="69169"/>
    <cfRule type="duplicateValues" dxfId="8271" priority="69170"/>
  </conditionalFormatting>
  <conditionalFormatting sqref="A4">
    <cfRule type="duplicateValues" dxfId="8270" priority="12435"/>
    <cfRule type="duplicateValues" dxfId="8269" priority="12434"/>
    <cfRule type="duplicateValues" dxfId="8268" priority="12433"/>
    <cfRule type="duplicateValues" dxfId="8267" priority="12432"/>
    <cfRule type="duplicateValues" dxfId="8266" priority="12431"/>
    <cfRule type="duplicateValues" dxfId="8265" priority="12430"/>
    <cfRule type="duplicateValues" dxfId="8264" priority="12429"/>
    <cfRule type="duplicateValues" dxfId="8263" priority="12428"/>
    <cfRule type="duplicateValues" dxfId="8262" priority="12427"/>
    <cfRule type="duplicateValues" dxfId="8261" priority="12426"/>
    <cfRule type="duplicateValues" dxfId="8260" priority="12425"/>
    <cfRule type="duplicateValues" dxfId="8259" priority="12424"/>
    <cfRule type="duplicateValues" dxfId="8258" priority="12423"/>
    <cfRule type="duplicateValues" dxfId="8257" priority="12422"/>
    <cfRule type="duplicateValues" dxfId="8256" priority="12421"/>
    <cfRule type="duplicateValues" dxfId="8255" priority="12420"/>
    <cfRule type="duplicateValues" dxfId="8254" priority="12419"/>
    <cfRule type="duplicateValues" dxfId="8253" priority="12418"/>
    <cfRule type="duplicateValues" dxfId="8252" priority="12417"/>
    <cfRule type="duplicateValues" dxfId="8251" priority="12416"/>
    <cfRule type="duplicateValues" dxfId="8250" priority="12415"/>
    <cfRule type="duplicateValues" dxfId="8249" priority="12414"/>
    <cfRule type="duplicateValues" dxfId="8248" priority="12413"/>
    <cfRule type="duplicateValues" dxfId="8247" priority="12412"/>
    <cfRule type="duplicateValues" dxfId="8246" priority="12411"/>
    <cfRule type="duplicateValues" dxfId="8245" priority="12410"/>
    <cfRule type="duplicateValues" dxfId="8244" priority="12409"/>
    <cfRule type="duplicateValues" dxfId="8243" priority="12408"/>
    <cfRule type="duplicateValues" dxfId="8242" priority="12407"/>
    <cfRule type="duplicateValues" dxfId="8241" priority="12406"/>
    <cfRule type="duplicateValues" dxfId="8240" priority="12405"/>
    <cfRule type="duplicateValues" dxfId="8239" priority="12404"/>
    <cfRule type="duplicateValues" dxfId="8238" priority="12403"/>
    <cfRule type="duplicateValues" dxfId="8237" priority="12402"/>
    <cfRule type="duplicateValues" dxfId="8236" priority="12401"/>
    <cfRule type="duplicateValues" dxfId="8235" priority="12400"/>
    <cfRule type="duplicateValues" dxfId="8234" priority="12399"/>
    <cfRule type="duplicateValues" dxfId="8233" priority="12398"/>
    <cfRule type="duplicateValues" dxfId="8232" priority="12397"/>
    <cfRule type="duplicateValues" dxfId="8231" priority="12396"/>
    <cfRule type="duplicateValues" dxfId="8230" priority="12395"/>
    <cfRule type="duplicateValues" dxfId="8229" priority="12394"/>
    <cfRule type="duplicateValues" dxfId="8228" priority="12393"/>
    <cfRule type="duplicateValues" dxfId="8227" priority="12392"/>
    <cfRule type="duplicateValues" dxfId="8226" priority="12391"/>
    <cfRule type="duplicateValues" dxfId="8225" priority="12390"/>
    <cfRule type="duplicateValues" dxfId="8224" priority="12389"/>
    <cfRule type="duplicateValues" dxfId="8223" priority="12388"/>
    <cfRule type="duplicateValues" dxfId="8222" priority="12387"/>
    <cfRule type="duplicateValues" dxfId="8221" priority="12386"/>
    <cfRule type="duplicateValues" dxfId="8220" priority="12385"/>
    <cfRule type="duplicateValues" dxfId="8219" priority="12384"/>
    <cfRule type="duplicateValues" dxfId="8218" priority="12383"/>
    <cfRule type="duplicateValues" dxfId="8217" priority="12382"/>
    <cfRule type="duplicateValues" dxfId="8216" priority="12381"/>
    <cfRule type="duplicateValues" dxfId="8215" priority="12380"/>
    <cfRule type="duplicateValues" dxfId="8214" priority="12379"/>
    <cfRule type="duplicateValues" dxfId="8213" priority="12378"/>
    <cfRule type="duplicateValues" dxfId="8212" priority="12377"/>
    <cfRule type="duplicateValues" dxfId="8211" priority="12376"/>
    <cfRule type="duplicateValues" dxfId="8210" priority="12375"/>
    <cfRule type="duplicateValues" dxfId="8209" priority="12374"/>
    <cfRule type="duplicateValues" dxfId="8208" priority="12373"/>
    <cfRule type="duplicateValues" dxfId="8207" priority="12372"/>
    <cfRule type="duplicateValues" dxfId="8206" priority="12371"/>
    <cfRule type="duplicateValues" dxfId="8205" priority="12370"/>
    <cfRule type="duplicateValues" dxfId="8204" priority="12369"/>
    <cfRule type="duplicateValues" dxfId="8203" priority="12368"/>
    <cfRule type="duplicateValues" dxfId="8202" priority="12367"/>
    <cfRule type="duplicateValues" dxfId="8201" priority="12366"/>
    <cfRule type="duplicateValues" dxfId="8200" priority="12547"/>
    <cfRule type="duplicateValues" dxfId="8199" priority="12365"/>
    <cfRule type="duplicateValues" dxfId="8198" priority="12364"/>
    <cfRule type="duplicateValues" dxfId="8197" priority="12363"/>
    <cfRule type="duplicateValues" dxfId="8196" priority="12362"/>
    <cfRule type="duplicateValues" dxfId="8195" priority="12361"/>
    <cfRule type="duplicateValues" dxfId="8194" priority="12360"/>
    <cfRule type="duplicateValues" dxfId="8193" priority="12359"/>
    <cfRule type="duplicateValues" dxfId="8192" priority="12358"/>
    <cfRule type="duplicateValues" dxfId="8191" priority="12357"/>
    <cfRule type="duplicateValues" dxfId="8190" priority="12356"/>
    <cfRule type="duplicateValues" dxfId="8189" priority="12546"/>
    <cfRule type="duplicateValues" dxfId="8188" priority="12545"/>
    <cfRule type="duplicateValues" dxfId="8187" priority="12544"/>
    <cfRule type="duplicateValues" dxfId="8186" priority="12543"/>
    <cfRule type="duplicateValues" dxfId="8185" priority="12542"/>
    <cfRule type="duplicateValues" dxfId="8184" priority="12541"/>
    <cfRule type="duplicateValues" dxfId="8183" priority="12540"/>
    <cfRule type="duplicateValues" dxfId="8182" priority="12539"/>
    <cfRule type="duplicateValues" dxfId="8181" priority="12538"/>
    <cfRule type="duplicateValues" dxfId="8180" priority="12537"/>
    <cfRule type="duplicateValues" dxfId="8179" priority="12536"/>
    <cfRule type="duplicateValues" dxfId="8178" priority="12535"/>
    <cfRule type="duplicateValues" dxfId="8177" priority="12534"/>
    <cfRule type="duplicateValues" dxfId="8176" priority="12533"/>
    <cfRule type="duplicateValues" dxfId="8175" priority="12532"/>
    <cfRule type="duplicateValues" dxfId="8174" priority="12531"/>
    <cfRule type="duplicateValues" dxfId="8173" priority="12530"/>
    <cfRule type="duplicateValues" dxfId="8172" priority="12529"/>
    <cfRule type="duplicateValues" dxfId="8171" priority="12528"/>
    <cfRule type="duplicateValues" dxfId="8170" priority="12527"/>
    <cfRule type="duplicateValues" dxfId="8169" priority="12526"/>
    <cfRule type="duplicateValues" dxfId="8168" priority="12525"/>
    <cfRule type="duplicateValues" dxfId="8167" priority="12524"/>
    <cfRule type="duplicateValues" dxfId="8166" priority="12523"/>
    <cfRule type="duplicateValues" dxfId="8165" priority="12522"/>
    <cfRule type="duplicateValues" dxfId="8164" priority="12521"/>
    <cfRule type="duplicateValues" dxfId="8163" priority="12520"/>
    <cfRule type="duplicateValues" dxfId="8162" priority="12519"/>
    <cfRule type="duplicateValues" dxfId="8161" priority="12518"/>
    <cfRule type="duplicateValues" dxfId="8160" priority="12517"/>
    <cfRule type="duplicateValues" dxfId="8159" priority="12516"/>
    <cfRule type="duplicateValues" dxfId="8158" priority="12515"/>
    <cfRule type="duplicateValues" dxfId="8157" priority="12514"/>
    <cfRule type="duplicateValues" dxfId="8156" priority="12513"/>
    <cfRule type="duplicateValues" dxfId="8155" priority="12512"/>
    <cfRule type="duplicateValues" dxfId="8154" priority="12511"/>
    <cfRule type="duplicateValues" dxfId="8153" priority="12510"/>
    <cfRule type="duplicateValues" dxfId="8152" priority="12509"/>
    <cfRule type="duplicateValues" dxfId="8151" priority="12508"/>
    <cfRule type="duplicateValues" dxfId="8150" priority="12507"/>
    <cfRule type="duplicateValues" dxfId="8149" priority="12506"/>
    <cfRule type="duplicateValues" dxfId="8148" priority="12505"/>
    <cfRule type="duplicateValues" dxfId="8147" priority="12504"/>
    <cfRule type="duplicateValues" dxfId="8146" priority="12503"/>
    <cfRule type="duplicateValues" dxfId="8145" priority="12502"/>
    <cfRule type="duplicateValues" dxfId="8144" priority="12501"/>
    <cfRule type="duplicateValues" dxfId="8143" priority="12500"/>
    <cfRule type="duplicateValues" dxfId="8142" priority="12499"/>
    <cfRule type="duplicateValues" dxfId="8141" priority="12498"/>
    <cfRule type="duplicateValues" dxfId="8140" priority="12497"/>
    <cfRule type="duplicateValues" dxfId="8139" priority="12496"/>
    <cfRule type="duplicateValues" dxfId="8138" priority="12495"/>
    <cfRule type="duplicateValues" dxfId="8137" priority="12494"/>
    <cfRule type="duplicateValues" dxfId="8136" priority="12493"/>
    <cfRule type="duplicateValues" dxfId="8135" priority="12492"/>
    <cfRule type="duplicateValues" dxfId="8134" priority="12491"/>
    <cfRule type="duplicateValues" dxfId="8133" priority="12490"/>
    <cfRule type="duplicateValues" dxfId="8132" priority="12489"/>
    <cfRule type="duplicateValues" dxfId="8131" priority="12488"/>
    <cfRule type="duplicateValues" dxfId="8130" priority="12487"/>
    <cfRule type="duplicateValues" dxfId="8129" priority="12486"/>
    <cfRule type="duplicateValues" dxfId="8128" priority="12485"/>
    <cfRule type="duplicateValues" dxfId="8127" priority="12484"/>
    <cfRule type="duplicateValues" dxfId="8126" priority="12483"/>
    <cfRule type="duplicateValues" dxfId="8125" priority="12482"/>
    <cfRule type="duplicateValues" dxfId="8124" priority="12481"/>
    <cfRule type="duplicateValues" dxfId="8123" priority="12480"/>
    <cfRule type="duplicateValues" dxfId="8122" priority="12479"/>
    <cfRule type="duplicateValues" dxfId="8121" priority="12478"/>
    <cfRule type="duplicateValues" dxfId="8120" priority="12477"/>
    <cfRule type="duplicateValues" dxfId="8119" priority="12476"/>
    <cfRule type="duplicateValues" dxfId="8118" priority="12475"/>
    <cfRule type="duplicateValues" dxfId="8117" priority="12474"/>
    <cfRule type="duplicateValues" dxfId="8116" priority="12473"/>
    <cfRule type="duplicateValues" dxfId="8115" priority="12472"/>
    <cfRule type="duplicateValues" dxfId="8114" priority="12471"/>
    <cfRule type="duplicateValues" dxfId="8113" priority="12470"/>
    <cfRule type="duplicateValues" dxfId="8112" priority="12469"/>
    <cfRule type="duplicateValues" dxfId="8111" priority="12468"/>
    <cfRule type="duplicateValues" dxfId="8110" priority="12467"/>
    <cfRule type="duplicateValues" dxfId="8109" priority="12466"/>
    <cfRule type="duplicateValues" dxfId="8108" priority="12465"/>
    <cfRule type="duplicateValues" dxfId="8107" priority="12464"/>
    <cfRule type="duplicateValues" dxfId="8106" priority="12463"/>
    <cfRule type="duplicateValues" dxfId="8105" priority="12462"/>
    <cfRule type="duplicateValues" dxfId="8104" priority="12461"/>
    <cfRule type="duplicateValues" dxfId="8103" priority="12460"/>
    <cfRule type="duplicateValues" dxfId="8102" priority="12459"/>
    <cfRule type="duplicateValues" dxfId="8101" priority="12458"/>
    <cfRule type="duplicateValues" dxfId="8100" priority="12457"/>
    <cfRule type="duplicateValues" dxfId="8099" priority="12456"/>
    <cfRule type="duplicateValues" dxfId="8098" priority="12455"/>
    <cfRule type="duplicateValues" dxfId="8097" priority="12454"/>
    <cfRule type="duplicateValues" dxfId="8096" priority="12453"/>
    <cfRule type="duplicateValues" dxfId="8095" priority="12452"/>
    <cfRule type="duplicateValues" dxfId="8094" priority="12451"/>
    <cfRule type="duplicateValues" dxfId="8093" priority="12450"/>
    <cfRule type="duplicateValues" dxfId="8092" priority="12449"/>
    <cfRule type="duplicateValues" dxfId="8091" priority="12448"/>
    <cfRule type="duplicateValues" dxfId="8090" priority="12447"/>
    <cfRule type="duplicateValues" dxfId="8089" priority="12446"/>
    <cfRule type="duplicateValues" dxfId="8088" priority="12445"/>
    <cfRule type="duplicateValues" dxfId="8087" priority="12444"/>
    <cfRule type="duplicateValues" dxfId="8086" priority="12443"/>
    <cfRule type="duplicateValues" dxfId="8085" priority="12442"/>
    <cfRule type="duplicateValues" dxfId="8084" priority="12441"/>
    <cfRule type="duplicateValues" dxfId="8083" priority="12440"/>
    <cfRule type="duplicateValues" dxfId="8082" priority="12439"/>
    <cfRule type="duplicateValues" dxfId="8081" priority="12438"/>
    <cfRule type="duplicateValues" dxfId="8080" priority="12437"/>
    <cfRule type="duplicateValues" dxfId="8079" priority="12436"/>
  </conditionalFormatting>
  <conditionalFormatting sqref="A6:A8">
    <cfRule type="duplicateValues" dxfId="8078" priority="4198"/>
    <cfRule type="duplicateValues" dxfId="8077" priority="4199"/>
    <cfRule type="duplicateValues" dxfId="8076" priority="4200"/>
    <cfRule type="duplicateValues" dxfId="8075" priority="4201"/>
    <cfRule type="duplicateValues" dxfId="8074" priority="4202"/>
    <cfRule type="duplicateValues" dxfId="8073" priority="4203"/>
    <cfRule type="duplicateValues" dxfId="8072" priority="4204"/>
    <cfRule type="duplicateValues" dxfId="8071" priority="4205"/>
    <cfRule type="duplicateValues" dxfId="8070" priority="4206"/>
    <cfRule type="duplicateValues" dxfId="8069" priority="4207"/>
    <cfRule type="duplicateValues" dxfId="8068" priority="4208"/>
    <cfRule type="duplicateValues" dxfId="8067" priority="4209"/>
    <cfRule type="duplicateValues" dxfId="8066" priority="4210"/>
    <cfRule type="duplicateValues" dxfId="8065" priority="4211"/>
    <cfRule type="duplicateValues" dxfId="8064" priority="4212"/>
    <cfRule type="duplicateValues" dxfId="8063" priority="4213"/>
    <cfRule type="duplicateValues" dxfId="8062" priority="4214"/>
    <cfRule type="duplicateValues" dxfId="8061" priority="4215"/>
    <cfRule type="duplicateValues" dxfId="8060" priority="4216"/>
    <cfRule type="duplicateValues" dxfId="8059" priority="4217"/>
    <cfRule type="duplicateValues" dxfId="8058" priority="4218"/>
    <cfRule type="duplicateValues" dxfId="8057" priority="4219"/>
    <cfRule type="duplicateValues" dxfId="8056" priority="4220"/>
    <cfRule type="duplicateValues" dxfId="8055" priority="4221"/>
    <cfRule type="duplicateValues" dxfId="8054" priority="4222"/>
    <cfRule type="duplicateValues" dxfId="8053" priority="4223"/>
    <cfRule type="duplicateValues" dxfId="8052" priority="4224"/>
    <cfRule type="duplicateValues" dxfId="8051" priority="4225"/>
    <cfRule type="duplicateValues" dxfId="8050" priority="4226"/>
    <cfRule type="duplicateValues" dxfId="8049" priority="4227"/>
    <cfRule type="duplicateValues" dxfId="8048" priority="4228"/>
    <cfRule type="duplicateValues" dxfId="8047" priority="4229"/>
    <cfRule type="duplicateValues" dxfId="8046" priority="4230"/>
    <cfRule type="duplicateValues" dxfId="8045" priority="4231"/>
    <cfRule type="duplicateValues" dxfId="8044" priority="4232"/>
    <cfRule type="duplicateValues" dxfId="8043" priority="4233"/>
    <cfRule type="duplicateValues" dxfId="8042" priority="4234"/>
    <cfRule type="duplicateValues" dxfId="8041" priority="4235"/>
    <cfRule type="duplicateValues" dxfId="8040" priority="4236"/>
    <cfRule type="duplicateValues" dxfId="8039" priority="4237"/>
    <cfRule type="duplicateValues" dxfId="8038" priority="4238"/>
    <cfRule type="duplicateValues" dxfId="8037" priority="4239"/>
    <cfRule type="duplicateValues" dxfId="8036" priority="4240"/>
    <cfRule type="duplicateValues" dxfId="8035" priority="4241"/>
    <cfRule type="duplicateValues" dxfId="8034" priority="4242"/>
    <cfRule type="duplicateValues" dxfId="8033" priority="4243"/>
    <cfRule type="duplicateValues" dxfId="8032" priority="4244"/>
    <cfRule type="duplicateValues" dxfId="8031" priority="4245"/>
    <cfRule type="duplicateValues" dxfId="8030" priority="4246"/>
    <cfRule type="duplicateValues" dxfId="8029" priority="4247"/>
    <cfRule type="duplicateValues" dxfId="8028" priority="4248"/>
    <cfRule type="duplicateValues" dxfId="8027" priority="4249"/>
    <cfRule type="duplicateValues" dxfId="8026" priority="4250"/>
    <cfRule type="duplicateValues" dxfId="8025" priority="4251"/>
    <cfRule type="duplicateValues" dxfId="8024" priority="4252"/>
    <cfRule type="duplicateValues" dxfId="8023" priority="4253"/>
    <cfRule type="duplicateValues" dxfId="8022" priority="4254"/>
    <cfRule type="duplicateValues" dxfId="8021" priority="4255"/>
    <cfRule type="duplicateValues" dxfId="8020" priority="4256"/>
    <cfRule type="duplicateValues" dxfId="8019" priority="4257"/>
    <cfRule type="duplicateValues" dxfId="8018" priority="4258"/>
    <cfRule type="duplicateValues" dxfId="8017" priority="4259"/>
    <cfRule type="duplicateValues" dxfId="8016" priority="4260"/>
    <cfRule type="duplicateValues" dxfId="8015" priority="4261"/>
    <cfRule type="duplicateValues" dxfId="8014" priority="4262"/>
    <cfRule type="duplicateValues" dxfId="8013" priority="4263"/>
    <cfRule type="duplicateValues" dxfId="8012" priority="4264"/>
    <cfRule type="duplicateValues" dxfId="8011" priority="4265"/>
    <cfRule type="duplicateValues" dxfId="8010" priority="4266"/>
    <cfRule type="duplicateValues" dxfId="8009" priority="4267"/>
    <cfRule type="duplicateValues" dxfId="8008" priority="4268"/>
    <cfRule type="duplicateValues" dxfId="8007" priority="4269"/>
    <cfRule type="duplicateValues" dxfId="8006" priority="4270"/>
    <cfRule type="duplicateValues" dxfId="8005" priority="4271"/>
    <cfRule type="duplicateValues" dxfId="8004" priority="4272"/>
    <cfRule type="duplicateValues" dxfId="8003" priority="4273"/>
    <cfRule type="duplicateValues" dxfId="8002" priority="4274"/>
    <cfRule type="duplicateValues" dxfId="8001" priority="4275"/>
    <cfRule type="duplicateValues" dxfId="8000" priority="4276"/>
    <cfRule type="duplicateValues" dxfId="7999" priority="4277"/>
    <cfRule type="duplicateValues" dxfId="7998" priority="4278"/>
    <cfRule type="duplicateValues" dxfId="7997" priority="4279"/>
    <cfRule type="duplicateValues" dxfId="7996" priority="4280"/>
    <cfRule type="duplicateValues" dxfId="7995" priority="4281"/>
    <cfRule type="duplicateValues" dxfId="7994" priority="4282"/>
    <cfRule type="duplicateValues" dxfId="7993" priority="4283"/>
    <cfRule type="duplicateValues" dxfId="7992" priority="4284"/>
    <cfRule type="duplicateValues" dxfId="7991" priority="4285"/>
    <cfRule type="duplicateValues" dxfId="7990" priority="4286"/>
    <cfRule type="duplicateValues" dxfId="7989" priority="4287"/>
    <cfRule type="duplicateValues" dxfId="7988" priority="4288"/>
    <cfRule type="duplicateValues" dxfId="7987" priority="4289"/>
    <cfRule type="duplicateValues" dxfId="7986" priority="4290"/>
    <cfRule type="duplicateValues" dxfId="7985" priority="4291"/>
    <cfRule type="duplicateValues" dxfId="7984" priority="4292"/>
    <cfRule type="duplicateValues" dxfId="7983" priority="4293"/>
    <cfRule type="duplicateValues" dxfId="7982" priority="4294"/>
    <cfRule type="duplicateValues" dxfId="7981" priority="4295"/>
    <cfRule type="duplicateValues" dxfId="7980" priority="4296"/>
    <cfRule type="duplicateValues" dxfId="7979" priority="4297"/>
    <cfRule type="duplicateValues" dxfId="7978" priority="4298"/>
    <cfRule type="duplicateValues" dxfId="7977" priority="4299"/>
    <cfRule type="duplicateValues" dxfId="7976" priority="4300"/>
    <cfRule type="duplicateValues" dxfId="7975" priority="4301"/>
    <cfRule type="duplicateValues" dxfId="7974" priority="4302"/>
    <cfRule type="duplicateValues" dxfId="7973" priority="4303"/>
    <cfRule type="duplicateValues" dxfId="7972" priority="4304"/>
    <cfRule type="duplicateValues" dxfId="7971" priority="4305"/>
    <cfRule type="duplicateValues" dxfId="7970" priority="4306"/>
    <cfRule type="duplicateValues" dxfId="7969" priority="4307"/>
    <cfRule type="duplicateValues" dxfId="7968" priority="4308"/>
    <cfRule type="duplicateValues" dxfId="7967" priority="4309"/>
    <cfRule type="duplicateValues" dxfId="7966" priority="4310"/>
    <cfRule type="duplicateValues" dxfId="7965" priority="4311"/>
    <cfRule type="duplicateValues" dxfId="7964" priority="4312"/>
    <cfRule type="duplicateValues" dxfId="7963" priority="4313"/>
    <cfRule type="duplicateValues" dxfId="7962" priority="4314"/>
    <cfRule type="duplicateValues" dxfId="7961" priority="4315"/>
    <cfRule type="duplicateValues" dxfId="7960" priority="4316"/>
    <cfRule type="duplicateValues" dxfId="7959" priority="4317"/>
    <cfRule type="duplicateValues" dxfId="7958" priority="4318"/>
    <cfRule type="duplicateValues" dxfId="7957" priority="4319"/>
    <cfRule type="duplicateValues" dxfId="7956" priority="4320"/>
    <cfRule type="duplicateValues" dxfId="7955" priority="4321"/>
    <cfRule type="duplicateValues" dxfId="7954" priority="4322"/>
    <cfRule type="duplicateValues" dxfId="7953" priority="4323"/>
    <cfRule type="duplicateValues" dxfId="7952" priority="4324"/>
    <cfRule type="duplicateValues" dxfId="7951" priority="4325"/>
    <cfRule type="duplicateValues" dxfId="7950" priority="4326"/>
    <cfRule type="duplicateValues" dxfId="7949" priority="4327"/>
    <cfRule type="duplicateValues" dxfId="7948" priority="4328"/>
    <cfRule type="duplicateValues" dxfId="7947" priority="4329"/>
    <cfRule type="duplicateValues" dxfId="7946" priority="4330"/>
    <cfRule type="duplicateValues" dxfId="7945" priority="4331"/>
    <cfRule type="duplicateValues" dxfId="7944" priority="4332"/>
    <cfRule type="duplicateValues" dxfId="7943" priority="4333"/>
    <cfRule type="duplicateValues" dxfId="7942" priority="4334"/>
    <cfRule type="duplicateValues" dxfId="7941" priority="4335"/>
    <cfRule type="duplicateValues" dxfId="7940" priority="4336"/>
    <cfRule type="duplicateValues" dxfId="7939" priority="4337"/>
    <cfRule type="duplicateValues" dxfId="7938" priority="4338"/>
    <cfRule type="duplicateValues" dxfId="7937" priority="4339"/>
    <cfRule type="duplicateValues" dxfId="7936" priority="4340"/>
    <cfRule type="duplicateValues" dxfId="7935" priority="4341"/>
    <cfRule type="duplicateValues" dxfId="7934" priority="4342"/>
    <cfRule type="duplicateValues" dxfId="7933" priority="4343"/>
    <cfRule type="duplicateValues" dxfId="7932" priority="4344"/>
    <cfRule type="duplicateValues" dxfId="7931" priority="4345"/>
    <cfRule type="duplicateValues" dxfId="7930" priority="4346"/>
    <cfRule type="duplicateValues" dxfId="7929" priority="4347"/>
    <cfRule type="duplicateValues" dxfId="7928" priority="4348"/>
    <cfRule type="duplicateValues" dxfId="7927" priority="4349"/>
    <cfRule type="duplicateValues" dxfId="7926" priority="4350"/>
    <cfRule type="duplicateValues" dxfId="7925" priority="4351"/>
    <cfRule type="duplicateValues" dxfId="7924" priority="4352"/>
    <cfRule type="duplicateValues" dxfId="7923" priority="4353"/>
    <cfRule type="duplicateValues" dxfId="7922" priority="4354"/>
    <cfRule type="duplicateValues" dxfId="7921" priority="4355"/>
    <cfRule type="duplicateValues" dxfId="7920" priority="4356"/>
    <cfRule type="duplicateValues" dxfId="7919" priority="4357"/>
    <cfRule type="duplicateValues" dxfId="7918" priority="4358"/>
    <cfRule type="duplicateValues" dxfId="7917" priority="4359"/>
    <cfRule type="duplicateValues" dxfId="7916" priority="4360"/>
    <cfRule type="duplicateValues" dxfId="7915" priority="4361"/>
    <cfRule type="duplicateValues" dxfId="7914" priority="4362"/>
    <cfRule type="duplicateValues" dxfId="7913" priority="4363"/>
    <cfRule type="duplicateValues" dxfId="7912" priority="4364"/>
    <cfRule type="duplicateValues" dxfId="7911" priority="4365"/>
    <cfRule type="duplicateValues" dxfId="7910" priority="4366"/>
    <cfRule type="duplicateValues" dxfId="7909" priority="4367"/>
    <cfRule type="duplicateValues" dxfId="7908" priority="4368"/>
    <cfRule type="duplicateValues" dxfId="7907" priority="4369"/>
    <cfRule type="duplicateValues" dxfId="7906" priority="4370"/>
    <cfRule type="duplicateValues" dxfId="7905" priority="4371"/>
    <cfRule type="duplicateValues" dxfId="7904" priority="4372"/>
    <cfRule type="duplicateValues" dxfId="7903" priority="4373"/>
    <cfRule type="duplicateValues" dxfId="7902" priority="4374"/>
    <cfRule type="duplicateValues" dxfId="7901" priority="4375"/>
    <cfRule type="duplicateValues" dxfId="7900" priority="4376"/>
    <cfRule type="duplicateValues" dxfId="7899" priority="4377"/>
    <cfRule type="duplicateValues" dxfId="7898" priority="4378"/>
    <cfRule type="duplicateValues" dxfId="7897" priority="4379"/>
    <cfRule type="duplicateValues" dxfId="7896" priority="4380"/>
    <cfRule type="duplicateValues" dxfId="7895" priority="4381"/>
    <cfRule type="duplicateValues" dxfId="7894" priority="4382"/>
    <cfRule type="duplicateValues" dxfId="7893" priority="4383"/>
    <cfRule type="duplicateValues" dxfId="7892" priority="4384"/>
    <cfRule type="duplicateValues" dxfId="7891" priority="4385"/>
    <cfRule type="duplicateValues" dxfId="7890" priority="4386"/>
    <cfRule type="duplicateValues" dxfId="7889" priority="4387"/>
    <cfRule type="duplicateValues" dxfId="7888" priority="4388"/>
    <cfRule type="duplicateValues" dxfId="7887" priority="4389"/>
    <cfRule type="duplicateValues" dxfId="7886" priority="4390"/>
    <cfRule type="duplicateValues" dxfId="7885" priority="4391"/>
    <cfRule type="duplicateValues" dxfId="7884" priority="4392"/>
    <cfRule type="duplicateValues" dxfId="7883" priority="4393"/>
    <cfRule type="duplicateValues" dxfId="7882" priority="4394"/>
    <cfRule type="duplicateValues" dxfId="7881" priority="4395"/>
    <cfRule type="duplicateValues" dxfId="7880" priority="4396"/>
    <cfRule type="duplicateValues" dxfId="7879" priority="4397"/>
    <cfRule type="duplicateValues" dxfId="7878" priority="4398"/>
    <cfRule type="duplicateValues" dxfId="7877" priority="4399"/>
    <cfRule type="duplicateValues" dxfId="7876" priority="4400"/>
    <cfRule type="duplicateValues" dxfId="7875" priority="4401"/>
    <cfRule type="duplicateValues" dxfId="7874" priority="4402"/>
    <cfRule type="duplicateValues" dxfId="7873" priority="4403"/>
    <cfRule type="duplicateValues" dxfId="7872" priority="4404"/>
    <cfRule type="duplicateValues" dxfId="7871" priority="4405"/>
    <cfRule type="duplicateValues" dxfId="7870" priority="4406"/>
    <cfRule type="duplicateValues" dxfId="7869" priority="4407"/>
    <cfRule type="duplicateValues" dxfId="7868" priority="4408"/>
    <cfRule type="duplicateValues" dxfId="7867" priority="4409"/>
    <cfRule type="duplicateValues" dxfId="7866" priority="4410"/>
    <cfRule type="duplicateValues" dxfId="7865" priority="4411"/>
    <cfRule type="duplicateValues" dxfId="7864" priority="4412"/>
    <cfRule type="duplicateValues" dxfId="7863" priority="4413"/>
    <cfRule type="duplicateValues" dxfId="7862" priority="4414"/>
    <cfRule type="duplicateValues" dxfId="7861" priority="4415"/>
    <cfRule type="duplicateValues" dxfId="7860" priority="4416"/>
    <cfRule type="duplicateValues" dxfId="7859" priority="4417"/>
    <cfRule type="duplicateValues" dxfId="7858" priority="4418"/>
    <cfRule type="duplicateValues" dxfId="7857" priority="4419"/>
    <cfRule type="duplicateValues" dxfId="7856" priority="4420"/>
    <cfRule type="duplicateValues" dxfId="7855" priority="4421"/>
    <cfRule type="duplicateValues" dxfId="7854" priority="4422"/>
    <cfRule type="duplicateValues" dxfId="7853" priority="4423"/>
    <cfRule type="duplicateValues" dxfId="7852" priority="4424"/>
    <cfRule type="duplicateValues" dxfId="7851" priority="4425"/>
    <cfRule type="duplicateValues" dxfId="7850" priority="4426"/>
    <cfRule type="duplicateValues" dxfId="7849" priority="4427"/>
    <cfRule type="duplicateValues" dxfId="7848" priority="4428"/>
    <cfRule type="duplicateValues" dxfId="7847" priority="4429"/>
    <cfRule type="duplicateValues" dxfId="7846" priority="4430"/>
    <cfRule type="duplicateValues" dxfId="7845" priority="4431"/>
    <cfRule type="duplicateValues" dxfId="7844" priority="4432"/>
    <cfRule type="duplicateValues" dxfId="7843" priority="4433"/>
    <cfRule type="duplicateValues" dxfId="7842" priority="4434"/>
    <cfRule type="duplicateValues" dxfId="7841" priority="4435"/>
    <cfRule type="duplicateValues" dxfId="7840" priority="4436"/>
    <cfRule type="duplicateValues" dxfId="7839" priority="4437"/>
    <cfRule type="duplicateValues" dxfId="7838" priority="4438"/>
    <cfRule type="duplicateValues" dxfId="7837" priority="4439"/>
    <cfRule type="duplicateValues" dxfId="7836" priority="4440"/>
    <cfRule type="duplicateValues" dxfId="7835" priority="4441"/>
    <cfRule type="duplicateValues" dxfId="7834" priority="4442"/>
    <cfRule type="duplicateValues" dxfId="7833" priority="4443"/>
    <cfRule type="duplicateValues" dxfId="7832" priority="4444"/>
    <cfRule type="duplicateValues" dxfId="7831" priority="4445"/>
    <cfRule type="duplicateValues" dxfId="7830" priority="4446"/>
    <cfRule type="duplicateValues" dxfId="7829" priority="4447"/>
    <cfRule type="duplicateValues" dxfId="7828" priority="4448"/>
    <cfRule type="duplicateValues" dxfId="7827" priority="4449"/>
    <cfRule type="duplicateValues" dxfId="7826" priority="4450"/>
    <cfRule type="duplicateValues" dxfId="7825" priority="4451"/>
    <cfRule type="duplicateValues" dxfId="7824" priority="4452"/>
    <cfRule type="duplicateValues" dxfId="7823" priority="4453"/>
    <cfRule type="duplicateValues" dxfId="7822" priority="4454"/>
    <cfRule type="duplicateValues" dxfId="7821" priority="4455"/>
    <cfRule type="duplicateValues" dxfId="7820" priority="4456"/>
    <cfRule type="duplicateValues" dxfId="7819" priority="4457"/>
    <cfRule type="duplicateValues" dxfId="7818" priority="4458"/>
    <cfRule type="duplicateValues" dxfId="7817" priority="4459"/>
    <cfRule type="duplicateValues" dxfId="7816" priority="4460"/>
    <cfRule type="duplicateValues" dxfId="7815" priority="4461"/>
    <cfRule type="duplicateValues" dxfId="7814" priority="4462"/>
    <cfRule type="duplicateValues" dxfId="7813" priority="4463"/>
    <cfRule type="duplicateValues" dxfId="7812" priority="4464"/>
    <cfRule type="duplicateValues" dxfId="7811" priority="4465"/>
    <cfRule type="duplicateValues" dxfId="7810" priority="4466"/>
    <cfRule type="duplicateValues" dxfId="7809" priority="4467"/>
    <cfRule type="duplicateValues" dxfId="7808" priority="4468"/>
    <cfRule type="duplicateValues" dxfId="7807" priority="4469"/>
    <cfRule type="duplicateValues" dxfId="7806" priority="4470"/>
    <cfRule type="duplicateValues" dxfId="7805" priority="4471"/>
    <cfRule type="duplicateValues" dxfId="7804" priority="4472"/>
    <cfRule type="duplicateValues" dxfId="7803" priority="4473"/>
    <cfRule type="duplicateValues" dxfId="7802" priority="4474"/>
    <cfRule type="duplicateValues" dxfId="7801" priority="4475"/>
    <cfRule type="duplicateValues" dxfId="7800" priority="4476"/>
    <cfRule type="duplicateValues" dxfId="7799" priority="4477"/>
    <cfRule type="duplicateValues" dxfId="7798" priority="4478"/>
    <cfRule type="duplicateValues" dxfId="7797" priority="4479"/>
    <cfRule type="duplicateValues" dxfId="7796" priority="4480"/>
    <cfRule type="duplicateValues" dxfId="7795" priority="4481"/>
    <cfRule type="duplicateValues" dxfId="7794" priority="4482"/>
    <cfRule type="duplicateValues" dxfId="7793" priority="4483"/>
    <cfRule type="duplicateValues" dxfId="7792" priority="4484"/>
    <cfRule type="duplicateValues" dxfId="7791" priority="4485"/>
    <cfRule type="duplicateValues" dxfId="7790" priority="4486"/>
    <cfRule type="duplicateValues" dxfId="7789" priority="4487"/>
    <cfRule type="duplicateValues" dxfId="7788" priority="4488"/>
    <cfRule type="duplicateValues" dxfId="7787" priority="4489"/>
    <cfRule type="duplicateValues" dxfId="7786" priority="4490"/>
    <cfRule type="duplicateValues" dxfId="7785" priority="4491"/>
    <cfRule type="duplicateValues" dxfId="7784" priority="4492"/>
    <cfRule type="duplicateValues" dxfId="7783" priority="4493"/>
    <cfRule type="duplicateValues" dxfId="7782" priority="4494"/>
    <cfRule type="duplicateValues" dxfId="7781" priority="4495"/>
    <cfRule type="duplicateValues" dxfId="7780" priority="4496"/>
    <cfRule type="duplicateValues" dxfId="7779" priority="4497"/>
    <cfRule type="duplicateValues" dxfId="7778" priority="4498"/>
    <cfRule type="duplicateValues" dxfId="7777" priority="4499"/>
    <cfRule type="duplicateValues" dxfId="7776" priority="4500"/>
    <cfRule type="duplicateValues" dxfId="7775" priority="4501"/>
    <cfRule type="duplicateValues" dxfId="7774" priority="4502"/>
    <cfRule type="duplicateValues" dxfId="7773" priority="4503"/>
    <cfRule type="duplicateValues" dxfId="7772" priority="4504"/>
    <cfRule type="duplicateValues" dxfId="7771" priority="4505"/>
    <cfRule type="duplicateValues" dxfId="7770" priority="4506"/>
    <cfRule type="duplicateValues" dxfId="7769" priority="4507"/>
    <cfRule type="duplicateValues" dxfId="7768" priority="4508"/>
    <cfRule type="duplicateValues" dxfId="7767" priority="4509"/>
    <cfRule type="duplicateValues" dxfId="7766" priority="4510"/>
    <cfRule type="duplicateValues" dxfId="7765" priority="4511"/>
    <cfRule type="duplicateValues" dxfId="7764" priority="4512"/>
    <cfRule type="duplicateValues" dxfId="7763" priority="4513"/>
    <cfRule type="duplicateValues" dxfId="7762" priority="4514"/>
    <cfRule type="duplicateValues" dxfId="7761" priority="4515"/>
    <cfRule type="duplicateValues" dxfId="7760" priority="4516"/>
    <cfRule type="duplicateValues" dxfId="7759" priority="4517"/>
    <cfRule type="duplicateValues" dxfId="7758" priority="4518"/>
    <cfRule type="duplicateValues" dxfId="7757" priority="4519"/>
    <cfRule type="duplicateValues" dxfId="7756" priority="4520"/>
    <cfRule type="duplicateValues" dxfId="7755" priority="4521"/>
    <cfRule type="duplicateValues" dxfId="7754" priority="4522"/>
    <cfRule type="duplicateValues" dxfId="7753" priority="4523"/>
    <cfRule type="duplicateValues" dxfId="7752" priority="4524"/>
    <cfRule type="duplicateValues" dxfId="7751" priority="4525"/>
    <cfRule type="duplicateValues" dxfId="7750" priority="4526"/>
    <cfRule type="duplicateValues" dxfId="7749" priority="4527"/>
    <cfRule type="duplicateValues" dxfId="7748" priority="4528"/>
    <cfRule type="duplicateValues" dxfId="7747" priority="4529"/>
    <cfRule type="duplicateValues" dxfId="7746" priority="4530"/>
    <cfRule type="duplicateValues" dxfId="7745" priority="4531"/>
    <cfRule type="duplicateValues" dxfId="7744" priority="4532"/>
    <cfRule type="duplicateValues" dxfId="7743" priority="4533"/>
    <cfRule type="duplicateValues" dxfId="7742" priority="4534"/>
    <cfRule type="duplicateValues" dxfId="7741" priority="4535"/>
    <cfRule type="duplicateValues" dxfId="7740" priority="4536"/>
    <cfRule type="duplicateValues" dxfId="7739" priority="4537"/>
    <cfRule type="duplicateValues" dxfId="7738" priority="4538"/>
    <cfRule type="duplicateValues" dxfId="7737" priority="4539"/>
    <cfRule type="duplicateValues" dxfId="7736" priority="4540"/>
    <cfRule type="duplicateValues" dxfId="7735" priority="4541"/>
    <cfRule type="duplicateValues" dxfId="7734" priority="4542"/>
    <cfRule type="duplicateValues" dxfId="7733" priority="4543"/>
    <cfRule type="duplicateValues" dxfId="7732" priority="4544"/>
    <cfRule type="duplicateValues" dxfId="7731" priority="4545"/>
    <cfRule type="duplicateValues" dxfId="7730" priority="4546"/>
    <cfRule type="duplicateValues" dxfId="7729" priority="4547"/>
    <cfRule type="duplicateValues" dxfId="7728" priority="4548"/>
    <cfRule type="duplicateValues" dxfId="7727" priority="4549"/>
    <cfRule type="duplicateValues" dxfId="7726" priority="4550"/>
    <cfRule type="duplicateValues" dxfId="7725" priority="4551"/>
    <cfRule type="duplicateValues" dxfId="7724" priority="4552"/>
    <cfRule type="duplicateValues" dxfId="7723" priority="4553"/>
    <cfRule type="duplicateValues" dxfId="7722" priority="4554"/>
    <cfRule type="duplicateValues" dxfId="7721" priority="4555"/>
    <cfRule type="duplicateValues" dxfId="7720" priority="4556"/>
    <cfRule type="duplicateValues" dxfId="7719" priority="4557"/>
    <cfRule type="duplicateValues" dxfId="7718" priority="4558"/>
    <cfRule type="duplicateValues" dxfId="7717" priority="4559"/>
    <cfRule type="duplicateValues" dxfId="7716" priority="4560"/>
    <cfRule type="duplicateValues" dxfId="7715" priority="4561"/>
    <cfRule type="duplicateValues" dxfId="7714" priority="4562"/>
    <cfRule type="duplicateValues" dxfId="7713" priority="4563"/>
    <cfRule type="duplicateValues" dxfId="7712" priority="4564"/>
    <cfRule type="duplicateValues" dxfId="7711" priority="4565"/>
    <cfRule type="duplicateValues" dxfId="7710" priority="4566"/>
    <cfRule type="duplicateValues" dxfId="7709" priority="4567"/>
    <cfRule type="duplicateValues" dxfId="7708" priority="4568"/>
    <cfRule type="duplicateValues" dxfId="7707" priority="4569"/>
    <cfRule type="duplicateValues" dxfId="7706" priority="4570"/>
    <cfRule type="duplicateValues" dxfId="7705" priority="4571"/>
    <cfRule type="duplicateValues" dxfId="7704" priority="4572"/>
    <cfRule type="duplicateValues" dxfId="7703" priority="4573"/>
    <cfRule type="duplicateValues" dxfId="7702" priority="4574"/>
    <cfRule type="duplicateValues" dxfId="7701" priority="4575"/>
    <cfRule type="duplicateValues" dxfId="7700" priority="4576"/>
    <cfRule type="duplicateValues" dxfId="7699" priority="4577"/>
    <cfRule type="duplicateValues" dxfId="7698" priority="4578"/>
    <cfRule type="duplicateValues" dxfId="7697" priority="4579"/>
    <cfRule type="duplicateValues" dxfId="7696" priority="4580"/>
    <cfRule type="duplicateValues" dxfId="7695" priority="4581"/>
    <cfRule type="duplicateValues" dxfId="7694" priority="4582"/>
    <cfRule type="duplicateValues" dxfId="7693" priority="4583"/>
    <cfRule type="duplicateValues" dxfId="7692" priority="4584"/>
    <cfRule type="duplicateValues" dxfId="7691" priority="4585"/>
    <cfRule type="duplicateValues" dxfId="7690" priority="4586"/>
    <cfRule type="duplicateValues" dxfId="7689" priority="4587"/>
    <cfRule type="duplicateValues" dxfId="7688" priority="4588"/>
    <cfRule type="duplicateValues" dxfId="7687" priority="4589"/>
    <cfRule type="duplicateValues" dxfId="7686" priority="4590"/>
    <cfRule type="duplicateValues" dxfId="7685" priority="4591"/>
    <cfRule type="duplicateValues" dxfId="7684" priority="4592"/>
    <cfRule type="duplicateValues" dxfId="7683" priority="4593"/>
    <cfRule type="duplicateValues" dxfId="7682" priority="4594"/>
    <cfRule type="duplicateValues" dxfId="7681" priority="4595"/>
    <cfRule type="duplicateValues" dxfId="7680" priority="4596"/>
    <cfRule type="duplicateValues" dxfId="7679" priority="4597"/>
    <cfRule type="duplicateValues" dxfId="7678" priority="4598"/>
    <cfRule type="duplicateValues" dxfId="7677" priority="4599"/>
    <cfRule type="duplicateValues" dxfId="7676" priority="4600"/>
    <cfRule type="duplicateValues" dxfId="7675" priority="4601"/>
    <cfRule type="duplicateValues" dxfId="7674" priority="4602"/>
    <cfRule type="duplicateValues" dxfId="7673" priority="4603"/>
    <cfRule type="duplicateValues" dxfId="7672" priority="4604"/>
    <cfRule type="duplicateValues" dxfId="7671" priority="4605"/>
    <cfRule type="duplicateValues" dxfId="7670" priority="4606"/>
    <cfRule type="duplicateValues" dxfId="7669" priority="4607"/>
    <cfRule type="duplicateValues" dxfId="7668" priority="4608"/>
    <cfRule type="duplicateValues" dxfId="7667" priority="4609"/>
    <cfRule type="duplicateValues" dxfId="7666" priority="4610"/>
    <cfRule type="duplicateValues" dxfId="7665" priority="4611"/>
    <cfRule type="duplicateValues" dxfId="7664" priority="4612"/>
    <cfRule type="duplicateValues" dxfId="7663" priority="4613"/>
    <cfRule type="duplicateValues" dxfId="7662" priority="4614"/>
    <cfRule type="duplicateValues" dxfId="7661" priority="4615"/>
    <cfRule type="duplicateValues" dxfId="7660" priority="4616"/>
    <cfRule type="duplicateValues" dxfId="7659" priority="4617"/>
    <cfRule type="duplicateValues" dxfId="7658" priority="4618"/>
    <cfRule type="duplicateValues" dxfId="7657" priority="4619"/>
    <cfRule type="duplicateValues" dxfId="7656" priority="4620"/>
    <cfRule type="duplicateValues" dxfId="7655" priority="4621"/>
    <cfRule type="duplicateValues" dxfId="7654" priority="4622"/>
    <cfRule type="duplicateValues" dxfId="7653" priority="4623"/>
    <cfRule type="duplicateValues" dxfId="7652" priority="4624"/>
    <cfRule type="duplicateValues" dxfId="7651" priority="4625"/>
    <cfRule type="duplicateValues" dxfId="7650" priority="4626"/>
    <cfRule type="duplicateValues" dxfId="7649" priority="4627"/>
    <cfRule type="duplicateValues" dxfId="7648" priority="4628"/>
    <cfRule type="duplicateValues" dxfId="7647" priority="4629"/>
    <cfRule type="duplicateValues" dxfId="7646" priority="4630"/>
    <cfRule type="duplicateValues" dxfId="7645" priority="4631"/>
    <cfRule type="duplicateValues" dxfId="7644" priority="4632"/>
    <cfRule type="duplicateValues" dxfId="7643" priority="4633"/>
    <cfRule type="duplicateValues" dxfId="7642" priority="4634"/>
    <cfRule type="duplicateValues" dxfId="7641" priority="4635"/>
    <cfRule type="duplicateValues" dxfId="7640" priority="4636"/>
    <cfRule type="duplicateValues" dxfId="7639" priority="4637"/>
    <cfRule type="duplicateValues" dxfId="7638" priority="4638"/>
    <cfRule type="duplicateValues" dxfId="7637" priority="4639"/>
    <cfRule type="duplicateValues" dxfId="7636" priority="4640"/>
    <cfRule type="duplicateValues" dxfId="7635" priority="4641"/>
    <cfRule type="duplicateValues" dxfId="7634" priority="4642"/>
    <cfRule type="duplicateValues" dxfId="7633" priority="4643"/>
    <cfRule type="duplicateValues" dxfId="7632" priority="4644"/>
    <cfRule type="duplicateValues" dxfId="7631" priority="4645"/>
    <cfRule type="duplicateValues" dxfId="7630" priority="4646"/>
    <cfRule type="duplicateValues" dxfId="7629" priority="4647"/>
    <cfRule type="duplicateValues" dxfId="7628" priority="4648"/>
    <cfRule type="duplicateValues" dxfId="7627" priority="4649"/>
    <cfRule type="duplicateValues" dxfId="7626" priority="4650"/>
    <cfRule type="duplicateValues" dxfId="7625" priority="4651"/>
    <cfRule type="duplicateValues" dxfId="7624" priority="4652"/>
    <cfRule type="duplicateValues" dxfId="7623" priority="4653"/>
    <cfRule type="duplicateValues" dxfId="7622" priority="4654"/>
    <cfRule type="duplicateValues" dxfId="7621" priority="4655"/>
    <cfRule type="duplicateValues" dxfId="7620" priority="4656"/>
    <cfRule type="duplicateValues" dxfId="7619" priority="4657"/>
    <cfRule type="duplicateValues" dxfId="7618" priority="4658"/>
    <cfRule type="duplicateValues" dxfId="7617" priority="4659"/>
    <cfRule type="duplicateValues" dxfId="7616" priority="4660"/>
    <cfRule type="duplicateValues" dxfId="7615" priority="4661"/>
    <cfRule type="duplicateValues" dxfId="7614" priority="4662"/>
    <cfRule type="duplicateValues" dxfId="7613" priority="4663"/>
    <cfRule type="duplicateValues" dxfId="7612" priority="4664"/>
    <cfRule type="duplicateValues" dxfId="7611" priority="4665"/>
    <cfRule type="duplicateValues" dxfId="7610" priority="4666"/>
    <cfRule type="duplicateValues" dxfId="7609" priority="4667"/>
    <cfRule type="duplicateValues" dxfId="7608" priority="4668"/>
    <cfRule type="duplicateValues" dxfId="7607" priority="4669"/>
    <cfRule type="duplicateValues" dxfId="7606" priority="4670"/>
    <cfRule type="duplicateValues" dxfId="7605" priority="4671"/>
    <cfRule type="duplicateValues" dxfId="7604" priority="4672"/>
    <cfRule type="duplicateValues" dxfId="7603" priority="4673"/>
    <cfRule type="duplicateValues" dxfId="7602" priority="4674"/>
    <cfRule type="duplicateValues" dxfId="7601" priority="4675"/>
    <cfRule type="duplicateValues" dxfId="7600" priority="4676"/>
    <cfRule type="duplicateValues" dxfId="7599" priority="4677"/>
    <cfRule type="duplicateValues" dxfId="7598" priority="4678"/>
    <cfRule type="duplicateValues" dxfId="7597" priority="4679"/>
    <cfRule type="duplicateValues" dxfId="7596" priority="4680"/>
    <cfRule type="duplicateValues" dxfId="7595" priority="4681"/>
    <cfRule type="duplicateValues" dxfId="7594" priority="4682"/>
    <cfRule type="duplicateValues" dxfId="7593" priority="4683"/>
    <cfRule type="duplicateValues" dxfId="7592" priority="4684"/>
    <cfRule type="duplicateValues" dxfId="7591" priority="4685"/>
    <cfRule type="duplicateValues" dxfId="7590" priority="4686"/>
    <cfRule type="duplicateValues" dxfId="7589" priority="4687"/>
    <cfRule type="duplicateValues" dxfId="7588" priority="4688"/>
    <cfRule type="duplicateValues" dxfId="7587" priority="4689"/>
    <cfRule type="duplicateValues" dxfId="7586" priority="4690"/>
    <cfRule type="duplicateValues" dxfId="7585" priority="4691"/>
    <cfRule type="duplicateValues" dxfId="7584" priority="4692"/>
    <cfRule type="duplicateValues" dxfId="7583" priority="4693"/>
    <cfRule type="duplicateValues" dxfId="7582" priority="4694"/>
    <cfRule type="duplicateValues" dxfId="7581" priority="4695"/>
    <cfRule type="duplicateValues" dxfId="7580" priority="4696"/>
    <cfRule type="duplicateValues" dxfId="7579" priority="4697"/>
    <cfRule type="duplicateValues" dxfId="7578" priority="4698"/>
    <cfRule type="duplicateValues" dxfId="7577" priority="4699"/>
    <cfRule type="duplicateValues" dxfId="7576" priority="4700"/>
    <cfRule type="duplicateValues" dxfId="7575" priority="4701"/>
    <cfRule type="duplicateValues" dxfId="7574" priority="4702"/>
    <cfRule type="duplicateValues" dxfId="7573" priority="4703"/>
    <cfRule type="duplicateValues" dxfId="7572" priority="4704"/>
    <cfRule type="duplicateValues" dxfId="7571" priority="4705"/>
    <cfRule type="duplicateValues" dxfId="7570" priority="4706"/>
    <cfRule type="duplicateValues" dxfId="7569" priority="4707"/>
    <cfRule type="duplicateValues" dxfId="7568" priority="4708"/>
    <cfRule type="duplicateValues" dxfId="7567" priority="4709"/>
    <cfRule type="duplicateValues" dxfId="7566" priority="4710"/>
    <cfRule type="duplicateValues" dxfId="7565" priority="4711"/>
    <cfRule type="duplicateValues" dxfId="7564" priority="4712"/>
    <cfRule type="duplicateValues" dxfId="7563" priority="4713"/>
    <cfRule type="duplicateValues" dxfId="7562" priority="4714"/>
    <cfRule type="duplicateValues" dxfId="7561" priority="4715"/>
    <cfRule type="duplicateValues" dxfId="7560" priority="4716"/>
    <cfRule type="duplicateValues" dxfId="7559" priority="4717"/>
    <cfRule type="duplicateValues" dxfId="7558" priority="4718"/>
    <cfRule type="duplicateValues" dxfId="7557" priority="4719"/>
    <cfRule type="duplicateValues" dxfId="7556" priority="4720"/>
    <cfRule type="duplicateValues" dxfId="7555" priority="4721"/>
    <cfRule type="duplicateValues" dxfId="7554" priority="4722"/>
    <cfRule type="duplicateValues" dxfId="7553" priority="4723"/>
    <cfRule type="duplicateValues" dxfId="7552" priority="4724"/>
    <cfRule type="duplicateValues" dxfId="7551" priority="4725"/>
    <cfRule type="duplicateValues" dxfId="7550" priority="4726"/>
    <cfRule type="duplicateValues" dxfId="7549" priority="4727"/>
    <cfRule type="duplicateValues" dxfId="7548" priority="4728"/>
    <cfRule type="duplicateValues" dxfId="7547" priority="4729"/>
    <cfRule type="duplicateValues" dxfId="7546" priority="4730"/>
    <cfRule type="duplicateValues" dxfId="7545" priority="4731"/>
    <cfRule type="duplicateValues" dxfId="7544" priority="4732"/>
    <cfRule type="duplicateValues" dxfId="7543" priority="4733"/>
    <cfRule type="duplicateValues" dxfId="7542" priority="4734"/>
    <cfRule type="duplicateValues" dxfId="7541" priority="4735"/>
    <cfRule type="duplicateValues" dxfId="7540" priority="4736"/>
    <cfRule type="duplicateValues" dxfId="7539" priority="4737"/>
    <cfRule type="duplicateValues" dxfId="7538" priority="4738"/>
    <cfRule type="duplicateValues" dxfId="7537" priority="4739"/>
    <cfRule type="duplicateValues" dxfId="7536" priority="4740"/>
    <cfRule type="duplicateValues" dxfId="7535" priority="4741"/>
    <cfRule type="duplicateValues" dxfId="7534" priority="4742"/>
    <cfRule type="duplicateValues" dxfId="7533" priority="4743"/>
    <cfRule type="duplicateValues" dxfId="7532" priority="4744"/>
    <cfRule type="duplicateValues" dxfId="7531" priority="4745"/>
    <cfRule type="duplicateValues" dxfId="7530" priority="4746"/>
    <cfRule type="duplicateValues" dxfId="7529" priority="4747"/>
    <cfRule type="duplicateValues" dxfId="7528" priority="4748"/>
    <cfRule type="duplicateValues" dxfId="7527" priority="4749"/>
    <cfRule type="duplicateValues" dxfId="7526" priority="4750"/>
    <cfRule type="duplicateValues" dxfId="7525" priority="4751"/>
    <cfRule type="duplicateValues" dxfId="7524" priority="4752"/>
    <cfRule type="duplicateValues" dxfId="7523" priority="4753"/>
    <cfRule type="duplicateValues" dxfId="7522" priority="4754"/>
    <cfRule type="duplicateValues" dxfId="7521" priority="4755"/>
    <cfRule type="duplicateValues" dxfId="7520" priority="4756"/>
    <cfRule type="duplicateValues" dxfId="7519" priority="4757"/>
    <cfRule type="duplicateValues" dxfId="7518" priority="4758"/>
    <cfRule type="duplicateValues" dxfId="7517" priority="4759"/>
    <cfRule type="duplicateValues" dxfId="7516" priority="4760"/>
    <cfRule type="duplicateValues" dxfId="7515" priority="4761"/>
    <cfRule type="duplicateValues" dxfId="7514" priority="4762"/>
    <cfRule type="duplicateValues" dxfId="7513" priority="4763"/>
    <cfRule type="duplicateValues" dxfId="7512" priority="4764"/>
    <cfRule type="duplicateValues" dxfId="7511" priority="4765"/>
    <cfRule type="duplicateValues" dxfId="7510" priority="4766"/>
    <cfRule type="duplicateValues" dxfId="7509" priority="4767"/>
    <cfRule type="duplicateValues" dxfId="7508" priority="4768"/>
    <cfRule type="duplicateValues" dxfId="7507" priority="4769"/>
    <cfRule type="duplicateValues" dxfId="7506" priority="4770"/>
    <cfRule type="duplicateValues" dxfId="7505" priority="4771"/>
    <cfRule type="duplicateValues" dxfId="7504" priority="4772"/>
    <cfRule type="duplicateValues" dxfId="7503" priority="4773"/>
    <cfRule type="duplicateValues" dxfId="7502" priority="4774"/>
    <cfRule type="duplicateValues" dxfId="7501" priority="4775"/>
    <cfRule type="duplicateValues" dxfId="7500" priority="4776"/>
    <cfRule type="duplicateValues" dxfId="7499" priority="4777"/>
    <cfRule type="duplicateValues" dxfId="7498" priority="4778"/>
    <cfRule type="duplicateValues" dxfId="7497" priority="4779"/>
    <cfRule type="duplicateValues" dxfId="7496" priority="4780"/>
    <cfRule type="duplicateValues" dxfId="7495" priority="4781"/>
    <cfRule type="duplicateValues" dxfId="7494" priority="4782"/>
    <cfRule type="duplicateValues" dxfId="7493" priority="4783"/>
    <cfRule type="duplicateValues" dxfId="7492" priority="4784"/>
    <cfRule type="duplicateValues" dxfId="7491" priority="4785"/>
    <cfRule type="duplicateValues" dxfId="7490" priority="4786"/>
    <cfRule type="duplicateValues" dxfId="7489" priority="4787"/>
    <cfRule type="duplicateValues" dxfId="7488" priority="4788"/>
    <cfRule type="duplicateValues" dxfId="7487" priority="4789"/>
    <cfRule type="duplicateValues" dxfId="7486" priority="4790"/>
    <cfRule type="duplicateValues" dxfId="7485" priority="4791"/>
    <cfRule type="duplicateValues" dxfId="7484" priority="4792"/>
    <cfRule type="duplicateValues" dxfId="7483" priority="4793"/>
    <cfRule type="duplicateValues" dxfId="7482" priority="4794"/>
    <cfRule type="duplicateValues" dxfId="7481" priority="4795"/>
    <cfRule type="duplicateValues" dxfId="7480" priority="4796"/>
    <cfRule type="duplicateValues" dxfId="7479" priority="4797"/>
    <cfRule type="duplicateValues" dxfId="7478" priority="4798"/>
    <cfRule type="duplicateValues" dxfId="7477" priority="4799"/>
    <cfRule type="duplicateValues" dxfId="7476" priority="4800"/>
    <cfRule type="duplicateValues" dxfId="7475" priority="4801"/>
    <cfRule type="duplicateValues" dxfId="7474" priority="4802"/>
    <cfRule type="duplicateValues" dxfId="7473" priority="4803"/>
    <cfRule type="duplicateValues" dxfId="7472" priority="4804"/>
    <cfRule type="duplicateValues" dxfId="7471" priority="4805"/>
    <cfRule type="duplicateValues" dxfId="7470" priority="4806"/>
    <cfRule type="duplicateValues" dxfId="7469" priority="4807"/>
    <cfRule type="duplicateValues" dxfId="7468" priority="4808"/>
    <cfRule type="duplicateValues" dxfId="7467" priority="4809"/>
    <cfRule type="duplicateValues" dxfId="7466" priority="4810"/>
    <cfRule type="duplicateValues" dxfId="7465" priority="4811"/>
    <cfRule type="duplicateValues" dxfId="7464" priority="4812"/>
    <cfRule type="duplicateValues" dxfId="7463" priority="4813"/>
    <cfRule type="duplicateValues" dxfId="7462" priority="4814"/>
    <cfRule type="duplicateValues" dxfId="7461" priority="4815"/>
    <cfRule type="duplicateValues" dxfId="7460" priority="4816"/>
    <cfRule type="duplicateValues" dxfId="7459" priority="4817"/>
    <cfRule type="duplicateValues" dxfId="7458" priority="4818"/>
    <cfRule type="duplicateValues" dxfId="7457" priority="4819"/>
    <cfRule type="duplicateValues" dxfId="7456" priority="4820"/>
    <cfRule type="duplicateValues" dxfId="7455" priority="4821"/>
    <cfRule type="duplicateValues" dxfId="7454" priority="4822"/>
    <cfRule type="duplicateValues" dxfId="7453" priority="4823"/>
    <cfRule type="duplicateValues" dxfId="7452" priority="4824"/>
    <cfRule type="duplicateValues" dxfId="7451" priority="4825"/>
    <cfRule type="duplicateValues" dxfId="7450" priority="4826"/>
    <cfRule type="duplicateValues" dxfId="7449" priority="4827"/>
    <cfRule type="duplicateValues" dxfId="7448" priority="4828"/>
    <cfRule type="duplicateValues" dxfId="7447" priority="4829"/>
    <cfRule type="duplicateValues" dxfId="7446" priority="4830"/>
    <cfRule type="duplicateValues" dxfId="7445" priority="4831"/>
    <cfRule type="duplicateValues" dxfId="7444" priority="4832"/>
    <cfRule type="duplicateValues" dxfId="7443" priority="4833"/>
    <cfRule type="duplicateValues" dxfId="7442" priority="4834"/>
    <cfRule type="duplicateValues" dxfId="7441" priority="4835"/>
    <cfRule type="duplicateValues" dxfId="7440" priority="4836"/>
    <cfRule type="duplicateValues" dxfId="7439" priority="4837"/>
    <cfRule type="duplicateValues" dxfId="7438" priority="4838"/>
    <cfRule type="duplicateValues" dxfId="7437" priority="4839"/>
    <cfRule type="duplicateValues" dxfId="7436" priority="4840"/>
    <cfRule type="duplicateValues" dxfId="7435" priority="4841"/>
    <cfRule type="duplicateValues" dxfId="7434" priority="4842"/>
    <cfRule type="duplicateValues" dxfId="7433" priority="4843"/>
    <cfRule type="duplicateValues" dxfId="7432" priority="4844"/>
    <cfRule type="duplicateValues" dxfId="7431" priority="4845"/>
    <cfRule type="duplicateValues" dxfId="7430" priority="4846"/>
    <cfRule type="duplicateValues" dxfId="7429" priority="4847"/>
    <cfRule type="duplicateValues" dxfId="7428" priority="4848"/>
    <cfRule type="duplicateValues" dxfId="7427" priority="4849"/>
    <cfRule type="duplicateValues" dxfId="7426" priority="4850"/>
    <cfRule type="duplicateValues" dxfId="7425" priority="4851"/>
    <cfRule type="duplicateValues" dxfId="7424" priority="4852"/>
    <cfRule type="duplicateValues" dxfId="7423" priority="4853"/>
    <cfRule type="duplicateValues" dxfId="7422" priority="4854"/>
    <cfRule type="duplicateValues" dxfId="7421" priority="4855"/>
    <cfRule type="duplicateValues" dxfId="7420" priority="4856"/>
    <cfRule type="duplicateValues" dxfId="7419" priority="4857"/>
    <cfRule type="duplicateValues" dxfId="7418" priority="4858"/>
    <cfRule type="duplicateValues" dxfId="7417" priority="4859"/>
    <cfRule type="duplicateValues" dxfId="7416" priority="4860"/>
    <cfRule type="duplicateValues" dxfId="7415" priority="4861"/>
    <cfRule type="duplicateValues" dxfId="7414" priority="4862"/>
    <cfRule type="duplicateValues" dxfId="7413" priority="4863"/>
    <cfRule type="duplicateValues" dxfId="7412" priority="4864"/>
    <cfRule type="duplicateValues" dxfId="7411" priority="4865"/>
    <cfRule type="duplicateValues" dxfId="7410" priority="4866"/>
    <cfRule type="duplicateValues" dxfId="7409" priority="4867"/>
    <cfRule type="duplicateValues" dxfId="7408" priority="4868"/>
    <cfRule type="duplicateValues" dxfId="7407" priority="4869"/>
    <cfRule type="duplicateValues" dxfId="7406" priority="4870"/>
    <cfRule type="duplicateValues" dxfId="7405" priority="4871"/>
    <cfRule type="duplicateValues" dxfId="7404" priority="4872"/>
    <cfRule type="duplicateValues" dxfId="7403" priority="4873"/>
    <cfRule type="duplicateValues" dxfId="7402" priority="4874"/>
    <cfRule type="duplicateValues" dxfId="7401" priority="4875"/>
    <cfRule type="duplicateValues" dxfId="7400" priority="4876"/>
    <cfRule type="duplicateValues" dxfId="7399" priority="4877"/>
    <cfRule type="duplicateValues" dxfId="7398" priority="4878"/>
    <cfRule type="duplicateValues" dxfId="7397" priority="4879"/>
    <cfRule type="duplicateValues" dxfId="7396" priority="4880"/>
    <cfRule type="duplicateValues" dxfId="7395" priority="4881"/>
    <cfRule type="duplicateValues" dxfId="7394" priority="4882"/>
    <cfRule type="duplicateValues" dxfId="7393" priority="4883"/>
    <cfRule type="duplicateValues" dxfId="7392" priority="4884"/>
    <cfRule type="duplicateValues" dxfId="7391" priority="4885"/>
    <cfRule type="duplicateValues" dxfId="7390" priority="4886"/>
    <cfRule type="duplicateValues" dxfId="7389" priority="4887"/>
    <cfRule type="duplicateValues" dxfId="7388" priority="4888"/>
    <cfRule type="duplicateValues" dxfId="7387" priority="4889"/>
    <cfRule type="duplicateValues" dxfId="7386" priority="4890"/>
    <cfRule type="duplicateValues" dxfId="7385" priority="4891"/>
    <cfRule type="duplicateValues" dxfId="7384" priority="4892"/>
    <cfRule type="duplicateValues" dxfId="7383" priority="4893"/>
    <cfRule type="duplicateValues" dxfId="7382" priority="4894"/>
    <cfRule type="duplicateValues" dxfId="7381" priority="4895"/>
    <cfRule type="duplicateValues" dxfId="7380" priority="4896"/>
    <cfRule type="duplicateValues" dxfId="7379" priority="4897"/>
    <cfRule type="duplicateValues" dxfId="7378" priority="4898"/>
    <cfRule type="duplicateValues" dxfId="7377" priority="4899"/>
    <cfRule type="duplicateValues" dxfId="7376" priority="4900"/>
    <cfRule type="duplicateValues" dxfId="7375" priority="4901"/>
    <cfRule type="duplicateValues" dxfId="7374" priority="4902"/>
    <cfRule type="duplicateValues" dxfId="7373" priority="4903"/>
    <cfRule type="duplicateValues" dxfId="7372" priority="4904"/>
    <cfRule type="duplicateValues" dxfId="7371" priority="4905"/>
    <cfRule type="duplicateValues" dxfId="7370" priority="4906"/>
    <cfRule type="duplicateValues" dxfId="7369" priority="4907"/>
    <cfRule type="duplicateValues" dxfId="7368" priority="4908"/>
    <cfRule type="duplicateValues" dxfId="7367" priority="4909"/>
    <cfRule type="duplicateValues" dxfId="7366" priority="4910"/>
    <cfRule type="duplicateValues" dxfId="7365" priority="4911"/>
    <cfRule type="duplicateValues" dxfId="7364" priority="4912"/>
    <cfRule type="duplicateValues" dxfId="7363" priority="4913"/>
    <cfRule type="duplicateValues" dxfId="7362" priority="4914"/>
    <cfRule type="duplicateValues" dxfId="7361" priority="4915"/>
    <cfRule type="duplicateValues" dxfId="7360" priority="4916"/>
    <cfRule type="duplicateValues" dxfId="7359" priority="4917"/>
    <cfRule type="duplicateValues" dxfId="7358" priority="4918"/>
    <cfRule type="duplicateValues" dxfId="7357" priority="4919"/>
    <cfRule type="duplicateValues" dxfId="7356" priority="4920"/>
    <cfRule type="duplicateValues" dxfId="7355" priority="4921"/>
    <cfRule type="duplicateValues" dxfId="7354" priority="4922"/>
    <cfRule type="duplicateValues" dxfId="7353" priority="4923"/>
    <cfRule type="duplicateValues" dxfId="7352" priority="4924"/>
    <cfRule type="duplicateValues" dxfId="7351" priority="4925"/>
    <cfRule type="duplicateValues" dxfId="7350" priority="4926"/>
    <cfRule type="duplicateValues" dxfId="7349" priority="4927"/>
    <cfRule type="duplicateValues" dxfId="7348" priority="4928"/>
    <cfRule type="duplicateValues" dxfId="7347" priority="4929"/>
    <cfRule type="duplicateValues" dxfId="7346" priority="4930"/>
    <cfRule type="duplicateValues" dxfId="7345" priority="4931"/>
    <cfRule type="duplicateValues" dxfId="7344" priority="4932"/>
    <cfRule type="duplicateValues" dxfId="7343" priority="4933"/>
    <cfRule type="duplicateValues" dxfId="7342" priority="4934"/>
    <cfRule type="duplicateValues" dxfId="7341" priority="4935"/>
    <cfRule type="duplicateValues" dxfId="7340" priority="4936"/>
    <cfRule type="duplicateValues" dxfId="7339" priority="4937"/>
    <cfRule type="duplicateValues" dxfId="7338" priority="4938"/>
    <cfRule type="duplicateValues" dxfId="7337" priority="4939"/>
    <cfRule type="duplicateValues" dxfId="7336" priority="4940"/>
    <cfRule type="duplicateValues" dxfId="7335" priority="4941"/>
    <cfRule type="duplicateValues" dxfId="7334" priority="4942"/>
    <cfRule type="duplicateValues" dxfId="7333" priority="4943"/>
    <cfRule type="duplicateValues" dxfId="7332" priority="4944"/>
    <cfRule type="duplicateValues" dxfId="7331" priority="4945"/>
    <cfRule type="duplicateValues" dxfId="7330" priority="4946"/>
    <cfRule type="duplicateValues" dxfId="7329" priority="4947"/>
    <cfRule type="duplicateValues" dxfId="7328" priority="4948"/>
    <cfRule type="duplicateValues" dxfId="7327" priority="4949"/>
    <cfRule type="duplicateValues" dxfId="7326" priority="4950"/>
    <cfRule type="duplicateValues" dxfId="7325" priority="4951"/>
    <cfRule type="duplicateValues" dxfId="7324" priority="4952"/>
    <cfRule type="duplicateValues" dxfId="7323" priority="4953"/>
    <cfRule type="duplicateValues" dxfId="7322" priority="4954"/>
    <cfRule type="duplicateValues" dxfId="7321" priority="4955"/>
    <cfRule type="duplicateValues" dxfId="7320" priority="4956"/>
    <cfRule type="duplicateValues" dxfId="7319" priority="4957"/>
    <cfRule type="duplicateValues" dxfId="7318" priority="4958"/>
    <cfRule type="duplicateValues" dxfId="7317" priority="4959"/>
    <cfRule type="duplicateValues" dxfId="7316" priority="4960"/>
    <cfRule type="duplicateValues" dxfId="7315" priority="4961"/>
    <cfRule type="duplicateValues" dxfId="7314" priority="4962"/>
    <cfRule type="duplicateValues" dxfId="7313" priority="4963"/>
    <cfRule type="duplicateValues" dxfId="7312" priority="4964"/>
    <cfRule type="duplicateValues" dxfId="7311" priority="4965"/>
    <cfRule type="duplicateValues" dxfId="7310" priority="4966"/>
    <cfRule type="duplicateValues" dxfId="7309" priority="4967"/>
    <cfRule type="duplicateValues" dxfId="7308" priority="4968"/>
    <cfRule type="duplicateValues" dxfId="7307" priority="4969"/>
    <cfRule type="duplicateValues" dxfId="7306" priority="4970"/>
    <cfRule type="duplicateValues" dxfId="7305" priority="4971"/>
    <cfRule type="duplicateValues" dxfId="7304" priority="4972"/>
    <cfRule type="duplicateValues" dxfId="7303" priority="4973"/>
    <cfRule type="duplicateValues" dxfId="7302" priority="4974"/>
    <cfRule type="duplicateValues" dxfId="7301" priority="4975"/>
    <cfRule type="duplicateValues" dxfId="7300" priority="4976"/>
    <cfRule type="duplicateValues" dxfId="7299" priority="4977"/>
    <cfRule type="duplicateValues" dxfId="7298" priority="4978"/>
    <cfRule type="duplicateValues" dxfId="7297" priority="4979"/>
    <cfRule type="duplicateValues" dxfId="7296" priority="4980"/>
    <cfRule type="duplicateValues" dxfId="7295" priority="4981"/>
    <cfRule type="duplicateValues" dxfId="7294" priority="4982"/>
    <cfRule type="duplicateValues" dxfId="7293" priority="4983"/>
    <cfRule type="duplicateValues" dxfId="7292" priority="4984"/>
    <cfRule type="duplicateValues" dxfId="7291" priority="4985"/>
    <cfRule type="duplicateValues" dxfId="7290" priority="4986"/>
    <cfRule type="duplicateValues" dxfId="7289" priority="4987"/>
    <cfRule type="duplicateValues" dxfId="7288" priority="4988"/>
    <cfRule type="duplicateValues" dxfId="7287" priority="4989"/>
    <cfRule type="duplicateValues" dxfId="7286" priority="4990"/>
    <cfRule type="duplicateValues" dxfId="7285" priority="4991"/>
    <cfRule type="duplicateValues" dxfId="7284" priority="4992"/>
    <cfRule type="duplicateValues" dxfId="7283" priority="4993"/>
    <cfRule type="duplicateValues" dxfId="7282" priority="4994"/>
    <cfRule type="duplicateValues" dxfId="7281" priority="4995"/>
    <cfRule type="duplicateValues" dxfId="7280" priority="4996"/>
    <cfRule type="duplicateValues" dxfId="7279" priority="4997"/>
    <cfRule type="duplicateValues" dxfId="7278" priority="4998"/>
    <cfRule type="duplicateValues" dxfId="7277" priority="4999"/>
    <cfRule type="duplicateValues" dxfId="7276" priority="5000"/>
    <cfRule type="duplicateValues" dxfId="7275" priority="5001"/>
    <cfRule type="duplicateValues" dxfId="7274" priority="5002"/>
    <cfRule type="duplicateValues" dxfId="7273" priority="5003"/>
    <cfRule type="duplicateValues" dxfId="7272" priority="5004"/>
    <cfRule type="duplicateValues" dxfId="7271" priority="5005"/>
    <cfRule type="duplicateValues" dxfId="7270" priority="5006"/>
    <cfRule type="duplicateValues" dxfId="7269" priority="5007"/>
    <cfRule type="duplicateValues" dxfId="7268" priority="5008"/>
    <cfRule type="duplicateValues" dxfId="7267" priority="5009"/>
    <cfRule type="duplicateValues" dxfId="7266" priority="5010"/>
    <cfRule type="duplicateValues" dxfId="7265" priority="5011"/>
    <cfRule type="duplicateValues" dxfId="7264" priority="5012"/>
    <cfRule type="duplicateValues" dxfId="7263" priority="5013"/>
    <cfRule type="duplicateValues" dxfId="7262" priority="5014"/>
    <cfRule type="duplicateValues" dxfId="7261" priority="5015"/>
    <cfRule type="duplicateValues" dxfId="7260" priority="5016"/>
    <cfRule type="duplicateValues" dxfId="7259" priority="5017"/>
    <cfRule type="duplicateValues" dxfId="7258" priority="5018"/>
    <cfRule type="duplicateValues" dxfId="7257" priority="5019"/>
    <cfRule type="duplicateValues" dxfId="7256" priority="5020"/>
    <cfRule type="duplicateValues" dxfId="7255" priority="5021"/>
    <cfRule type="duplicateValues" dxfId="7254" priority="5022"/>
    <cfRule type="duplicateValues" dxfId="7253" priority="5023"/>
    <cfRule type="duplicateValues" dxfId="7252" priority="5024"/>
    <cfRule type="duplicateValues" dxfId="7251" priority="5025"/>
    <cfRule type="duplicateValues" dxfId="7250" priority="5026"/>
    <cfRule type="duplicateValues" dxfId="7249" priority="5027"/>
    <cfRule type="duplicateValues" dxfId="7248" priority="5028"/>
    <cfRule type="duplicateValues" dxfId="7247" priority="5029"/>
    <cfRule type="duplicateValues" dxfId="7246" priority="5030"/>
    <cfRule type="duplicateValues" dxfId="7245" priority="5031"/>
    <cfRule type="duplicateValues" dxfId="7244" priority="5032"/>
    <cfRule type="duplicateValues" dxfId="7243" priority="5033"/>
    <cfRule type="duplicateValues" dxfId="7242" priority="5034"/>
    <cfRule type="duplicateValues" dxfId="7241" priority="5035"/>
    <cfRule type="duplicateValues" dxfId="7240" priority="5036"/>
    <cfRule type="duplicateValues" dxfId="7239" priority="5037"/>
    <cfRule type="duplicateValues" dxfId="7238" priority="5038"/>
    <cfRule type="duplicateValues" dxfId="7237" priority="5039"/>
    <cfRule type="duplicateValues" dxfId="7236" priority="5040"/>
    <cfRule type="duplicateValues" dxfId="7235" priority="5041"/>
    <cfRule type="duplicateValues" dxfId="7234" priority="5042"/>
    <cfRule type="duplicateValues" dxfId="7233" priority="5043"/>
    <cfRule type="duplicateValues" dxfId="7232" priority="5044"/>
    <cfRule type="duplicateValues" dxfId="7231" priority="5045"/>
    <cfRule type="duplicateValues" dxfId="7230" priority="5046"/>
    <cfRule type="duplicateValues" dxfId="7229" priority="5047"/>
    <cfRule type="duplicateValues" dxfId="7228" priority="5048"/>
    <cfRule type="duplicateValues" dxfId="7227" priority="5049"/>
    <cfRule type="duplicateValues" dxfId="7226" priority="5050"/>
    <cfRule type="duplicateValues" dxfId="7225" priority="5051"/>
    <cfRule type="duplicateValues" dxfId="7224" priority="5052"/>
    <cfRule type="duplicateValues" dxfId="7223" priority="5053"/>
    <cfRule type="duplicateValues" dxfId="7222" priority="5054"/>
    <cfRule type="duplicateValues" dxfId="7221" priority="5055"/>
    <cfRule type="duplicateValues" dxfId="7220" priority="5056"/>
    <cfRule type="duplicateValues" dxfId="7219" priority="5057"/>
    <cfRule type="duplicateValues" dxfId="7218" priority="5058"/>
    <cfRule type="duplicateValues" dxfId="7217" priority="5059"/>
    <cfRule type="duplicateValues" dxfId="7216" priority="5060"/>
    <cfRule type="duplicateValues" dxfId="7215" priority="5061"/>
    <cfRule type="duplicateValues" dxfId="7214" priority="5062"/>
    <cfRule type="duplicateValues" dxfId="7213" priority="5063"/>
    <cfRule type="duplicateValues" dxfId="7212" priority="5064"/>
    <cfRule type="duplicateValues" dxfId="7211" priority="5065"/>
    <cfRule type="duplicateValues" dxfId="7210" priority="5066"/>
    <cfRule type="duplicateValues" dxfId="7209" priority="5067"/>
    <cfRule type="duplicateValues" dxfId="7208" priority="5068"/>
    <cfRule type="duplicateValues" dxfId="7207" priority="5069"/>
    <cfRule type="duplicateValues" dxfId="7206" priority="5070"/>
    <cfRule type="duplicateValues" dxfId="7205" priority="5071"/>
    <cfRule type="duplicateValues" dxfId="7204" priority="5072"/>
    <cfRule type="duplicateValues" dxfId="7203" priority="5073"/>
    <cfRule type="duplicateValues" dxfId="7202" priority="5074"/>
    <cfRule type="duplicateValues" dxfId="7201" priority="5075"/>
    <cfRule type="duplicateValues" dxfId="7200" priority="5076"/>
    <cfRule type="duplicateValues" dxfId="7199" priority="5077"/>
    <cfRule type="duplicateValues" dxfId="7198" priority="5078"/>
    <cfRule type="duplicateValues" dxfId="7197" priority="5079"/>
    <cfRule type="duplicateValues" dxfId="7196" priority="5080"/>
    <cfRule type="duplicateValues" dxfId="7195" priority="5081"/>
    <cfRule type="duplicateValues" dxfId="7194" priority="5082"/>
    <cfRule type="duplicateValues" dxfId="7193" priority="5083"/>
    <cfRule type="duplicateValues" dxfId="7192" priority="5084"/>
    <cfRule type="duplicateValues" dxfId="7191" priority="5085"/>
    <cfRule type="duplicateValues" dxfId="7190" priority="5086"/>
    <cfRule type="duplicateValues" dxfId="7189" priority="5087"/>
    <cfRule type="duplicateValues" dxfId="7188" priority="5088"/>
    <cfRule type="duplicateValues" dxfId="7187" priority="5089"/>
    <cfRule type="duplicateValues" dxfId="7186" priority="5090"/>
    <cfRule type="duplicateValues" dxfId="7185" priority="5091"/>
    <cfRule type="duplicateValues" dxfId="7184" priority="5092"/>
    <cfRule type="duplicateValues" dxfId="7183" priority="5093"/>
    <cfRule type="duplicateValues" dxfId="7182" priority="5094"/>
    <cfRule type="duplicateValues" dxfId="7181" priority="5095"/>
    <cfRule type="duplicateValues" dxfId="7180" priority="5096"/>
    <cfRule type="duplicateValues" dxfId="7179" priority="5097"/>
    <cfRule type="duplicateValues" dxfId="7178" priority="5098"/>
    <cfRule type="duplicateValues" dxfId="7177" priority="5099"/>
    <cfRule type="duplicateValues" dxfId="7176" priority="5100"/>
    <cfRule type="duplicateValues" dxfId="7175" priority="5101"/>
    <cfRule type="duplicateValues" dxfId="7174" priority="5102"/>
    <cfRule type="duplicateValues" dxfId="7173" priority="5103"/>
    <cfRule type="duplicateValues" dxfId="7172" priority="5104"/>
    <cfRule type="duplicateValues" dxfId="7171" priority="5105"/>
    <cfRule type="duplicateValues" dxfId="7170" priority="5106"/>
    <cfRule type="duplicateValues" dxfId="7169" priority="5107"/>
    <cfRule type="duplicateValues" dxfId="7168" priority="5108"/>
    <cfRule type="duplicateValues" dxfId="7167" priority="5109"/>
    <cfRule type="duplicateValues" dxfId="7166" priority="5110"/>
    <cfRule type="duplicateValues" dxfId="7165" priority="5111"/>
    <cfRule type="duplicateValues" dxfId="7164" priority="5112"/>
    <cfRule type="duplicateValues" dxfId="7163" priority="5113"/>
    <cfRule type="duplicateValues" dxfId="7162" priority="5114"/>
    <cfRule type="duplicateValues" dxfId="7161" priority="5115"/>
    <cfRule type="duplicateValues" dxfId="7160" priority="5116"/>
    <cfRule type="duplicateValues" dxfId="7159" priority="5117"/>
    <cfRule type="duplicateValues" dxfId="7158" priority="5118"/>
    <cfRule type="duplicateValues" dxfId="7157" priority="5119"/>
    <cfRule type="duplicateValues" dxfId="7156" priority="5120"/>
    <cfRule type="duplicateValues" dxfId="7155" priority="5121"/>
    <cfRule type="duplicateValues" dxfId="7154" priority="5122"/>
    <cfRule type="duplicateValues" dxfId="7153" priority="5123"/>
    <cfRule type="duplicateValues" dxfId="7152" priority="5124"/>
    <cfRule type="duplicateValues" dxfId="7151" priority="5125"/>
    <cfRule type="duplicateValues" dxfId="7150" priority="5126"/>
    <cfRule type="duplicateValues" dxfId="7149" priority="5127"/>
    <cfRule type="duplicateValues" dxfId="7148" priority="5128"/>
    <cfRule type="duplicateValues" dxfId="7147" priority="5129"/>
    <cfRule type="duplicateValues" dxfId="7146" priority="5130"/>
    <cfRule type="duplicateValues" dxfId="7145" priority="5131"/>
    <cfRule type="duplicateValues" dxfId="7144" priority="5132"/>
    <cfRule type="duplicateValues" dxfId="7143" priority="5133"/>
    <cfRule type="duplicateValues" dxfId="7142" priority="5134"/>
    <cfRule type="duplicateValues" dxfId="7141" priority="5135"/>
    <cfRule type="duplicateValues" dxfId="7140" priority="5136"/>
    <cfRule type="duplicateValues" dxfId="7139" priority="5137"/>
    <cfRule type="duplicateValues" dxfId="7138" priority="5138"/>
    <cfRule type="duplicateValues" dxfId="7137" priority="5139"/>
    <cfRule type="duplicateValues" dxfId="7136" priority="5140"/>
    <cfRule type="duplicateValues" dxfId="7135" priority="5141"/>
    <cfRule type="duplicateValues" dxfId="7134" priority="5142"/>
    <cfRule type="duplicateValues" dxfId="7133" priority="5143"/>
    <cfRule type="duplicateValues" dxfId="7132" priority="5144"/>
    <cfRule type="duplicateValues" dxfId="7131" priority="5145"/>
    <cfRule type="duplicateValues" dxfId="7130" priority="5146"/>
    <cfRule type="duplicateValues" dxfId="7129" priority="5147"/>
    <cfRule type="duplicateValues" dxfId="7128" priority="5148"/>
    <cfRule type="duplicateValues" dxfId="7127" priority="5149"/>
    <cfRule type="duplicateValues" dxfId="7126" priority="5150"/>
    <cfRule type="duplicateValues" dxfId="7125" priority="5151"/>
    <cfRule type="duplicateValues" dxfId="7124" priority="5152"/>
    <cfRule type="duplicateValues" dxfId="7123" priority="5153"/>
    <cfRule type="duplicateValues" dxfId="7122" priority="5154"/>
    <cfRule type="duplicateValues" dxfId="7121" priority="5155"/>
    <cfRule type="duplicateValues" dxfId="7120" priority="5156"/>
    <cfRule type="duplicateValues" dxfId="7119" priority="5157"/>
    <cfRule type="duplicateValues" dxfId="7118" priority="5158"/>
    <cfRule type="duplicateValues" dxfId="7117" priority="5159"/>
    <cfRule type="duplicateValues" dxfId="7116" priority="5160"/>
    <cfRule type="duplicateValues" dxfId="7115" priority="5161"/>
    <cfRule type="duplicateValues" dxfId="7114" priority="5162"/>
    <cfRule type="duplicateValues" dxfId="7113" priority="5163"/>
    <cfRule type="duplicateValues" dxfId="7112" priority="5164"/>
    <cfRule type="duplicateValues" dxfId="7111" priority="5165"/>
    <cfRule type="duplicateValues" dxfId="7110" priority="5166"/>
    <cfRule type="duplicateValues" dxfId="7109" priority="5167"/>
    <cfRule type="duplicateValues" dxfId="7108" priority="5168"/>
    <cfRule type="duplicateValues" dxfId="7107" priority="5169"/>
    <cfRule type="duplicateValues" dxfId="7106" priority="5171"/>
    <cfRule type="duplicateValues" dxfId="7105" priority="5172"/>
    <cfRule type="duplicateValues" dxfId="7104" priority="5173"/>
    <cfRule type="duplicateValues" dxfId="7103" priority="5174"/>
    <cfRule type="duplicateValues" dxfId="7102" priority="5175"/>
    <cfRule type="duplicateValues" dxfId="7101" priority="5176"/>
    <cfRule type="duplicateValues" dxfId="7100" priority="5177"/>
    <cfRule type="duplicateValues" dxfId="7099" priority="5178"/>
    <cfRule type="duplicateValues" dxfId="7098" priority="5179"/>
    <cfRule type="duplicateValues" dxfId="7097" priority="5180"/>
    <cfRule type="duplicateValues" dxfId="7096" priority="5181"/>
    <cfRule type="duplicateValues" dxfId="7095" priority="5182"/>
    <cfRule type="duplicateValues" dxfId="7094" priority="5183"/>
    <cfRule type="duplicateValues" dxfId="7093" priority="5184"/>
    <cfRule type="duplicateValues" dxfId="7092" priority="5185"/>
    <cfRule type="duplicateValues" dxfId="7091" priority="5186"/>
    <cfRule type="duplicateValues" dxfId="7090" priority="5187"/>
    <cfRule type="duplicateValues" dxfId="7089" priority="5188"/>
    <cfRule type="duplicateValues" dxfId="7088" priority="5189"/>
    <cfRule type="duplicateValues" dxfId="7087" priority="5190"/>
    <cfRule type="duplicateValues" dxfId="7086" priority="5191"/>
    <cfRule type="duplicateValues" dxfId="7085" priority="5192"/>
    <cfRule type="duplicateValues" dxfId="7084" priority="5193"/>
    <cfRule type="duplicateValues" dxfId="7083" priority="5194"/>
    <cfRule type="duplicateValues" dxfId="7082" priority="5195"/>
    <cfRule type="duplicateValues" dxfId="7081" priority="5196"/>
    <cfRule type="duplicateValues" dxfId="7080" priority="5197"/>
    <cfRule type="duplicateValues" dxfId="7079" priority="5198"/>
    <cfRule type="duplicateValues" dxfId="7078" priority="5199"/>
    <cfRule type="duplicateValues" dxfId="7077" priority="5200"/>
    <cfRule type="duplicateValues" dxfId="7076" priority="5201"/>
    <cfRule type="duplicateValues" dxfId="7075" priority="5202"/>
    <cfRule type="duplicateValues" dxfId="7074" priority="5203"/>
    <cfRule type="duplicateValues" dxfId="7073" priority="5204"/>
    <cfRule type="duplicateValues" dxfId="7072" priority="5205"/>
    <cfRule type="duplicateValues" dxfId="7071" priority="5206"/>
    <cfRule type="duplicateValues" dxfId="7070" priority="5207"/>
    <cfRule type="duplicateValues" dxfId="7069" priority="5208"/>
    <cfRule type="duplicateValues" dxfId="7068" priority="5209"/>
    <cfRule type="duplicateValues" dxfId="7067" priority="5210"/>
    <cfRule type="duplicateValues" dxfId="7066" priority="5211"/>
    <cfRule type="duplicateValues" dxfId="7065" priority="5212"/>
    <cfRule type="duplicateValues" dxfId="7064" priority="5213"/>
    <cfRule type="duplicateValues" dxfId="7063" priority="5214"/>
    <cfRule type="duplicateValues" dxfId="7062" priority="5215"/>
    <cfRule type="duplicateValues" dxfId="7061" priority="5216"/>
    <cfRule type="duplicateValues" dxfId="7060" priority="5217"/>
    <cfRule type="duplicateValues" dxfId="7059" priority="5218"/>
    <cfRule type="duplicateValues" dxfId="7058" priority="5219"/>
    <cfRule type="duplicateValues" dxfId="7057" priority="5220"/>
    <cfRule type="duplicateValues" dxfId="7056" priority="5221"/>
    <cfRule type="duplicateValues" dxfId="7055" priority="5222"/>
    <cfRule type="duplicateValues" dxfId="7054" priority="5223"/>
    <cfRule type="duplicateValues" dxfId="7053" priority="5224"/>
    <cfRule type="duplicateValues" dxfId="7052" priority="5225"/>
    <cfRule type="duplicateValues" dxfId="7051" priority="5226"/>
    <cfRule type="duplicateValues" dxfId="7050" priority="5227"/>
    <cfRule type="duplicateValues" dxfId="7049" priority="5228"/>
    <cfRule type="duplicateValues" dxfId="7048" priority="5229"/>
    <cfRule type="duplicateValues" dxfId="7047" priority="5230"/>
    <cfRule type="duplicateValues" dxfId="7046" priority="5231"/>
    <cfRule type="duplicateValues" dxfId="7045" priority="5232"/>
    <cfRule type="duplicateValues" dxfId="7044" priority="5233"/>
    <cfRule type="duplicateValues" dxfId="7043" priority="5234"/>
    <cfRule type="duplicateValues" dxfId="7042" priority="5235"/>
    <cfRule type="duplicateValues" dxfId="7041" priority="5236"/>
    <cfRule type="duplicateValues" dxfId="7040" priority="5237"/>
    <cfRule type="duplicateValues" dxfId="7039" priority="5238"/>
    <cfRule type="duplicateValues" dxfId="7038" priority="5239"/>
    <cfRule type="duplicateValues" dxfId="7037" priority="5240"/>
    <cfRule type="duplicateValues" dxfId="7036" priority="5241"/>
    <cfRule type="duplicateValues" dxfId="7035" priority="5242"/>
    <cfRule type="duplicateValues" dxfId="7034" priority="5243"/>
    <cfRule type="duplicateValues" dxfId="7033" priority="5244"/>
    <cfRule type="duplicateValues" dxfId="7032" priority="5245"/>
    <cfRule type="duplicateValues" dxfId="7031" priority="5246"/>
    <cfRule type="duplicateValues" dxfId="7030" priority="5247"/>
    <cfRule type="duplicateValues" dxfId="7029" priority="5248"/>
    <cfRule type="duplicateValues" dxfId="7028" priority="5249"/>
    <cfRule type="duplicateValues" dxfId="7027" priority="5250"/>
    <cfRule type="duplicateValues" dxfId="7026" priority="5251"/>
    <cfRule type="duplicateValues" dxfId="7025" priority="5252"/>
    <cfRule type="duplicateValues" dxfId="7024" priority="5253"/>
    <cfRule type="duplicateValues" dxfId="7023" priority="5254"/>
    <cfRule type="duplicateValues" dxfId="7022" priority="5255"/>
    <cfRule type="duplicateValues" dxfId="7021" priority="5256"/>
    <cfRule type="duplicateValues" dxfId="7020" priority="5257"/>
    <cfRule type="duplicateValues" dxfId="7019" priority="5258"/>
    <cfRule type="duplicateValues" dxfId="7018" priority="5259"/>
    <cfRule type="duplicateValues" dxfId="7017" priority="5260"/>
    <cfRule type="duplicateValues" dxfId="7016" priority="5261"/>
    <cfRule type="duplicateValues" dxfId="7015" priority="5262"/>
    <cfRule type="duplicateValues" dxfId="7014" priority="5263"/>
    <cfRule type="duplicateValues" dxfId="7013" priority="5264"/>
    <cfRule type="duplicateValues" dxfId="7012" priority="5265"/>
    <cfRule type="duplicateValues" dxfId="7011" priority="5266"/>
    <cfRule type="duplicateValues" dxfId="7010" priority="5267"/>
    <cfRule type="duplicateValues" dxfId="7009" priority="5268"/>
    <cfRule type="duplicateValues" dxfId="7008" priority="5269"/>
    <cfRule type="duplicateValues" dxfId="7007" priority="5270"/>
    <cfRule type="duplicateValues" dxfId="7006" priority="5271"/>
    <cfRule type="duplicateValues" dxfId="7005" priority="5272"/>
    <cfRule type="duplicateValues" dxfId="7004" priority="5273"/>
    <cfRule type="duplicateValues" dxfId="7003" priority="5274"/>
    <cfRule type="duplicateValues" dxfId="7002" priority="5275"/>
    <cfRule type="duplicateValues" dxfId="7001" priority="5276"/>
    <cfRule type="duplicateValues" dxfId="7000" priority="5277"/>
    <cfRule type="duplicateValues" dxfId="6999" priority="5278"/>
    <cfRule type="duplicateValues" dxfId="6998" priority="5279"/>
    <cfRule type="duplicateValues" dxfId="6997" priority="5280"/>
    <cfRule type="duplicateValues" dxfId="6996" priority="5281"/>
    <cfRule type="duplicateValues" dxfId="6995" priority="5282"/>
    <cfRule type="duplicateValues" dxfId="6994" priority="5283"/>
    <cfRule type="duplicateValues" dxfId="6993" priority="5284"/>
    <cfRule type="duplicateValues" dxfId="6992" priority="5285"/>
    <cfRule type="duplicateValues" dxfId="6991" priority="5286"/>
    <cfRule type="duplicateValues" dxfId="6990" priority="5287"/>
    <cfRule type="duplicateValues" dxfId="6989" priority="5288"/>
    <cfRule type="duplicateValues" dxfId="6988" priority="5289"/>
    <cfRule type="duplicateValues" dxfId="6987" priority="5290"/>
    <cfRule type="duplicateValues" dxfId="6986" priority="5291"/>
    <cfRule type="duplicateValues" dxfId="6985" priority="5292"/>
    <cfRule type="duplicateValues" dxfId="6984" priority="5293"/>
    <cfRule type="duplicateValues" dxfId="6983" priority="5294"/>
    <cfRule type="duplicateValues" dxfId="6982" priority="5295"/>
    <cfRule type="duplicateValues" dxfId="6981" priority="5296"/>
    <cfRule type="duplicateValues" dxfId="6980" priority="5297"/>
    <cfRule type="duplicateValues" dxfId="6979" priority="5298"/>
    <cfRule type="duplicateValues" dxfId="6978" priority="5299"/>
    <cfRule type="duplicateValues" dxfId="6977" priority="5300"/>
    <cfRule type="duplicateValues" dxfId="6976" priority="5301"/>
    <cfRule type="duplicateValues" dxfId="6975" priority="5302"/>
    <cfRule type="duplicateValues" dxfId="6974" priority="5303"/>
    <cfRule type="duplicateValues" dxfId="6973" priority="5304"/>
    <cfRule type="duplicateValues" dxfId="6972" priority="5305"/>
    <cfRule type="duplicateValues" dxfId="6971" priority="5306"/>
    <cfRule type="duplicateValues" dxfId="6970" priority="5307"/>
    <cfRule type="duplicateValues" dxfId="6969" priority="5308"/>
    <cfRule type="duplicateValues" dxfId="6968" priority="5309"/>
    <cfRule type="duplicateValues" dxfId="6967" priority="5310"/>
    <cfRule type="duplicateValues" dxfId="6966" priority="5311"/>
    <cfRule type="duplicateValues" dxfId="6965" priority="5312"/>
    <cfRule type="duplicateValues" dxfId="6964" priority="5313"/>
    <cfRule type="duplicateValues" dxfId="6963" priority="5314"/>
    <cfRule type="duplicateValues" dxfId="6962" priority="5315"/>
    <cfRule type="duplicateValues" dxfId="6961" priority="5316"/>
    <cfRule type="duplicateValues" dxfId="6960" priority="5317"/>
    <cfRule type="duplicateValues" dxfId="6959" priority="5318"/>
    <cfRule type="duplicateValues" dxfId="6958" priority="5319"/>
    <cfRule type="duplicateValues" dxfId="6957" priority="5320"/>
    <cfRule type="duplicateValues" dxfId="6956" priority="5321"/>
    <cfRule type="duplicateValues" dxfId="6955" priority="5322"/>
    <cfRule type="duplicateValues" dxfId="6954" priority="5323"/>
    <cfRule type="duplicateValues" dxfId="6953" priority="5324"/>
    <cfRule type="duplicateValues" dxfId="6952" priority="5325"/>
    <cfRule type="duplicateValues" dxfId="6951" priority="5326"/>
    <cfRule type="duplicateValues" dxfId="6950" priority="5327"/>
    <cfRule type="duplicateValues" dxfId="6949" priority="5328"/>
    <cfRule type="duplicateValues" dxfId="6948" priority="5329"/>
    <cfRule type="duplicateValues" dxfId="6947" priority="5330"/>
    <cfRule type="duplicateValues" dxfId="6946" priority="5331"/>
    <cfRule type="duplicateValues" dxfId="6945" priority="5332"/>
    <cfRule type="duplicateValues" dxfId="6944" priority="5333"/>
    <cfRule type="duplicateValues" dxfId="6943" priority="5334"/>
    <cfRule type="duplicateValues" dxfId="6942" priority="5335"/>
    <cfRule type="duplicateValues" dxfId="6941" priority="5336"/>
    <cfRule type="duplicateValues" dxfId="6940" priority="5337"/>
    <cfRule type="duplicateValues" dxfId="6939" priority="5338"/>
    <cfRule type="duplicateValues" dxfId="6938" priority="5339"/>
    <cfRule type="duplicateValues" dxfId="6937" priority="5340"/>
    <cfRule type="duplicateValues" dxfId="6936" priority="5341"/>
    <cfRule type="duplicateValues" dxfId="6935" priority="5342"/>
    <cfRule type="duplicateValues" dxfId="6934" priority="5343"/>
    <cfRule type="duplicateValues" dxfId="6933" priority="5344"/>
    <cfRule type="duplicateValues" dxfId="6932" priority="5345"/>
    <cfRule type="duplicateValues" dxfId="6931" priority="5346"/>
    <cfRule type="duplicateValues" dxfId="6930" priority="5347"/>
    <cfRule type="duplicateValues" dxfId="6929" priority="5348"/>
    <cfRule type="duplicateValues" dxfId="6928" priority="5349"/>
    <cfRule type="duplicateValues" dxfId="6927" priority="5350"/>
    <cfRule type="duplicateValues" dxfId="6926" priority="5351"/>
    <cfRule type="duplicateValues" dxfId="6925" priority="5352"/>
    <cfRule type="duplicateValues" dxfId="6924" priority="5353"/>
    <cfRule type="duplicateValues" dxfId="6923" priority="5354"/>
    <cfRule type="duplicateValues" dxfId="6922" priority="5355"/>
    <cfRule type="duplicateValues" dxfId="6921" priority="5356"/>
    <cfRule type="duplicateValues" dxfId="6920" priority="5357"/>
    <cfRule type="duplicateValues" dxfId="6919" priority="5358"/>
    <cfRule type="duplicateValues" dxfId="6918" priority="5359"/>
    <cfRule type="duplicateValues" dxfId="6917" priority="5360"/>
    <cfRule type="duplicateValues" dxfId="6916" priority="5361"/>
    <cfRule type="duplicateValues" dxfId="6915" priority="5362"/>
    <cfRule type="duplicateValues" dxfId="6914" priority="5363"/>
    <cfRule type="duplicateValues" dxfId="6913" priority="5364"/>
    <cfRule type="duplicateValues" dxfId="6912" priority="5365"/>
    <cfRule type="duplicateValues" dxfId="6911" priority="5366"/>
    <cfRule type="duplicateValues" dxfId="6910" priority="5367"/>
    <cfRule type="duplicateValues" dxfId="6909" priority="5368"/>
    <cfRule type="duplicateValues" dxfId="6908" priority="5369"/>
    <cfRule type="duplicateValues" dxfId="6907" priority="5370"/>
    <cfRule type="duplicateValues" dxfId="6906" priority="5371"/>
    <cfRule type="duplicateValues" dxfId="6905" priority="5372"/>
    <cfRule type="duplicateValues" dxfId="6904" priority="5373"/>
    <cfRule type="duplicateValues" dxfId="6903" priority="5374"/>
    <cfRule type="duplicateValues" dxfId="6902" priority="5375"/>
    <cfRule type="duplicateValues" dxfId="6901" priority="5376"/>
    <cfRule type="duplicateValues" dxfId="6900" priority="5377"/>
    <cfRule type="duplicateValues" dxfId="6899" priority="5378"/>
    <cfRule type="duplicateValues" dxfId="6898" priority="5379"/>
    <cfRule type="duplicateValues" dxfId="6897" priority="5380"/>
    <cfRule type="duplicateValues" dxfId="6896" priority="5381"/>
    <cfRule type="duplicateValues" dxfId="6895" priority="5382"/>
    <cfRule type="duplicateValues" dxfId="6894" priority="5383"/>
    <cfRule type="duplicateValues" dxfId="6893" priority="5384"/>
    <cfRule type="duplicateValues" dxfId="6892" priority="5385"/>
    <cfRule type="duplicateValues" dxfId="6891" priority="5170"/>
    <cfRule type="duplicateValues" dxfId="6890" priority="2694"/>
    <cfRule type="duplicateValues" dxfId="6889" priority="2695"/>
    <cfRule type="duplicateValues" dxfId="6888" priority="2696"/>
    <cfRule type="duplicateValues" dxfId="6887" priority="2697"/>
    <cfRule type="duplicateValues" dxfId="6886" priority="2698"/>
    <cfRule type="duplicateValues" dxfId="6885" priority="2699"/>
    <cfRule type="duplicateValues" dxfId="6884" priority="2700"/>
    <cfRule type="duplicateValues" dxfId="6883" priority="2701"/>
    <cfRule type="duplicateValues" dxfId="6882" priority="2702"/>
    <cfRule type="duplicateValues" dxfId="6881" priority="2703"/>
    <cfRule type="duplicateValues" dxfId="6880" priority="2704"/>
    <cfRule type="duplicateValues" dxfId="6879" priority="2705"/>
    <cfRule type="duplicateValues" dxfId="6878" priority="2706"/>
    <cfRule type="duplicateValues" dxfId="6877" priority="2707"/>
    <cfRule type="duplicateValues" dxfId="6876" priority="2708"/>
    <cfRule type="duplicateValues" dxfId="6875" priority="2709"/>
    <cfRule type="duplicateValues" dxfId="6874" priority="2710"/>
    <cfRule type="duplicateValues" dxfId="6873" priority="2711"/>
    <cfRule type="duplicateValues" dxfId="6872" priority="2712"/>
    <cfRule type="duplicateValues" dxfId="6871" priority="2713"/>
    <cfRule type="duplicateValues" dxfId="6870" priority="2714"/>
    <cfRule type="duplicateValues" dxfId="6869" priority="2715"/>
    <cfRule type="duplicateValues" dxfId="6868" priority="2716"/>
    <cfRule type="duplicateValues" dxfId="6867" priority="2717"/>
    <cfRule type="duplicateValues" dxfId="6866" priority="2718"/>
    <cfRule type="duplicateValues" dxfId="6865" priority="2719"/>
    <cfRule type="duplicateValues" dxfId="6864" priority="2720"/>
    <cfRule type="duplicateValues" dxfId="6863" priority="2721"/>
    <cfRule type="duplicateValues" dxfId="6862" priority="2722"/>
    <cfRule type="duplicateValues" dxfId="6861" priority="2723"/>
    <cfRule type="duplicateValues" dxfId="6860" priority="2724"/>
    <cfRule type="duplicateValues" dxfId="6859" priority="2725"/>
    <cfRule type="duplicateValues" dxfId="6858" priority="2726"/>
    <cfRule type="duplicateValues" dxfId="6857" priority="2727"/>
    <cfRule type="duplicateValues" dxfId="6856" priority="2728"/>
    <cfRule type="duplicateValues" dxfId="6855" priority="2729"/>
    <cfRule type="duplicateValues" dxfId="6854" priority="2730"/>
    <cfRule type="duplicateValues" dxfId="6853" priority="2731"/>
    <cfRule type="duplicateValues" dxfId="6852" priority="2732"/>
    <cfRule type="duplicateValues" dxfId="6851" priority="2733"/>
    <cfRule type="duplicateValues" dxfId="6850" priority="2734"/>
    <cfRule type="duplicateValues" dxfId="6849" priority="2735"/>
    <cfRule type="duplicateValues" dxfId="6848" priority="2736"/>
    <cfRule type="duplicateValues" dxfId="6847" priority="2737"/>
    <cfRule type="duplicateValues" dxfId="6846" priority="2738"/>
    <cfRule type="duplicateValues" dxfId="6845" priority="2739"/>
    <cfRule type="duplicateValues" dxfId="6844" priority="2740"/>
    <cfRule type="duplicateValues" dxfId="6843" priority="2741"/>
    <cfRule type="duplicateValues" dxfId="6842" priority="2742"/>
    <cfRule type="duplicateValues" dxfId="6841" priority="2743"/>
    <cfRule type="duplicateValues" dxfId="6840" priority="2744"/>
    <cfRule type="duplicateValues" dxfId="6839" priority="2745"/>
    <cfRule type="duplicateValues" dxfId="6838" priority="2746"/>
    <cfRule type="duplicateValues" dxfId="6837" priority="2747"/>
    <cfRule type="duplicateValues" dxfId="6836" priority="2748"/>
    <cfRule type="duplicateValues" dxfId="6835" priority="2749"/>
    <cfRule type="duplicateValues" dxfId="6834" priority="2750"/>
    <cfRule type="duplicateValues" dxfId="6833" priority="2751"/>
    <cfRule type="duplicateValues" dxfId="6832" priority="2752"/>
    <cfRule type="duplicateValues" dxfId="6831" priority="2753"/>
    <cfRule type="duplicateValues" dxfId="6830" priority="2754"/>
    <cfRule type="duplicateValues" dxfId="6829" priority="2755"/>
    <cfRule type="duplicateValues" dxfId="6828" priority="2756"/>
    <cfRule type="duplicateValues" dxfId="6827" priority="2757"/>
    <cfRule type="duplicateValues" dxfId="6826" priority="2758"/>
    <cfRule type="duplicateValues" dxfId="6825" priority="2759"/>
    <cfRule type="duplicateValues" dxfId="6824" priority="2760"/>
    <cfRule type="duplicateValues" dxfId="6823" priority="2761"/>
    <cfRule type="duplicateValues" dxfId="6822" priority="2762"/>
    <cfRule type="duplicateValues" dxfId="6821" priority="2763"/>
    <cfRule type="duplicateValues" dxfId="6820" priority="2764"/>
    <cfRule type="duplicateValues" dxfId="6819" priority="2765"/>
    <cfRule type="duplicateValues" dxfId="6818" priority="2766"/>
    <cfRule type="duplicateValues" dxfId="6817" priority="2767"/>
    <cfRule type="duplicateValues" dxfId="6816" priority="2768"/>
    <cfRule type="duplicateValues" dxfId="6815" priority="2769"/>
    <cfRule type="duplicateValues" dxfId="6814" priority="2770"/>
    <cfRule type="duplicateValues" dxfId="6813" priority="2771"/>
    <cfRule type="duplicateValues" dxfId="6812" priority="2772"/>
    <cfRule type="duplicateValues" dxfId="6811" priority="2773"/>
    <cfRule type="duplicateValues" dxfId="6810" priority="2774"/>
    <cfRule type="duplicateValues" dxfId="6809" priority="2775"/>
    <cfRule type="duplicateValues" dxfId="6808" priority="2776"/>
    <cfRule type="duplicateValues" dxfId="6807" priority="2777"/>
    <cfRule type="duplicateValues" dxfId="6806" priority="2778"/>
    <cfRule type="duplicateValues" dxfId="6805" priority="2779"/>
    <cfRule type="duplicateValues" dxfId="6804" priority="2780"/>
    <cfRule type="duplicateValues" dxfId="6803" priority="2781"/>
    <cfRule type="duplicateValues" dxfId="6802" priority="2782"/>
    <cfRule type="duplicateValues" dxfId="6801" priority="2783"/>
    <cfRule type="duplicateValues" dxfId="6800" priority="2784"/>
    <cfRule type="duplicateValues" dxfId="6799" priority="2785"/>
    <cfRule type="duplicateValues" dxfId="6798" priority="2786"/>
    <cfRule type="duplicateValues" dxfId="6797" priority="2787"/>
    <cfRule type="duplicateValues" dxfId="6796" priority="2788"/>
    <cfRule type="duplicateValues" dxfId="6795" priority="2789"/>
    <cfRule type="duplicateValues" dxfId="6794" priority="2790"/>
    <cfRule type="duplicateValues" dxfId="6793" priority="2791"/>
    <cfRule type="duplicateValues" dxfId="6792" priority="2792"/>
    <cfRule type="duplicateValues" dxfId="6791" priority="2793"/>
    <cfRule type="duplicateValues" dxfId="6790" priority="2794"/>
    <cfRule type="duplicateValues" dxfId="6789" priority="2795"/>
    <cfRule type="duplicateValues" dxfId="6788" priority="2796"/>
    <cfRule type="duplicateValues" dxfId="6787" priority="2797"/>
    <cfRule type="duplicateValues" dxfId="6786" priority="2798"/>
    <cfRule type="duplicateValues" dxfId="6785" priority="2799"/>
    <cfRule type="duplicateValues" dxfId="6784" priority="2800"/>
    <cfRule type="duplicateValues" dxfId="6783" priority="2801"/>
    <cfRule type="duplicateValues" dxfId="6782" priority="2802"/>
    <cfRule type="duplicateValues" dxfId="6781" priority="2803"/>
    <cfRule type="duplicateValues" dxfId="6780" priority="2804"/>
    <cfRule type="duplicateValues" dxfId="6779" priority="2805"/>
    <cfRule type="duplicateValues" dxfId="6778" priority="2806"/>
    <cfRule type="duplicateValues" dxfId="6777" priority="2807"/>
    <cfRule type="duplicateValues" dxfId="6776" priority="2808"/>
    <cfRule type="duplicateValues" dxfId="6775" priority="2809"/>
    <cfRule type="duplicateValues" dxfId="6774" priority="2810"/>
    <cfRule type="duplicateValues" dxfId="6773" priority="2811"/>
    <cfRule type="duplicateValues" dxfId="6772" priority="2812"/>
    <cfRule type="duplicateValues" dxfId="6771" priority="2813"/>
    <cfRule type="duplicateValues" dxfId="6770" priority="2814"/>
    <cfRule type="duplicateValues" dxfId="6769" priority="2815"/>
    <cfRule type="duplicateValues" dxfId="6768" priority="2816"/>
    <cfRule type="duplicateValues" dxfId="6767" priority="2817"/>
    <cfRule type="duplicateValues" dxfId="6766" priority="2818"/>
    <cfRule type="duplicateValues" dxfId="6765" priority="2819"/>
    <cfRule type="duplicateValues" dxfId="6764" priority="2820"/>
    <cfRule type="duplicateValues" dxfId="6763" priority="2821"/>
    <cfRule type="duplicateValues" dxfId="6762" priority="2822"/>
    <cfRule type="duplicateValues" dxfId="6761" priority="2823"/>
    <cfRule type="duplicateValues" dxfId="6760" priority="2824"/>
    <cfRule type="duplicateValues" dxfId="6759" priority="2825"/>
    <cfRule type="duplicateValues" dxfId="6758" priority="2826"/>
    <cfRule type="duplicateValues" dxfId="6757" priority="2827"/>
    <cfRule type="duplicateValues" dxfId="6756" priority="2828"/>
    <cfRule type="duplicateValues" dxfId="6755" priority="2829"/>
    <cfRule type="duplicateValues" dxfId="6754" priority="2830"/>
    <cfRule type="duplicateValues" dxfId="6753" priority="2831"/>
    <cfRule type="duplicateValues" dxfId="6752" priority="2832"/>
    <cfRule type="duplicateValues" dxfId="6751" priority="2833"/>
    <cfRule type="duplicateValues" dxfId="6750" priority="2834"/>
    <cfRule type="duplicateValues" dxfId="6749" priority="2835"/>
    <cfRule type="duplicateValues" dxfId="6748" priority="2836"/>
    <cfRule type="duplicateValues" dxfId="6747" priority="2837"/>
    <cfRule type="duplicateValues" dxfId="6746" priority="2838"/>
    <cfRule type="duplicateValues" dxfId="6745" priority="2839"/>
    <cfRule type="duplicateValues" dxfId="6744" priority="2840"/>
    <cfRule type="duplicateValues" dxfId="6743" priority="2841"/>
    <cfRule type="duplicateValues" dxfId="6742" priority="2842"/>
    <cfRule type="duplicateValues" dxfId="6741" priority="2843"/>
    <cfRule type="duplicateValues" dxfId="6740" priority="2844"/>
    <cfRule type="duplicateValues" dxfId="6739" priority="2845"/>
    <cfRule type="duplicateValues" dxfId="6738" priority="2846"/>
    <cfRule type="duplicateValues" dxfId="6737" priority="2847"/>
    <cfRule type="duplicateValues" dxfId="6736" priority="2848"/>
    <cfRule type="duplicateValues" dxfId="6735" priority="2849"/>
    <cfRule type="duplicateValues" dxfId="6734" priority="2850"/>
    <cfRule type="duplicateValues" dxfId="6733" priority="2851"/>
    <cfRule type="duplicateValues" dxfId="6732" priority="2852"/>
    <cfRule type="duplicateValues" dxfId="6731" priority="2853"/>
    <cfRule type="duplicateValues" dxfId="6730" priority="2854"/>
    <cfRule type="duplicateValues" dxfId="6729" priority="2855"/>
    <cfRule type="duplicateValues" dxfId="6728" priority="2856"/>
    <cfRule type="duplicateValues" dxfId="6727" priority="2857"/>
    <cfRule type="duplicateValues" dxfId="6726" priority="2858"/>
    <cfRule type="duplicateValues" dxfId="6725" priority="2859"/>
    <cfRule type="duplicateValues" dxfId="6724" priority="2860"/>
    <cfRule type="duplicateValues" dxfId="6723" priority="2861"/>
    <cfRule type="duplicateValues" dxfId="6722" priority="2862"/>
    <cfRule type="duplicateValues" dxfId="6721" priority="2863"/>
    <cfRule type="duplicateValues" dxfId="6720" priority="2864"/>
    <cfRule type="duplicateValues" dxfId="6719" priority="2865"/>
    <cfRule type="duplicateValues" dxfId="6718" priority="2866"/>
    <cfRule type="duplicateValues" dxfId="6717" priority="2867"/>
    <cfRule type="duplicateValues" dxfId="6716" priority="2868"/>
    <cfRule type="duplicateValues" dxfId="6715" priority="2869"/>
    <cfRule type="duplicateValues" dxfId="6714" priority="2870"/>
    <cfRule type="duplicateValues" dxfId="6713" priority="2871"/>
    <cfRule type="duplicateValues" dxfId="6712" priority="2872"/>
    <cfRule type="duplicateValues" dxfId="6711" priority="2873"/>
    <cfRule type="duplicateValues" dxfId="6710" priority="2874"/>
    <cfRule type="duplicateValues" dxfId="6709" priority="2875"/>
    <cfRule type="duplicateValues" dxfId="6708" priority="2876"/>
    <cfRule type="duplicateValues" dxfId="6707" priority="2877"/>
    <cfRule type="duplicateValues" dxfId="6706" priority="2878"/>
    <cfRule type="duplicateValues" dxfId="6705" priority="2879"/>
    <cfRule type="duplicateValues" dxfId="6704" priority="2880"/>
    <cfRule type="duplicateValues" dxfId="6703" priority="2881"/>
    <cfRule type="duplicateValues" dxfId="6702" priority="2882"/>
    <cfRule type="duplicateValues" dxfId="6701" priority="2883"/>
    <cfRule type="duplicateValues" dxfId="6700" priority="2884"/>
    <cfRule type="duplicateValues" dxfId="6699" priority="2885"/>
    <cfRule type="duplicateValues" dxfId="6698" priority="2886"/>
    <cfRule type="duplicateValues" dxfId="6697" priority="2887"/>
    <cfRule type="duplicateValues" dxfId="6696" priority="2888"/>
    <cfRule type="duplicateValues" dxfId="6695" priority="2889"/>
    <cfRule type="duplicateValues" dxfId="6694" priority="2890"/>
    <cfRule type="duplicateValues" dxfId="6693" priority="2891"/>
    <cfRule type="duplicateValues" dxfId="6692" priority="2892"/>
    <cfRule type="duplicateValues" dxfId="6691" priority="2893"/>
    <cfRule type="duplicateValues" dxfId="6690" priority="2894"/>
    <cfRule type="duplicateValues" dxfId="6689" priority="2895"/>
    <cfRule type="duplicateValues" dxfId="6688" priority="2896"/>
    <cfRule type="duplicateValues" dxfId="6687" priority="2897"/>
    <cfRule type="duplicateValues" dxfId="6686" priority="2898"/>
    <cfRule type="duplicateValues" dxfId="6685" priority="2899"/>
    <cfRule type="duplicateValues" dxfId="6684" priority="2900"/>
    <cfRule type="duplicateValues" dxfId="6683" priority="2901"/>
    <cfRule type="duplicateValues" dxfId="6682" priority="2902"/>
    <cfRule type="duplicateValues" dxfId="6681" priority="2903"/>
    <cfRule type="duplicateValues" dxfId="6680" priority="2904"/>
    <cfRule type="duplicateValues" dxfId="6679" priority="2905"/>
    <cfRule type="duplicateValues" dxfId="6678" priority="2906"/>
    <cfRule type="duplicateValues" dxfId="6677" priority="2907"/>
    <cfRule type="duplicateValues" dxfId="6676" priority="2908"/>
    <cfRule type="duplicateValues" dxfId="6675" priority="2909"/>
    <cfRule type="duplicateValues" dxfId="6674" priority="2910"/>
    <cfRule type="duplicateValues" dxfId="6673" priority="2911"/>
    <cfRule type="duplicateValues" dxfId="6672" priority="2912"/>
    <cfRule type="duplicateValues" dxfId="6671" priority="2913"/>
    <cfRule type="duplicateValues" dxfId="6670" priority="2914"/>
    <cfRule type="duplicateValues" dxfId="6669" priority="2915"/>
    <cfRule type="duplicateValues" dxfId="6668" priority="2916"/>
    <cfRule type="duplicateValues" dxfId="6667" priority="2917"/>
    <cfRule type="duplicateValues" dxfId="6666" priority="2918"/>
    <cfRule type="duplicateValues" dxfId="6665" priority="2919"/>
    <cfRule type="duplicateValues" dxfId="6664" priority="2920"/>
    <cfRule type="duplicateValues" dxfId="6663" priority="2921"/>
    <cfRule type="duplicateValues" dxfId="6662" priority="2922"/>
    <cfRule type="duplicateValues" dxfId="6661" priority="2923"/>
    <cfRule type="duplicateValues" dxfId="6660" priority="2924"/>
    <cfRule type="duplicateValues" dxfId="6659" priority="2925"/>
    <cfRule type="duplicateValues" dxfId="6658" priority="2926"/>
    <cfRule type="duplicateValues" dxfId="6657" priority="2927"/>
    <cfRule type="duplicateValues" dxfId="6656" priority="2928"/>
    <cfRule type="duplicateValues" dxfId="6655" priority="2929"/>
    <cfRule type="duplicateValues" dxfId="6654" priority="2930"/>
    <cfRule type="duplicateValues" dxfId="6653" priority="2931"/>
    <cfRule type="duplicateValues" dxfId="6652" priority="2932"/>
    <cfRule type="duplicateValues" dxfId="6651" priority="2933"/>
    <cfRule type="duplicateValues" dxfId="6650" priority="2934"/>
    <cfRule type="duplicateValues" dxfId="6649" priority="2935"/>
    <cfRule type="duplicateValues" dxfId="6648" priority="2936"/>
    <cfRule type="duplicateValues" dxfId="6647" priority="2937"/>
    <cfRule type="duplicateValues" dxfId="6646" priority="2938"/>
    <cfRule type="duplicateValues" dxfId="6645" priority="2939"/>
    <cfRule type="duplicateValues" dxfId="6644" priority="2940"/>
    <cfRule type="duplicateValues" dxfId="6643" priority="2941"/>
    <cfRule type="duplicateValues" dxfId="6642" priority="2942"/>
    <cfRule type="duplicateValues" dxfId="6641" priority="2943"/>
    <cfRule type="duplicateValues" dxfId="6640" priority="2944"/>
    <cfRule type="duplicateValues" dxfId="6639" priority="2945"/>
    <cfRule type="duplicateValues" dxfId="6638" priority="2946"/>
    <cfRule type="duplicateValues" dxfId="6637" priority="2947"/>
    <cfRule type="duplicateValues" dxfId="6636" priority="2948"/>
    <cfRule type="duplicateValues" dxfId="6635" priority="2949"/>
    <cfRule type="duplicateValues" dxfId="6634" priority="2950"/>
    <cfRule type="duplicateValues" dxfId="6633" priority="2951"/>
    <cfRule type="duplicateValues" dxfId="6632" priority="2952"/>
    <cfRule type="duplicateValues" dxfId="6631" priority="2953"/>
    <cfRule type="duplicateValues" dxfId="6630" priority="2954"/>
    <cfRule type="duplicateValues" dxfId="6629" priority="2955"/>
    <cfRule type="duplicateValues" dxfId="6628" priority="2956"/>
    <cfRule type="duplicateValues" dxfId="6627" priority="2957"/>
    <cfRule type="duplicateValues" dxfId="6626" priority="2958"/>
    <cfRule type="duplicateValues" dxfId="6625" priority="2959"/>
    <cfRule type="duplicateValues" dxfId="6624" priority="2960"/>
    <cfRule type="duplicateValues" dxfId="6623" priority="2961"/>
    <cfRule type="duplicateValues" dxfId="6622" priority="2962"/>
    <cfRule type="duplicateValues" dxfId="6621" priority="2963"/>
    <cfRule type="duplicateValues" dxfId="6620" priority="2964"/>
    <cfRule type="duplicateValues" dxfId="6619" priority="2965"/>
    <cfRule type="duplicateValues" dxfId="6618" priority="2966"/>
    <cfRule type="duplicateValues" dxfId="6617" priority="2967"/>
    <cfRule type="duplicateValues" dxfId="6616" priority="2968"/>
    <cfRule type="duplicateValues" dxfId="6615" priority="2969"/>
    <cfRule type="duplicateValues" dxfId="6614" priority="2970"/>
    <cfRule type="duplicateValues" dxfId="6613" priority="2971"/>
    <cfRule type="duplicateValues" dxfId="6612" priority="2972"/>
    <cfRule type="duplicateValues" dxfId="6611" priority="2973"/>
    <cfRule type="duplicateValues" dxfId="6610" priority="2974"/>
    <cfRule type="duplicateValues" dxfId="6609" priority="2975"/>
    <cfRule type="duplicateValues" dxfId="6608" priority="2976"/>
    <cfRule type="duplicateValues" dxfId="6607" priority="2977"/>
    <cfRule type="duplicateValues" dxfId="6606" priority="2978"/>
    <cfRule type="duplicateValues" dxfId="6605" priority="2979"/>
    <cfRule type="duplicateValues" dxfId="6604" priority="2980"/>
    <cfRule type="duplicateValues" dxfId="6603" priority="2981"/>
    <cfRule type="duplicateValues" dxfId="6602" priority="2982"/>
    <cfRule type="duplicateValues" dxfId="6601" priority="2983"/>
    <cfRule type="duplicateValues" dxfId="6600" priority="2984"/>
    <cfRule type="duplicateValues" dxfId="6599" priority="2985"/>
    <cfRule type="duplicateValues" dxfId="6598" priority="2986"/>
    <cfRule type="duplicateValues" dxfId="6597" priority="2987"/>
    <cfRule type="duplicateValues" dxfId="6596" priority="2988"/>
    <cfRule type="duplicateValues" dxfId="6595" priority="2989"/>
    <cfRule type="duplicateValues" dxfId="6594" priority="2990"/>
    <cfRule type="duplicateValues" dxfId="6593" priority="2991"/>
    <cfRule type="duplicateValues" dxfId="6592" priority="2992"/>
    <cfRule type="duplicateValues" dxfId="6591" priority="2993"/>
    <cfRule type="duplicateValues" dxfId="6590" priority="2994"/>
    <cfRule type="duplicateValues" dxfId="6589" priority="2995"/>
    <cfRule type="duplicateValues" dxfId="6588" priority="2996"/>
    <cfRule type="duplicateValues" dxfId="6587" priority="2997"/>
    <cfRule type="duplicateValues" dxfId="6586" priority="2998"/>
    <cfRule type="duplicateValues" dxfId="6585" priority="2999"/>
    <cfRule type="duplicateValues" dxfId="6584" priority="3000"/>
    <cfRule type="duplicateValues" dxfId="6583" priority="3001"/>
    <cfRule type="duplicateValues" dxfId="6582" priority="3002"/>
    <cfRule type="duplicateValues" dxfId="6581" priority="3003"/>
    <cfRule type="duplicateValues" dxfId="6580" priority="3004"/>
    <cfRule type="duplicateValues" dxfId="6579" priority="3005"/>
    <cfRule type="duplicateValues" dxfId="6578" priority="3006"/>
    <cfRule type="duplicateValues" dxfId="6577" priority="3007"/>
    <cfRule type="duplicateValues" dxfId="6576" priority="3008"/>
    <cfRule type="duplicateValues" dxfId="6575" priority="3009"/>
    <cfRule type="duplicateValues" dxfId="6574" priority="3010"/>
    <cfRule type="duplicateValues" dxfId="6573" priority="3011"/>
    <cfRule type="duplicateValues" dxfId="6572" priority="3012"/>
    <cfRule type="duplicateValues" dxfId="6571" priority="3013"/>
    <cfRule type="duplicateValues" dxfId="6570" priority="3014"/>
    <cfRule type="duplicateValues" dxfId="6569" priority="3015"/>
    <cfRule type="duplicateValues" dxfId="6568" priority="3016"/>
    <cfRule type="duplicateValues" dxfId="6567" priority="3017"/>
    <cfRule type="duplicateValues" dxfId="6566" priority="3018"/>
    <cfRule type="duplicateValues" dxfId="6565" priority="3019"/>
    <cfRule type="duplicateValues" dxfId="6564" priority="3020"/>
    <cfRule type="duplicateValues" dxfId="6563" priority="3021"/>
    <cfRule type="duplicateValues" dxfId="6562" priority="3022"/>
    <cfRule type="duplicateValues" dxfId="6561" priority="3023"/>
    <cfRule type="duplicateValues" dxfId="6560" priority="3024"/>
    <cfRule type="duplicateValues" dxfId="6559" priority="3025"/>
    <cfRule type="duplicateValues" dxfId="6558" priority="3026"/>
    <cfRule type="duplicateValues" dxfId="6557" priority="3027"/>
    <cfRule type="duplicateValues" dxfId="6556" priority="3028"/>
    <cfRule type="duplicateValues" dxfId="6555" priority="3029"/>
    <cfRule type="duplicateValues" dxfId="6554" priority="3030"/>
    <cfRule type="duplicateValues" dxfId="6553" priority="3031"/>
    <cfRule type="duplicateValues" dxfId="6552" priority="3032"/>
    <cfRule type="duplicateValues" dxfId="6551" priority="3033"/>
    <cfRule type="duplicateValues" dxfId="6550" priority="3034"/>
    <cfRule type="duplicateValues" dxfId="6549" priority="3035"/>
    <cfRule type="duplicateValues" dxfId="6548" priority="3036"/>
    <cfRule type="duplicateValues" dxfId="6547" priority="3037"/>
    <cfRule type="duplicateValues" dxfId="6546" priority="3038"/>
    <cfRule type="duplicateValues" dxfId="6545" priority="3039"/>
    <cfRule type="duplicateValues" dxfId="6544" priority="3040"/>
    <cfRule type="duplicateValues" dxfId="6543" priority="3041"/>
    <cfRule type="duplicateValues" dxfId="6542" priority="3042"/>
    <cfRule type="duplicateValues" dxfId="6541" priority="3043"/>
    <cfRule type="duplicateValues" dxfId="6540" priority="3044"/>
    <cfRule type="duplicateValues" dxfId="6539" priority="3045"/>
    <cfRule type="duplicateValues" dxfId="6538" priority="3046"/>
    <cfRule type="duplicateValues" dxfId="6537" priority="3047"/>
    <cfRule type="duplicateValues" dxfId="6536" priority="3048"/>
    <cfRule type="duplicateValues" dxfId="6535" priority="3049"/>
    <cfRule type="duplicateValues" dxfId="6534" priority="3050"/>
    <cfRule type="duplicateValues" dxfId="6533" priority="3051"/>
    <cfRule type="duplicateValues" dxfId="6532" priority="3052"/>
    <cfRule type="duplicateValues" dxfId="6531" priority="3053"/>
    <cfRule type="duplicateValues" dxfId="6530" priority="3054"/>
    <cfRule type="duplicateValues" dxfId="6529" priority="3055"/>
    <cfRule type="duplicateValues" dxfId="6528" priority="3056"/>
    <cfRule type="duplicateValues" dxfId="6527" priority="3057"/>
    <cfRule type="duplicateValues" dxfId="6526" priority="3058"/>
    <cfRule type="duplicateValues" dxfId="6525" priority="3059"/>
    <cfRule type="duplicateValues" dxfId="6524" priority="3060"/>
    <cfRule type="duplicateValues" dxfId="6523" priority="3061"/>
    <cfRule type="duplicateValues" dxfId="6522" priority="3062"/>
    <cfRule type="duplicateValues" dxfId="6521" priority="3063"/>
    <cfRule type="duplicateValues" dxfId="6520" priority="3064"/>
    <cfRule type="duplicateValues" dxfId="6519" priority="3065"/>
    <cfRule type="duplicateValues" dxfId="6518" priority="3066"/>
    <cfRule type="duplicateValues" dxfId="6517" priority="3067"/>
    <cfRule type="duplicateValues" dxfId="6516" priority="3068"/>
    <cfRule type="duplicateValues" dxfId="6515" priority="3069"/>
    <cfRule type="duplicateValues" dxfId="6514" priority="3070"/>
    <cfRule type="duplicateValues" dxfId="6513" priority="3071"/>
    <cfRule type="duplicateValues" dxfId="6512" priority="3072"/>
    <cfRule type="duplicateValues" dxfId="6511" priority="3073"/>
    <cfRule type="duplicateValues" dxfId="6510" priority="3074"/>
    <cfRule type="duplicateValues" dxfId="6509" priority="3075"/>
    <cfRule type="duplicateValues" dxfId="6508" priority="3076"/>
    <cfRule type="duplicateValues" dxfId="6507" priority="3077"/>
    <cfRule type="duplicateValues" dxfId="6506" priority="3078"/>
    <cfRule type="duplicateValues" dxfId="6505" priority="3079"/>
    <cfRule type="duplicateValues" dxfId="6504" priority="3080"/>
    <cfRule type="duplicateValues" dxfId="6503" priority="3081"/>
    <cfRule type="duplicateValues" dxfId="6502" priority="3082"/>
    <cfRule type="duplicateValues" dxfId="6501" priority="3083"/>
    <cfRule type="duplicateValues" dxfId="6500" priority="3084"/>
    <cfRule type="duplicateValues" dxfId="6499" priority="3085"/>
    <cfRule type="duplicateValues" dxfId="6498" priority="3086"/>
    <cfRule type="duplicateValues" dxfId="6497" priority="3087"/>
    <cfRule type="duplicateValues" dxfId="6496" priority="3088"/>
    <cfRule type="duplicateValues" dxfId="6495" priority="3089"/>
    <cfRule type="duplicateValues" dxfId="6494" priority="3090"/>
    <cfRule type="duplicateValues" dxfId="6493" priority="3091"/>
    <cfRule type="duplicateValues" dxfId="6492" priority="3092"/>
    <cfRule type="duplicateValues" dxfId="6491" priority="3093"/>
    <cfRule type="duplicateValues" dxfId="6490" priority="3094"/>
    <cfRule type="duplicateValues" dxfId="6489" priority="3095"/>
    <cfRule type="duplicateValues" dxfId="6488" priority="3096"/>
    <cfRule type="duplicateValues" dxfId="6487" priority="3097"/>
    <cfRule type="duplicateValues" dxfId="6486" priority="3098"/>
    <cfRule type="duplicateValues" dxfId="6485" priority="3099"/>
    <cfRule type="duplicateValues" dxfId="6484" priority="3100"/>
    <cfRule type="duplicateValues" dxfId="6483" priority="3101"/>
    <cfRule type="duplicateValues" dxfId="6482" priority="3102"/>
    <cfRule type="duplicateValues" dxfId="6481" priority="3103"/>
    <cfRule type="duplicateValues" dxfId="6480" priority="3104"/>
    <cfRule type="duplicateValues" dxfId="6479" priority="3105"/>
    <cfRule type="duplicateValues" dxfId="6478" priority="3106"/>
    <cfRule type="duplicateValues" dxfId="6477" priority="3107"/>
    <cfRule type="duplicateValues" dxfId="6476" priority="3108"/>
    <cfRule type="duplicateValues" dxfId="6475" priority="3109"/>
    <cfRule type="duplicateValues" dxfId="6474" priority="3110"/>
    <cfRule type="duplicateValues" dxfId="6473" priority="3111"/>
    <cfRule type="duplicateValues" dxfId="6472" priority="3112"/>
    <cfRule type="duplicateValues" dxfId="6471" priority="3113"/>
    <cfRule type="duplicateValues" dxfId="6470" priority="3114"/>
    <cfRule type="duplicateValues" dxfId="6469" priority="3115"/>
    <cfRule type="duplicateValues" dxfId="6468" priority="3116"/>
    <cfRule type="duplicateValues" dxfId="6467" priority="3117"/>
    <cfRule type="duplicateValues" dxfId="6466" priority="3118"/>
    <cfRule type="duplicateValues" dxfId="6465" priority="3119"/>
    <cfRule type="duplicateValues" dxfId="6464" priority="3120"/>
    <cfRule type="duplicateValues" dxfId="6463" priority="3121"/>
    <cfRule type="duplicateValues" dxfId="6462" priority="3122"/>
    <cfRule type="duplicateValues" dxfId="6461" priority="3123"/>
    <cfRule type="duplicateValues" dxfId="6460" priority="3124"/>
    <cfRule type="duplicateValues" dxfId="6459" priority="3125"/>
    <cfRule type="duplicateValues" dxfId="6458" priority="3126"/>
    <cfRule type="duplicateValues" dxfId="6457" priority="3127"/>
    <cfRule type="duplicateValues" dxfId="6456" priority="3128"/>
    <cfRule type="duplicateValues" dxfId="6455" priority="3129"/>
    <cfRule type="duplicateValues" dxfId="6454" priority="3130"/>
    <cfRule type="duplicateValues" dxfId="6453" priority="3131"/>
    <cfRule type="duplicateValues" dxfId="6452" priority="3132"/>
    <cfRule type="duplicateValues" dxfId="6451" priority="3133"/>
    <cfRule type="duplicateValues" dxfId="6450" priority="3134"/>
    <cfRule type="duplicateValues" dxfId="6449" priority="3135"/>
    <cfRule type="duplicateValues" dxfId="6448" priority="3136"/>
    <cfRule type="duplicateValues" dxfId="6447" priority="3137"/>
    <cfRule type="duplicateValues" dxfId="6446" priority="3138"/>
    <cfRule type="duplicateValues" dxfId="6445" priority="3139"/>
    <cfRule type="duplicateValues" dxfId="6444" priority="3140"/>
    <cfRule type="duplicateValues" dxfId="6443" priority="3141"/>
    <cfRule type="duplicateValues" dxfId="6442" priority="3142"/>
    <cfRule type="duplicateValues" dxfId="6441" priority="3143"/>
    <cfRule type="duplicateValues" dxfId="6440" priority="3144"/>
    <cfRule type="duplicateValues" dxfId="6439" priority="3145"/>
    <cfRule type="duplicateValues" dxfId="6438" priority="3146"/>
    <cfRule type="duplicateValues" dxfId="6437" priority="3147"/>
    <cfRule type="duplicateValues" dxfId="6436" priority="3148"/>
    <cfRule type="duplicateValues" dxfId="6435" priority="3149"/>
    <cfRule type="duplicateValues" dxfId="6434" priority="3150"/>
    <cfRule type="duplicateValues" dxfId="6433" priority="3151"/>
    <cfRule type="duplicateValues" dxfId="6432" priority="3152"/>
    <cfRule type="duplicateValues" dxfId="6431" priority="3153"/>
    <cfRule type="duplicateValues" dxfId="6430" priority="3154"/>
    <cfRule type="duplicateValues" dxfId="6429" priority="3155"/>
    <cfRule type="duplicateValues" dxfId="6428" priority="3156"/>
    <cfRule type="duplicateValues" dxfId="6427" priority="3157"/>
    <cfRule type="duplicateValues" dxfId="6426" priority="3158"/>
    <cfRule type="duplicateValues" dxfId="6425" priority="3159"/>
    <cfRule type="duplicateValues" dxfId="6424" priority="3160"/>
    <cfRule type="duplicateValues" dxfId="6423" priority="3161"/>
    <cfRule type="duplicateValues" dxfId="6422" priority="3162"/>
    <cfRule type="duplicateValues" dxfId="6421" priority="3163"/>
    <cfRule type="duplicateValues" dxfId="6420" priority="3164"/>
    <cfRule type="duplicateValues" dxfId="6419" priority="3165"/>
    <cfRule type="duplicateValues" dxfId="6418" priority="3166"/>
    <cfRule type="duplicateValues" dxfId="6417" priority="3167"/>
    <cfRule type="duplicateValues" dxfId="6416" priority="3168"/>
    <cfRule type="duplicateValues" dxfId="6415" priority="3169"/>
    <cfRule type="duplicateValues" dxfId="6414" priority="3170"/>
    <cfRule type="duplicateValues" dxfId="6413" priority="3171"/>
    <cfRule type="duplicateValues" dxfId="6412" priority="3172"/>
    <cfRule type="duplicateValues" dxfId="6411" priority="3173"/>
    <cfRule type="duplicateValues" dxfId="6410" priority="3174"/>
    <cfRule type="duplicateValues" dxfId="6409" priority="3175"/>
    <cfRule type="duplicateValues" dxfId="6408" priority="3176"/>
    <cfRule type="duplicateValues" dxfId="6407" priority="3177"/>
    <cfRule type="duplicateValues" dxfId="6406" priority="3178"/>
    <cfRule type="duplicateValues" dxfId="6405" priority="3179"/>
    <cfRule type="duplicateValues" dxfId="6404" priority="3180"/>
    <cfRule type="duplicateValues" dxfId="6403" priority="3181"/>
    <cfRule type="duplicateValues" dxfId="6402" priority="3182"/>
    <cfRule type="duplicateValues" dxfId="6401" priority="3183"/>
    <cfRule type="duplicateValues" dxfId="6400" priority="3184"/>
    <cfRule type="duplicateValues" dxfId="6399" priority="3185"/>
    <cfRule type="duplicateValues" dxfId="6398" priority="3186"/>
    <cfRule type="duplicateValues" dxfId="6397" priority="3187"/>
    <cfRule type="duplicateValues" dxfId="6396" priority="3188"/>
    <cfRule type="duplicateValues" dxfId="6395" priority="3189"/>
    <cfRule type="duplicateValues" dxfId="6394" priority="3190"/>
    <cfRule type="duplicateValues" dxfId="6393" priority="3191"/>
    <cfRule type="duplicateValues" dxfId="6392" priority="3192"/>
    <cfRule type="duplicateValues" dxfId="6391" priority="3193"/>
    <cfRule type="duplicateValues" dxfId="6390" priority="3194"/>
    <cfRule type="duplicateValues" dxfId="6389" priority="3195"/>
    <cfRule type="duplicateValues" dxfId="6388" priority="3196"/>
    <cfRule type="duplicateValues" dxfId="6387" priority="3197"/>
    <cfRule type="duplicateValues" dxfId="6386" priority="3198"/>
    <cfRule type="duplicateValues" dxfId="6385" priority="3199"/>
    <cfRule type="duplicateValues" dxfId="6384" priority="3200"/>
    <cfRule type="duplicateValues" dxfId="6383" priority="3201"/>
    <cfRule type="duplicateValues" dxfId="6382" priority="3202"/>
    <cfRule type="duplicateValues" dxfId="6381" priority="3203"/>
    <cfRule type="duplicateValues" dxfId="6380" priority="3204"/>
    <cfRule type="duplicateValues" dxfId="6379" priority="3205"/>
    <cfRule type="duplicateValues" dxfId="6378" priority="3206"/>
    <cfRule type="duplicateValues" dxfId="6377" priority="3207"/>
    <cfRule type="duplicateValues" dxfId="6376" priority="3208"/>
    <cfRule type="duplicateValues" dxfId="6375" priority="3209"/>
    <cfRule type="duplicateValues" dxfId="6374" priority="3210"/>
    <cfRule type="duplicateValues" dxfId="6373" priority="3211"/>
    <cfRule type="duplicateValues" dxfId="6372" priority="3212"/>
    <cfRule type="duplicateValues" dxfId="6371" priority="3213"/>
    <cfRule type="duplicateValues" dxfId="6370" priority="3214"/>
    <cfRule type="duplicateValues" dxfId="6369" priority="3215"/>
    <cfRule type="duplicateValues" dxfId="6368" priority="3216"/>
    <cfRule type="duplicateValues" dxfId="6367" priority="3217"/>
    <cfRule type="duplicateValues" dxfId="6366" priority="3218"/>
    <cfRule type="duplicateValues" dxfId="6365" priority="3219"/>
    <cfRule type="duplicateValues" dxfId="6364" priority="3220"/>
    <cfRule type="duplicateValues" dxfId="6363" priority="3221"/>
    <cfRule type="duplicateValues" dxfId="6362" priority="3222"/>
    <cfRule type="duplicateValues" dxfId="6361" priority="3223"/>
    <cfRule type="duplicateValues" dxfId="6360" priority="3224"/>
    <cfRule type="duplicateValues" dxfId="6359" priority="3225"/>
    <cfRule type="duplicateValues" dxfId="6358" priority="3226"/>
    <cfRule type="duplicateValues" dxfId="6357" priority="3227"/>
    <cfRule type="duplicateValues" dxfId="6356" priority="3228"/>
    <cfRule type="duplicateValues" dxfId="6355" priority="3229"/>
    <cfRule type="duplicateValues" dxfId="6354" priority="3230"/>
    <cfRule type="duplicateValues" dxfId="6353" priority="3231"/>
    <cfRule type="duplicateValues" dxfId="6352" priority="3232"/>
    <cfRule type="duplicateValues" dxfId="6351" priority="3233"/>
    <cfRule type="duplicateValues" dxfId="6350" priority="3234"/>
    <cfRule type="duplicateValues" dxfId="6349" priority="3235"/>
    <cfRule type="duplicateValues" dxfId="6348" priority="3236"/>
    <cfRule type="duplicateValues" dxfId="6347" priority="3237"/>
    <cfRule type="duplicateValues" dxfId="6346" priority="3238"/>
    <cfRule type="duplicateValues" dxfId="6345" priority="3239"/>
    <cfRule type="duplicateValues" dxfId="6344" priority="3240"/>
    <cfRule type="duplicateValues" dxfId="6343" priority="3241"/>
    <cfRule type="duplicateValues" dxfId="6342" priority="3242"/>
    <cfRule type="duplicateValues" dxfId="6341" priority="3243"/>
    <cfRule type="duplicateValues" dxfId="6340" priority="3244"/>
    <cfRule type="duplicateValues" dxfId="6339" priority="3245"/>
    <cfRule type="duplicateValues" dxfId="6338" priority="3246"/>
    <cfRule type="duplicateValues" dxfId="6337" priority="3247"/>
    <cfRule type="duplicateValues" dxfId="6336" priority="3248"/>
    <cfRule type="duplicateValues" dxfId="6335" priority="3249"/>
    <cfRule type="duplicateValues" dxfId="6334" priority="3250"/>
    <cfRule type="duplicateValues" dxfId="6333" priority="3251"/>
    <cfRule type="duplicateValues" dxfId="6332" priority="3252"/>
    <cfRule type="duplicateValues" dxfId="6331" priority="3253"/>
    <cfRule type="duplicateValues" dxfId="6330" priority="3254"/>
    <cfRule type="duplicateValues" dxfId="6329" priority="3255"/>
    <cfRule type="duplicateValues" dxfId="6328" priority="3256"/>
    <cfRule type="duplicateValues" dxfId="6327" priority="3257"/>
    <cfRule type="duplicateValues" dxfId="6326" priority="3258"/>
    <cfRule type="duplicateValues" dxfId="6325" priority="3259"/>
    <cfRule type="duplicateValues" dxfId="6324" priority="3260"/>
    <cfRule type="duplicateValues" dxfId="6323" priority="3261"/>
    <cfRule type="duplicateValues" dxfId="6322" priority="3262"/>
    <cfRule type="duplicateValues" dxfId="6321" priority="3263"/>
    <cfRule type="duplicateValues" dxfId="6320" priority="3264"/>
    <cfRule type="duplicateValues" dxfId="6319" priority="3265"/>
    <cfRule type="duplicateValues" dxfId="6318" priority="3266"/>
    <cfRule type="duplicateValues" dxfId="6317" priority="3267"/>
    <cfRule type="duplicateValues" dxfId="6316" priority="3268"/>
    <cfRule type="duplicateValues" dxfId="6315" priority="3269"/>
    <cfRule type="duplicateValues" dxfId="6314" priority="3270"/>
    <cfRule type="duplicateValues" dxfId="6313" priority="3271"/>
    <cfRule type="duplicateValues" dxfId="6312" priority="3272"/>
    <cfRule type="duplicateValues" dxfId="6311" priority="3273"/>
    <cfRule type="duplicateValues" dxfId="6310" priority="3274"/>
    <cfRule type="duplicateValues" dxfId="6309" priority="3275"/>
    <cfRule type="duplicateValues" dxfId="6308" priority="3276"/>
    <cfRule type="duplicateValues" dxfId="6307" priority="3277"/>
    <cfRule type="duplicateValues" dxfId="6306" priority="3278"/>
    <cfRule type="duplicateValues" dxfId="6305" priority="3279"/>
    <cfRule type="duplicateValues" dxfId="6304" priority="3280"/>
    <cfRule type="duplicateValues" dxfId="6303" priority="3281"/>
    <cfRule type="duplicateValues" dxfId="6302" priority="3282"/>
    <cfRule type="duplicateValues" dxfId="6301" priority="3283"/>
    <cfRule type="duplicateValues" dxfId="6300" priority="3284"/>
    <cfRule type="duplicateValues" dxfId="6299" priority="3285"/>
    <cfRule type="duplicateValues" dxfId="6298" priority="3286"/>
    <cfRule type="duplicateValues" dxfId="6297" priority="3287"/>
    <cfRule type="duplicateValues" dxfId="6296" priority="3288"/>
    <cfRule type="duplicateValues" dxfId="6295" priority="3289"/>
    <cfRule type="duplicateValues" dxfId="6294" priority="3290"/>
    <cfRule type="duplicateValues" dxfId="6293" priority="3291"/>
    <cfRule type="duplicateValues" dxfId="6292" priority="3292"/>
    <cfRule type="duplicateValues" dxfId="6291" priority="3293"/>
    <cfRule type="duplicateValues" dxfId="6290" priority="3294"/>
    <cfRule type="duplicateValues" dxfId="6289" priority="3295"/>
    <cfRule type="duplicateValues" dxfId="6288" priority="3296"/>
    <cfRule type="duplicateValues" dxfId="6287" priority="3297"/>
    <cfRule type="duplicateValues" dxfId="6286" priority="3298"/>
    <cfRule type="duplicateValues" dxfId="6285" priority="3299"/>
    <cfRule type="duplicateValues" dxfId="6284" priority="3300"/>
    <cfRule type="duplicateValues" dxfId="6283" priority="3301"/>
    <cfRule type="duplicateValues" dxfId="6282" priority="3302"/>
    <cfRule type="duplicateValues" dxfId="6281" priority="3303"/>
    <cfRule type="duplicateValues" dxfId="6280" priority="3304"/>
    <cfRule type="duplicateValues" dxfId="6279" priority="3305"/>
    <cfRule type="duplicateValues" dxfId="6278" priority="3306"/>
    <cfRule type="duplicateValues" dxfId="6277" priority="3307"/>
    <cfRule type="duplicateValues" dxfId="6276" priority="3308"/>
    <cfRule type="duplicateValues" dxfId="6275" priority="3309"/>
    <cfRule type="duplicateValues" dxfId="6274" priority="3310"/>
    <cfRule type="duplicateValues" dxfId="6273" priority="3311"/>
    <cfRule type="duplicateValues" dxfId="6272" priority="3312"/>
    <cfRule type="duplicateValues" dxfId="6271" priority="3313"/>
    <cfRule type="duplicateValues" dxfId="6270" priority="3314"/>
    <cfRule type="duplicateValues" dxfId="6269" priority="3315"/>
    <cfRule type="duplicateValues" dxfId="6268" priority="3316"/>
    <cfRule type="duplicateValues" dxfId="6267" priority="3317"/>
    <cfRule type="duplicateValues" dxfId="6266" priority="3318"/>
    <cfRule type="duplicateValues" dxfId="6265" priority="3319"/>
    <cfRule type="duplicateValues" dxfId="6264" priority="3320"/>
    <cfRule type="duplicateValues" dxfId="6263" priority="3321"/>
    <cfRule type="duplicateValues" dxfId="6262" priority="3322"/>
    <cfRule type="duplicateValues" dxfId="6261" priority="3323"/>
    <cfRule type="duplicateValues" dxfId="6260" priority="3324"/>
    <cfRule type="duplicateValues" dxfId="6259" priority="3325"/>
    <cfRule type="duplicateValues" dxfId="6258" priority="3326"/>
    <cfRule type="duplicateValues" dxfId="6257" priority="3327"/>
    <cfRule type="duplicateValues" dxfId="6256" priority="3328"/>
    <cfRule type="duplicateValues" dxfId="6255" priority="3329"/>
    <cfRule type="duplicateValues" dxfId="6254" priority="3330"/>
    <cfRule type="duplicateValues" dxfId="6253" priority="3331"/>
    <cfRule type="duplicateValues" dxfId="6252" priority="3332"/>
    <cfRule type="duplicateValues" dxfId="6251" priority="3333"/>
    <cfRule type="duplicateValues" dxfId="6250" priority="3334"/>
    <cfRule type="duplicateValues" dxfId="6249" priority="3335"/>
    <cfRule type="duplicateValues" dxfId="6248" priority="3336"/>
    <cfRule type="duplicateValues" dxfId="6247" priority="3337"/>
    <cfRule type="duplicateValues" dxfId="6246" priority="3338"/>
    <cfRule type="duplicateValues" dxfId="6245" priority="3339"/>
    <cfRule type="duplicateValues" dxfId="6244" priority="3340"/>
    <cfRule type="duplicateValues" dxfId="6243" priority="3341"/>
    <cfRule type="duplicateValues" dxfId="6242" priority="3342"/>
    <cfRule type="duplicateValues" dxfId="6241" priority="3343"/>
    <cfRule type="duplicateValues" dxfId="6240" priority="3344"/>
    <cfRule type="duplicateValues" dxfId="6239" priority="3345"/>
    <cfRule type="duplicateValues" dxfId="6238" priority="3346"/>
    <cfRule type="duplicateValues" dxfId="6237" priority="3347"/>
    <cfRule type="duplicateValues" dxfId="6236" priority="3348"/>
    <cfRule type="duplicateValues" dxfId="6235" priority="3349"/>
    <cfRule type="duplicateValues" dxfId="6234" priority="3350"/>
    <cfRule type="duplicateValues" dxfId="6233" priority="3351"/>
    <cfRule type="duplicateValues" dxfId="6232" priority="3352"/>
    <cfRule type="duplicateValues" dxfId="6231" priority="3353"/>
    <cfRule type="duplicateValues" dxfId="6230" priority="3354"/>
    <cfRule type="duplicateValues" dxfId="6229" priority="3355"/>
    <cfRule type="duplicateValues" dxfId="6228" priority="3356"/>
    <cfRule type="duplicateValues" dxfId="6227" priority="3357"/>
    <cfRule type="duplicateValues" dxfId="6226" priority="3358"/>
    <cfRule type="duplicateValues" dxfId="6225" priority="3359"/>
    <cfRule type="duplicateValues" dxfId="6224" priority="3360"/>
    <cfRule type="duplicateValues" dxfId="6223" priority="3361"/>
    <cfRule type="duplicateValues" dxfId="6222" priority="3362"/>
    <cfRule type="duplicateValues" dxfId="6221" priority="3363"/>
    <cfRule type="duplicateValues" dxfId="6220" priority="3364"/>
    <cfRule type="duplicateValues" dxfId="6219" priority="3365"/>
    <cfRule type="duplicateValues" dxfId="6218" priority="3366"/>
    <cfRule type="duplicateValues" dxfId="6217" priority="3367"/>
    <cfRule type="duplicateValues" dxfId="6216" priority="3368"/>
    <cfRule type="duplicateValues" dxfId="6215" priority="3369"/>
    <cfRule type="duplicateValues" dxfId="6214" priority="3370"/>
    <cfRule type="duplicateValues" dxfId="6213" priority="3371"/>
    <cfRule type="duplicateValues" dxfId="6212" priority="3372"/>
    <cfRule type="duplicateValues" dxfId="6211" priority="3373"/>
    <cfRule type="duplicateValues" dxfId="6210" priority="3374"/>
    <cfRule type="duplicateValues" dxfId="6209" priority="3375"/>
    <cfRule type="duplicateValues" dxfId="6208" priority="3376"/>
    <cfRule type="duplicateValues" dxfId="6207" priority="3377"/>
    <cfRule type="duplicateValues" dxfId="6206" priority="3378"/>
    <cfRule type="duplicateValues" dxfId="6205" priority="3379"/>
    <cfRule type="duplicateValues" dxfId="6204" priority="3380"/>
    <cfRule type="duplicateValues" dxfId="6203" priority="3381"/>
    <cfRule type="duplicateValues" dxfId="6202" priority="3382"/>
    <cfRule type="duplicateValues" dxfId="6201" priority="3383"/>
    <cfRule type="duplicateValues" dxfId="6200" priority="3384"/>
    <cfRule type="duplicateValues" dxfId="6199" priority="3385"/>
    <cfRule type="duplicateValues" dxfId="6198" priority="3386"/>
    <cfRule type="duplicateValues" dxfId="6197" priority="3387"/>
    <cfRule type="duplicateValues" dxfId="6196" priority="3388"/>
    <cfRule type="duplicateValues" dxfId="6195" priority="3389"/>
    <cfRule type="duplicateValues" dxfId="6194" priority="3390"/>
    <cfRule type="duplicateValues" dxfId="6193" priority="3391"/>
    <cfRule type="duplicateValues" dxfId="6192" priority="3392"/>
    <cfRule type="duplicateValues" dxfId="6191" priority="3393"/>
    <cfRule type="duplicateValues" dxfId="6190" priority="3394"/>
    <cfRule type="duplicateValues" dxfId="6189" priority="3395"/>
    <cfRule type="duplicateValues" dxfId="6188" priority="3396"/>
    <cfRule type="duplicateValues" dxfId="6187" priority="3397"/>
    <cfRule type="duplicateValues" dxfId="6186" priority="3398"/>
    <cfRule type="duplicateValues" dxfId="6185" priority="3399"/>
    <cfRule type="duplicateValues" dxfId="6184" priority="3400"/>
    <cfRule type="duplicateValues" dxfId="6183" priority="3401"/>
    <cfRule type="duplicateValues" dxfId="6182" priority="3402"/>
    <cfRule type="duplicateValues" dxfId="6181" priority="3403"/>
    <cfRule type="duplicateValues" dxfId="6180" priority="3404"/>
    <cfRule type="duplicateValues" dxfId="6179" priority="3405"/>
    <cfRule type="duplicateValues" dxfId="6178" priority="3406"/>
    <cfRule type="duplicateValues" dxfId="6177" priority="3407"/>
    <cfRule type="duplicateValues" dxfId="6176" priority="3408"/>
    <cfRule type="duplicateValues" dxfId="6175" priority="3409"/>
    <cfRule type="duplicateValues" dxfId="6174" priority="3410"/>
    <cfRule type="duplicateValues" dxfId="6173" priority="3411"/>
    <cfRule type="duplicateValues" dxfId="6172" priority="3412"/>
    <cfRule type="duplicateValues" dxfId="6171" priority="3413"/>
    <cfRule type="duplicateValues" dxfId="6170" priority="3414"/>
    <cfRule type="duplicateValues" dxfId="6169" priority="3415"/>
    <cfRule type="duplicateValues" dxfId="6168" priority="3416"/>
    <cfRule type="duplicateValues" dxfId="6167" priority="3417"/>
    <cfRule type="duplicateValues" dxfId="6166" priority="3418"/>
    <cfRule type="duplicateValues" dxfId="6165" priority="3419"/>
    <cfRule type="duplicateValues" dxfId="6164" priority="3420"/>
    <cfRule type="duplicateValues" dxfId="6163" priority="3421"/>
    <cfRule type="duplicateValues" dxfId="6162" priority="3422"/>
    <cfRule type="duplicateValues" dxfId="6161" priority="3423"/>
    <cfRule type="duplicateValues" dxfId="6160" priority="3424"/>
    <cfRule type="duplicateValues" dxfId="6159" priority="3425"/>
    <cfRule type="duplicateValues" dxfId="6158" priority="3426"/>
    <cfRule type="duplicateValues" dxfId="6157" priority="3427"/>
    <cfRule type="duplicateValues" dxfId="6156" priority="3428"/>
    <cfRule type="duplicateValues" dxfId="6155" priority="3429"/>
    <cfRule type="duplicateValues" dxfId="6154" priority="3430"/>
    <cfRule type="duplicateValues" dxfId="6153" priority="3431"/>
    <cfRule type="duplicateValues" dxfId="6152" priority="3432"/>
    <cfRule type="duplicateValues" dxfId="6151" priority="3433"/>
    <cfRule type="duplicateValues" dxfId="6150" priority="3434"/>
    <cfRule type="duplicateValues" dxfId="6149" priority="3435"/>
    <cfRule type="duplicateValues" dxfId="6148" priority="3436"/>
    <cfRule type="duplicateValues" dxfId="6147" priority="3437"/>
    <cfRule type="duplicateValues" dxfId="6146" priority="3438"/>
    <cfRule type="duplicateValues" dxfId="6145" priority="3439"/>
    <cfRule type="duplicateValues" dxfId="6144" priority="3440"/>
    <cfRule type="duplicateValues" dxfId="6143" priority="3441"/>
    <cfRule type="duplicateValues" dxfId="6142" priority="3442"/>
    <cfRule type="duplicateValues" dxfId="6141" priority="3443"/>
    <cfRule type="duplicateValues" dxfId="6140" priority="3444"/>
    <cfRule type="duplicateValues" dxfId="6139" priority="3445"/>
    <cfRule type="duplicateValues" dxfId="6138" priority="3446"/>
    <cfRule type="duplicateValues" dxfId="6137" priority="3447"/>
    <cfRule type="duplicateValues" dxfId="6136" priority="3448"/>
    <cfRule type="duplicateValues" dxfId="6135" priority="3449"/>
    <cfRule type="duplicateValues" dxfId="6134" priority="3450"/>
    <cfRule type="duplicateValues" dxfId="6133" priority="3451"/>
    <cfRule type="duplicateValues" dxfId="6132" priority="3452"/>
    <cfRule type="duplicateValues" dxfId="6131" priority="3453"/>
    <cfRule type="duplicateValues" dxfId="6130" priority="3454"/>
    <cfRule type="duplicateValues" dxfId="6129" priority="3455"/>
    <cfRule type="duplicateValues" dxfId="6128" priority="3456"/>
    <cfRule type="duplicateValues" dxfId="6127" priority="3457"/>
    <cfRule type="duplicateValues" dxfId="6126" priority="3458"/>
    <cfRule type="duplicateValues" dxfId="6125" priority="3459"/>
    <cfRule type="duplicateValues" dxfId="6124" priority="3460"/>
    <cfRule type="duplicateValues" dxfId="6123" priority="3461"/>
    <cfRule type="duplicateValues" dxfId="6122" priority="3462"/>
    <cfRule type="duplicateValues" dxfId="6121" priority="3463"/>
    <cfRule type="duplicateValues" dxfId="6120" priority="3464"/>
    <cfRule type="duplicateValues" dxfId="6119" priority="3465"/>
    <cfRule type="duplicateValues" dxfId="6118" priority="3466"/>
    <cfRule type="duplicateValues" dxfId="6117" priority="3467"/>
    <cfRule type="duplicateValues" dxfId="6116" priority="3468"/>
    <cfRule type="duplicateValues" dxfId="6115" priority="3469"/>
    <cfRule type="duplicateValues" dxfId="6114" priority="3470"/>
    <cfRule type="duplicateValues" dxfId="6113" priority="3471"/>
    <cfRule type="duplicateValues" dxfId="6112" priority="3472"/>
    <cfRule type="duplicateValues" dxfId="6111" priority="3473"/>
    <cfRule type="duplicateValues" dxfId="6110" priority="3474"/>
    <cfRule type="duplicateValues" dxfId="6109" priority="3475"/>
    <cfRule type="duplicateValues" dxfId="6108" priority="3476"/>
    <cfRule type="duplicateValues" dxfId="6107" priority="3477"/>
    <cfRule type="duplicateValues" dxfId="6106" priority="3478"/>
    <cfRule type="duplicateValues" dxfId="6105" priority="3479"/>
    <cfRule type="duplicateValues" dxfId="6104" priority="3480"/>
    <cfRule type="duplicateValues" dxfId="6103" priority="3481"/>
    <cfRule type="duplicateValues" dxfId="6102" priority="3482"/>
    <cfRule type="duplicateValues" dxfId="6101" priority="3483"/>
    <cfRule type="duplicateValues" dxfId="6100" priority="3484"/>
    <cfRule type="duplicateValues" dxfId="6099" priority="3485"/>
    <cfRule type="duplicateValues" dxfId="6098" priority="3486"/>
    <cfRule type="duplicateValues" dxfId="6097" priority="3487"/>
    <cfRule type="duplicateValues" dxfId="6096" priority="3488"/>
    <cfRule type="duplicateValues" dxfId="6095" priority="3489"/>
    <cfRule type="duplicateValues" dxfId="6094" priority="3490"/>
    <cfRule type="duplicateValues" dxfId="6093" priority="3491"/>
    <cfRule type="duplicateValues" dxfId="6092" priority="3492"/>
    <cfRule type="duplicateValues" dxfId="6091" priority="3493"/>
    <cfRule type="duplicateValues" dxfId="6090" priority="3494"/>
    <cfRule type="duplicateValues" dxfId="6089" priority="3495"/>
    <cfRule type="duplicateValues" dxfId="6088" priority="3496"/>
    <cfRule type="duplicateValues" dxfId="6087" priority="3497"/>
    <cfRule type="duplicateValues" dxfId="6086" priority="3498"/>
    <cfRule type="duplicateValues" dxfId="6085" priority="3499"/>
    <cfRule type="duplicateValues" dxfId="6084" priority="3500"/>
    <cfRule type="duplicateValues" dxfId="6083" priority="3501"/>
    <cfRule type="duplicateValues" dxfId="6082" priority="3502"/>
    <cfRule type="duplicateValues" dxfId="6081" priority="3503"/>
    <cfRule type="duplicateValues" dxfId="6080" priority="3504"/>
    <cfRule type="duplicateValues" dxfId="6079" priority="3505"/>
    <cfRule type="duplicateValues" dxfId="6078" priority="3506"/>
    <cfRule type="duplicateValues" dxfId="6077" priority="3507"/>
    <cfRule type="duplicateValues" dxfId="6076" priority="3508"/>
    <cfRule type="duplicateValues" dxfId="6075" priority="3509"/>
    <cfRule type="duplicateValues" dxfId="6074" priority="3510"/>
    <cfRule type="duplicateValues" dxfId="6073" priority="3511"/>
    <cfRule type="duplicateValues" dxfId="6072" priority="3512"/>
    <cfRule type="duplicateValues" dxfId="6071" priority="3513"/>
    <cfRule type="duplicateValues" dxfId="6070" priority="3514"/>
    <cfRule type="duplicateValues" dxfId="6069" priority="3515"/>
    <cfRule type="duplicateValues" dxfId="6068" priority="3516"/>
    <cfRule type="duplicateValues" dxfId="6067" priority="3517"/>
    <cfRule type="duplicateValues" dxfId="6066" priority="3518"/>
    <cfRule type="duplicateValues" dxfId="6065" priority="3519"/>
    <cfRule type="duplicateValues" dxfId="6064" priority="3520"/>
    <cfRule type="duplicateValues" dxfId="6063" priority="3521"/>
    <cfRule type="duplicateValues" dxfId="6062" priority="3522"/>
    <cfRule type="duplicateValues" dxfId="6061" priority="3523"/>
    <cfRule type="duplicateValues" dxfId="6060" priority="3524"/>
    <cfRule type="duplicateValues" dxfId="6059" priority="3525"/>
    <cfRule type="duplicateValues" dxfId="6058" priority="3526"/>
    <cfRule type="duplicateValues" dxfId="6057" priority="3527"/>
    <cfRule type="duplicateValues" dxfId="6056" priority="3528"/>
    <cfRule type="duplicateValues" dxfId="6055" priority="3529"/>
    <cfRule type="duplicateValues" dxfId="6054" priority="3530"/>
    <cfRule type="duplicateValues" dxfId="6053" priority="3531"/>
    <cfRule type="duplicateValues" dxfId="6052" priority="3532"/>
    <cfRule type="duplicateValues" dxfId="6051" priority="3533"/>
    <cfRule type="duplicateValues" dxfId="6050" priority="3534"/>
    <cfRule type="duplicateValues" dxfId="6049" priority="3535"/>
    <cfRule type="duplicateValues" dxfId="6048" priority="3536"/>
    <cfRule type="duplicateValues" dxfId="6047" priority="3537"/>
    <cfRule type="duplicateValues" dxfId="6046" priority="3538"/>
    <cfRule type="duplicateValues" dxfId="6045" priority="3539"/>
    <cfRule type="duplicateValues" dxfId="6044" priority="3540"/>
    <cfRule type="duplicateValues" dxfId="6043" priority="3541"/>
    <cfRule type="duplicateValues" dxfId="6042" priority="3542"/>
    <cfRule type="duplicateValues" dxfId="6041" priority="3543"/>
    <cfRule type="duplicateValues" dxfId="6040" priority="3544"/>
    <cfRule type="duplicateValues" dxfId="6039" priority="3545"/>
    <cfRule type="duplicateValues" dxfId="6038" priority="3546"/>
    <cfRule type="duplicateValues" dxfId="6037" priority="3547"/>
    <cfRule type="duplicateValues" dxfId="6036" priority="3548"/>
    <cfRule type="duplicateValues" dxfId="6035" priority="3549"/>
    <cfRule type="duplicateValues" dxfId="6034" priority="3550"/>
    <cfRule type="duplicateValues" dxfId="6033" priority="3551"/>
    <cfRule type="duplicateValues" dxfId="6032" priority="3552"/>
    <cfRule type="duplicateValues" dxfId="6031" priority="3553"/>
    <cfRule type="duplicateValues" dxfId="6030" priority="3554"/>
    <cfRule type="duplicateValues" dxfId="6029" priority="3555"/>
    <cfRule type="duplicateValues" dxfId="6028" priority="3556"/>
    <cfRule type="duplicateValues" dxfId="6027" priority="3557"/>
    <cfRule type="duplicateValues" dxfId="6026" priority="3558"/>
    <cfRule type="duplicateValues" dxfId="6025" priority="3559"/>
    <cfRule type="duplicateValues" dxfId="6024" priority="3560"/>
    <cfRule type="duplicateValues" dxfId="6023" priority="3561"/>
    <cfRule type="duplicateValues" dxfId="6022" priority="3562"/>
    <cfRule type="duplicateValues" dxfId="6021" priority="3563"/>
    <cfRule type="duplicateValues" dxfId="6020" priority="3564"/>
    <cfRule type="duplicateValues" dxfId="6019" priority="3565"/>
    <cfRule type="duplicateValues" dxfId="6018" priority="3566"/>
    <cfRule type="duplicateValues" dxfId="6017" priority="3567"/>
    <cfRule type="duplicateValues" dxfId="6016" priority="3568"/>
    <cfRule type="duplicateValues" dxfId="6015" priority="3569"/>
    <cfRule type="duplicateValues" dxfId="6014" priority="3570"/>
    <cfRule type="duplicateValues" dxfId="6013" priority="3571"/>
    <cfRule type="duplicateValues" dxfId="6012" priority="3572"/>
    <cfRule type="duplicateValues" dxfId="6011" priority="3573"/>
    <cfRule type="duplicateValues" dxfId="6010" priority="3574"/>
    <cfRule type="duplicateValues" dxfId="6009" priority="3575"/>
    <cfRule type="duplicateValues" dxfId="6008" priority="3576"/>
    <cfRule type="duplicateValues" dxfId="6007" priority="3577"/>
    <cfRule type="duplicateValues" dxfId="6006" priority="3578"/>
    <cfRule type="duplicateValues" dxfId="6005" priority="3579"/>
    <cfRule type="duplicateValues" dxfId="6004" priority="3580"/>
    <cfRule type="duplicateValues" dxfId="6003" priority="3581"/>
    <cfRule type="duplicateValues" dxfId="6002" priority="3582"/>
    <cfRule type="duplicateValues" dxfId="6001" priority="3583"/>
    <cfRule type="duplicateValues" dxfId="6000" priority="3584"/>
    <cfRule type="duplicateValues" dxfId="5999" priority="3585"/>
    <cfRule type="duplicateValues" dxfId="5998" priority="3586"/>
    <cfRule type="duplicateValues" dxfId="5997" priority="3587"/>
    <cfRule type="duplicateValues" dxfId="5996" priority="3588"/>
    <cfRule type="duplicateValues" dxfId="5995" priority="3589"/>
    <cfRule type="duplicateValues" dxfId="5994" priority="3590"/>
    <cfRule type="duplicateValues" dxfId="5993" priority="3591"/>
    <cfRule type="duplicateValues" dxfId="5992" priority="3592"/>
    <cfRule type="duplicateValues" dxfId="5991" priority="3593"/>
    <cfRule type="duplicateValues" dxfId="5990" priority="3594"/>
    <cfRule type="duplicateValues" dxfId="5989" priority="3595"/>
    <cfRule type="duplicateValues" dxfId="5988" priority="3596"/>
    <cfRule type="duplicateValues" dxfId="5987" priority="3597"/>
    <cfRule type="duplicateValues" dxfId="5986" priority="3598"/>
    <cfRule type="duplicateValues" dxfId="5985" priority="3599"/>
    <cfRule type="duplicateValues" dxfId="5984" priority="3600"/>
    <cfRule type="duplicateValues" dxfId="5983" priority="3601"/>
    <cfRule type="duplicateValues" dxfId="5982" priority="3602"/>
    <cfRule type="duplicateValues" dxfId="5981" priority="3603"/>
    <cfRule type="duplicateValues" dxfId="5980" priority="3604"/>
    <cfRule type="duplicateValues" dxfId="5979" priority="3605"/>
    <cfRule type="duplicateValues" dxfId="5978" priority="3606"/>
    <cfRule type="duplicateValues" dxfId="5977" priority="3607"/>
    <cfRule type="duplicateValues" dxfId="5976" priority="3608"/>
    <cfRule type="duplicateValues" dxfId="5975" priority="3609"/>
    <cfRule type="duplicateValues" dxfId="5974" priority="3610"/>
    <cfRule type="duplicateValues" dxfId="5973" priority="3611"/>
    <cfRule type="duplicateValues" dxfId="5972" priority="3612"/>
    <cfRule type="duplicateValues" dxfId="5971" priority="3613"/>
    <cfRule type="duplicateValues" dxfId="5970" priority="3614"/>
    <cfRule type="duplicateValues" dxfId="5969" priority="3615"/>
    <cfRule type="duplicateValues" dxfId="5968" priority="3616"/>
    <cfRule type="duplicateValues" dxfId="5967" priority="3617"/>
    <cfRule type="duplicateValues" dxfId="5966" priority="3618"/>
    <cfRule type="duplicateValues" dxfId="5965" priority="3619"/>
    <cfRule type="duplicateValues" dxfId="5964" priority="3620"/>
    <cfRule type="duplicateValues" dxfId="5963" priority="3621"/>
    <cfRule type="duplicateValues" dxfId="5962" priority="3622"/>
    <cfRule type="duplicateValues" dxfId="5961" priority="3623"/>
    <cfRule type="duplicateValues" dxfId="5960" priority="3624"/>
    <cfRule type="duplicateValues" dxfId="5959" priority="3625"/>
    <cfRule type="duplicateValues" dxfId="5958" priority="3626"/>
    <cfRule type="duplicateValues" dxfId="5957" priority="3627"/>
    <cfRule type="duplicateValues" dxfId="5956" priority="3628"/>
    <cfRule type="duplicateValues" dxfId="5955" priority="3629"/>
    <cfRule type="duplicateValues" dxfId="5954" priority="3630"/>
    <cfRule type="duplicateValues" dxfId="5953" priority="3631"/>
    <cfRule type="duplicateValues" dxfId="5952" priority="3632"/>
    <cfRule type="duplicateValues" dxfId="5951" priority="3633"/>
    <cfRule type="duplicateValues" dxfId="5950" priority="3634"/>
    <cfRule type="duplicateValues" dxfId="5949" priority="3635"/>
    <cfRule type="duplicateValues" dxfId="5948" priority="3636"/>
    <cfRule type="duplicateValues" dxfId="5947" priority="3637"/>
    <cfRule type="duplicateValues" dxfId="5946" priority="3638"/>
    <cfRule type="duplicateValues" dxfId="5945" priority="3639"/>
    <cfRule type="duplicateValues" dxfId="5944" priority="3640"/>
    <cfRule type="duplicateValues" dxfId="5943" priority="3641"/>
    <cfRule type="duplicateValues" dxfId="5942" priority="3642"/>
    <cfRule type="duplicateValues" dxfId="5941" priority="3643"/>
    <cfRule type="duplicateValues" dxfId="5940" priority="3644"/>
    <cfRule type="duplicateValues" dxfId="5939" priority="3645"/>
    <cfRule type="duplicateValues" dxfId="5938" priority="3646"/>
    <cfRule type="duplicateValues" dxfId="5937" priority="3647"/>
    <cfRule type="duplicateValues" dxfId="5936" priority="3648"/>
    <cfRule type="duplicateValues" dxfId="5935" priority="3649"/>
    <cfRule type="duplicateValues" dxfId="5934" priority="3650"/>
    <cfRule type="duplicateValues" dxfId="5933" priority="3651"/>
    <cfRule type="duplicateValues" dxfId="5932" priority="3652"/>
    <cfRule type="duplicateValues" dxfId="5931" priority="3653"/>
    <cfRule type="duplicateValues" dxfId="5930" priority="3654"/>
    <cfRule type="duplicateValues" dxfId="5929" priority="3655"/>
    <cfRule type="duplicateValues" dxfId="5928" priority="3656"/>
    <cfRule type="duplicateValues" dxfId="5927" priority="3657"/>
    <cfRule type="duplicateValues" dxfId="5926" priority="3658"/>
    <cfRule type="duplicateValues" dxfId="5925" priority="3659"/>
    <cfRule type="duplicateValues" dxfId="5924" priority="3660"/>
    <cfRule type="duplicateValues" dxfId="5923" priority="3661"/>
    <cfRule type="duplicateValues" dxfId="5922" priority="3662"/>
    <cfRule type="duplicateValues" dxfId="5921" priority="3663"/>
    <cfRule type="duplicateValues" dxfId="5920" priority="3664"/>
    <cfRule type="duplicateValues" dxfId="5919" priority="3665"/>
    <cfRule type="duplicateValues" dxfId="5918" priority="3666"/>
    <cfRule type="duplicateValues" dxfId="5917" priority="3667"/>
    <cfRule type="duplicateValues" dxfId="5916" priority="3668"/>
    <cfRule type="duplicateValues" dxfId="5915" priority="3669"/>
    <cfRule type="duplicateValues" dxfId="5914" priority="3670"/>
    <cfRule type="duplicateValues" dxfId="5913" priority="3671"/>
    <cfRule type="duplicateValues" dxfId="5912" priority="3672"/>
    <cfRule type="duplicateValues" dxfId="5911" priority="3673"/>
    <cfRule type="duplicateValues" dxfId="5910" priority="3674"/>
    <cfRule type="duplicateValues" dxfId="5909" priority="3675"/>
    <cfRule type="duplicateValues" dxfId="5908" priority="3676"/>
    <cfRule type="duplicateValues" dxfId="5907" priority="3677"/>
    <cfRule type="duplicateValues" dxfId="5906" priority="3678"/>
    <cfRule type="duplicateValues" dxfId="5905" priority="3679"/>
    <cfRule type="duplicateValues" dxfId="5904" priority="3680"/>
    <cfRule type="duplicateValues" dxfId="5903" priority="3681"/>
    <cfRule type="duplicateValues" dxfId="5902" priority="3682"/>
    <cfRule type="duplicateValues" dxfId="5901" priority="3683"/>
    <cfRule type="duplicateValues" dxfId="5900" priority="3684"/>
    <cfRule type="duplicateValues" dxfId="5899" priority="3685"/>
    <cfRule type="duplicateValues" dxfId="5898" priority="3686"/>
    <cfRule type="duplicateValues" dxfId="5897" priority="3687"/>
    <cfRule type="duplicateValues" dxfId="5896" priority="3688"/>
    <cfRule type="duplicateValues" dxfId="5895" priority="3689"/>
    <cfRule type="duplicateValues" dxfId="5894" priority="3690"/>
    <cfRule type="duplicateValues" dxfId="5893" priority="3691"/>
    <cfRule type="duplicateValues" dxfId="5892" priority="3692"/>
    <cfRule type="duplicateValues" dxfId="5891" priority="3693"/>
    <cfRule type="duplicateValues" dxfId="5890" priority="3694"/>
    <cfRule type="duplicateValues" dxfId="5889" priority="3695"/>
    <cfRule type="duplicateValues" dxfId="5888" priority="3696"/>
    <cfRule type="duplicateValues" dxfId="5887" priority="3697"/>
    <cfRule type="duplicateValues" dxfId="5886" priority="3698"/>
    <cfRule type="duplicateValues" dxfId="5885" priority="3699"/>
    <cfRule type="duplicateValues" dxfId="5884" priority="3700"/>
    <cfRule type="duplicateValues" dxfId="5883" priority="3701"/>
    <cfRule type="duplicateValues" dxfId="5882" priority="3702"/>
    <cfRule type="duplicateValues" dxfId="5881" priority="3703"/>
    <cfRule type="duplicateValues" dxfId="5880" priority="3704"/>
    <cfRule type="duplicateValues" dxfId="5879" priority="3705"/>
    <cfRule type="duplicateValues" dxfId="5878" priority="3706"/>
    <cfRule type="duplicateValues" dxfId="5877" priority="3707"/>
    <cfRule type="duplicateValues" dxfId="5876" priority="3708"/>
    <cfRule type="duplicateValues" dxfId="5875" priority="3709"/>
    <cfRule type="duplicateValues" dxfId="5874" priority="3710"/>
    <cfRule type="duplicateValues" dxfId="5873" priority="3711"/>
    <cfRule type="duplicateValues" dxfId="5872" priority="3712"/>
    <cfRule type="duplicateValues" dxfId="5871" priority="3713"/>
    <cfRule type="duplicateValues" dxfId="5870" priority="3714"/>
    <cfRule type="duplicateValues" dxfId="5869" priority="3715"/>
    <cfRule type="duplicateValues" dxfId="5868" priority="3716"/>
    <cfRule type="duplicateValues" dxfId="5867" priority="3717"/>
    <cfRule type="duplicateValues" dxfId="5866" priority="3718"/>
    <cfRule type="duplicateValues" dxfId="5865" priority="3719"/>
    <cfRule type="duplicateValues" dxfId="5864" priority="3720"/>
    <cfRule type="duplicateValues" dxfId="5863" priority="3721"/>
    <cfRule type="duplicateValues" dxfId="5862" priority="3722"/>
    <cfRule type="duplicateValues" dxfId="5861" priority="3723"/>
    <cfRule type="duplicateValues" dxfId="5860" priority="3724"/>
    <cfRule type="duplicateValues" dxfId="5859" priority="3725"/>
    <cfRule type="duplicateValues" dxfId="5858" priority="3726"/>
    <cfRule type="duplicateValues" dxfId="5857" priority="3727"/>
    <cfRule type="duplicateValues" dxfId="5856" priority="3728"/>
    <cfRule type="duplicateValues" dxfId="5855" priority="3729"/>
    <cfRule type="duplicateValues" dxfId="5854" priority="3730"/>
    <cfRule type="duplicateValues" dxfId="5853" priority="3731"/>
    <cfRule type="duplicateValues" dxfId="5852" priority="3732"/>
    <cfRule type="duplicateValues" dxfId="5851" priority="3733"/>
    <cfRule type="duplicateValues" dxfId="5850" priority="3734"/>
    <cfRule type="duplicateValues" dxfId="5849" priority="3735"/>
    <cfRule type="duplicateValues" dxfId="5848" priority="3736"/>
    <cfRule type="duplicateValues" dxfId="5847" priority="3737"/>
    <cfRule type="duplicateValues" dxfId="5846" priority="3738"/>
    <cfRule type="duplicateValues" dxfId="5845" priority="3739"/>
    <cfRule type="duplicateValues" dxfId="5844" priority="3740"/>
    <cfRule type="duplicateValues" dxfId="5843" priority="3741"/>
    <cfRule type="duplicateValues" dxfId="5842" priority="3742"/>
    <cfRule type="duplicateValues" dxfId="5841" priority="3743"/>
    <cfRule type="duplicateValues" dxfId="5840" priority="3744"/>
    <cfRule type="duplicateValues" dxfId="5839" priority="3745"/>
    <cfRule type="duplicateValues" dxfId="5838" priority="3746"/>
    <cfRule type="duplicateValues" dxfId="5837" priority="3747"/>
    <cfRule type="duplicateValues" dxfId="5836" priority="3748"/>
    <cfRule type="duplicateValues" dxfId="5835" priority="3749"/>
    <cfRule type="duplicateValues" dxfId="5834" priority="3750"/>
    <cfRule type="duplicateValues" dxfId="5833" priority="3751"/>
    <cfRule type="duplicateValues" dxfId="5832" priority="3752"/>
    <cfRule type="duplicateValues" dxfId="5831" priority="3753"/>
    <cfRule type="duplicateValues" dxfId="5830" priority="3754"/>
    <cfRule type="duplicateValues" dxfId="5829" priority="3755"/>
    <cfRule type="duplicateValues" dxfId="5828" priority="3756"/>
    <cfRule type="duplicateValues" dxfId="5827" priority="3757"/>
    <cfRule type="duplicateValues" dxfId="5826" priority="3758"/>
    <cfRule type="duplicateValues" dxfId="5825" priority="3759"/>
    <cfRule type="duplicateValues" dxfId="5824" priority="3760"/>
    <cfRule type="duplicateValues" dxfId="5823" priority="3761"/>
    <cfRule type="duplicateValues" dxfId="5822" priority="3762"/>
    <cfRule type="duplicateValues" dxfId="5821" priority="3763"/>
    <cfRule type="duplicateValues" dxfId="5820" priority="3764"/>
    <cfRule type="duplicateValues" dxfId="5819" priority="3765"/>
    <cfRule type="duplicateValues" dxfId="5818" priority="3766"/>
    <cfRule type="duplicateValues" dxfId="5817" priority="3767"/>
    <cfRule type="duplicateValues" dxfId="5816" priority="3768"/>
    <cfRule type="duplicateValues" dxfId="5815" priority="3769"/>
    <cfRule type="duplicateValues" dxfId="5814" priority="3770"/>
    <cfRule type="duplicateValues" dxfId="5813" priority="3771"/>
    <cfRule type="duplicateValues" dxfId="5812" priority="3772"/>
    <cfRule type="duplicateValues" dxfId="5811" priority="3773"/>
    <cfRule type="duplicateValues" dxfId="5810" priority="3774"/>
    <cfRule type="duplicateValues" dxfId="5809" priority="3775"/>
    <cfRule type="duplicateValues" dxfId="5808" priority="3776"/>
    <cfRule type="duplicateValues" dxfId="5807" priority="3777"/>
    <cfRule type="duplicateValues" dxfId="5806" priority="3778"/>
    <cfRule type="duplicateValues" dxfId="5805" priority="3779"/>
    <cfRule type="duplicateValues" dxfId="5804" priority="3780"/>
    <cfRule type="duplicateValues" dxfId="5803" priority="3781"/>
    <cfRule type="duplicateValues" dxfId="5802" priority="3782"/>
    <cfRule type="duplicateValues" dxfId="5801" priority="3783"/>
    <cfRule type="duplicateValues" dxfId="5800" priority="3784"/>
    <cfRule type="duplicateValues" dxfId="5799" priority="3785"/>
    <cfRule type="duplicateValues" dxfId="5798" priority="3786"/>
    <cfRule type="duplicateValues" dxfId="5797" priority="3787"/>
    <cfRule type="duplicateValues" dxfId="5796" priority="3788"/>
    <cfRule type="duplicateValues" dxfId="5795" priority="3789"/>
    <cfRule type="duplicateValues" dxfId="5794" priority="3790"/>
    <cfRule type="duplicateValues" dxfId="5793" priority="3791"/>
    <cfRule type="duplicateValues" dxfId="5792" priority="3792"/>
    <cfRule type="duplicateValues" dxfId="5791" priority="3793"/>
    <cfRule type="duplicateValues" dxfId="5790" priority="3794"/>
    <cfRule type="duplicateValues" dxfId="5789" priority="3795"/>
    <cfRule type="duplicateValues" dxfId="5788" priority="3796"/>
    <cfRule type="duplicateValues" dxfId="5787" priority="3797"/>
    <cfRule type="duplicateValues" dxfId="5786" priority="3798"/>
    <cfRule type="duplicateValues" dxfId="5785" priority="3799"/>
    <cfRule type="duplicateValues" dxfId="5784" priority="3800"/>
    <cfRule type="duplicateValues" dxfId="5783" priority="3801"/>
    <cfRule type="duplicateValues" dxfId="5782" priority="3802"/>
    <cfRule type="duplicateValues" dxfId="5781" priority="3803"/>
    <cfRule type="duplicateValues" dxfId="5780" priority="3804"/>
    <cfRule type="duplicateValues" dxfId="5779" priority="3805"/>
    <cfRule type="duplicateValues" dxfId="5778" priority="3806"/>
    <cfRule type="duplicateValues" dxfId="5777" priority="3807"/>
    <cfRule type="duplicateValues" dxfId="5776" priority="3808"/>
    <cfRule type="duplicateValues" dxfId="5775" priority="3809"/>
    <cfRule type="duplicateValues" dxfId="5774" priority="3810"/>
    <cfRule type="duplicateValues" dxfId="5773" priority="3811"/>
    <cfRule type="duplicateValues" dxfId="5772" priority="3812"/>
    <cfRule type="duplicateValues" dxfId="5771" priority="3813"/>
    <cfRule type="duplicateValues" dxfId="5770" priority="3814"/>
    <cfRule type="duplicateValues" dxfId="5769" priority="3815"/>
    <cfRule type="duplicateValues" dxfId="5768" priority="3816"/>
    <cfRule type="duplicateValues" dxfId="5767" priority="3817"/>
    <cfRule type="duplicateValues" dxfId="5766" priority="3818"/>
    <cfRule type="duplicateValues" dxfId="5765" priority="3819"/>
    <cfRule type="duplicateValues" dxfId="5764" priority="3820"/>
    <cfRule type="duplicateValues" dxfId="5763" priority="3821"/>
    <cfRule type="duplicateValues" dxfId="5762" priority="3822"/>
    <cfRule type="duplicateValues" dxfId="5761" priority="3823"/>
    <cfRule type="duplicateValues" dxfId="5760" priority="3824"/>
    <cfRule type="duplicateValues" dxfId="5759" priority="3825"/>
    <cfRule type="duplicateValues" dxfId="5758" priority="3826"/>
    <cfRule type="duplicateValues" dxfId="5757" priority="3827"/>
    <cfRule type="duplicateValues" dxfId="5756" priority="3828"/>
    <cfRule type="duplicateValues" dxfId="5755" priority="3829"/>
    <cfRule type="duplicateValues" dxfId="5754" priority="3830"/>
    <cfRule type="duplicateValues" dxfId="5753" priority="3831"/>
    <cfRule type="duplicateValues" dxfId="5752" priority="3832"/>
    <cfRule type="duplicateValues" dxfId="5751" priority="3833"/>
    <cfRule type="duplicateValues" dxfId="5750" priority="3834"/>
    <cfRule type="duplicateValues" dxfId="5749" priority="3835"/>
    <cfRule type="duplicateValues" dxfId="5748" priority="3836"/>
    <cfRule type="duplicateValues" dxfId="5747" priority="3837"/>
    <cfRule type="duplicateValues" dxfId="5746" priority="3838"/>
    <cfRule type="duplicateValues" dxfId="5745" priority="3839"/>
    <cfRule type="duplicateValues" dxfId="5744" priority="3840"/>
    <cfRule type="duplicateValues" dxfId="5743" priority="3841"/>
    <cfRule type="duplicateValues" dxfId="5742" priority="3842"/>
    <cfRule type="duplicateValues" dxfId="5741" priority="3843"/>
    <cfRule type="duplicateValues" dxfId="5740" priority="3844"/>
    <cfRule type="duplicateValues" dxfId="5739" priority="3845"/>
    <cfRule type="duplicateValues" dxfId="5738" priority="3846"/>
    <cfRule type="duplicateValues" dxfId="5737" priority="3847"/>
    <cfRule type="duplicateValues" dxfId="5736" priority="3848"/>
    <cfRule type="duplicateValues" dxfId="5735" priority="3849"/>
    <cfRule type="duplicateValues" dxfId="5734" priority="3850"/>
    <cfRule type="duplicateValues" dxfId="5733" priority="3851"/>
    <cfRule type="duplicateValues" dxfId="5732" priority="3852"/>
    <cfRule type="duplicateValues" dxfId="5731" priority="3853"/>
    <cfRule type="duplicateValues" dxfId="5730" priority="3854"/>
    <cfRule type="duplicateValues" dxfId="5729" priority="3855"/>
    <cfRule type="duplicateValues" dxfId="5728" priority="3856"/>
    <cfRule type="duplicateValues" dxfId="5727" priority="3857"/>
    <cfRule type="duplicateValues" dxfId="5726" priority="3858"/>
    <cfRule type="duplicateValues" dxfId="5725" priority="3859"/>
    <cfRule type="duplicateValues" dxfId="5724" priority="3860"/>
    <cfRule type="duplicateValues" dxfId="5723" priority="3861"/>
    <cfRule type="duplicateValues" dxfId="5722" priority="3862"/>
    <cfRule type="duplicateValues" dxfId="5721" priority="3863"/>
    <cfRule type="duplicateValues" dxfId="5720" priority="3864"/>
    <cfRule type="duplicateValues" dxfId="5719" priority="3865"/>
    <cfRule type="duplicateValues" dxfId="5718" priority="3866"/>
    <cfRule type="duplicateValues" dxfId="5717" priority="3867"/>
    <cfRule type="duplicateValues" dxfId="5716" priority="3868"/>
    <cfRule type="duplicateValues" dxfId="5715" priority="3869"/>
    <cfRule type="duplicateValues" dxfId="5714" priority="3870"/>
    <cfRule type="duplicateValues" dxfId="5713" priority="3871"/>
    <cfRule type="duplicateValues" dxfId="5712" priority="3872"/>
    <cfRule type="duplicateValues" dxfId="5711" priority="3873"/>
    <cfRule type="duplicateValues" dxfId="5710" priority="3874"/>
    <cfRule type="duplicateValues" dxfId="5709" priority="3875"/>
    <cfRule type="duplicateValues" dxfId="5708" priority="3876"/>
    <cfRule type="duplicateValues" dxfId="5707" priority="3877"/>
    <cfRule type="duplicateValues" dxfId="5706" priority="3878"/>
    <cfRule type="duplicateValues" dxfId="5705" priority="3879"/>
    <cfRule type="duplicateValues" dxfId="5704" priority="3880"/>
    <cfRule type="duplicateValues" dxfId="5703" priority="3881"/>
    <cfRule type="duplicateValues" dxfId="5702" priority="3882"/>
    <cfRule type="duplicateValues" dxfId="5701" priority="3883"/>
    <cfRule type="duplicateValues" dxfId="5700" priority="3884"/>
    <cfRule type="duplicateValues" dxfId="5699" priority="3885"/>
    <cfRule type="duplicateValues" dxfId="5698" priority="3886"/>
    <cfRule type="duplicateValues" dxfId="5697" priority="3887"/>
    <cfRule type="duplicateValues" dxfId="5696" priority="3888"/>
    <cfRule type="duplicateValues" dxfId="5695" priority="3889"/>
    <cfRule type="duplicateValues" dxfId="5694" priority="3890"/>
    <cfRule type="duplicateValues" dxfId="5693" priority="3891"/>
    <cfRule type="duplicateValues" dxfId="5692" priority="3892"/>
    <cfRule type="duplicateValues" dxfId="5691" priority="3893"/>
    <cfRule type="duplicateValues" dxfId="5690" priority="3894"/>
    <cfRule type="duplicateValues" dxfId="5689" priority="3895"/>
    <cfRule type="duplicateValues" dxfId="5688" priority="3896"/>
    <cfRule type="duplicateValues" dxfId="5687" priority="3897"/>
    <cfRule type="duplicateValues" dxfId="5686" priority="3898"/>
    <cfRule type="duplicateValues" dxfId="5685" priority="3899"/>
    <cfRule type="duplicateValues" dxfId="5684" priority="3900"/>
    <cfRule type="duplicateValues" dxfId="5683" priority="3901"/>
    <cfRule type="duplicateValues" dxfId="5682" priority="3902"/>
    <cfRule type="duplicateValues" dxfId="5681" priority="3903"/>
    <cfRule type="duplicateValues" dxfId="5680" priority="3904"/>
    <cfRule type="duplicateValues" dxfId="5679" priority="3905"/>
    <cfRule type="duplicateValues" dxfId="5678" priority="3906"/>
    <cfRule type="duplicateValues" dxfId="5677" priority="3907"/>
    <cfRule type="duplicateValues" dxfId="5676" priority="3908"/>
    <cfRule type="duplicateValues" dxfId="5675" priority="3909"/>
    <cfRule type="duplicateValues" dxfId="5674" priority="3910"/>
    <cfRule type="duplicateValues" dxfId="5673" priority="3911"/>
    <cfRule type="duplicateValues" dxfId="5672" priority="3912"/>
    <cfRule type="duplicateValues" dxfId="5671" priority="3913"/>
    <cfRule type="duplicateValues" dxfId="5670" priority="3914"/>
    <cfRule type="duplicateValues" dxfId="5669" priority="3915"/>
    <cfRule type="duplicateValues" dxfId="5668" priority="3916"/>
    <cfRule type="duplicateValues" dxfId="5667" priority="3917"/>
    <cfRule type="duplicateValues" dxfId="5666" priority="3918"/>
    <cfRule type="duplicateValues" dxfId="5665" priority="3919"/>
    <cfRule type="duplicateValues" dxfId="5664" priority="3920"/>
    <cfRule type="duplicateValues" dxfId="5663" priority="3921"/>
    <cfRule type="duplicateValues" dxfId="5662" priority="3922"/>
    <cfRule type="duplicateValues" dxfId="5661" priority="3923"/>
    <cfRule type="duplicateValues" dxfId="5660" priority="3924"/>
    <cfRule type="duplicateValues" dxfId="5659" priority="3925"/>
    <cfRule type="duplicateValues" dxfId="5658" priority="3926"/>
    <cfRule type="duplicateValues" dxfId="5657" priority="3927"/>
    <cfRule type="duplicateValues" dxfId="5656" priority="3928"/>
    <cfRule type="duplicateValues" dxfId="5655" priority="3929"/>
    <cfRule type="duplicateValues" dxfId="5654" priority="3930"/>
    <cfRule type="duplicateValues" dxfId="5653" priority="3931"/>
    <cfRule type="duplicateValues" dxfId="5652" priority="3932"/>
    <cfRule type="duplicateValues" dxfId="5651" priority="3933"/>
    <cfRule type="duplicateValues" dxfId="5650" priority="3934"/>
    <cfRule type="duplicateValues" dxfId="5649" priority="3935"/>
    <cfRule type="duplicateValues" dxfId="5648" priority="3936"/>
    <cfRule type="duplicateValues" dxfId="5647" priority="3937"/>
    <cfRule type="duplicateValues" dxfId="5646" priority="3938"/>
    <cfRule type="duplicateValues" dxfId="5645" priority="3939"/>
    <cfRule type="duplicateValues" dxfId="5644" priority="3940"/>
    <cfRule type="duplicateValues" dxfId="5643" priority="3941"/>
    <cfRule type="duplicateValues" dxfId="5642" priority="3942"/>
    <cfRule type="duplicateValues" dxfId="5641" priority="3943"/>
    <cfRule type="duplicateValues" dxfId="5640" priority="3944"/>
    <cfRule type="duplicateValues" dxfId="5639" priority="3945"/>
    <cfRule type="duplicateValues" dxfId="5638" priority="3946"/>
    <cfRule type="duplicateValues" dxfId="5637" priority="3947"/>
    <cfRule type="duplicateValues" dxfId="5636" priority="3948"/>
    <cfRule type="duplicateValues" dxfId="5635" priority="3949"/>
    <cfRule type="duplicateValues" dxfId="5634" priority="3950"/>
    <cfRule type="duplicateValues" dxfId="5633" priority="3951"/>
    <cfRule type="duplicateValues" dxfId="5632" priority="3952"/>
    <cfRule type="duplicateValues" dxfId="5631" priority="3953"/>
    <cfRule type="duplicateValues" dxfId="5630" priority="3954"/>
    <cfRule type="duplicateValues" dxfId="5629" priority="3955"/>
    <cfRule type="duplicateValues" dxfId="5628" priority="3956"/>
    <cfRule type="duplicateValues" dxfId="5627" priority="3957"/>
    <cfRule type="duplicateValues" dxfId="5626" priority="3958"/>
    <cfRule type="duplicateValues" dxfId="5625" priority="3959"/>
    <cfRule type="duplicateValues" dxfId="5624" priority="3960"/>
    <cfRule type="duplicateValues" dxfId="5623" priority="3961"/>
    <cfRule type="duplicateValues" dxfId="5622" priority="3962"/>
    <cfRule type="duplicateValues" dxfId="5621" priority="3963"/>
    <cfRule type="duplicateValues" dxfId="5620" priority="3964"/>
    <cfRule type="duplicateValues" dxfId="5619" priority="3965"/>
    <cfRule type="duplicateValues" dxfId="5618" priority="3966"/>
    <cfRule type="duplicateValues" dxfId="5617" priority="3967"/>
    <cfRule type="duplicateValues" dxfId="5616" priority="3968"/>
    <cfRule type="duplicateValues" dxfId="5615" priority="3969"/>
    <cfRule type="duplicateValues" dxfId="5614" priority="3970"/>
    <cfRule type="duplicateValues" dxfId="5613" priority="3971"/>
    <cfRule type="duplicateValues" dxfId="5612" priority="3972"/>
    <cfRule type="duplicateValues" dxfId="5611" priority="3973"/>
    <cfRule type="duplicateValues" dxfId="5610" priority="3974"/>
    <cfRule type="duplicateValues" dxfId="5609" priority="3975"/>
    <cfRule type="duplicateValues" dxfId="5608" priority="3976"/>
    <cfRule type="duplicateValues" dxfId="5607" priority="3977"/>
    <cfRule type="duplicateValues" dxfId="5606" priority="3978"/>
    <cfRule type="duplicateValues" dxfId="5605" priority="3979"/>
    <cfRule type="duplicateValues" dxfId="5604" priority="3980"/>
    <cfRule type="duplicateValues" dxfId="5603" priority="3981"/>
    <cfRule type="duplicateValues" dxfId="5602" priority="3982"/>
    <cfRule type="duplicateValues" dxfId="5601" priority="3983"/>
    <cfRule type="duplicateValues" dxfId="5600" priority="3984"/>
    <cfRule type="duplicateValues" dxfId="5599" priority="3985"/>
    <cfRule type="duplicateValues" dxfId="5598" priority="3986"/>
    <cfRule type="duplicateValues" dxfId="5597" priority="3987"/>
    <cfRule type="duplicateValues" dxfId="5596" priority="3988"/>
    <cfRule type="duplicateValues" dxfId="5595" priority="3989"/>
    <cfRule type="duplicateValues" dxfId="5594" priority="3990"/>
    <cfRule type="duplicateValues" dxfId="5593" priority="3991"/>
    <cfRule type="duplicateValues" dxfId="5592" priority="3992"/>
    <cfRule type="duplicateValues" dxfId="5591" priority="3993"/>
    <cfRule type="duplicateValues" dxfId="5590" priority="3994"/>
    <cfRule type="duplicateValues" dxfId="5589" priority="3995"/>
    <cfRule type="duplicateValues" dxfId="5588" priority="3996"/>
    <cfRule type="duplicateValues" dxfId="5587" priority="3997"/>
    <cfRule type="duplicateValues" dxfId="5586" priority="3998"/>
    <cfRule type="duplicateValues" dxfId="5585" priority="3999"/>
    <cfRule type="duplicateValues" dxfId="5584" priority="4000"/>
    <cfRule type="duplicateValues" dxfId="5583" priority="4001"/>
    <cfRule type="duplicateValues" dxfId="5582" priority="4002"/>
    <cfRule type="duplicateValues" dxfId="5581" priority="4003"/>
    <cfRule type="duplicateValues" dxfId="5580" priority="4004"/>
    <cfRule type="duplicateValues" dxfId="5579" priority="4005"/>
    <cfRule type="duplicateValues" dxfId="5578" priority="4006"/>
    <cfRule type="duplicateValues" dxfId="5577" priority="4007"/>
    <cfRule type="duplicateValues" dxfId="5576" priority="4008"/>
    <cfRule type="duplicateValues" dxfId="5575" priority="4009"/>
    <cfRule type="duplicateValues" dxfId="5574" priority="4010"/>
    <cfRule type="duplicateValues" dxfId="5573" priority="4011"/>
    <cfRule type="duplicateValues" dxfId="5572" priority="4012"/>
    <cfRule type="duplicateValues" dxfId="5571" priority="4013"/>
    <cfRule type="duplicateValues" dxfId="5570" priority="4014"/>
    <cfRule type="duplicateValues" dxfId="5569" priority="4015"/>
    <cfRule type="duplicateValues" dxfId="5568" priority="4016"/>
    <cfRule type="duplicateValues" dxfId="5567" priority="4017"/>
    <cfRule type="duplicateValues" dxfId="5566" priority="4018"/>
    <cfRule type="duplicateValues" dxfId="5565" priority="4019"/>
    <cfRule type="duplicateValues" dxfId="5564" priority="4020"/>
    <cfRule type="duplicateValues" dxfId="5563" priority="4021"/>
    <cfRule type="duplicateValues" dxfId="5562" priority="4022"/>
    <cfRule type="duplicateValues" dxfId="5561" priority="4023"/>
    <cfRule type="duplicateValues" dxfId="5560" priority="4024"/>
    <cfRule type="duplicateValues" dxfId="5559" priority="4025"/>
    <cfRule type="duplicateValues" dxfId="5558" priority="4026"/>
    <cfRule type="duplicateValues" dxfId="5557" priority="4027"/>
    <cfRule type="duplicateValues" dxfId="5556" priority="4028"/>
    <cfRule type="duplicateValues" dxfId="5555" priority="4029"/>
    <cfRule type="duplicateValues" dxfId="5554" priority="4030"/>
    <cfRule type="duplicateValues" dxfId="5553" priority="4031"/>
    <cfRule type="duplicateValues" dxfId="5552" priority="4032"/>
    <cfRule type="duplicateValues" dxfId="5551" priority="4033"/>
    <cfRule type="duplicateValues" dxfId="5550" priority="4034"/>
    <cfRule type="duplicateValues" dxfId="5549" priority="4035"/>
    <cfRule type="duplicateValues" dxfId="5548" priority="4036"/>
    <cfRule type="duplicateValues" dxfId="5547" priority="4037"/>
    <cfRule type="duplicateValues" dxfId="5546" priority="4038"/>
    <cfRule type="duplicateValues" dxfId="5545" priority="4039"/>
    <cfRule type="duplicateValues" dxfId="5544" priority="4040"/>
    <cfRule type="duplicateValues" dxfId="5543" priority="4041"/>
    <cfRule type="duplicateValues" dxfId="5542" priority="4042"/>
    <cfRule type="duplicateValues" dxfId="5541" priority="4043"/>
    <cfRule type="duplicateValues" dxfId="5540" priority="4044"/>
    <cfRule type="duplicateValues" dxfId="5539" priority="4045"/>
    <cfRule type="duplicateValues" dxfId="5538" priority="4046"/>
    <cfRule type="duplicateValues" dxfId="5537" priority="4047"/>
    <cfRule type="duplicateValues" dxfId="5536" priority="4048"/>
    <cfRule type="duplicateValues" dxfId="5535" priority="4049"/>
    <cfRule type="duplicateValues" dxfId="5534" priority="4050"/>
    <cfRule type="duplicateValues" dxfId="5533" priority="4051"/>
    <cfRule type="duplicateValues" dxfId="5532" priority="4052"/>
    <cfRule type="duplicateValues" dxfId="5531" priority="4053"/>
    <cfRule type="duplicateValues" dxfId="5530" priority="4054"/>
    <cfRule type="duplicateValues" dxfId="5529" priority="4055"/>
    <cfRule type="duplicateValues" dxfId="5528" priority="4056"/>
    <cfRule type="duplicateValues" dxfId="5527" priority="4057"/>
    <cfRule type="duplicateValues" dxfId="5526" priority="4058"/>
    <cfRule type="duplicateValues" dxfId="5525" priority="4059"/>
    <cfRule type="duplicateValues" dxfId="5524" priority="4060"/>
    <cfRule type="duplicateValues" dxfId="5523" priority="4061"/>
    <cfRule type="duplicateValues" dxfId="5522" priority="4062"/>
    <cfRule type="duplicateValues" dxfId="5521" priority="4063"/>
    <cfRule type="duplicateValues" dxfId="5520" priority="4064"/>
    <cfRule type="duplicateValues" dxfId="5519" priority="4065"/>
    <cfRule type="duplicateValues" dxfId="5518" priority="4066"/>
    <cfRule type="duplicateValues" dxfId="5517" priority="4067"/>
    <cfRule type="duplicateValues" dxfId="5516" priority="4068"/>
    <cfRule type="duplicateValues" dxfId="5515" priority="4069"/>
    <cfRule type="duplicateValues" dxfId="5514" priority="4070"/>
    <cfRule type="duplicateValues" dxfId="5513" priority="4071"/>
    <cfRule type="duplicateValues" dxfId="5512" priority="4072"/>
    <cfRule type="duplicateValues" dxfId="5511" priority="4073"/>
    <cfRule type="duplicateValues" dxfId="5510" priority="4074"/>
    <cfRule type="duplicateValues" dxfId="5509" priority="4075"/>
    <cfRule type="duplicateValues" dxfId="5508" priority="4076"/>
    <cfRule type="duplicateValues" dxfId="5507" priority="4077"/>
    <cfRule type="duplicateValues" dxfId="5506" priority="4078"/>
    <cfRule type="duplicateValues" dxfId="5505" priority="4079"/>
    <cfRule type="duplicateValues" dxfId="5504" priority="4080"/>
    <cfRule type="duplicateValues" dxfId="5503" priority="4081"/>
    <cfRule type="duplicateValues" dxfId="5502" priority="4082"/>
    <cfRule type="duplicateValues" dxfId="5501" priority="4083"/>
    <cfRule type="duplicateValues" dxfId="5500" priority="4084"/>
    <cfRule type="duplicateValues" dxfId="5499" priority="4085"/>
    <cfRule type="duplicateValues" dxfId="5498" priority="4086"/>
    <cfRule type="duplicateValues" dxfId="5497" priority="4087"/>
    <cfRule type="duplicateValues" dxfId="5496" priority="4088"/>
    <cfRule type="duplicateValues" dxfId="5495" priority="4089"/>
    <cfRule type="duplicateValues" dxfId="5494" priority="4090"/>
    <cfRule type="duplicateValues" dxfId="5493" priority="4091"/>
    <cfRule type="duplicateValues" dxfId="5492" priority="4092"/>
    <cfRule type="duplicateValues" dxfId="5491" priority="4093"/>
    <cfRule type="duplicateValues" dxfId="5490" priority="4094"/>
    <cfRule type="duplicateValues" dxfId="5489" priority="4095"/>
    <cfRule type="duplicateValues" dxfId="5488" priority="4096"/>
    <cfRule type="duplicateValues" dxfId="5487" priority="4097"/>
    <cfRule type="duplicateValues" dxfId="5486" priority="4098"/>
    <cfRule type="duplicateValues" dxfId="5485" priority="4099"/>
    <cfRule type="duplicateValues" dxfId="5484" priority="4100"/>
    <cfRule type="duplicateValues" dxfId="5483" priority="4101"/>
    <cfRule type="duplicateValues" dxfId="5482" priority="4102"/>
    <cfRule type="duplicateValues" dxfId="5481" priority="4103"/>
    <cfRule type="duplicateValues" dxfId="5480" priority="4104"/>
    <cfRule type="duplicateValues" dxfId="5479" priority="4105"/>
    <cfRule type="duplicateValues" dxfId="5478" priority="4106"/>
    <cfRule type="duplicateValues" dxfId="5477" priority="4107"/>
    <cfRule type="duplicateValues" dxfId="5476" priority="4108"/>
    <cfRule type="duplicateValues" dxfId="5475" priority="4109"/>
    <cfRule type="duplicateValues" dxfId="5474" priority="4110"/>
    <cfRule type="duplicateValues" dxfId="5473" priority="4111"/>
    <cfRule type="duplicateValues" dxfId="5472" priority="4112"/>
    <cfRule type="duplicateValues" dxfId="5471" priority="4113"/>
    <cfRule type="duplicateValues" dxfId="5470" priority="4114"/>
    <cfRule type="duplicateValues" dxfId="5469" priority="4115"/>
    <cfRule type="duplicateValues" dxfId="5468" priority="4116"/>
    <cfRule type="duplicateValues" dxfId="5467" priority="4117"/>
    <cfRule type="duplicateValues" dxfId="5466" priority="4118"/>
    <cfRule type="duplicateValues" dxfId="5465" priority="4119"/>
    <cfRule type="duplicateValues" dxfId="5464" priority="4120"/>
    <cfRule type="duplicateValues" dxfId="5463" priority="4121"/>
    <cfRule type="duplicateValues" dxfId="5462" priority="4122"/>
    <cfRule type="duplicateValues" dxfId="5461" priority="4123"/>
    <cfRule type="duplicateValues" dxfId="5460" priority="4124"/>
    <cfRule type="duplicateValues" dxfId="5459" priority="4125"/>
    <cfRule type="duplicateValues" dxfId="5458" priority="4126"/>
    <cfRule type="duplicateValues" dxfId="5457" priority="4127"/>
    <cfRule type="duplicateValues" dxfId="5456" priority="4128"/>
    <cfRule type="duplicateValues" dxfId="5455" priority="4129"/>
    <cfRule type="duplicateValues" dxfId="5454" priority="4130"/>
    <cfRule type="duplicateValues" dxfId="5453" priority="4131"/>
    <cfRule type="duplicateValues" dxfId="5452" priority="4132"/>
    <cfRule type="duplicateValues" dxfId="5451" priority="4133"/>
    <cfRule type="duplicateValues" dxfId="5450" priority="4134"/>
    <cfRule type="duplicateValues" dxfId="5449" priority="4135"/>
    <cfRule type="duplicateValues" dxfId="5448" priority="4136"/>
    <cfRule type="duplicateValues" dxfId="5447" priority="4137"/>
    <cfRule type="duplicateValues" dxfId="5446" priority="4138"/>
    <cfRule type="duplicateValues" dxfId="5445" priority="4139"/>
    <cfRule type="duplicateValues" dxfId="5444" priority="4140"/>
    <cfRule type="duplicateValues" dxfId="5443" priority="4141"/>
    <cfRule type="duplicateValues" dxfId="5442" priority="4142"/>
    <cfRule type="duplicateValues" dxfId="5441" priority="4143"/>
    <cfRule type="duplicateValues" dxfId="5440" priority="4144"/>
    <cfRule type="duplicateValues" dxfId="5439" priority="4145"/>
    <cfRule type="duplicateValues" dxfId="5438" priority="4146"/>
    <cfRule type="duplicateValues" dxfId="5437" priority="4147"/>
    <cfRule type="duplicateValues" dxfId="5436" priority="4148"/>
    <cfRule type="duplicateValues" dxfId="5435" priority="4149"/>
    <cfRule type="duplicateValues" dxfId="5434" priority="4150"/>
    <cfRule type="duplicateValues" dxfId="5433" priority="4151"/>
    <cfRule type="duplicateValues" dxfId="5432" priority="4152"/>
    <cfRule type="duplicateValues" dxfId="5431" priority="4153"/>
    <cfRule type="duplicateValues" dxfId="5430" priority="4154"/>
    <cfRule type="duplicateValues" dxfId="5429" priority="4155"/>
    <cfRule type="duplicateValues" dxfId="5428" priority="4156"/>
    <cfRule type="duplicateValues" dxfId="5427" priority="4157"/>
    <cfRule type="duplicateValues" dxfId="5426" priority="4158"/>
    <cfRule type="duplicateValues" dxfId="5425" priority="4159"/>
    <cfRule type="duplicateValues" dxfId="5424" priority="4160"/>
    <cfRule type="duplicateValues" dxfId="5423" priority="4161"/>
    <cfRule type="duplicateValues" dxfId="5422" priority="4162"/>
    <cfRule type="duplicateValues" dxfId="5421" priority="4163"/>
    <cfRule type="duplicateValues" dxfId="5420" priority="4164"/>
    <cfRule type="duplicateValues" dxfId="5419" priority="4165"/>
    <cfRule type="duplicateValues" dxfId="5418" priority="4166"/>
    <cfRule type="duplicateValues" dxfId="5417" priority="4167"/>
    <cfRule type="duplicateValues" dxfId="5416" priority="4168"/>
    <cfRule type="duplicateValues" dxfId="5415" priority="4169"/>
    <cfRule type="duplicateValues" dxfId="5414" priority="4170"/>
    <cfRule type="duplicateValues" dxfId="5413" priority="4171"/>
    <cfRule type="duplicateValues" dxfId="5412" priority="4172"/>
    <cfRule type="duplicateValues" dxfId="5411" priority="4173"/>
    <cfRule type="duplicateValues" dxfId="5410" priority="4174"/>
    <cfRule type="duplicateValues" dxfId="5409" priority="4175"/>
    <cfRule type="duplicateValues" dxfId="5408" priority="4176"/>
    <cfRule type="duplicateValues" dxfId="5407" priority="4177"/>
    <cfRule type="duplicateValues" dxfId="5406" priority="4178"/>
    <cfRule type="duplicateValues" dxfId="5405" priority="4179"/>
    <cfRule type="duplicateValues" dxfId="5404" priority="4180"/>
    <cfRule type="duplicateValues" dxfId="5403" priority="4181"/>
    <cfRule type="duplicateValues" dxfId="5402" priority="4182"/>
    <cfRule type="duplicateValues" dxfId="5401" priority="4183"/>
    <cfRule type="duplicateValues" dxfId="5400" priority="4184"/>
    <cfRule type="duplicateValues" dxfId="5399" priority="4185"/>
    <cfRule type="duplicateValues" dxfId="5398" priority="4186"/>
    <cfRule type="duplicateValues" dxfId="5397" priority="4187"/>
    <cfRule type="duplicateValues" dxfId="5396" priority="4188"/>
    <cfRule type="duplicateValues" dxfId="5395" priority="4189"/>
    <cfRule type="duplicateValues" dxfId="5394" priority="4190"/>
    <cfRule type="duplicateValues" dxfId="5393" priority="4191"/>
    <cfRule type="duplicateValues" dxfId="5392" priority="4192"/>
    <cfRule type="duplicateValues" dxfId="5391" priority="4193"/>
    <cfRule type="duplicateValues" dxfId="5390" priority="4194"/>
    <cfRule type="duplicateValues" dxfId="5389" priority="4195"/>
    <cfRule type="duplicateValues" dxfId="5388" priority="4196"/>
    <cfRule type="duplicateValues" dxfId="5387" priority="4197"/>
  </conditionalFormatting>
  <conditionalFormatting sqref="A6:A1048576">
    <cfRule type="duplicateValues" dxfId="5386" priority="58916"/>
  </conditionalFormatting>
  <conditionalFormatting sqref="A8:A180">
    <cfRule type="duplicateValues" dxfId="5385" priority="6572"/>
    <cfRule type="duplicateValues" dxfId="5384" priority="6571"/>
    <cfRule type="duplicateValues" dxfId="5383" priority="6570"/>
    <cfRule type="duplicateValues" dxfId="5382" priority="6569"/>
    <cfRule type="duplicateValues" dxfId="5381" priority="6568"/>
    <cfRule type="duplicateValues" dxfId="5380" priority="6567"/>
    <cfRule type="duplicateValues" dxfId="5379" priority="6566"/>
    <cfRule type="duplicateValues" dxfId="5378" priority="6565"/>
    <cfRule type="duplicateValues" dxfId="5377" priority="6564"/>
    <cfRule type="duplicateValues" dxfId="5376" priority="6563"/>
    <cfRule type="duplicateValues" dxfId="5375" priority="6562"/>
    <cfRule type="duplicateValues" dxfId="5374" priority="6561"/>
    <cfRule type="duplicateValues" dxfId="5373" priority="6560"/>
    <cfRule type="duplicateValues" dxfId="5372" priority="6559"/>
    <cfRule type="duplicateValues" dxfId="5371" priority="6558"/>
    <cfRule type="duplicateValues" dxfId="5370" priority="6557"/>
    <cfRule type="duplicateValues" dxfId="5369" priority="6556"/>
    <cfRule type="duplicateValues" dxfId="5368" priority="6555"/>
    <cfRule type="duplicateValues" dxfId="5367" priority="6554"/>
    <cfRule type="duplicateValues" dxfId="5366" priority="6553"/>
    <cfRule type="duplicateValues" dxfId="5365" priority="6552"/>
    <cfRule type="duplicateValues" dxfId="5364" priority="6551"/>
    <cfRule type="duplicateValues" dxfId="5363" priority="6550"/>
    <cfRule type="duplicateValues" dxfId="5362" priority="6549"/>
    <cfRule type="duplicateValues" dxfId="5361" priority="6548"/>
    <cfRule type="duplicateValues" dxfId="5360" priority="6547"/>
    <cfRule type="duplicateValues" dxfId="5359" priority="6546"/>
    <cfRule type="duplicateValues" dxfId="5358" priority="6545"/>
    <cfRule type="duplicateValues" dxfId="5357" priority="6544"/>
    <cfRule type="duplicateValues" dxfId="5356" priority="6543"/>
    <cfRule type="duplicateValues" dxfId="5355" priority="6542"/>
    <cfRule type="duplicateValues" dxfId="5354" priority="6541"/>
    <cfRule type="duplicateValues" dxfId="5353" priority="6540"/>
    <cfRule type="duplicateValues" dxfId="5352" priority="6539"/>
    <cfRule type="duplicateValues" dxfId="5351" priority="6538"/>
    <cfRule type="duplicateValues" dxfId="5350" priority="6537"/>
    <cfRule type="duplicateValues" dxfId="5349" priority="6536"/>
    <cfRule type="duplicateValues" dxfId="5348" priority="6535"/>
    <cfRule type="duplicateValues" dxfId="5347" priority="6534"/>
    <cfRule type="duplicateValues" dxfId="5346" priority="6533"/>
    <cfRule type="duplicateValues" dxfId="5345" priority="6532"/>
    <cfRule type="duplicateValues" dxfId="5344" priority="6531"/>
    <cfRule type="duplicateValues" dxfId="5343" priority="6530"/>
    <cfRule type="duplicateValues" dxfId="5342" priority="6529"/>
    <cfRule type="duplicateValues" dxfId="5341" priority="6528"/>
    <cfRule type="duplicateValues" dxfId="5340" priority="6527"/>
    <cfRule type="duplicateValues" dxfId="5339" priority="6526"/>
    <cfRule type="duplicateValues" dxfId="5338" priority="6525"/>
    <cfRule type="duplicateValues" dxfId="5337" priority="6524"/>
    <cfRule type="duplicateValues" dxfId="5336" priority="6523"/>
    <cfRule type="duplicateValues" dxfId="5335" priority="6522"/>
    <cfRule type="duplicateValues" dxfId="5334" priority="6521"/>
    <cfRule type="duplicateValues" dxfId="5333" priority="6520"/>
    <cfRule type="duplicateValues" dxfId="5332" priority="6519"/>
    <cfRule type="duplicateValues" dxfId="5331" priority="6518"/>
    <cfRule type="duplicateValues" dxfId="5330" priority="6517"/>
    <cfRule type="duplicateValues" dxfId="5329" priority="6516"/>
    <cfRule type="duplicateValues" dxfId="5328" priority="6515"/>
    <cfRule type="duplicateValues" dxfId="5327" priority="6514"/>
    <cfRule type="duplicateValues" dxfId="5326" priority="6513"/>
    <cfRule type="duplicateValues" dxfId="5325" priority="6512"/>
    <cfRule type="duplicateValues" dxfId="5324" priority="6511"/>
    <cfRule type="duplicateValues" dxfId="5323" priority="6510"/>
    <cfRule type="duplicateValues" dxfId="5322" priority="6509"/>
    <cfRule type="duplicateValues" dxfId="5321" priority="6508"/>
    <cfRule type="duplicateValues" dxfId="5320" priority="6507"/>
    <cfRule type="duplicateValues" dxfId="5319" priority="6506"/>
    <cfRule type="duplicateValues" dxfId="5318" priority="6505"/>
    <cfRule type="duplicateValues" dxfId="5317" priority="6504"/>
    <cfRule type="duplicateValues" dxfId="5316" priority="6503"/>
    <cfRule type="duplicateValues" dxfId="5315" priority="6502"/>
    <cfRule type="duplicateValues" dxfId="5314" priority="6501"/>
    <cfRule type="duplicateValues" dxfId="5313" priority="6500"/>
    <cfRule type="duplicateValues" dxfId="5312" priority="6499"/>
    <cfRule type="duplicateValues" dxfId="5311" priority="6498"/>
    <cfRule type="duplicateValues" dxfId="5310" priority="6497"/>
    <cfRule type="duplicateValues" dxfId="5309" priority="6496"/>
    <cfRule type="duplicateValues" dxfId="5308" priority="6495"/>
    <cfRule type="duplicateValues" dxfId="5307" priority="6494"/>
    <cfRule type="duplicateValues" dxfId="5306" priority="6493"/>
    <cfRule type="duplicateValues" dxfId="5305" priority="6492"/>
    <cfRule type="duplicateValues" dxfId="5304" priority="6491"/>
    <cfRule type="duplicateValues" dxfId="5303" priority="6490"/>
    <cfRule type="duplicateValues" dxfId="5302" priority="6489"/>
    <cfRule type="duplicateValues" dxfId="5301" priority="6488"/>
    <cfRule type="duplicateValues" dxfId="5300" priority="6487"/>
    <cfRule type="duplicateValues" dxfId="5299" priority="6486"/>
    <cfRule type="duplicateValues" dxfId="5298" priority="6485"/>
    <cfRule type="duplicateValues" dxfId="5297" priority="6484"/>
    <cfRule type="duplicateValues" dxfId="5296" priority="6483"/>
    <cfRule type="duplicateValues" dxfId="5295" priority="6482"/>
    <cfRule type="duplicateValues" dxfId="5294" priority="6481"/>
    <cfRule type="duplicateValues" dxfId="5293" priority="6480"/>
    <cfRule type="duplicateValues" dxfId="5292" priority="6479"/>
    <cfRule type="duplicateValues" dxfId="5291" priority="6478"/>
    <cfRule type="duplicateValues" dxfId="5290" priority="6477"/>
    <cfRule type="duplicateValues" dxfId="5289" priority="6476"/>
    <cfRule type="duplicateValues" dxfId="5288" priority="6475"/>
    <cfRule type="duplicateValues" dxfId="5287" priority="6474"/>
    <cfRule type="duplicateValues" dxfId="5286" priority="6473"/>
    <cfRule type="duplicateValues" dxfId="5285" priority="6472"/>
    <cfRule type="duplicateValues" dxfId="5284" priority="6471"/>
    <cfRule type="duplicateValues" dxfId="5283" priority="6470"/>
    <cfRule type="duplicateValues" dxfId="5282" priority="6469"/>
    <cfRule type="duplicateValues" dxfId="5281" priority="6468"/>
    <cfRule type="duplicateValues" dxfId="5280" priority="6467"/>
    <cfRule type="duplicateValues" dxfId="5279" priority="6466"/>
    <cfRule type="duplicateValues" dxfId="5278" priority="6465"/>
    <cfRule type="duplicateValues" dxfId="5277" priority="6464"/>
    <cfRule type="duplicateValues" dxfId="5276" priority="6463"/>
    <cfRule type="duplicateValues" dxfId="5275" priority="6462"/>
    <cfRule type="duplicateValues" dxfId="5274" priority="6461"/>
    <cfRule type="duplicateValues" dxfId="5273" priority="6460"/>
    <cfRule type="duplicateValues" dxfId="5272" priority="6459"/>
    <cfRule type="duplicateValues" dxfId="5271" priority="6458"/>
    <cfRule type="duplicateValues" dxfId="5270" priority="6457"/>
    <cfRule type="duplicateValues" dxfId="5269" priority="6456"/>
    <cfRule type="duplicateValues" dxfId="5268" priority="6455"/>
    <cfRule type="duplicateValues" dxfId="5267" priority="6454"/>
    <cfRule type="duplicateValues" dxfId="5266" priority="6453"/>
    <cfRule type="duplicateValues" dxfId="5265" priority="6452"/>
    <cfRule type="duplicateValues" dxfId="5264" priority="6451"/>
    <cfRule type="duplicateValues" dxfId="5263" priority="6450"/>
    <cfRule type="duplicateValues" dxfId="5262" priority="6449"/>
    <cfRule type="duplicateValues" dxfId="5261" priority="6448"/>
    <cfRule type="duplicateValues" dxfId="5260" priority="6447"/>
    <cfRule type="duplicateValues" dxfId="5259" priority="6446"/>
    <cfRule type="duplicateValues" dxfId="5258" priority="6445"/>
    <cfRule type="duplicateValues" dxfId="5257" priority="6444"/>
    <cfRule type="duplicateValues" dxfId="5256" priority="6443"/>
    <cfRule type="duplicateValues" dxfId="5255" priority="6442"/>
    <cfRule type="duplicateValues" dxfId="5254" priority="6441"/>
    <cfRule type="duplicateValues" dxfId="5253" priority="6440"/>
    <cfRule type="duplicateValues" dxfId="5252" priority="6439"/>
    <cfRule type="duplicateValues" dxfId="5251" priority="6438"/>
    <cfRule type="duplicateValues" dxfId="5250" priority="6437"/>
    <cfRule type="duplicateValues" dxfId="5249" priority="6436"/>
    <cfRule type="duplicateValues" dxfId="5248" priority="6435"/>
    <cfRule type="duplicateValues" dxfId="5247" priority="6434"/>
    <cfRule type="duplicateValues" dxfId="5246" priority="6433"/>
    <cfRule type="duplicateValues" dxfId="5245" priority="6432"/>
    <cfRule type="duplicateValues" dxfId="5244" priority="6431"/>
    <cfRule type="duplicateValues" dxfId="5243" priority="6430"/>
    <cfRule type="duplicateValues" dxfId="5242" priority="6429"/>
    <cfRule type="duplicateValues" dxfId="5241" priority="6428"/>
    <cfRule type="duplicateValues" dxfId="5240" priority="6427"/>
    <cfRule type="duplicateValues" dxfId="5239" priority="6426"/>
    <cfRule type="duplicateValues" dxfId="5238" priority="6425"/>
    <cfRule type="duplicateValues" dxfId="5237" priority="6424"/>
    <cfRule type="duplicateValues" dxfId="5236" priority="6423"/>
    <cfRule type="duplicateValues" dxfId="5235" priority="6422"/>
    <cfRule type="duplicateValues" dxfId="5234" priority="6421"/>
    <cfRule type="duplicateValues" dxfId="5233" priority="6420"/>
    <cfRule type="duplicateValues" dxfId="5232" priority="6419"/>
    <cfRule type="duplicateValues" dxfId="5231" priority="6418"/>
    <cfRule type="duplicateValues" dxfId="5230" priority="6417"/>
    <cfRule type="duplicateValues" dxfId="5229" priority="6416"/>
    <cfRule type="duplicateValues" dxfId="5228" priority="6415"/>
    <cfRule type="duplicateValues" dxfId="5227" priority="6414"/>
    <cfRule type="duplicateValues" dxfId="5226" priority="6413"/>
    <cfRule type="duplicateValues" dxfId="5225" priority="6412"/>
    <cfRule type="duplicateValues" dxfId="5224" priority="6411"/>
    <cfRule type="duplicateValues" dxfId="5223" priority="6410"/>
    <cfRule type="duplicateValues" dxfId="5222" priority="6409"/>
    <cfRule type="duplicateValues" dxfId="5221" priority="6408"/>
    <cfRule type="duplicateValues" dxfId="5220" priority="6407"/>
    <cfRule type="duplicateValues" dxfId="5219" priority="6406"/>
    <cfRule type="duplicateValues" dxfId="5218" priority="6405"/>
    <cfRule type="duplicateValues" dxfId="5217" priority="6404"/>
    <cfRule type="duplicateValues" dxfId="5216" priority="6403"/>
    <cfRule type="duplicateValues" dxfId="5215" priority="6402"/>
    <cfRule type="duplicateValues" dxfId="5214" priority="6401"/>
    <cfRule type="duplicateValues" dxfId="5213" priority="6400"/>
    <cfRule type="duplicateValues" dxfId="5212" priority="6399"/>
    <cfRule type="duplicateValues" dxfId="5211" priority="6398"/>
    <cfRule type="duplicateValues" dxfId="5210" priority="6397"/>
    <cfRule type="duplicateValues" dxfId="5209" priority="6396"/>
    <cfRule type="duplicateValues" dxfId="5208" priority="6395"/>
    <cfRule type="duplicateValues" dxfId="5207" priority="6394"/>
    <cfRule type="duplicateValues" dxfId="5206" priority="6393"/>
    <cfRule type="duplicateValues" dxfId="5205" priority="6392"/>
    <cfRule type="duplicateValues" dxfId="5204" priority="6391"/>
    <cfRule type="duplicateValues" dxfId="5203" priority="6390"/>
    <cfRule type="duplicateValues" dxfId="5202" priority="6389"/>
    <cfRule type="duplicateValues" dxfId="5201" priority="6388"/>
    <cfRule type="duplicateValues" dxfId="5200" priority="6387"/>
    <cfRule type="duplicateValues" dxfId="5199" priority="6386"/>
    <cfRule type="duplicateValues" dxfId="5198" priority="6385"/>
    <cfRule type="duplicateValues" dxfId="5197" priority="6384"/>
    <cfRule type="duplicateValues" dxfId="5196" priority="6383"/>
    <cfRule type="duplicateValues" dxfId="5195" priority="6382"/>
    <cfRule type="duplicateValues" dxfId="5194" priority="6381"/>
    <cfRule type="duplicateValues" dxfId="5193" priority="6380"/>
    <cfRule type="duplicateValues" dxfId="5192" priority="6379"/>
    <cfRule type="duplicateValues" dxfId="5191" priority="6378"/>
    <cfRule type="duplicateValues" dxfId="5190" priority="6377"/>
    <cfRule type="duplicateValues" dxfId="5189" priority="6376"/>
    <cfRule type="duplicateValues" dxfId="5188" priority="6375"/>
    <cfRule type="duplicateValues" dxfId="5187" priority="6374"/>
    <cfRule type="duplicateValues" dxfId="5186" priority="6373"/>
    <cfRule type="duplicateValues" dxfId="5185" priority="6372"/>
    <cfRule type="duplicateValues" dxfId="5184" priority="6371"/>
    <cfRule type="duplicateValues" dxfId="5183" priority="6370"/>
    <cfRule type="duplicateValues" dxfId="5182" priority="6369"/>
    <cfRule type="duplicateValues" dxfId="5181" priority="6368"/>
    <cfRule type="duplicateValues" dxfId="5180" priority="6367"/>
    <cfRule type="duplicateValues" dxfId="5179" priority="6366"/>
    <cfRule type="duplicateValues" dxfId="5178" priority="6365"/>
    <cfRule type="duplicateValues" dxfId="5177" priority="6364"/>
    <cfRule type="duplicateValues" dxfId="5176" priority="6363"/>
    <cfRule type="duplicateValues" dxfId="5175" priority="6362"/>
    <cfRule type="duplicateValues" dxfId="5174" priority="6361"/>
    <cfRule type="duplicateValues" dxfId="5173" priority="6360"/>
    <cfRule type="duplicateValues" dxfId="5172" priority="6359"/>
    <cfRule type="duplicateValues" dxfId="5171" priority="6358"/>
    <cfRule type="duplicateValues" dxfId="5170" priority="6357"/>
    <cfRule type="duplicateValues" dxfId="5169" priority="6356"/>
    <cfRule type="duplicateValues" dxfId="5168" priority="6892"/>
    <cfRule type="duplicateValues" dxfId="5167" priority="6355"/>
    <cfRule type="duplicateValues" dxfId="5166" priority="6354"/>
    <cfRule type="duplicateValues" dxfId="5165" priority="6353"/>
    <cfRule type="duplicateValues" dxfId="5164" priority="6352"/>
    <cfRule type="duplicateValues" dxfId="5163" priority="6351"/>
    <cfRule type="duplicateValues" dxfId="5162" priority="6350"/>
    <cfRule type="duplicateValues" dxfId="5161" priority="6349"/>
    <cfRule type="duplicateValues" dxfId="5160" priority="6348"/>
    <cfRule type="duplicateValues" dxfId="5159" priority="6347"/>
    <cfRule type="duplicateValues" dxfId="5158" priority="6346"/>
    <cfRule type="duplicateValues" dxfId="5157" priority="6345"/>
    <cfRule type="duplicateValues" dxfId="5156" priority="6344"/>
    <cfRule type="duplicateValues" dxfId="5155" priority="6343"/>
    <cfRule type="duplicateValues" dxfId="5154" priority="6342"/>
    <cfRule type="duplicateValues" dxfId="5153" priority="6341"/>
    <cfRule type="duplicateValues" dxfId="5152" priority="6340"/>
    <cfRule type="duplicateValues" dxfId="5151" priority="6339"/>
    <cfRule type="duplicateValues" dxfId="5150" priority="6338"/>
    <cfRule type="duplicateValues" dxfId="5149" priority="6337"/>
    <cfRule type="duplicateValues" dxfId="5148" priority="6336"/>
    <cfRule type="duplicateValues" dxfId="5147" priority="6335"/>
    <cfRule type="duplicateValues" dxfId="5146" priority="6334"/>
    <cfRule type="duplicateValues" dxfId="5145" priority="6333"/>
    <cfRule type="duplicateValues" dxfId="5144" priority="6332"/>
    <cfRule type="duplicateValues" dxfId="5143" priority="6331"/>
    <cfRule type="duplicateValues" dxfId="5142" priority="6330"/>
    <cfRule type="duplicateValues" dxfId="5141" priority="6329"/>
    <cfRule type="duplicateValues" dxfId="5140" priority="6328"/>
    <cfRule type="duplicateValues" dxfId="5139" priority="6327"/>
    <cfRule type="duplicateValues" dxfId="5138" priority="6326"/>
    <cfRule type="duplicateValues" dxfId="5137" priority="6325"/>
    <cfRule type="duplicateValues" dxfId="5136" priority="6324"/>
    <cfRule type="duplicateValues" dxfId="5135" priority="6323"/>
    <cfRule type="duplicateValues" dxfId="5134" priority="6322"/>
    <cfRule type="duplicateValues" dxfId="5133" priority="6321"/>
    <cfRule type="duplicateValues" dxfId="5132" priority="6320"/>
    <cfRule type="duplicateValues" dxfId="5131" priority="6319"/>
    <cfRule type="duplicateValues" dxfId="5130" priority="6318"/>
    <cfRule type="duplicateValues" dxfId="5129" priority="6317"/>
    <cfRule type="duplicateValues" dxfId="5128" priority="6316"/>
    <cfRule type="duplicateValues" dxfId="5127" priority="6315"/>
    <cfRule type="duplicateValues" dxfId="5126" priority="6314"/>
    <cfRule type="duplicateValues" dxfId="5125" priority="6313"/>
    <cfRule type="duplicateValues" dxfId="5124" priority="6312"/>
    <cfRule type="duplicateValues" dxfId="5123" priority="6311"/>
    <cfRule type="duplicateValues" dxfId="5122" priority="6310"/>
    <cfRule type="duplicateValues" dxfId="5121" priority="6309"/>
    <cfRule type="duplicateValues" dxfId="5120" priority="6308"/>
    <cfRule type="duplicateValues" dxfId="5119" priority="6307"/>
    <cfRule type="duplicateValues" dxfId="5118" priority="6306"/>
    <cfRule type="duplicateValues" dxfId="5117" priority="6305"/>
    <cfRule type="duplicateValues" dxfId="5116" priority="6304"/>
    <cfRule type="duplicateValues" dxfId="5115" priority="6303"/>
    <cfRule type="duplicateValues" dxfId="5114" priority="6302"/>
    <cfRule type="duplicateValues" dxfId="5113" priority="6301"/>
    <cfRule type="duplicateValues" dxfId="5112" priority="6300"/>
    <cfRule type="duplicateValues" dxfId="5111" priority="6299"/>
    <cfRule type="duplicateValues" dxfId="5110" priority="6298"/>
    <cfRule type="duplicateValues" dxfId="5109" priority="6297"/>
    <cfRule type="duplicateValues" dxfId="5108" priority="6296"/>
    <cfRule type="duplicateValues" dxfId="5107" priority="6295"/>
    <cfRule type="duplicateValues" dxfId="5106" priority="6294"/>
    <cfRule type="duplicateValues" dxfId="5105" priority="6293"/>
    <cfRule type="duplicateValues" dxfId="5104" priority="6292"/>
    <cfRule type="duplicateValues" dxfId="5103" priority="6291"/>
    <cfRule type="duplicateValues" dxfId="5102" priority="6290"/>
    <cfRule type="duplicateValues" dxfId="5101" priority="6289"/>
    <cfRule type="duplicateValues" dxfId="5100" priority="6288"/>
    <cfRule type="duplicateValues" dxfId="5099" priority="6287"/>
    <cfRule type="duplicateValues" dxfId="5098" priority="6286"/>
    <cfRule type="duplicateValues" dxfId="5097" priority="6285"/>
    <cfRule type="duplicateValues" dxfId="5096" priority="6284"/>
    <cfRule type="duplicateValues" dxfId="5095" priority="6283"/>
    <cfRule type="duplicateValues" dxfId="5094" priority="6282"/>
    <cfRule type="duplicateValues" dxfId="5093" priority="6281"/>
    <cfRule type="duplicateValues" dxfId="5092" priority="6280"/>
    <cfRule type="duplicateValues" dxfId="5091" priority="6279"/>
    <cfRule type="duplicateValues" dxfId="5090" priority="6278"/>
    <cfRule type="duplicateValues" dxfId="5089" priority="6277"/>
    <cfRule type="duplicateValues" dxfId="5088" priority="6276"/>
    <cfRule type="duplicateValues" dxfId="5087" priority="6275"/>
    <cfRule type="duplicateValues" dxfId="5086" priority="6274"/>
    <cfRule type="duplicateValues" dxfId="5085" priority="6273"/>
    <cfRule type="duplicateValues" dxfId="5084" priority="6272"/>
    <cfRule type="duplicateValues" dxfId="5083" priority="6271"/>
    <cfRule type="duplicateValues" dxfId="5082" priority="6270"/>
    <cfRule type="duplicateValues" dxfId="5081" priority="6269"/>
    <cfRule type="duplicateValues" dxfId="5080" priority="6268"/>
    <cfRule type="duplicateValues" dxfId="5079" priority="6267"/>
    <cfRule type="duplicateValues" dxfId="5078" priority="6266"/>
    <cfRule type="duplicateValues" dxfId="5077" priority="6265"/>
    <cfRule type="duplicateValues" dxfId="5076" priority="6264"/>
    <cfRule type="duplicateValues" dxfId="5075" priority="6263"/>
    <cfRule type="duplicateValues" dxfId="5074" priority="6262"/>
    <cfRule type="duplicateValues" dxfId="5073" priority="6261"/>
    <cfRule type="duplicateValues" dxfId="5072" priority="6260"/>
    <cfRule type="duplicateValues" dxfId="5071" priority="6259"/>
    <cfRule type="duplicateValues" dxfId="5070" priority="6258"/>
    <cfRule type="duplicateValues" dxfId="5069" priority="6257"/>
    <cfRule type="duplicateValues" dxfId="5068" priority="6256"/>
    <cfRule type="duplicateValues" dxfId="5067" priority="6255"/>
    <cfRule type="duplicateValues" dxfId="5066" priority="6254"/>
    <cfRule type="duplicateValues" dxfId="5065" priority="6253"/>
    <cfRule type="duplicateValues" dxfId="5064" priority="6252"/>
    <cfRule type="duplicateValues" dxfId="5063" priority="6251"/>
    <cfRule type="duplicateValues" dxfId="5062" priority="6250"/>
    <cfRule type="duplicateValues" dxfId="5061" priority="6249"/>
    <cfRule type="duplicateValues" dxfId="5060" priority="6248"/>
    <cfRule type="duplicateValues" dxfId="5059" priority="6247"/>
    <cfRule type="duplicateValues" dxfId="5058" priority="6246"/>
    <cfRule type="duplicateValues" dxfId="5057" priority="6245"/>
    <cfRule type="duplicateValues" dxfId="5056" priority="6244"/>
    <cfRule type="duplicateValues" dxfId="5055" priority="6243"/>
    <cfRule type="duplicateValues" dxfId="5054" priority="6242"/>
    <cfRule type="duplicateValues" dxfId="5053" priority="6241"/>
    <cfRule type="duplicateValues" dxfId="5052" priority="6240"/>
    <cfRule type="duplicateValues" dxfId="5051" priority="6239"/>
    <cfRule type="duplicateValues" dxfId="5050" priority="6238"/>
    <cfRule type="duplicateValues" dxfId="5049" priority="6237"/>
    <cfRule type="duplicateValues" dxfId="5048" priority="6236"/>
    <cfRule type="duplicateValues" dxfId="5047" priority="6235"/>
    <cfRule type="duplicateValues" dxfId="5046" priority="6234"/>
    <cfRule type="duplicateValues" dxfId="5045" priority="6233"/>
    <cfRule type="duplicateValues" dxfId="5044" priority="6232"/>
    <cfRule type="duplicateValues" dxfId="5043" priority="6231"/>
    <cfRule type="duplicateValues" dxfId="5042" priority="6230"/>
    <cfRule type="duplicateValues" dxfId="5041" priority="6229"/>
    <cfRule type="duplicateValues" dxfId="5040" priority="6228"/>
    <cfRule type="duplicateValues" dxfId="5039" priority="6227"/>
    <cfRule type="duplicateValues" dxfId="5038" priority="6226"/>
    <cfRule type="duplicateValues" dxfId="5037" priority="6225"/>
    <cfRule type="duplicateValues" dxfId="5036" priority="6224"/>
    <cfRule type="duplicateValues" dxfId="5035" priority="6223"/>
    <cfRule type="duplicateValues" dxfId="5034" priority="6222"/>
    <cfRule type="duplicateValues" dxfId="5033" priority="6221"/>
    <cfRule type="duplicateValues" dxfId="5032" priority="6220"/>
    <cfRule type="duplicateValues" dxfId="5031" priority="6219"/>
    <cfRule type="duplicateValues" dxfId="5030" priority="6218"/>
    <cfRule type="duplicateValues" dxfId="5029" priority="6217"/>
    <cfRule type="duplicateValues" dxfId="5028" priority="6216"/>
    <cfRule type="duplicateValues" dxfId="5027" priority="6215"/>
    <cfRule type="duplicateValues" dxfId="5026" priority="6214"/>
    <cfRule type="duplicateValues" dxfId="5025" priority="6213"/>
    <cfRule type="duplicateValues" dxfId="5024" priority="6212"/>
    <cfRule type="duplicateValues" dxfId="5023" priority="6211"/>
    <cfRule type="duplicateValues" dxfId="5022" priority="6210"/>
    <cfRule type="duplicateValues" dxfId="5021" priority="6209"/>
    <cfRule type="duplicateValues" dxfId="5020" priority="6208"/>
    <cfRule type="duplicateValues" dxfId="5019" priority="6207"/>
    <cfRule type="duplicateValues" dxfId="5018" priority="6206"/>
    <cfRule type="duplicateValues" dxfId="5017" priority="6205"/>
    <cfRule type="duplicateValues" dxfId="5016" priority="6204"/>
    <cfRule type="duplicateValues" dxfId="5015" priority="6203"/>
    <cfRule type="duplicateValues" dxfId="5014" priority="6202"/>
    <cfRule type="duplicateValues" dxfId="5013" priority="6201"/>
    <cfRule type="duplicateValues" dxfId="5012" priority="6200"/>
    <cfRule type="duplicateValues" dxfId="5011" priority="6199"/>
    <cfRule type="duplicateValues" dxfId="5010" priority="6198"/>
    <cfRule type="duplicateValues" dxfId="5009" priority="6197"/>
    <cfRule type="duplicateValues" dxfId="5008" priority="6196"/>
    <cfRule type="duplicateValues" dxfId="5007" priority="6195"/>
    <cfRule type="duplicateValues" dxfId="5006" priority="6194"/>
    <cfRule type="duplicateValues" dxfId="5005" priority="6193"/>
    <cfRule type="duplicateValues" dxfId="5004" priority="6192"/>
    <cfRule type="duplicateValues" dxfId="5003" priority="6191"/>
    <cfRule type="duplicateValues" dxfId="5002" priority="6190"/>
    <cfRule type="duplicateValues" dxfId="5001" priority="6189"/>
    <cfRule type="duplicateValues" dxfId="5000" priority="6188"/>
    <cfRule type="duplicateValues" dxfId="4999" priority="6187"/>
    <cfRule type="duplicateValues" dxfId="4998" priority="6186"/>
    <cfRule type="duplicateValues" dxfId="4997" priority="6185"/>
    <cfRule type="duplicateValues" dxfId="4996" priority="6184"/>
    <cfRule type="duplicateValues" dxfId="4995" priority="6183"/>
    <cfRule type="duplicateValues" dxfId="4994" priority="6182"/>
    <cfRule type="duplicateValues" dxfId="4993" priority="6181"/>
    <cfRule type="duplicateValues" dxfId="4992" priority="6180"/>
    <cfRule type="duplicateValues" dxfId="4991" priority="6179"/>
    <cfRule type="duplicateValues" dxfId="4990" priority="6178"/>
    <cfRule type="duplicateValues" dxfId="4989" priority="6177"/>
    <cfRule type="duplicateValues" dxfId="4988" priority="6176"/>
    <cfRule type="duplicateValues" dxfId="4987" priority="6175"/>
    <cfRule type="duplicateValues" dxfId="4986" priority="6174"/>
    <cfRule type="duplicateValues" dxfId="4985" priority="6173"/>
    <cfRule type="duplicateValues" dxfId="4984" priority="6172"/>
    <cfRule type="duplicateValues" dxfId="4983" priority="6171"/>
    <cfRule type="duplicateValues" dxfId="4982" priority="6170"/>
    <cfRule type="duplicateValues" dxfId="4981" priority="6169"/>
    <cfRule type="duplicateValues" dxfId="4980" priority="6168"/>
    <cfRule type="duplicateValues" dxfId="4979" priority="6167"/>
    <cfRule type="duplicateValues" dxfId="4978" priority="6166"/>
    <cfRule type="duplicateValues" dxfId="4977" priority="6165"/>
    <cfRule type="duplicateValues" dxfId="4976" priority="6164"/>
    <cfRule type="duplicateValues" dxfId="4975" priority="6163"/>
    <cfRule type="duplicateValues" dxfId="4974" priority="6162"/>
    <cfRule type="duplicateValues" dxfId="4973" priority="6161"/>
    <cfRule type="duplicateValues" dxfId="4972" priority="6160"/>
    <cfRule type="duplicateValues" dxfId="4971" priority="6159"/>
    <cfRule type="duplicateValues" dxfId="4970" priority="6158"/>
    <cfRule type="duplicateValues" dxfId="4969" priority="6157"/>
    <cfRule type="duplicateValues" dxfId="4968" priority="6156"/>
    <cfRule type="duplicateValues" dxfId="4967" priority="6155"/>
    <cfRule type="duplicateValues" dxfId="4966" priority="6154"/>
    <cfRule type="duplicateValues" dxfId="4965" priority="6153"/>
    <cfRule type="duplicateValues" dxfId="4964" priority="6152"/>
    <cfRule type="duplicateValues" dxfId="4963" priority="6151"/>
    <cfRule type="duplicateValues" dxfId="4962" priority="6150"/>
    <cfRule type="duplicateValues" dxfId="4961" priority="6149"/>
    <cfRule type="duplicateValues" dxfId="4960" priority="6148"/>
    <cfRule type="duplicateValues" dxfId="4959" priority="6147"/>
    <cfRule type="duplicateValues" dxfId="4958" priority="6146"/>
    <cfRule type="duplicateValues" dxfId="4957" priority="6145"/>
    <cfRule type="duplicateValues" dxfId="4956" priority="6144"/>
    <cfRule type="duplicateValues" dxfId="4955" priority="6143"/>
    <cfRule type="duplicateValues" dxfId="4954" priority="6142"/>
    <cfRule type="duplicateValues" dxfId="4953" priority="6141"/>
    <cfRule type="duplicateValues" dxfId="4952" priority="6140"/>
    <cfRule type="duplicateValues" dxfId="4951" priority="6139"/>
    <cfRule type="duplicateValues" dxfId="4950" priority="6138"/>
    <cfRule type="duplicateValues" dxfId="4949" priority="6137"/>
    <cfRule type="duplicateValues" dxfId="4948" priority="6136"/>
    <cfRule type="duplicateValues" dxfId="4947" priority="6135"/>
    <cfRule type="duplicateValues" dxfId="4946" priority="6134"/>
    <cfRule type="duplicateValues" dxfId="4945" priority="6133"/>
    <cfRule type="duplicateValues" dxfId="4944" priority="6132"/>
    <cfRule type="duplicateValues" dxfId="4943" priority="6131"/>
    <cfRule type="duplicateValues" dxfId="4942" priority="6130"/>
    <cfRule type="duplicateValues" dxfId="4941" priority="6129"/>
    <cfRule type="duplicateValues" dxfId="4940" priority="6128"/>
    <cfRule type="duplicateValues" dxfId="4939" priority="6127"/>
    <cfRule type="duplicateValues" dxfId="4938" priority="6126"/>
    <cfRule type="duplicateValues" dxfId="4937" priority="6125"/>
    <cfRule type="duplicateValues" dxfId="4936" priority="6124"/>
    <cfRule type="duplicateValues" dxfId="4935" priority="6123"/>
    <cfRule type="duplicateValues" dxfId="4934" priority="6122"/>
    <cfRule type="duplicateValues" dxfId="4933" priority="6121"/>
    <cfRule type="duplicateValues" dxfId="4932" priority="6120"/>
    <cfRule type="duplicateValues" dxfId="4931" priority="6119"/>
    <cfRule type="duplicateValues" dxfId="4930" priority="6118"/>
    <cfRule type="duplicateValues" dxfId="4929" priority="6117"/>
    <cfRule type="duplicateValues" dxfId="4928" priority="6116"/>
    <cfRule type="duplicateValues" dxfId="4927" priority="6115"/>
    <cfRule type="duplicateValues" dxfId="4926" priority="6114"/>
    <cfRule type="duplicateValues" dxfId="4925" priority="6113"/>
    <cfRule type="duplicateValues" dxfId="4924" priority="6112"/>
    <cfRule type="duplicateValues" dxfId="4923" priority="6574"/>
    <cfRule type="duplicateValues" dxfId="4922" priority="6573"/>
    <cfRule type="duplicateValues" dxfId="4921" priority="6111"/>
    <cfRule type="duplicateValues" dxfId="4920" priority="6110"/>
    <cfRule type="duplicateValues" dxfId="4919" priority="6109"/>
    <cfRule type="duplicateValues" dxfId="4918" priority="6108"/>
    <cfRule type="duplicateValues" dxfId="4917" priority="6107"/>
    <cfRule type="duplicateValues" dxfId="4916" priority="6106"/>
    <cfRule type="duplicateValues" dxfId="4915" priority="6105"/>
    <cfRule type="duplicateValues" dxfId="4914" priority="6104"/>
    <cfRule type="duplicateValues" dxfId="4913" priority="6103"/>
    <cfRule type="duplicateValues" dxfId="4912" priority="6102"/>
    <cfRule type="duplicateValues" dxfId="4911" priority="6101"/>
    <cfRule type="duplicateValues" dxfId="4910" priority="6100"/>
    <cfRule type="duplicateValues" dxfId="4909" priority="6099"/>
    <cfRule type="duplicateValues" dxfId="4908" priority="6098"/>
    <cfRule type="duplicateValues" dxfId="4907" priority="6097"/>
    <cfRule type="duplicateValues" dxfId="4906" priority="6096"/>
    <cfRule type="duplicateValues" dxfId="4905" priority="6095"/>
    <cfRule type="duplicateValues" dxfId="4904" priority="6094"/>
    <cfRule type="duplicateValues" dxfId="4903" priority="6093"/>
    <cfRule type="duplicateValues" dxfId="4902" priority="6092"/>
    <cfRule type="duplicateValues" dxfId="4901" priority="6091"/>
    <cfRule type="duplicateValues" dxfId="4900" priority="6090"/>
    <cfRule type="duplicateValues" dxfId="4899" priority="6089"/>
    <cfRule type="duplicateValues" dxfId="4898" priority="6088"/>
    <cfRule type="duplicateValues" dxfId="4897" priority="6087"/>
    <cfRule type="duplicateValues" dxfId="4896" priority="6086"/>
    <cfRule type="duplicateValues" dxfId="4895" priority="6085"/>
    <cfRule type="duplicateValues" dxfId="4894" priority="6084"/>
    <cfRule type="duplicateValues" dxfId="4893" priority="6083"/>
    <cfRule type="duplicateValues" dxfId="4892" priority="6082"/>
    <cfRule type="duplicateValues" dxfId="4891" priority="6081"/>
    <cfRule type="duplicateValues" dxfId="4890" priority="6080"/>
    <cfRule type="duplicateValues" dxfId="4889" priority="6079"/>
    <cfRule type="duplicateValues" dxfId="4888" priority="6078"/>
    <cfRule type="duplicateValues" dxfId="4887" priority="6077"/>
    <cfRule type="duplicateValues" dxfId="4886" priority="6076"/>
    <cfRule type="duplicateValues" dxfId="4885" priority="6075"/>
    <cfRule type="duplicateValues" dxfId="4884" priority="6074"/>
    <cfRule type="duplicateValues" dxfId="4883" priority="6073"/>
    <cfRule type="duplicateValues" dxfId="4882" priority="6072"/>
    <cfRule type="duplicateValues" dxfId="4881" priority="6071"/>
    <cfRule type="duplicateValues" dxfId="4880" priority="6070"/>
    <cfRule type="duplicateValues" dxfId="4879" priority="6069"/>
    <cfRule type="duplicateValues" dxfId="4878" priority="6068"/>
    <cfRule type="duplicateValues" dxfId="4877" priority="6067"/>
    <cfRule type="duplicateValues" dxfId="4876" priority="6066"/>
    <cfRule type="duplicateValues" dxfId="4875" priority="6065"/>
    <cfRule type="duplicateValues" dxfId="4874" priority="6064"/>
    <cfRule type="duplicateValues" dxfId="4873" priority="6063"/>
    <cfRule type="duplicateValues" dxfId="4872" priority="6062"/>
    <cfRule type="duplicateValues" dxfId="4871" priority="6061"/>
    <cfRule type="duplicateValues" dxfId="4870" priority="6060"/>
    <cfRule type="duplicateValues" dxfId="4869" priority="6059"/>
    <cfRule type="duplicateValues" dxfId="4868" priority="6058"/>
    <cfRule type="duplicateValues" dxfId="4867" priority="6057"/>
    <cfRule type="duplicateValues" dxfId="4866" priority="6056"/>
    <cfRule type="duplicateValues" dxfId="4865" priority="6055"/>
    <cfRule type="duplicateValues" dxfId="4864" priority="6054"/>
    <cfRule type="duplicateValues" dxfId="4863" priority="6053"/>
    <cfRule type="duplicateValues" dxfId="4862" priority="6052"/>
    <cfRule type="duplicateValues" dxfId="4861" priority="6051"/>
    <cfRule type="duplicateValues" dxfId="4860" priority="6050"/>
    <cfRule type="duplicateValues" dxfId="4859" priority="6049"/>
    <cfRule type="duplicateValues" dxfId="4858" priority="6048"/>
    <cfRule type="duplicateValues" dxfId="4857" priority="6047"/>
    <cfRule type="duplicateValues" dxfId="4856" priority="6046"/>
    <cfRule type="duplicateValues" dxfId="4855" priority="6045"/>
    <cfRule type="duplicateValues" dxfId="4854" priority="6044"/>
    <cfRule type="duplicateValues" dxfId="4853" priority="6043"/>
    <cfRule type="duplicateValues" dxfId="4852" priority="6042"/>
    <cfRule type="duplicateValues" dxfId="4851" priority="6041"/>
    <cfRule type="duplicateValues" dxfId="4850" priority="6040"/>
    <cfRule type="duplicateValues" dxfId="4849" priority="6039"/>
    <cfRule type="duplicateValues" dxfId="4848" priority="6038"/>
    <cfRule type="duplicateValues" dxfId="4847" priority="6037"/>
    <cfRule type="duplicateValues" dxfId="4846" priority="6036"/>
    <cfRule type="duplicateValues" dxfId="4845" priority="6035"/>
    <cfRule type="duplicateValues" dxfId="4844" priority="6034"/>
    <cfRule type="duplicateValues" dxfId="4843" priority="6033"/>
    <cfRule type="duplicateValues" dxfId="4842" priority="6032"/>
    <cfRule type="duplicateValues" dxfId="4841" priority="6031"/>
    <cfRule type="duplicateValues" dxfId="4840" priority="6030"/>
    <cfRule type="duplicateValues" dxfId="4839" priority="6029"/>
    <cfRule type="duplicateValues" dxfId="4838" priority="6028"/>
    <cfRule type="duplicateValues" dxfId="4837" priority="6027"/>
    <cfRule type="duplicateValues" dxfId="4836" priority="6026"/>
    <cfRule type="duplicateValues" dxfId="4835" priority="6025"/>
    <cfRule type="duplicateValues" dxfId="4834" priority="6024"/>
    <cfRule type="duplicateValues" dxfId="4833" priority="6023"/>
    <cfRule type="duplicateValues" dxfId="4832" priority="6022"/>
    <cfRule type="duplicateValues" dxfId="4831" priority="6021"/>
    <cfRule type="duplicateValues" dxfId="4830" priority="6020"/>
    <cfRule type="duplicateValues" dxfId="4829" priority="6019"/>
    <cfRule type="duplicateValues" dxfId="4828" priority="6018"/>
    <cfRule type="duplicateValues" dxfId="4827" priority="6017"/>
    <cfRule type="duplicateValues" dxfId="4826" priority="6016"/>
    <cfRule type="duplicateValues" dxfId="4825" priority="6015"/>
    <cfRule type="duplicateValues" dxfId="4824" priority="6014"/>
    <cfRule type="duplicateValues" dxfId="4823" priority="6013"/>
    <cfRule type="duplicateValues" dxfId="4822" priority="6012"/>
    <cfRule type="duplicateValues" dxfId="4821" priority="6011"/>
    <cfRule type="duplicateValues" dxfId="4820" priority="6010"/>
    <cfRule type="duplicateValues" dxfId="4819" priority="6009"/>
    <cfRule type="duplicateValues" dxfId="4818" priority="6008"/>
    <cfRule type="duplicateValues" dxfId="4817" priority="6007"/>
    <cfRule type="duplicateValues" dxfId="4816" priority="6006"/>
    <cfRule type="duplicateValues" dxfId="4815" priority="6005"/>
    <cfRule type="duplicateValues" dxfId="4814" priority="6004"/>
    <cfRule type="duplicateValues" dxfId="4813" priority="6003"/>
    <cfRule type="duplicateValues" dxfId="4812" priority="6002"/>
    <cfRule type="duplicateValues" dxfId="4811" priority="6001"/>
    <cfRule type="duplicateValues" dxfId="4810" priority="6000"/>
    <cfRule type="duplicateValues" dxfId="4809" priority="5999"/>
    <cfRule type="duplicateValues" dxfId="4808" priority="5998"/>
    <cfRule type="duplicateValues" dxfId="4807" priority="5997"/>
    <cfRule type="duplicateValues" dxfId="4806" priority="5996"/>
    <cfRule type="duplicateValues" dxfId="4805" priority="5995"/>
    <cfRule type="duplicateValues" dxfId="4804" priority="5994"/>
    <cfRule type="duplicateValues" dxfId="4803" priority="5993"/>
    <cfRule type="duplicateValues" dxfId="4802" priority="5992"/>
    <cfRule type="duplicateValues" dxfId="4801" priority="5991"/>
    <cfRule type="duplicateValues" dxfId="4800" priority="5990"/>
    <cfRule type="duplicateValues" dxfId="4799" priority="5989"/>
    <cfRule type="duplicateValues" dxfId="4798" priority="5988"/>
    <cfRule type="duplicateValues" dxfId="4797" priority="5987"/>
    <cfRule type="duplicateValues" dxfId="4796" priority="5986"/>
    <cfRule type="duplicateValues" dxfId="4795" priority="5985"/>
    <cfRule type="duplicateValues" dxfId="4794" priority="5984"/>
    <cfRule type="duplicateValues" dxfId="4793" priority="5983"/>
    <cfRule type="duplicateValues" dxfId="4792" priority="5982"/>
    <cfRule type="duplicateValues" dxfId="4791" priority="5981"/>
    <cfRule type="duplicateValues" dxfId="4790" priority="5980"/>
    <cfRule type="duplicateValues" dxfId="4789" priority="5979"/>
    <cfRule type="duplicateValues" dxfId="4788" priority="5978"/>
    <cfRule type="duplicateValues" dxfId="4787" priority="5977"/>
    <cfRule type="duplicateValues" dxfId="4786" priority="5976"/>
    <cfRule type="duplicateValues" dxfId="4785" priority="5975"/>
    <cfRule type="duplicateValues" dxfId="4784" priority="5974"/>
    <cfRule type="duplicateValues" dxfId="4783" priority="5973"/>
    <cfRule type="duplicateValues" dxfId="4782" priority="5972"/>
    <cfRule type="duplicateValues" dxfId="4781" priority="5971"/>
    <cfRule type="duplicateValues" dxfId="4780" priority="5970"/>
    <cfRule type="duplicateValues" dxfId="4779" priority="5969"/>
    <cfRule type="duplicateValues" dxfId="4778" priority="5968"/>
    <cfRule type="duplicateValues" dxfId="4777" priority="5967"/>
    <cfRule type="duplicateValues" dxfId="4776" priority="5966"/>
    <cfRule type="duplicateValues" dxfId="4775" priority="5965"/>
    <cfRule type="duplicateValues" dxfId="4774" priority="5964"/>
    <cfRule type="duplicateValues" dxfId="4773" priority="5963"/>
    <cfRule type="duplicateValues" dxfId="4772" priority="5962"/>
    <cfRule type="duplicateValues" dxfId="4771" priority="5961"/>
    <cfRule type="duplicateValues" dxfId="4770" priority="5960"/>
    <cfRule type="duplicateValues" dxfId="4769" priority="5959"/>
    <cfRule type="duplicateValues" dxfId="4768" priority="5958"/>
    <cfRule type="duplicateValues" dxfId="4767" priority="5957"/>
    <cfRule type="duplicateValues" dxfId="4766" priority="5956"/>
    <cfRule type="duplicateValues" dxfId="4765" priority="5955"/>
    <cfRule type="duplicateValues" dxfId="4764" priority="5954"/>
    <cfRule type="duplicateValues" dxfId="4763" priority="5953"/>
    <cfRule type="duplicateValues" dxfId="4762" priority="5952"/>
    <cfRule type="duplicateValues" dxfId="4761" priority="5951"/>
    <cfRule type="duplicateValues" dxfId="4760" priority="5950"/>
    <cfRule type="duplicateValues" dxfId="4759" priority="5949"/>
    <cfRule type="duplicateValues" dxfId="4758" priority="5948"/>
    <cfRule type="duplicateValues" dxfId="4757" priority="5947"/>
    <cfRule type="duplicateValues" dxfId="4756" priority="5946"/>
    <cfRule type="duplicateValues" dxfId="4755" priority="5945"/>
    <cfRule type="duplicateValues" dxfId="4754" priority="5944"/>
    <cfRule type="duplicateValues" dxfId="4753" priority="5943"/>
    <cfRule type="duplicateValues" dxfId="4752" priority="5942"/>
    <cfRule type="duplicateValues" dxfId="4751" priority="5941"/>
    <cfRule type="duplicateValues" dxfId="4750" priority="5940"/>
    <cfRule type="duplicateValues" dxfId="4749" priority="5939"/>
    <cfRule type="duplicateValues" dxfId="4748" priority="5938"/>
    <cfRule type="duplicateValues" dxfId="4747" priority="5937"/>
    <cfRule type="duplicateValues" dxfId="4746" priority="5936"/>
    <cfRule type="duplicateValues" dxfId="4745" priority="5935"/>
    <cfRule type="duplicateValues" dxfId="4744" priority="5934"/>
    <cfRule type="duplicateValues" dxfId="4743" priority="5933"/>
    <cfRule type="duplicateValues" dxfId="4742" priority="5932"/>
    <cfRule type="duplicateValues" dxfId="4741" priority="5931"/>
    <cfRule type="duplicateValues" dxfId="4740" priority="5930"/>
    <cfRule type="duplicateValues" dxfId="4739" priority="5929"/>
    <cfRule type="duplicateValues" dxfId="4738" priority="5928"/>
    <cfRule type="duplicateValues" dxfId="4737" priority="5927"/>
    <cfRule type="duplicateValues" dxfId="4736" priority="5926"/>
    <cfRule type="duplicateValues" dxfId="4735" priority="5925"/>
    <cfRule type="duplicateValues" dxfId="4734" priority="5924"/>
    <cfRule type="duplicateValues" dxfId="4733" priority="5923"/>
    <cfRule type="duplicateValues" dxfId="4732" priority="5922"/>
    <cfRule type="duplicateValues" dxfId="4731" priority="5921"/>
    <cfRule type="duplicateValues" dxfId="4730" priority="5920"/>
    <cfRule type="duplicateValues" dxfId="4729" priority="5919"/>
    <cfRule type="duplicateValues" dxfId="4728" priority="5918"/>
    <cfRule type="duplicateValues" dxfId="4727" priority="5917"/>
    <cfRule type="duplicateValues" dxfId="4726" priority="5916"/>
    <cfRule type="duplicateValues" dxfId="4725" priority="5915"/>
    <cfRule type="duplicateValues" dxfId="4724" priority="5914"/>
    <cfRule type="duplicateValues" dxfId="4723" priority="5913"/>
    <cfRule type="duplicateValues" dxfId="4722" priority="5912"/>
    <cfRule type="duplicateValues" dxfId="4721" priority="5911"/>
    <cfRule type="duplicateValues" dxfId="4720" priority="5910"/>
    <cfRule type="duplicateValues" dxfId="4719" priority="5909"/>
    <cfRule type="duplicateValues" dxfId="4718" priority="5908"/>
    <cfRule type="duplicateValues" dxfId="4717" priority="5907"/>
    <cfRule type="duplicateValues" dxfId="4716" priority="5906"/>
    <cfRule type="duplicateValues" dxfId="4715" priority="5905"/>
    <cfRule type="duplicateValues" dxfId="4714" priority="5904"/>
    <cfRule type="duplicateValues" dxfId="4713" priority="5903"/>
    <cfRule type="duplicateValues" dxfId="4712" priority="5902"/>
    <cfRule type="duplicateValues" dxfId="4711" priority="5901"/>
    <cfRule type="duplicateValues" dxfId="4710" priority="5900"/>
    <cfRule type="duplicateValues" dxfId="4709" priority="5899"/>
    <cfRule type="duplicateValues" dxfId="4708" priority="5898"/>
    <cfRule type="duplicateValues" dxfId="4707" priority="5897"/>
    <cfRule type="duplicateValues" dxfId="4706" priority="5896"/>
    <cfRule type="duplicateValues" dxfId="4705" priority="5895"/>
    <cfRule type="duplicateValues" dxfId="4704" priority="5894"/>
    <cfRule type="duplicateValues" dxfId="4703" priority="5893"/>
    <cfRule type="duplicateValues" dxfId="4702" priority="5892"/>
    <cfRule type="duplicateValues" dxfId="4701" priority="5891"/>
    <cfRule type="duplicateValues" dxfId="4700" priority="5890"/>
    <cfRule type="duplicateValues" dxfId="4699" priority="5889"/>
    <cfRule type="duplicateValues" dxfId="4698" priority="5888"/>
    <cfRule type="duplicateValues" dxfId="4697" priority="5887"/>
    <cfRule type="duplicateValues" dxfId="4696" priority="5886"/>
    <cfRule type="duplicateValues" dxfId="4695" priority="5885"/>
    <cfRule type="duplicateValues" dxfId="4694" priority="5884"/>
    <cfRule type="duplicateValues" dxfId="4693" priority="5883"/>
    <cfRule type="duplicateValues" dxfId="4692" priority="5882"/>
    <cfRule type="duplicateValues" dxfId="4691" priority="5881"/>
    <cfRule type="duplicateValues" dxfId="4690" priority="5880"/>
    <cfRule type="duplicateValues" dxfId="4689" priority="5879"/>
    <cfRule type="duplicateValues" dxfId="4688" priority="5878"/>
    <cfRule type="duplicateValues" dxfId="4687" priority="5877"/>
    <cfRule type="duplicateValues" dxfId="4686" priority="5876"/>
    <cfRule type="duplicateValues" dxfId="4685" priority="5875"/>
    <cfRule type="duplicateValues" dxfId="4684" priority="5874"/>
    <cfRule type="duplicateValues" dxfId="4683" priority="5873"/>
    <cfRule type="duplicateValues" dxfId="4682" priority="5872"/>
    <cfRule type="duplicateValues" dxfId="4681" priority="5871"/>
    <cfRule type="duplicateValues" dxfId="4680" priority="5870"/>
    <cfRule type="duplicateValues" dxfId="4679" priority="5869"/>
    <cfRule type="duplicateValues" dxfId="4678" priority="5868"/>
    <cfRule type="duplicateValues" dxfId="4677" priority="5867"/>
    <cfRule type="duplicateValues" dxfId="4676" priority="5866"/>
    <cfRule type="duplicateValues" dxfId="4675" priority="5865"/>
    <cfRule type="duplicateValues" dxfId="4674" priority="5864"/>
    <cfRule type="duplicateValues" dxfId="4673" priority="5863"/>
    <cfRule type="duplicateValues" dxfId="4672" priority="5862"/>
    <cfRule type="duplicateValues" dxfId="4671" priority="5861"/>
    <cfRule type="duplicateValues" dxfId="4670" priority="5860"/>
    <cfRule type="duplicateValues" dxfId="4669" priority="5859"/>
    <cfRule type="duplicateValues" dxfId="4668" priority="5858"/>
    <cfRule type="duplicateValues" dxfId="4667" priority="5857"/>
    <cfRule type="duplicateValues" dxfId="4666" priority="5856"/>
    <cfRule type="duplicateValues" dxfId="4665" priority="5855"/>
    <cfRule type="duplicateValues" dxfId="4664" priority="5854"/>
    <cfRule type="duplicateValues" dxfId="4663" priority="5853"/>
    <cfRule type="duplicateValues" dxfId="4662" priority="5852"/>
    <cfRule type="duplicateValues" dxfId="4661" priority="5851"/>
    <cfRule type="duplicateValues" dxfId="4660" priority="5850"/>
    <cfRule type="duplicateValues" dxfId="4659" priority="5849"/>
    <cfRule type="duplicateValues" dxfId="4658" priority="5848"/>
    <cfRule type="duplicateValues" dxfId="4657" priority="5847"/>
    <cfRule type="duplicateValues" dxfId="4656" priority="5846"/>
    <cfRule type="duplicateValues" dxfId="4655" priority="5845"/>
    <cfRule type="duplicateValues" dxfId="4654" priority="5844"/>
    <cfRule type="duplicateValues" dxfId="4653" priority="5843"/>
    <cfRule type="duplicateValues" dxfId="4652" priority="5842"/>
    <cfRule type="duplicateValues" dxfId="4651" priority="5841"/>
    <cfRule type="duplicateValues" dxfId="4650" priority="5840"/>
    <cfRule type="duplicateValues" dxfId="4649" priority="5839"/>
    <cfRule type="duplicateValues" dxfId="4648" priority="5838"/>
    <cfRule type="duplicateValues" dxfId="4647" priority="5837"/>
    <cfRule type="duplicateValues" dxfId="4646" priority="5836"/>
    <cfRule type="duplicateValues" dxfId="4645" priority="5835"/>
    <cfRule type="duplicateValues" dxfId="4644" priority="5834"/>
    <cfRule type="duplicateValues" dxfId="4643" priority="5833"/>
    <cfRule type="duplicateValues" dxfId="4642" priority="5832"/>
    <cfRule type="duplicateValues" dxfId="4641" priority="5831"/>
    <cfRule type="duplicateValues" dxfId="4640" priority="5830"/>
    <cfRule type="duplicateValues" dxfId="4639" priority="5829"/>
    <cfRule type="duplicateValues" dxfId="4638" priority="5828"/>
    <cfRule type="duplicateValues" dxfId="4637" priority="5827"/>
    <cfRule type="duplicateValues" dxfId="4636" priority="5826"/>
    <cfRule type="duplicateValues" dxfId="4635" priority="5825"/>
    <cfRule type="duplicateValues" dxfId="4634" priority="5824"/>
    <cfRule type="duplicateValues" dxfId="4633" priority="5823"/>
    <cfRule type="duplicateValues" dxfId="4632" priority="5822"/>
    <cfRule type="duplicateValues" dxfId="4631" priority="5821"/>
    <cfRule type="duplicateValues" dxfId="4630" priority="5820"/>
    <cfRule type="duplicateValues" dxfId="4629" priority="5819"/>
    <cfRule type="duplicateValues" dxfId="4628" priority="5818"/>
    <cfRule type="duplicateValues" dxfId="4627" priority="5817"/>
    <cfRule type="duplicateValues" dxfId="4626" priority="5816"/>
    <cfRule type="duplicateValues" dxfId="4625" priority="5815"/>
    <cfRule type="duplicateValues" dxfId="4624" priority="5814"/>
    <cfRule type="duplicateValues" dxfId="4623" priority="5813"/>
    <cfRule type="duplicateValues" dxfId="4622" priority="5812"/>
    <cfRule type="duplicateValues" dxfId="4621" priority="5811"/>
    <cfRule type="duplicateValues" dxfId="4620" priority="5810"/>
    <cfRule type="duplicateValues" dxfId="4619" priority="5809"/>
    <cfRule type="duplicateValues" dxfId="4618" priority="5808"/>
    <cfRule type="duplicateValues" dxfId="4617" priority="5807"/>
    <cfRule type="duplicateValues" dxfId="4616" priority="5806"/>
    <cfRule type="duplicateValues" dxfId="4615" priority="5805"/>
    <cfRule type="duplicateValues" dxfId="4614" priority="5804"/>
    <cfRule type="duplicateValues" dxfId="4613" priority="5803"/>
    <cfRule type="duplicateValues" dxfId="4612" priority="5802"/>
    <cfRule type="duplicateValues" dxfId="4611" priority="5801"/>
    <cfRule type="duplicateValues" dxfId="4610" priority="5800"/>
    <cfRule type="duplicateValues" dxfId="4609" priority="5799"/>
    <cfRule type="duplicateValues" dxfId="4608" priority="5798"/>
    <cfRule type="duplicateValues" dxfId="4607" priority="5797"/>
    <cfRule type="duplicateValues" dxfId="4606" priority="5796"/>
    <cfRule type="duplicateValues" dxfId="4605" priority="5795"/>
    <cfRule type="duplicateValues" dxfId="4604" priority="5794"/>
    <cfRule type="duplicateValues" dxfId="4603" priority="5793"/>
    <cfRule type="duplicateValues" dxfId="4602" priority="5792"/>
    <cfRule type="duplicateValues" dxfId="4601" priority="5791"/>
    <cfRule type="duplicateValues" dxfId="4600" priority="5790"/>
    <cfRule type="duplicateValues" dxfId="4599" priority="5789"/>
    <cfRule type="duplicateValues" dxfId="4598" priority="5788"/>
    <cfRule type="duplicateValues" dxfId="4597" priority="5787"/>
    <cfRule type="duplicateValues" dxfId="4596" priority="5786"/>
    <cfRule type="duplicateValues" dxfId="4595" priority="5785"/>
    <cfRule type="duplicateValues" dxfId="4594" priority="5784"/>
    <cfRule type="duplicateValues" dxfId="4593" priority="5783"/>
    <cfRule type="duplicateValues" dxfId="4592" priority="5782"/>
    <cfRule type="duplicateValues" dxfId="4591" priority="5781"/>
    <cfRule type="duplicateValues" dxfId="4590" priority="5780"/>
    <cfRule type="duplicateValues" dxfId="4589" priority="5779"/>
    <cfRule type="duplicateValues" dxfId="4588" priority="5778"/>
    <cfRule type="duplicateValues" dxfId="4587" priority="5777"/>
    <cfRule type="duplicateValues" dxfId="4586" priority="5776"/>
    <cfRule type="duplicateValues" dxfId="4585" priority="5775"/>
    <cfRule type="duplicateValues" dxfId="4584" priority="5774"/>
    <cfRule type="duplicateValues" dxfId="4583" priority="5773"/>
    <cfRule type="duplicateValues" dxfId="4582" priority="5772"/>
    <cfRule type="duplicateValues" dxfId="4581" priority="5771"/>
    <cfRule type="duplicateValues" dxfId="4580" priority="5770"/>
    <cfRule type="duplicateValues" dxfId="4579" priority="5769"/>
    <cfRule type="duplicateValues" dxfId="4578" priority="5768"/>
    <cfRule type="duplicateValues" dxfId="4577" priority="5767"/>
    <cfRule type="duplicateValues" dxfId="4576" priority="5766"/>
    <cfRule type="duplicateValues" dxfId="4575" priority="5765"/>
    <cfRule type="duplicateValues" dxfId="4574" priority="5764"/>
    <cfRule type="duplicateValues" dxfId="4573" priority="5763"/>
    <cfRule type="duplicateValues" dxfId="4572" priority="5762"/>
    <cfRule type="duplicateValues" dxfId="4571" priority="5761"/>
    <cfRule type="duplicateValues" dxfId="4570" priority="5760"/>
    <cfRule type="duplicateValues" dxfId="4569" priority="5759"/>
    <cfRule type="duplicateValues" dxfId="4568" priority="5758"/>
    <cfRule type="duplicateValues" dxfId="4567" priority="5757"/>
    <cfRule type="duplicateValues" dxfId="4566" priority="5756"/>
    <cfRule type="duplicateValues" dxfId="4565" priority="5755"/>
    <cfRule type="duplicateValues" dxfId="4564" priority="5754"/>
    <cfRule type="duplicateValues" dxfId="4563" priority="5753"/>
    <cfRule type="duplicateValues" dxfId="4562" priority="5752"/>
    <cfRule type="duplicateValues" dxfId="4561" priority="5751"/>
    <cfRule type="duplicateValues" dxfId="4560" priority="5750"/>
    <cfRule type="duplicateValues" dxfId="4559" priority="5749"/>
    <cfRule type="duplicateValues" dxfId="4558" priority="5748"/>
    <cfRule type="duplicateValues" dxfId="4557" priority="5747"/>
    <cfRule type="duplicateValues" dxfId="4556" priority="5746"/>
    <cfRule type="duplicateValues" dxfId="4555" priority="5745"/>
    <cfRule type="duplicateValues" dxfId="4554" priority="5744"/>
    <cfRule type="duplicateValues" dxfId="4553" priority="5743"/>
    <cfRule type="duplicateValues" dxfId="4552" priority="5742"/>
    <cfRule type="duplicateValues" dxfId="4551" priority="5741"/>
    <cfRule type="duplicateValues" dxfId="4550" priority="5740"/>
    <cfRule type="duplicateValues" dxfId="4549" priority="5739"/>
    <cfRule type="duplicateValues" dxfId="4548" priority="5738"/>
    <cfRule type="duplicateValues" dxfId="4547" priority="5737"/>
    <cfRule type="duplicateValues" dxfId="4546" priority="5736"/>
    <cfRule type="duplicateValues" dxfId="4545" priority="5735"/>
    <cfRule type="duplicateValues" dxfId="4544" priority="5734"/>
    <cfRule type="duplicateValues" dxfId="4543" priority="5733"/>
    <cfRule type="duplicateValues" dxfId="4542" priority="5732"/>
    <cfRule type="duplicateValues" dxfId="4541" priority="5731"/>
    <cfRule type="duplicateValues" dxfId="4540" priority="5730"/>
    <cfRule type="duplicateValues" dxfId="4539" priority="5729"/>
    <cfRule type="duplicateValues" dxfId="4538" priority="5728"/>
    <cfRule type="duplicateValues" dxfId="4537" priority="5727"/>
    <cfRule type="duplicateValues" dxfId="4536" priority="5726"/>
    <cfRule type="duplicateValues" dxfId="4535" priority="5725"/>
    <cfRule type="duplicateValues" dxfId="4534" priority="5724"/>
    <cfRule type="duplicateValues" dxfId="4533" priority="5723"/>
    <cfRule type="duplicateValues" dxfId="4532" priority="5722"/>
    <cfRule type="duplicateValues" dxfId="4531" priority="5721"/>
    <cfRule type="duplicateValues" dxfId="4530" priority="5720"/>
    <cfRule type="duplicateValues" dxfId="4529" priority="5719"/>
    <cfRule type="duplicateValues" dxfId="4528" priority="5718"/>
    <cfRule type="duplicateValues" dxfId="4527" priority="5717"/>
    <cfRule type="duplicateValues" dxfId="4526" priority="5716"/>
    <cfRule type="duplicateValues" dxfId="4525" priority="5715"/>
    <cfRule type="duplicateValues" dxfId="4524" priority="5714"/>
    <cfRule type="duplicateValues" dxfId="4523" priority="5713"/>
    <cfRule type="duplicateValues" dxfId="4522" priority="5712"/>
    <cfRule type="duplicateValues" dxfId="4521" priority="5711"/>
    <cfRule type="duplicateValues" dxfId="4520" priority="5710"/>
    <cfRule type="duplicateValues" dxfId="4519" priority="5709"/>
    <cfRule type="duplicateValues" dxfId="4518" priority="5708"/>
    <cfRule type="duplicateValues" dxfId="4517" priority="5707"/>
    <cfRule type="duplicateValues" dxfId="4516" priority="5706"/>
    <cfRule type="duplicateValues" dxfId="4515" priority="5705"/>
    <cfRule type="duplicateValues" dxfId="4514" priority="5704"/>
    <cfRule type="duplicateValues" dxfId="4513" priority="5703"/>
    <cfRule type="duplicateValues" dxfId="4512" priority="5702"/>
    <cfRule type="duplicateValues" dxfId="4511" priority="5701"/>
    <cfRule type="duplicateValues" dxfId="4510" priority="5700"/>
    <cfRule type="duplicateValues" dxfId="4509" priority="5699"/>
    <cfRule type="duplicateValues" dxfId="4508" priority="5698"/>
    <cfRule type="duplicateValues" dxfId="4507" priority="5697"/>
    <cfRule type="duplicateValues" dxfId="4506" priority="5696"/>
    <cfRule type="duplicateValues" dxfId="4505" priority="5695"/>
    <cfRule type="duplicateValues" dxfId="4504" priority="5694"/>
    <cfRule type="duplicateValues" dxfId="4503" priority="5693"/>
    <cfRule type="duplicateValues" dxfId="4502" priority="5692"/>
    <cfRule type="duplicateValues" dxfId="4501" priority="5691"/>
    <cfRule type="duplicateValues" dxfId="4500" priority="5690"/>
    <cfRule type="duplicateValues" dxfId="4499" priority="5689"/>
    <cfRule type="duplicateValues" dxfId="4498" priority="5688"/>
    <cfRule type="duplicateValues" dxfId="4497" priority="5687"/>
    <cfRule type="duplicateValues" dxfId="4496" priority="5686"/>
    <cfRule type="duplicateValues" dxfId="4495" priority="5685"/>
    <cfRule type="duplicateValues" dxfId="4494" priority="5684"/>
    <cfRule type="duplicateValues" dxfId="4493" priority="5683"/>
    <cfRule type="duplicateValues" dxfId="4492" priority="5682"/>
    <cfRule type="duplicateValues" dxfId="4491" priority="5681"/>
    <cfRule type="duplicateValues" dxfId="4490" priority="5680"/>
    <cfRule type="duplicateValues" dxfId="4489" priority="5679"/>
    <cfRule type="duplicateValues" dxfId="4488" priority="5678"/>
    <cfRule type="duplicateValues" dxfId="4487" priority="5677"/>
    <cfRule type="duplicateValues" dxfId="4486" priority="5676"/>
    <cfRule type="duplicateValues" dxfId="4485" priority="5675"/>
    <cfRule type="duplicateValues" dxfId="4484" priority="5674"/>
    <cfRule type="duplicateValues" dxfId="4483" priority="5673"/>
    <cfRule type="duplicateValues" dxfId="4482" priority="5672"/>
    <cfRule type="duplicateValues" dxfId="4481" priority="5671"/>
    <cfRule type="duplicateValues" dxfId="4480" priority="5670"/>
    <cfRule type="duplicateValues" dxfId="4479" priority="5669"/>
    <cfRule type="duplicateValues" dxfId="4478" priority="5668"/>
    <cfRule type="duplicateValues" dxfId="4477" priority="5667"/>
    <cfRule type="duplicateValues" dxfId="4476" priority="5666"/>
    <cfRule type="duplicateValues" dxfId="4475" priority="5665"/>
    <cfRule type="duplicateValues" dxfId="4474" priority="5664"/>
    <cfRule type="duplicateValues" dxfId="4473" priority="5663"/>
    <cfRule type="duplicateValues" dxfId="4472" priority="5662"/>
    <cfRule type="duplicateValues" dxfId="4471" priority="5661"/>
    <cfRule type="duplicateValues" dxfId="4470" priority="5660"/>
    <cfRule type="duplicateValues" dxfId="4469" priority="5659"/>
    <cfRule type="duplicateValues" dxfId="4468" priority="5658"/>
    <cfRule type="duplicateValues" dxfId="4467" priority="5657"/>
    <cfRule type="duplicateValues" dxfId="4466" priority="5656"/>
    <cfRule type="duplicateValues" dxfId="4465" priority="5655"/>
    <cfRule type="duplicateValues" dxfId="4464" priority="5654"/>
    <cfRule type="duplicateValues" dxfId="4463" priority="5653"/>
    <cfRule type="duplicateValues" dxfId="4462" priority="5652"/>
    <cfRule type="duplicateValues" dxfId="4461" priority="5651"/>
    <cfRule type="duplicateValues" dxfId="4460" priority="5650"/>
    <cfRule type="duplicateValues" dxfId="4459" priority="5649"/>
    <cfRule type="duplicateValues" dxfId="4458" priority="5648"/>
    <cfRule type="duplicateValues" dxfId="4457" priority="5647"/>
    <cfRule type="duplicateValues" dxfId="4456" priority="5646"/>
    <cfRule type="duplicateValues" dxfId="4455" priority="5645"/>
    <cfRule type="duplicateValues" dxfId="4454" priority="5644"/>
    <cfRule type="duplicateValues" dxfId="4453" priority="5643"/>
    <cfRule type="duplicateValues" dxfId="4452" priority="5642"/>
    <cfRule type="duplicateValues" dxfId="4451" priority="5641"/>
    <cfRule type="duplicateValues" dxfId="4450" priority="5640"/>
    <cfRule type="duplicateValues" dxfId="4449" priority="5639"/>
    <cfRule type="duplicateValues" dxfId="4448" priority="5638"/>
    <cfRule type="duplicateValues" dxfId="4447" priority="5637"/>
    <cfRule type="duplicateValues" dxfId="4446" priority="5636"/>
    <cfRule type="duplicateValues" dxfId="4445" priority="5635"/>
    <cfRule type="duplicateValues" dxfId="4444" priority="5634"/>
    <cfRule type="duplicateValues" dxfId="4443" priority="5633"/>
    <cfRule type="duplicateValues" dxfId="4442" priority="5632"/>
    <cfRule type="duplicateValues" dxfId="4441" priority="5631"/>
    <cfRule type="duplicateValues" dxfId="4440" priority="5630"/>
    <cfRule type="duplicateValues" dxfId="4439" priority="5629"/>
    <cfRule type="duplicateValues" dxfId="4438" priority="5628"/>
    <cfRule type="duplicateValues" dxfId="4437" priority="5627"/>
    <cfRule type="duplicateValues" dxfId="4436" priority="5626"/>
    <cfRule type="duplicateValues" dxfId="4435" priority="5625"/>
    <cfRule type="duplicateValues" dxfId="4434" priority="5624"/>
    <cfRule type="duplicateValues" dxfId="4433" priority="5623"/>
    <cfRule type="duplicateValues" dxfId="4432" priority="5622"/>
    <cfRule type="duplicateValues" dxfId="4431" priority="5621"/>
    <cfRule type="duplicateValues" dxfId="4430" priority="5620"/>
    <cfRule type="duplicateValues" dxfId="4429" priority="5619"/>
    <cfRule type="duplicateValues" dxfId="4428" priority="5618"/>
    <cfRule type="duplicateValues" dxfId="4427" priority="5617"/>
    <cfRule type="duplicateValues" dxfId="4426" priority="5616"/>
    <cfRule type="duplicateValues" dxfId="4425" priority="5615"/>
    <cfRule type="duplicateValues" dxfId="4424" priority="5614"/>
    <cfRule type="duplicateValues" dxfId="4423" priority="5613"/>
    <cfRule type="duplicateValues" dxfId="4422" priority="5612"/>
    <cfRule type="duplicateValues" dxfId="4421" priority="5611"/>
    <cfRule type="duplicateValues" dxfId="4420" priority="5610"/>
    <cfRule type="duplicateValues" dxfId="4419" priority="5609"/>
    <cfRule type="duplicateValues" dxfId="4418" priority="5608"/>
    <cfRule type="duplicateValues" dxfId="4417" priority="5607"/>
    <cfRule type="duplicateValues" dxfId="4416" priority="5606"/>
    <cfRule type="duplicateValues" dxfId="4415" priority="5605"/>
    <cfRule type="duplicateValues" dxfId="4414" priority="5604"/>
    <cfRule type="duplicateValues" dxfId="4413" priority="5603"/>
    <cfRule type="duplicateValues" dxfId="4412" priority="5602"/>
    <cfRule type="duplicateValues" dxfId="4411" priority="5601"/>
    <cfRule type="duplicateValues" dxfId="4410" priority="5600"/>
    <cfRule type="duplicateValues" dxfId="4409" priority="5599"/>
    <cfRule type="duplicateValues" dxfId="4408" priority="5598"/>
    <cfRule type="duplicateValues" dxfId="4407" priority="5597"/>
    <cfRule type="duplicateValues" dxfId="4406" priority="5596"/>
    <cfRule type="duplicateValues" dxfId="4405" priority="5595"/>
    <cfRule type="duplicateValues" dxfId="4404" priority="5594"/>
    <cfRule type="duplicateValues" dxfId="4403" priority="5593"/>
    <cfRule type="duplicateValues" dxfId="4402" priority="5592"/>
    <cfRule type="duplicateValues" dxfId="4401" priority="5591"/>
    <cfRule type="duplicateValues" dxfId="4400" priority="5590"/>
    <cfRule type="duplicateValues" dxfId="4399" priority="5589"/>
    <cfRule type="duplicateValues" dxfId="4398" priority="5588"/>
    <cfRule type="duplicateValues" dxfId="4397" priority="5587"/>
    <cfRule type="duplicateValues" dxfId="4396" priority="5586"/>
    <cfRule type="duplicateValues" dxfId="4395" priority="5585"/>
    <cfRule type="duplicateValues" dxfId="4394" priority="5584"/>
    <cfRule type="duplicateValues" dxfId="4393" priority="5583"/>
    <cfRule type="duplicateValues" dxfId="4392" priority="5582"/>
    <cfRule type="duplicateValues" dxfId="4391" priority="5581"/>
    <cfRule type="duplicateValues" dxfId="4390" priority="5580"/>
    <cfRule type="duplicateValues" dxfId="4389" priority="5579"/>
    <cfRule type="duplicateValues" dxfId="4388" priority="5578"/>
    <cfRule type="duplicateValues" dxfId="4387" priority="5577"/>
    <cfRule type="duplicateValues" dxfId="4386" priority="5576"/>
    <cfRule type="duplicateValues" dxfId="4385" priority="5575"/>
    <cfRule type="duplicateValues" dxfId="4384" priority="5574"/>
    <cfRule type="duplicateValues" dxfId="4383" priority="5573"/>
    <cfRule type="duplicateValues" dxfId="4382" priority="5572"/>
    <cfRule type="duplicateValues" dxfId="4381" priority="5571"/>
    <cfRule type="duplicateValues" dxfId="4380" priority="5570"/>
    <cfRule type="duplicateValues" dxfId="4379" priority="5569"/>
    <cfRule type="duplicateValues" dxfId="4378" priority="5568"/>
    <cfRule type="duplicateValues" dxfId="4377" priority="5567"/>
    <cfRule type="duplicateValues" dxfId="4376" priority="5566"/>
    <cfRule type="duplicateValues" dxfId="4375" priority="5565"/>
    <cfRule type="duplicateValues" dxfId="4374" priority="5564"/>
    <cfRule type="duplicateValues" dxfId="4373" priority="5563"/>
    <cfRule type="duplicateValues" dxfId="4372" priority="5562"/>
    <cfRule type="duplicateValues" dxfId="4371" priority="5561"/>
    <cfRule type="duplicateValues" dxfId="4370" priority="5560"/>
    <cfRule type="duplicateValues" dxfId="4369" priority="5559"/>
    <cfRule type="duplicateValues" dxfId="4368" priority="5558"/>
    <cfRule type="duplicateValues" dxfId="4367" priority="5557"/>
    <cfRule type="duplicateValues" dxfId="4366" priority="5556"/>
    <cfRule type="duplicateValues" dxfId="4365" priority="5555"/>
    <cfRule type="duplicateValues" dxfId="4364" priority="5554"/>
    <cfRule type="duplicateValues" dxfId="4363" priority="5553"/>
    <cfRule type="duplicateValues" dxfId="4362" priority="5552"/>
    <cfRule type="duplicateValues" dxfId="4361" priority="5551"/>
    <cfRule type="duplicateValues" dxfId="4360" priority="5550"/>
    <cfRule type="duplicateValues" dxfId="4359" priority="5549"/>
    <cfRule type="duplicateValues" dxfId="4358" priority="5548"/>
    <cfRule type="duplicateValues" dxfId="4357" priority="5547"/>
    <cfRule type="duplicateValues" dxfId="4356" priority="5546"/>
    <cfRule type="duplicateValues" dxfId="4355" priority="5545"/>
    <cfRule type="duplicateValues" dxfId="4354" priority="5544"/>
    <cfRule type="duplicateValues" dxfId="4353" priority="5543"/>
    <cfRule type="duplicateValues" dxfId="4352" priority="5542"/>
    <cfRule type="duplicateValues" dxfId="4351" priority="5541"/>
    <cfRule type="duplicateValues" dxfId="4350" priority="5540"/>
    <cfRule type="duplicateValues" dxfId="4349" priority="5539"/>
    <cfRule type="duplicateValues" dxfId="4348" priority="5538"/>
    <cfRule type="duplicateValues" dxfId="4347" priority="5537"/>
    <cfRule type="duplicateValues" dxfId="4346" priority="5536"/>
    <cfRule type="duplicateValues" dxfId="4345" priority="5535"/>
    <cfRule type="duplicateValues" dxfId="4344" priority="5534"/>
    <cfRule type="duplicateValues" dxfId="4343" priority="5533"/>
    <cfRule type="duplicateValues" dxfId="4342" priority="5532"/>
    <cfRule type="duplicateValues" dxfId="4341" priority="5531"/>
    <cfRule type="duplicateValues" dxfId="4340" priority="5530"/>
    <cfRule type="duplicateValues" dxfId="4339" priority="5529"/>
    <cfRule type="duplicateValues" dxfId="4338" priority="5528"/>
    <cfRule type="duplicateValues" dxfId="4337" priority="5527"/>
    <cfRule type="duplicateValues" dxfId="4336" priority="5526"/>
    <cfRule type="duplicateValues" dxfId="4335" priority="5525"/>
    <cfRule type="duplicateValues" dxfId="4334" priority="5524"/>
    <cfRule type="duplicateValues" dxfId="4333" priority="5523"/>
    <cfRule type="duplicateValues" dxfId="4332" priority="5522"/>
    <cfRule type="duplicateValues" dxfId="4331" priority="5521"/>
    <cfRule type="duplicateValues" dxfId="4330" priority="5520"/>
    <cfRule type="duplicateValues" dxfId="4329" priority="5519"/>
    <cfRule type="duplicateValues" dxfId="4328" priority="5518"/>
    <cfRule type="duplicateValues" dxfId="4327" priority="5517"/>
    <cfRule type="duplicateValues" dxfId="4326" priority="5516"/>
    <cfRule type="duplicateValues" dxfId="4325" priority="5515"/>
    <cfRule type="duplicateValues" dxfId="4324" priority="5514"/>
    <cfRule type="duplicateValues" dxfId="4323" priority="5513"/>
    <cfRule type="duplicateValues" dxfId="4322" priority="5512"/>
    <cfRule type="duplicateValues" dxfId="4321" priority="5511"/>
    <cfRule type="duplicateValues" dxfId="4320" priority="5510"/>
    <cfRule type="duplicateValues" dxfId="4319" priority="5509"/>
    <cfRule type="duplicateValues" dxfId="4318" priority="5508"/>
    <cfRule type="duplicateValues" dxfId="4317" priority="5507"/>
    <cfRule type="duplicateValues" dxfId="4316" priority="5506"/>
    <cfRule type="duplicateValues" dxfId="4315" priority="5505"/>
    <cfRule type="duplicateValues" dxfId="4314" priority="5504"/>
    <cfRule type="duplicateValues" dxfId="4313" priority="5503"/>
    <cfRule type="duplicateValues" dxfId="4312" priority="5502"/>
    <cfRule type="duplicateValues" dxfId="4311" priority="5501"/>
    <cfRule type="duplicateValues" dxfId="4310" priority="5500"/>
    <cfRule type="duplicateValues" dxfId="4309" priority="5499"/>
    <cfRule type="duplicateValues" dxfId="4308" priority="5498"/>
    <cfRule type="duplicateValues" dxfId="4307" priority="5497"/>
    <cfRule type="duplicateValues" dxfId="4306" priority="5496"/>
    <cfRule type="duplicateValues" dxfId="4305" priority="5495"/>
    <cfRule type="duplicateValues" dxfId="4304" priority="5494"/>
    <cfRule type="duplicateValues" dxfId="4303" priority="5493"/>
    <cfRule type="duplicateValues" dxfId="4302" priority="5492"/>
    <cfRule type="duplicateValues" dxfId="4301" priority="5491"/>
    <cfRule type="duplicateValues" dxfId="4300" priority="5490"/>
    <cfRule type="duplicateValues" dxfId="4299" priority="5489"/>
    <cfRule type="duplicateValues" dxfId="4298" priority="5488"/>
    <cfRule type="duplicateValues" dxfId="4297" priority="5487"/>
    <cfRule type="duplicateValues" dxfId="4296" priority="5486"/>
    <cfRule type="duplicateValues" dxfId="4295" priority="5485"/>
    <cfRule type="duplicateValues" dxfId="4294" priority="5484"/>
    <cfRule type="duplicateValues" dxfId="4293" priority="5483"/>
    <cfRule type="duplicateValues" dxfId="4292" priority="5482"/>
    <cfRule type="duplicateValues" dxfId="4291" priority="5481"/>
    <cfRule type="duplicateValues" dxfId="4290" priority="5480"/>
    <cfRule type="duplicateValues" dxfId="4289" priority="5479"/>
    <cfRule type="duplicateValues" dxfId="4288" priority="5478"/>
    <cfRule type="duplicateValues" dxfId="4287" priority="5477"/>
    <cfRule type="duplicateValues" dxfId="4286" priority="5476"/>
    <cfRule type="duplicateValues" dxfId="4285" priority="5475"/>
    <cfRule type="duplicateValues" dxfId="4284" priority="5474"/>
    <cfRule type="duplicateValues" dxfId="4283" priority="5473"/>
    <cfRule type="duplicateValues" dxfId="4282" priority="5472"/>
    <cfRule type="duplicateValues" dxfId="4281" priority="5471"/>
    <cfRule type="duplicateValues" dxfId="4280" priority="5470"/>
    <cfRule type="duplicateValues" dxfId="4279" priority="5469"/>
    <cfRule type="duplicateValues" dxfId="4278" priority="5468"/>
    <cfRule type="duplicateValues" dxfId="4277" priority="5467"/>
    <cfRule type="duplicateValues" dxfId="4276" priority="5466"/>
    <cfRule type="duplicateValues" dxfId="4275" priority="5465"/>
    <cfRule type="duplicateValues" dxfId="4274" priority="5464"/>
    <cfRule type="duplicateValues" dxfId="4273" priority="5463"/>
    <cfRule type="duplicateValues" dxfId="4272" priority="5462"/>
    <cfRule type="duplicateValues" dxfId="4271" priority="5461"/>
    <cfRule type="duplicateValues" dxfId="4270" priority="5460"/>
    <cfRule type="duplicateValues" dxfId="4269" priority="5459"/>
    <cfRule type="duplicateValues" dxfId="4268" priority="5458"/>
    <cfRule type="duplicateValues" dxfId="4267" priority="5457"/>
    <cfRule type="duplicateValues" dxfId="4266" priority="5456"/>
    <cfRule type="duplicateValues" dxfId="4265" priority="5455"/>
    <cfRule type="duplicateValues" dxfId="4264" priority="5454"/>
    <cfRule type="duplicateValues" dxfId="4263" priority="5453"/>
    <cfRule type="duplicateValues" dxfId="4262" priority="5452"/>
    <cfRule type="duplicateValues" dxfId="4261" priority="5451"/>
    <cfRule type="duplicateValues" dxfId="4260" priority="5450"/>
    <cfRule type="duplicateValues" dxfId="4259" priority="5449"/>
    <cfRule type="duplicateValues" dxfId="4258" priority="5448"/>
    <cfRule type="duplicateValues" dxfId="4257" priority="5447"/>
    <cfRule type="duplicateValues" dxfId="4256" priority="5446"/>
    <cfRule type="duplicateValues" dxfId="4255" priority="5445"/>
    <cfRule type="duplicateValues" dxfId="4254" priority="5444"/>
    <cfRule type="duplicateValues" dxfId="4253" priority="5443"/>
    <cfRule type="duplicateValues" dxfId="4252" priority="5442"/>
    <cfRule type="duplicateValues" dxfId="4251" priority="5441"/>
    <cfRule type="duplicateValues" dxfId="4250" priority="5440"/>
    <cfRule type="duplicateValues" dxfId="4249" priority="5439"/>
    <cfRule type="duplicateValues" dxfId="4248" priority="5438"/>
    <cfRule type="duplicateValues" dxfId="4247" priority="5437"/>
    <cfRule type="duplicateValues" dxfId="4246" priority="5436"/>
    <cfRule type="duplicateValues" dxfId="4245" priority="5435"/>
    <cfRule type="duplicateValues" dxfId="4244" priority="5434"/>
    <cfRule type="duplicateValues" dxfId="4243" priority="5433"/>
    <cfRule type="duplicateValues" dxfId="4242" priority="5432"/>
    <cfRule type="duplicateValues" dxfId="4241" priority="5431"/>
    <cfRule type="duplicateValues" dxfId="4240" priority="5430"/>
    <cfRule type="duplicateValues" dxfId="4239" priority="5429"/>
    <cfRule type="duplicateValues" dxfId="4238" priority="5428"/>
    <cfRule type="duplicateValues" dxfId="4237" priority="5427"/>
    <cfRule type="duplicateValues" dxfId="4236" priority="5426"/>
    <cfRule type="duplicateValues" dxfId="4235" priority="5425"/>
    <cfRule type="duplicateValues" dxfId="4234" priority="5424"/>
    <cfRule type="duplicateValues" dxfId="4233" priority="5423"/>
    <cfRule type="duplicateValues" dxfId="4232" priority="5422"/>
    <cfRule type="duplicateValues" dxfId="4231" priority="5421"/>
    <cfRule type="duplicateValues" dxfId="4230" priority="5420"/>
    <cfRule type="duplicateValues" dxfId="4229" priority="5419"/>
    <cfRule type="duplicateValues" dxfId="4228" priority="5418"/>
    <cfRule type="duplicateValues" dxfId="4227" priority="5417"/>
    <cfRule type="duplicateValues" dxfId="4226" priority="5416"/>
    <cfRule type="duplicateValues" dxfId="4225" priority="5415"/>
    <cfRule type="duplicateValues" dxfId="4224" priority="5414"/>
    <cfRule type="duplicateValues" dxfId="4223" priority="5413"/>
    <cfRule type="duplicateValues" dxfId="4222" priority="5412"/>
    <cfRule type="duplicateValues" dxfId="4221" priority="5411"/>
    <cfRule type="duplicateValues" dxfId="4220" priority="5410"/>
    <cfRule type="duplicateValues" dxfId="4219" priority="5409"/>
    <cfRule type="duplicateValues" dxfId="4218" priority="5408"/>
    <cfRule type="duplicateValues" dxfId="4217" priority="5407"/>
    <cfRule type="duplicateValues" dxfId="4216" priority="5406"/>
    <cfRule type="duplicateValues" dxfId="4215" priority="5405"/>
    <cfRule type="duplicateValues" dxfId="4214" priority="5404"/>
    <cfRule type="duplicateValues" dxfId="4213" priority="5403"/>
    <cfRule type="duplicateValues" dxfId="4212" priority="5402"/>
    <cfRule type="duplicateValues" dxfId="4211" priority="5401"/>
    <cfRule type="duplicateValues" dxfId="4210" priority="5400"/>
    <cfRule type="duplicateValues" dxfId="4209" priority="5399"/>
    <cfRule type="duplicateValues" dxfId="4208" priority="5398"/>
    <cfRule type="duplicateValues" dxfId="4207" priority="5397"/>
    <cfRule type="duplicateValues" dxfId="4206" priority="5396"/>
    <cfRule type="duplicateValues" dxfId="4205" priority="5395"/>
    <cfRule type="duplicateValues" dxfId="4204" priority="5394"/>
    <cfRule type="duplicateValues" dxfId="4203" priority="5393"/>
    <cfRule type="duplicateValues" dxfId="4202" priority="5392"/>
    <cfRule type="duplicateValues" dxfId="4201" priority="5391"/>
    <cfRule type="duplicateValues" dxfId="4200" priority="5390"/>
    <cfRule type="duplicateValues" dxfId="4199" priority="5389"/>
    <cfRule type="duplicateValues" dxfId="4198" priority="5388"/>
    <cfRule type="duplicateValues" dxfId="4197" priority="5387"/>
    <cfRule type="duplicateValues" dxfId="4196" priority="5386"/>
    <cfRule type="duplicateValues" dxfId="4195" priority="6893"/>
    <cfRule type="duplicateValues" dxfId="4194" priority="6894"/>
    <cfRule type="duplicateValues" dxfId="4193" priority="6895"/>
    <cfRule type="duplicateValues" dxfId="4192" priority="6896"/>
    <cfRule type="duplicateValues" dxfId="4191" priority="6897"/>
    <cfRule type="duplicateValues" dxfId="4190" priority="6898"/>
    <cfRule type="duplicateValues" dxfId="4189" priority="6899"/>
    <cfRule type="duplicateValues" dxfId="4188" priority="6900"/>
    <cfRule type="duplicateValues" dxfId="4187" priority="6901"/>
    <cfRule type="duplicateValues" dxfId="4186" priority="6902"/>
    <cfRule type="duplicateValues" dxfId="4185" priority="6903"/>
    <cfRule type="duplicateValues" dxfId="4184" priority="6904"/>
    <cfRule type="duplicateValues" dxfId="4183" priority="6905"/>
    <cfRule type="duplicateValues" dxfId="4182" priority="6906"/>
    <cfRule type="duplicateValues" dxfId="4181" priority="6907"/>
    <cfRule type="duplicateValues" dxfId="4180" priority="6908"/>
    <cfRule type="duplicateValues" dxfId="4179" priority="6909"/>
    <cfRule type="duplicateValues" dxfId="4178" priority="6910"/>
    <cfRule type="duplicateValues" dxfId="4177" priority="6911"/>
    <cfRule type="duplicateValues" dxfId="4176" priority="6912"/>
    <cfRule type="duplicateValues" dxfId="4175" priority="6913"/>
    <cfRule type="duplicateValues" dxfId="4174" priority="6914"/>
    <cfRule type="duplicateValues" dxfId="4173" priority="6915"/>
    <cfRule type="duplicateValues" dxfId="4172" priority="6916"/>
    <cfRule type="duplicateValues" dxfId="4171" priority="6917"/>
    <cfRule type="duplicateValues" dxfId="4170" priority="6918"/>
    <cfRule type="duplicateValues" dxfId="4169" priority="6919"/>
    <cfRule type="duplicateValues" dxfId="4168" priority="6920"/>
    <cfRule type="duplicateValues" dxfId="4167" priority="6921"/>
    <cfRule type="duplicateValues" dxfId="4166" priority="6922"/>
    <cfRule type="duplicateValues" dxfId="4165" priority="6923"/>
    <cfRule type="duplicateValues" dxfId="4164" priority="6924"/>
    <cfRule type="duplicateValues" dxfId="4163" priority="6925"/>
    <cfRule type="duplicateValues" dxfId="4162" priority="6926"/>
    <cfRule type="duplicateValues" dxfId="4161" priority="6927"/>
    <cfRule type="duplicateValues" dxfId="4160" priority="6928"/>
    <cfRule type="duplicateValues" dxfId="4159" priority="6929"/>
    <cfRule type="duplicateValues" dxfId="4158" priority="6930"/>
    <cfRule type="duplicateValues" dxfId="4157" priority="6931"/>
    <cfRule type="duplicateValues" dxfId="4156" priority="6932"/>
    <cfRule type="duplicateValues" dxfId="4155" priority="6933"/>
    <cfRule type="duplicateValues" dxfId="4154" priority="6934"/>
    <cfRule type="duplicateValues" dxfId="4153" priority="6935"/>
    <cfRule type="duplicateValues" dxfId="4152" priority="6936"/>
    <cfRule type="duplicateValues" dxfId="4151" priority="6937"/>
    <cfRule type="duplicateValues" dxfId="4150" priority="6938"/>
    <cfRule type="duplicateValues" dxfId="4149" priority="6939"/>
    <cfRule type="duplicateValues" dxfId="4148" priority="6940"/>
    <cfRule type="duplicateValues" dxfId="4147" priority="6941"/>
    <cfRule type="duplicateValues" dxfId="4146" priority="6942"/>
    <cfRule type="duplicateValues" dxfId="4145" priority="6943"/>
    <cfRule type="duplicateValues" dxfId="4144" priority="6944"/>
    <cfRule type="duplicateValues" dxfId="4143" priority="6945"/>
    <cfRule type="duplicateValues" dxfId="4142" priority="6946"/>
    <cfRule type="duplicateValues" dxfId="4141" priority="6947"/>
    <cfRule type="duplicateValues" dxfId="4140" priority="6948"/>
    <cfRule type="duplicateValues" dxfId="4139" priority="6949"/>
    <cfRule type="duplicateValues" dxfId="4138" priority="6950"/>
    <cfRule type="duplicateValues" dxfId="4137" priority="6951"/>
    <cfRule type="duplicateValues" dxfId="4136" priority="6952"/>
    <cfRule type="duplicateValues" dxfId="4135" priority="6953"/>
    <cfRule type="duplicateValues" dxfId="4134" priority="6954"/>
    <cfRule type="duplicateValues" dxfId="4133" priority="6955"/>
    <cfRule type="duplicateValues" dxfId="4132" priority="6956"/>
    <cfRule type="duplicateValues" dxfId="4131" priority="6957"/>
    <cfRule type="duplicateValues" dxfId="4130" priority="6958"/>
    <cfRule type="duplicateValues" dxfId="4129" priority="6959"/>
    <cfRule type="duplicateValues" dxfId="4128" priority="6960"/>
    <cfRule type="duplicateValues" dxfId="4127" priority="6961"/>
    <cfRule type="duplicateValues" dxfId="4126" priority="6962"/>
    <cfRule type="duplicateValues" dxfId="4125" priority="6963"/>
    <cfRule type="duplicateValues" dxfId="4124" priority="6964"/>
    <cfRule type="duplicateValues" dxfId="4123" priority="6965"/>
    <cfRule type="duplicateValues" dxfId="4122" priority="6966"/>
    <cfRule type="duplicateValues" dxfId="4121" priority="6967"/>
    <cfRule type="duplicateValues" dxfId="4120" priority="6968"/>
    <cfRule type="duplicateValues" dxfId="4119" priority="6969"/>
    <cfRule type="duplicateValues" dxfId="4118" priority="6970"/>
    <cfRule type="duplicateValues" dxfId="4117" priority="6971"/>
    <cfRule type="duplicateValues" dxfId="4116" priority="6972"/>
    <cfRule type="duplicateValues" dxfId="4115" priority="6973"/>
    <cfRule type="duplicateValues" dxfId="4114" priority="6974"/>
    <cfRule type="duplicateValues" dxfId="4113" priority="6975"/>
    <cfRule type="duplicateValues" dxfId="4112" priority="6976"/>
    <cfRule type="duplicateValues" dxfId="4111" priority="6977"/>
    <cfRule type="duplicateValues" dxfId="4110" priority="6978"/>
    <cfRule type="duplicateValues" dxfId="4109" priority="6979"/>
    <cfRule type="duplicateValues" dxfId="4108" priority="6980"/>
    <cfRule type="duplicateValues" dxfId="4107" priority="6981"/>
    <cfRule type="duplicateValues" dxfId="4106" priority="6982"/>
    <cfRule type="duplicateValues" dxfId="4105" priority="6983"/>
    <cfRule type="duplicateValues" dxfId="4104" priority="6984"/>
    <cfRule type="duplicateValues" dxfId="4103" priority="6985"/>
    <cfRule type="duplicateValues" dxfId="4102" priority="6986"/>
    <cfRule type="duplicateValues" dxfId="4101" priority="6987"/>
    <cfRule type="duplicateValues" dxfId="4100" priority="6988"/>
    <cfRule type="duplicateValues" dxfId="4099" priority="6989"/>
    <cfRule type="duplicateValues" dxfId="4098" priority="6990"/>
    <cfRule type="duplicateValues" dxfId="4097" priority="6991"/>
    <cfRule type="duplicateValues" dxfId="4096" priority="6992"/>
    <cfRule type="duplicateValues" dxfId="4095" priority="6993"/>
    <cfRule type="duplicateValues" dxfId="4094" priority="6994"/>
    <cfRule type="duplicateValues" dxfId="4093" priority="6995"/>
    <cfRule type="duplicateValues" dxfId="4092" priority="6996"/>
    <cfRule type="duplicateValues" dxfId="4091" priority="6997"/>
    <cfRule type="duplicateValues" dxfId="4090" priority="6998"/>
    <cfRule type="duplicateValues" dxfId="4089" priority="6999"/>
    <cfRule type="duplicateValues" dxfId="4088" priority="7000"/>
    <cfRule type="duplicateValues" dxfId="4087" priority="7001"/>
    <cfRule type="duplicateValues" dxfId="4086" priority="7002"/>
    <cfRule type="duplicateValues" dxfId="4085" priority="7003"/>
    <cfRule type="duplicateValues" dxfId="4084" priority="7004"/>
    <cfRule type="duplicateValues" dxfId="4083" priority="7005"/>
    <cfRule type="duplicateValues" dxfId="4082" priority="7006"/>
    <cfRule type="duplicateValues" dxfId="4081" priority="7007"/>
    <cfRule type="duplicateValues" dxfId="4080" priority="7008"/>
    <cfRule type="duplicateValues" dxfId="4079" priority="7009"/>
    <cfRule type="duplicateValues" dxfId="4078" priority="7010"/>
    <cfRule type="duplicateValues" dxfId="4077" priority="7011"/>
    <cfRule type="duplicateValues" dxfId="4076" priority="7012"/>
    <cfRule type="duplicateValues" dxfId="4075" priority="7013"/>
    <cfRule type="duplicateValues" dxfId="4074" priority="7014"/>
    <cfRule type="duplicateValues" dxfId="4073" priority="7015"/>
    <cfRule type="duplicateValues" dxfId="4072" priority="7016"/>
    <cfRule type="duplicateValues" dxfId="4071" priority="7017"/>
    <cfRule type="duplicateValues" dxfId="4070" priority="7018"/>
    <cfRule type="duplicateValues" dxfId="4069" priority="7019"/>
    <cfRule type="duplicateValues" dxfId="4068" priority="7020"/>
    <cfRule type="duplicateValues" dxfId="4067" priority="7021"/>
    <cfRule type="duplicateValues" dxfId="4066" priority="7022"/>
    <cfRule type="duplicateValues" dxfId="4065" priority="7023"/>
    <cfRule type="duplicateValues" dxfId="4064" priority="7024"/>
    <cfRule type="duplicateValues" dxfId="4063" priority="7025"/>
    <cfRule type="duplicateValues" dxfId="4062" priority="7026"/>
    <cfRule type="duplicateValues" dxfId="4061" priority="7027"/>
    <cfRule type="duplicateValues" dxfId="4060" priority="7028"/>
    <cfRule type="duplicateValues" dxfId="4059" priority="7029"/>
    <cfRule type="duplicateValues" dxfId="4058" priority="7030"/>
    <cfRule type="duplicateValues" dxfId="4057" priority="7031"/>
    <cfRule type="duplicateValues" dxfId="4056" priority="7032"/>
    <cfRule type="duplicateValues" dxfId="4055" priority="7033"/>
    <cfRule type="duplicateValues" dxfId="4054" priority="7034"/>
    <cfRule type="duplicateValues" dxfId="4053" priority="7035"/>
    <cfRule type="duplicateValues" dxfId="4052" priority="7036"/>
    <cfRule type="duplicateValues" dxfId="4051" priority="7037"/>
    <cfRule type="duplicateValues" dxfId="4050" priority="7038"/>
    <cfRule type="duplicateValues" dxfId="4049" priority="7039"/>
    <cfRule type="duplicateValues" dxfId="4048" priority="7040"/>
    <cfRule type="duplicateValues" dxfId="4047" priority="7041"/>
    <cfRule type="duplicateValues" dxfId="4046" priority="7042"/>
    <cfRule type="duplicateValues" dxfId="4045" priority="7043"/>
    <cfRule type="duplicateValues" dxfId="4044" priority="7044"/>
    <cfRule type="duplicateValues" dxfId="4043" priority="7045"/>
    <cfRule type="duplicateValues" dxfId="4042" priority="7046"/>
    <cfRule type="duplicateValues" dxfId="4041" priority="7047"/>
    <cfRule type="duplicateValues" dxfId="4040" priority="7048"/>
    <cfRule type="duplicateValues" dxfId="4039" priority="7049"/>
    <cfRule type="duplicateValues" dxfId="4038" priority="7050"/>
    <cfRule type="duplicateValues" dxfId="4037" priority="7051"/>
    <cfRule type="duplicateValues" dxfId="4036" priority="7052"/>
    <cfRule type="duplicateValues" dxfId="4035" priority="7053"/>
    <cfRule type="duplicateValues" dxfId="4034" priority="7054"/>
    <cfRule type="duplicateValues" dxfId="4033" priority="7055"/>
    <cfRule type="duplicateValues" dxfId="4032" priority="7056"/>
    <cfRule type="duplicateValues" dxfId="4031" priority="7057"/>
    <cfRule type="duplicateValues" dxfId="4030" priority="7058"/>
    <cfRule type="duplicateValues" dxfId="4029" priority="7059"/>
    <cfRule type="duplicateValues" dxfId="4028" priority="7060"/>
    <cfRule type="duplicateValues" dxfId="4027" priority="7061"/>
    <cfRule type="duplicateValues" dxfId="4026" priority="7062"/>
    <cfRule type="duplicateValues" dxfId="4025" priority="7063"/>
    <cfRule type="duplicateValues" dxfId="4024" priority="7064"/>
    <cfRule type="duplicateValues" dxfId="4023" priority="7065"/>
    <cfRule type="duplicateValues" dxfId="4022" priority="7066"/>
    <cfRule type="duplicateValues" dxfId="4021" priority="7067"/>
    <cfRule type="duplicateValues" dxfId="4020" priority="7068"/>
    <cfRule type="duplicateValues" dxfId="4019" priority="7069"/>
    <cfRule type="duplicateValues" dxfId="4018" priority="7070"/>
    <cfRule type="duplicateValues" dxfId="4017" priority="7071"/>
    <cfRule type="duplicateValues" dxfId="4016" priority="7072"/>
    <cfRule type="duplicateValues" dxfId="4015" priority="7073"/>
    <cfRule type="duplicateValues" dxfId="4014" priority="7074"/>
    <cfRule type="duplicateValues" dxfId="4013" priority="7075"/>
    <cfRule type="duplicateValues" dxfId="4012" priority="7076"/>
    <cfRule type="duplicateValues" dxfId="4011" priority="7077"/>
    <cfRule type="duplicateValues" dxfId="4010" priority="7078"/>
    <cfRule type="duplicateValues" dxfId="4009" priority="7079"/>
    <cfRule type="duplicateValues" dxfId="4008" priority="7080"/>
    <cfRule type="duplicateValues" dxfId="4007" priority="7081"/>
    <cfRule type="duplicateValues" dxfId="4006" priority="7082"/>
    <cfRule type="duplicateValues" dxfId="4005" priority="7083"/>
    <cfRule type="duplicateValues" dxfId="4004" priority="7084"/>
    <cfRule type="duplicateValues" dxfId="4003" priority="7085"/>
    <cfRule type="duplicateValues" dxfId="4002" priority="7086"/>
    <cfRule type="duplicateValues" dxfId="4001" priority="7087"/>
    <cfRule type="duplicateValues" dxfId="4000" priority="7088"/>
    <cfRule type="duplicateValues" dxfId="3999" priority="7089"/>
    <cfRule type="duplicateValues" dxfId="3998" priority="7090"/>
    <cfRule type="duplicateValues" dxfId="3997" priority="7091"/>
    <cfRule type="duplicateValues" dxfId="3996" priority="7092"/>
    <cfRule type="duplicateValues" dxfId="3995" priority="7093"/>
    <cfRule type="duplicateValues" dxfId="3994" priority="7094"/>
    <cfRule type="duplicateValues" dxfId="3993" priority="7095"/>
    <cfRule type="duplicateValues" dxfId="3992" priority="7096"/>
    <cfRule type="duplicateValues" dxfId="3991" priority="7097"/>
    <cfRule type="duplicateValues" dxfId="3990" priority="7098"/>
    <cfRule type="duplicateValues" dxfId="3989" priority="7099"/>
    <cfRule type="duplicateValues" dxfId="3988" priority="7100"/>
    <cfRule type="duplicateValues" dxfId="3987" priority="7101"/>
    <cfRule type="duplicateValues" dxfId="3986" priority="7102"/>
    <cfRule type="duplicateValues" dxfId="3985" priority="7103"/>
    <cfRule type="duplicateValues" dxfId="3984" priority="7104"/>
    <cfRule type="duplicateValues" dxfId="3983" priority="7105"/>
    <cfRule type="duplicateValues" dxfId="3982" priority="7106"/>
    <cfRule type="duplicateValues" dxfId="3981" priority="7107"/>
    <cfRule type="duplicateValues" dxfId="3980" priority="7108"/>
    <cfRule type="duplicateValues" dxfId="3979" priority="7109"/>
    <cfRule type="duplicateValues" dxfId="3978" priority="7110"/>
    <cfRule type="duplicateValues" dxfId="3977" priority="7111"/>
    <cfRule type="duplicateValues" dxfId="3976" priority="7112"/>
    <cfRule type="duplicateValues" dxfId="3975" priority="7113"/>
    <cfRule type="duplicateValues" dxfId="3974" priority="7114"/>
    <cfRule type="duplicateValues" dxfId="3973" priority="7115"/>
    <cfRule type="duplicateValues" dxfId="3972" priority="7116"/>
    <cfRule type="duplicateValues" dxfId="3971" priority="7117"/>
    <cfRule type="duplicateValues" dxfId="3970" priority="7118"/>
    <cfRule type="duplicateValues" dxfId="3969" priority="7119"/>
    <cfRule type="duplicateValues" dxfId="3968" priority="7120"/>
    <cfRule type="duplicateValues" dxfId="3967" priority="7121"/>
    <cfRule type="duplicateValues" dxfId="3966" priority="7122"/>
    <cfRule type="duplicateValues" dxfId="3965" priority="7123"/>
    <cfRule type="duplicateValues" dxfId="3964" priority="7124"/>
    <cfRule type="duplicateValues" dxfId="3963" priority="7125"/>
    <cfRule type="duplicateValues" dxfId="3962" priority="7126"/>
    <cfRule type="duplicateValues" dxfId="3961" priority="7127"/>
    <cfRule type="duplicateValues" dxfId="3960" priority="7128"/>
    <cfRule type="duplicateValues" dxfId="3959" priority="7129"/>
    <cfRule type="duplicateValues" dxfId="3958" priority="7130"/>
    <cfRule type="duplicateValues" dxfId="3957" priority="7131"/>
    <cfRule type="duplicateValues" dxfId="3956" priority="7132"/>
    <cfRule type="duplicateValues" dxfId="3955" priority="7133"/>
    <cfRule type="duplicateValues" dxfId="3954" priority="7134"/>
    <cfRule type="duplicateValues" dxfId="3953" priority="7135"/>
    <cfRule type="duplicateValues" dxfId="3952" priority="7136"/>
    <cfRule type="duplicateValues" dxfId="3951" priority="7137"/>
    <cfRule type="duplicateValues" dxfId="3950" priority="7138"/>
    <cfRule type="duplicateValues" dxfId="3949" priority="7139"/>
    <cfRule type="duplicateValues" dxfId="3948" priority="7140"/>
    <cfRule type="duplicateValues" dxfId="3947" priority="7141"/>
    <cfRule type="duplicateValues" dxfId="3946" priority="7142"/>
    <cfRule type="duplicateValues" dxfId="3945" priority="7143"/>
    <cfRule type="duplicateValues" dxfId="3944" priority="7144"/>
    <cfRule type="duplicateValues" dxfId="3943" priority="7145"/>
    <cfRule type="duplicateValues" dxfId="3942" priority="7146"/>
    <cfRule type="duplicateValues" dxfId="3941" priority="7147"/>
    <cfRule type="duplicateValues" dxfId="3940" priority="7148"/>
    <cfRule type="duplicateValues" dxfId="3939" priority="7149"/>
    <cfRule type="duplicateValues" dxfId="3938" priority="7150"/>
    <cfRule type="duplicateValues" dxfId="3937" priority="7151"/>
    <cfRule type="duplicateValues" dxfId="3936" priority="7152"/>
    <cfRule type="duplicateValues" dxfId="3935" priority="7153"/>
    <cfRule type="duplicateValues" dxfId="3934" priority="7154"/>
    <cfRule type="duplicateValues" dxfId="3933" priority="7155"/>
    <cfRule type="duplicateValues" dxfId="3932" priority="7156"/>
    <cfRule type="duplicateValues" dxfId="3931" priority="7157"/>
    <cfRule type="duplicateValues" dxfId="3930" priority="7158"/>
    <cfRule type="duplicateValues" dxfId="3929" priority="7159"/>
    <cfRule type="duplicateValues" dxfId="3928" priority="7160"/>
    <cfRule type="duplicateValues" dxfId="3927" priority="7161"/>
    <cfRule type="duplicateValues" dxfId="3926" priority="7162"/>
    <cfRule type="duplicateValues" dxfId="3925" priority="7163"/>
    <cfRule type="duplicateValues" dxfId="3924" priority="7164"/>
    <cfRule type="duplicateValues" dxfId="3923" priority="7165"/>
    <cfRule type="duplicateValues" dxfId="3922" priority="7166"/>
    <cfRule type="duplicateValues" dxfId="3921" priority="7167"/>
    <cfRule type="duplicateValues" dxfId="3920" priority="7168"/>
    <cfRule type="duplicateValues" dxfId="3919" priority="7169"/>
    <cfRule type="duplicateValues" dxfId="3918" priority="7170"/>
    <cfRule type="duplicateValues" dxfId="3917" priority="7171"/>
    <cfRule type="duplicateValues" dxfId="3916" priority="7172"/>
    <cfRule type="duplicateValues" dxfId="3915" priority="7173"/>
    <cfRule type="duplicateValues" dxfId="3914" priority="7174"/>
    <cfRule type="duplicateValues" dxfId="3913" priority="7175"/>
    <cfRule type="duplicateValues" dxfId="3912" priority="7176"/>
    <cfRule type="duplicateValues" dxfId="3911" priority="7177"/>
    <cfRule type="duplicateValues" dxfId="3910" priority="7178"/>
    <cfRule type="duplicateValues" dxfId="3909" priority="7179"/>
    <cfRule type="duplicateValues" dxfId="3908" priority="7180"/>
    <cfRule type="duplicateValues" dxfId="3907" priority="7181"/>
    <cfRule type="duplicateValues" dxfId="3906" priority="7182"/>
    <cfRule type="duplicateValues" dxfId="3905" priority="7183"/>
    <cfRule type="duplicateValues" dxfId="3904" priority="7184"/>
    <cfRule type="duplicateValues" dxfId="3903" priority="7185"/>
    <cfRule type="duplicateValues" dxfId="3902" priority="7186"/>
    <cfRule type="duplicateValues" dxfId="3901" priority="7187"/>
    <cfRule type="duplicateValues" dxfId="3900" priority="7188"/>
    <cfRule type="duplicateValues" dxfId="3899" priority="7189"/>
    <cfRule type="duplicateValues" dxfId="3898" priority="7190"/>
    <cfRule type="duplicateValues" dxfId="3897" priority="7191"/>
    <cfRule type="duplicateValues" dxfId="3896" priority="7192"/>
    <cfRule type="duplicateValues" dxfId="3895" priority="7193"/>
    <cfRule type="duplicateValues" dxfId="3894" priority="7194"/>
    <cfRule type="duplicateValues" dxfId="3893" priority="7195"/>
    <cfRule type="duplicateValues" dxfId="3892" priority="7196"/>
    <cfRule type="duplicateValues" dxfId="3891" priority="7197"/>
    <cfRule type="duplicateValues" dxfId="3890" priority="7198"/>
    <cfRule type="duplicateValues" dxfId="3889" priority="7199"/>
    <cfRule type="duplicateValues" dxfId="3888" priority="7200"/>
    <cfRule type="duplicateValues" dxfId="3887" priority="7201"/>
    <cfRule type="duplicateValues" dxfId="3886" priority="7202"/>
    <cfRule type="duplicateValues" dxfId="3885" priority="7203"/>
    <cfRule type="duplicateValues" dxfId="3884" priority="7204"/>
    <cfRule type="duplicateValues" dxfId="3883" priority="7205"/>
    <cfRule type="duplicateValues" dxfId="3882" priority="7206"/>
    <cfRule type="duplicateValues" dxfId="3881" priority="7207"/>
    <cfRule type="duplicateValues" dxfId="3880" priority="7208"/>
    <cfRule type="duplicateValues" dxfId="3879" priority="7209"/>
    <cfRule type="duplicateValues" dxfId="3878" priority="7210"/>
    <cfRule type="duplicateValues" dxfId="3877" priority="7211"/>
    <cfRule type="duplicateValues" dxfId="3876" priority="7212"/>
    <cfRule type="duplicateValues" dxfId="3875" priority="7213"/>
    <cfRule type="duplicateValues" dxfId="3874" priority="7214"/>
    <cfRule type="duplicateValues" dxfId="3873" priority="7215"/>
    <cfRule type="duplicateValues" dxfId="3872" priority="7216"/>
    <cfRule type="duplicateValues" dxfId="3871" priority="7217"/>
    <cfRule type="duplicateValues" dxfId="3870" priority="7218"/>
    <cfRule type="duplicateValues" dxfId="3869" priority="7219"/>
    <cfRule type="duplicateValues" dxfId="3868" priority="7220"/>
    <cfRule type="duplicateValues" dxfId="3867" priority="7221"/>
    <cfRule type="duplicateValues" dxfId="3866" priority="7222"/>
    <cfRule type="duplicateValues" dxfId="3865" priority="7223"/>
    <cfRule type="duplicateValues" dxfId="3864" priority="7224"/>
    <cfRule type="duplicateValues" dxfId="3863" priority="7225"/>
    <cfRule type="duplicateValues" dxfId="3862" priority="7226"/>
    <cfRule type="duplicateValues" dxfId="3861" priority="7227"/>
    <cfRule type="duplicateValues" dxfId="3860" priority="7228"/>
    <cfRule type="duplicateValues" dxfId="3859" priority="7229"/>
    <cfRule type="duplicateValues" dxfId="3858" priority="7230"/>
    <cfRule type="duplicateValues" dxfId="3857" priority="7231"/>
    <cfRule type="duplicateValues" dxfId="3856" priority="7232"/>
    <cfRule type="duplicateValues" dxfId="3855" priority="7233"/>
    <cfRule type="duplicateValues" dxfId="3854" priority="7234"/>
    <cfRule type="duplicateValues" dxfId="3853" priority="7235"/>
    <cfRule type="duplicateValues" dxfId="3852" priority="7236"/>
    <cfRule type="duplicateValues" dxfId="3851" priority="7237"/>
    <cfRule type="duplicateValues" dxfId="3850" priority="7238"/>
    <cfRule type="duplicateValues" dxfId="3849" priority="7239"/>
    <cfRule type="duplicateValues" dxfId="3848" priority="7240"/>
    <cfRule type="duplicateValues" dxfId="3847" priority="7241"/>
    <cfRule type="duplicateValues" dxfId="3846" priority="7242"/>
    <cfRule type="duplicateValues" dxfId="3845" priority="7243"/>
    <cfRule type="duplicateValues" dxfId="3844" priority="7244"/>
    <cfRule type="duplicateValues" dxfId="3843" priority="7245"/>
    <cfRule type="duplicateValues" dxfId="3842" priority="7246"/>
    <cfRule type="duplicateValues" dxfId="3841" priority="7247"/>
    <cfRule type="duplicateValues" dxfId="3840" priority="7248"/>
    <cfRule type="duplicateValues" dxfId="3839" priority="7249"/>
    <cfRule type="duplicateValues" dxfId="3838" priority="7250"/>
    <cfRule type="duplicateValues" dxfId="3837" priority="7251"/>
    <cfRule type="duplicateValues" dxfId="3836" priority="7252"/>
    <cfRule type="duplicateValues" dxfId="3835" priority="7253"/>
    <cfRule type="duplicateValues" dxfId="3834" priority="7254"/>
    <cfRule type="duplicateValues" dxfId="3833" priority="7255"/>
    <cfRule type="duplicateValues" dxfId="3832" priority="7256"/>
    <cfRule type="duplicateValues" dxfId="3831" priority="7257"/>
    <cfRule type="duplicateValues" dxfId="3830" priority="7258"/>
    <cfRule type="duplicateValues" dxfId="3829" priority="7259"/>
    <cfRule type="duplicateValues" dxfId="3828" priority="7260"/>
    <cfRule type="duplicateValues" dxfId="3827" priority="7261"/>
    <cfRule type="duplicateValues" dxfId="3826" priority="7262"/>
    <cfRule type="duplicateValues" dxfId="3825" priority="7263"/>
    <cfRule type="duplicateValues" dxfId="3824" priority="7264"/>
    <cfRule type="duplicateValues" dxfId="3823" priority="7265"/>
    <cfRule type="duplicateValues" dxfId="3822" priority="7266"/>
    <cfRule type="duplicateValues" dxfId="3821" priority="7267"/>
    <cfRule type="duplicateValues" dxfId="3820" priority="7268"/>
    <cfRule type="duplicateValues" dxfId="3819" priority="7269"/>
    <cfRule type="duplicateValues" dxfId="3818" priority="7270"/>
    <cfRule type="duplicateValues" dxfId="3817" priority="7271"/>
    <cfRule type="duplicateValues" dxfId="3816" priority="7272"/>
    <cfRule type="duplicateValues" dxfId="3815" priority="7273"/>
    <cfRule type="duplicateValues" dxfId="3814" priority="7274"/>
    <cfRule type="duplicateValues" dxfId="3813" priority="7275"/>
    <cfRule type="duplicateValues" dxfId="3812" priority="7276"/>
    <cfRule type="duplicateValues" dxfId="3811" priority="7277"/>
    <cfRule type="duplicateValues" dxfId="3810" priority="7278"/>
    <cfRule type="duplicateValues" dxfId="3809" priority="7279"/>
    <cfRule type="duplicateValues" dxfId="3808" priority="7280"/>
    <cfRule type="duplicateValues" dxfId="3807" priority="7281"/>
    <cfRule type="duplicateValues" dxfId="3806" priority="7282"/>
    <cfRule type="duplicateValues" dxfId="3805" priority="7283"/>
    <cfRule type="duplicateValues" dxfId="3804" priority="7284"/>
    <cfRule type="duplicateValues" dxfId="3803" priority="7285"/>
    <cfRule type="duplicateValues" dxfId="3802" priority="7286"/>
    <cfRule type="duplicateValues" dxfId="3801" priority="7287"/>
    <cfRule type="duplicateValues" dxfId="3800" priority="7288"/>
    <cfRule type="duplicateValues" dxfId="3799" priority="7289"/>
    <cfRule type="duplicateValues" dxfId="3798" priority="7290"/>
    <cfRule type="duplicateValues" dxfId="3797" priority="7291"/>
    <cfRule type="duplicateValues" dxfId="3796" priority="7292"/>
    <cfRule type="duplicateValues" dxfId="3795" priority="7293"/>
    <cfRule type="duplicateValues" dxfId="3794" priority="7294"/>
    <cfRule type="duplicateValues" dxfId="3793" priority="7295"/>
    <cfRule type="duplicateValues" dxfId="3792" priority="7296"/>
    <cfRule type="duplicateValues" dxfId="3791" priority="7297"/>
    <cfRule type="duplicateValues" dxfId="3790" priority="7298"/>
    <cfRule type="duplicateValues" dxfId="3789" priority="7299"/>
    <cfRule type="duplicateValues" dxfId="3788" priority="7300"/>
    <cfRule type="duplicateValues" dxfId="3787" priority="7301"/>
    <cfRule type="duplicateValues" dxfId="3786" priority="7302"/>
    <cfRule type="duplicateValues" dxfId="3785" priority="7303"/>
    <cfRule type="duplicateValues" dxfId="3784" priority="7304"/>
    <cfRule type="duplicateValues" dxfId="3783" priority="7305"/>
    <cfRule type="duplicateValues" dxfId="3782" priority="7306"/>
    <cfRule type="duplicateValues" dxfId="3781" priority="7307"/>
    <cfRule type="duplicateValues" dxfId="3780" priority="7308"/>
    <cfRule type="duplicateValues" dxfId="3779" priority="7309"/>
    <cfRule type="duplicateValues" dxfId="3778" priority="7310"/>
    <cfRule type="duplicateValues" dxfId="3777" priority="7311"/>
    <cfRule type="duplicateValues" dxfId="3776" priority="7312"/>
    <cfRule type="duplicateValues" dxfId="3775" priority="7313"/>
    <cfRule type="duplicateValues" dxfId="3774" priority="7314"/>
    <cfRule type="duplicateValues" dxfId="3773" priority="7315"/>
    <cfRule type="duplicateValues" dxfId="3772" priority="7316"/>
    <cfRule type="duplicateValues" dxfId="3771" priority="7317"/>
    <cfRule type="duplicateValues" dxfId="3770" priority="7318"/>
    <cfRule type="duplicateValues" dxfId="3769" priority="7319"/>
    <cfRule type="duplicateValues" dxfId="3768" priority="7320"/>
    <cfRule type="duplicateValues" dxfId="3767" priority="7321"/>
    <cfRule type="duplicateValues" dxfId="3766" priority="7322"/>
    <cfRule type="duplicateValues" dxfId="3765" priority="7323"/>
    <cfRule type="duplicateValues" dxfId="3764" priority="7324"/>
    <cfRule type="duplicateValues" dxfId="3763" priority="7325"/>
    <cfRule type="duplicateValues" dxfId="3762" priority="7326"/>
    <cfRule type="duplicateValues" dxfId="3761" priority="7327"/>
    <cfRule type="duplicateValues" dxfId="3760" priority="7328"/>
    <cfRule type="duplicateValues" dxfId="3759" priority="7329"/>
    <cfRule type="duplicateValues" dxfId="3758" priority="7330"/>
    <cfRule type="duplicateValues" dxfId="3757" priority="7331"/>
    <cfRule type="duplicateValues" dxfId="3756" priority="7332"/>
    <cfRule type="duplicateValues" dxfId="3755" priority="7333"/>
    <cfRule type="duplicateValues" dxfId="3754" priority="7334"/>
    <cfRule type="duplicateValues" dxfId="3753" priority="7335"/>
    <cfRule type="duplicateValues" dxfId="3752" priority="7336"/>
    <cfRule type="duplicateValues" dxfId="3751" priority="7337"/>
    <cfRule type="duplicateValues" dxfId="3750" priority="7338"/>
    <cfRule type="duplicateValues" dxfId="3749" priority="7339"/>
    <cfRule type="duplicateValues" dxfId="3748" priority="7340"/>
    <cfRule type="duplicateValues" dxfId="3747" priority="7341"/>
    <cfRule type="duplicateValues" dxfId="3746" priority="7342"/>
    <cfRule type="duplicateValues" dxfId="3745" priority="7343"/>
    <cfRule type="duplicateValues" dxfId="3744" priority="7344"/>
    <cfRule type="duplicateValues" dxfId="3743" priority="7345"/>
    <cfRule type="duplicateValues" dxfId="3742" priority="7346"/>
    <cfRule type="duplicateValues" dxfId="3741" priority="7347"/>
    <cfRule type="duplicateValues" dxfId="3740" priority="7348"/>
    <cfRule type="duplicateValues" dxfId="3739" priority="7349"/>
    <cfRule type="duplicateValues" dxfId="3738" priority="7350"/>
    <cfRule type="duplicateValues" dxfId="3737" priority="7351"/>
    <cfRule type="duplicateValues" dxfId="3736" priority="7352"/>
    <cfRule type="duplicateValues" dxfId="3735" priority="7353"/>
    <cfRule type="duplicateValues" dxfId="3734" priority="7354"/>
    <cfRule type="duplicateValues" dxfId="3733" priority="7355"/>
    <cfRule type="duplicateValues" dxfId="3732" priority="7356"/>
    <cfRule type="duplicateValues" dxfId="3731" priority="7357"/>
    <cfRule type="duplicateValues" dxfId="3730" priority="7358"/>
    <cfRule type="duplicateValues" dxfId="3729" priority="7359"/>
    <cfRule type="duplicateValues" dxfId="3728" priority="7360"/>
    <cfRule type="duplicateValues" dxfId="3727" priority="7361"/>
    <cfRule type="duplicateValues" dxfId="3726" priority="7362"/>
    <cfRule type="duplicateValues" dxfId="3725" priority="7363"/>
    <cfRule type="duplicateValues" dxfId="3724" priority="7364"/>
    <cfRule type="duplicateValues" dxfId="3723" priority="7365"/>
    <cfRule type="duplicateValues" dxfId="3722" priority="7366"/>
    <cfRule type="duplicateValues" dxfId="3721" priority="7367"/>
    <cfRule type="duplicateValues" dxfId="3720" priority="7368"/>
    <cfRule type="duplicateValues" dxfId="3719" priority="7369"/>
    <cfRule type="duplicateValues" dxfId="3718" priority="7370"/>
    <cfRule type="duplicateValues" dxfId="3717" priority="7371"/>
    <cfRule type="duplicateValues" dxfId="3716" priority="7372"/>
    <cfRule type="duplicateValues" dxfId="3715" priority="7373"/>
    <cfRule type="duplicateValues" dxfId="3714" priority="7374"/>
    <cfRule type="duplicateValues" dxfId="3713" priority="7375"/>
    <cfRule type="duplicateValues" dxfId="3712" priority="7376"/>
    <cfRule type="duplicateValues" dxfId="3711" priority="7377"/>
    <cfRule type="duplicateValues" dxfId="3710" priority="7378"/>
    <cfRule type="duplicateValues" dxfId="3709" priority="7379"/>
    <cfRule type="duplicateValues" dxfId="3708" priority="7380"/>
    <cfRule type="duplicateValues" dxfId="3707" priority="7381"/>
    <cfRule type="duplicateValues" dxfId="3706" priority="7382"/>
    <cfRule type="duplicateValues" dxfId="3705" priority="7383"/>
    <cfRule type="duplicateValues" dxfId="3704" priority="7384"/>
    <cfRule type="duplicateValues" dxfId="3703" priority="7385"/>
    <cfRule type="duplicateValues" dxfId="3702" priority="7386"/>
    <cfRule type="duplicateValues" dxfId="3701" priority="7387"/>
    <cfRule type="duplicateValues" dxfId="3700" priority="7388"/>
    <cfRule type="duplicateValues" dxfId="3699" priority="7389"/>
    <cfRule type="duplicateValues" dxfId="3698" priority="7390"/>
    <cfRule type="duplicateValues" dxfId="3697" priority="7391"/>
    <cfRule type="duplicateValues" dxfId="3696" priority="7392"/>
    <cfRule type="duplicateValues" dxfId="3695" priority="7393"/>
    <cfRule type="duplicateValues" dxfId="3694" priority="7394"/>
    <cfRule type="duplicateValues" dxfId="3693" priority="7395"/>
    <cfRule type="duplicateValues" dxfId="3692" priority="7396"/>
    <cfRule type="duplicateValues" dxfId="3691" priority="7397"/>
    <cfRule type="duplicateValues" dxfId="3690" priority="7398"/>
    <cfRule type="duplicateValues" dxfId="3689" priority="7399"/>
    <cfRule type="duplicateValues" dxfId="3688" priority="7400"/>
    <cfRule type="duplicateValues" dxfId="3687" priority="7401"/>
    <cfRule type="duplicateValues" dxfId="3686" priority="7402"/>
    <cfRule type="duplicateValues" dxfId="3685" priority="7403"/>
    <cfRule type="duplicateValues" dxfId="3684" priority="7404"/>
    <cfRule type="duplicateValues" dxfId="3683" priority="7405"/>
    <cfRule type="duplicateValues" dxfId="3682" priority="7406"/>
    <cfRule type="duplicateValues" dxfId="3681" priority="7407"/>
    <cfRule type="duplicateValues" dxfId="3680" priority="7408"/>
    <cfRule type="duplicateValues" dxfId="3679" priority="7409"/>
    <cfRule type="duplicateValues" dxfId="3678" priority="7410"/>
    <cfRule type="duplicateValues" dxfId="3677" priority="7411"/>
    <cfRule type="duplicateValues" dxfId="3676" priority="7412"/>
    <cfRule type="duplicateValues" dxfId="3675" priority="7413"/>
    <cfRule type="duplicateValues" dxfId="3674" priority="7414"/>
    <cfRule type="duplicateValues" dxfId="3673" priority="7415"/>
    <cfRule type="duplicateValues" dxfId="3672" priority="7416"/>
    <cfRule type="duplicateValues" dxfId="3671" priority="7417"/>
    <cfRule type="duplicateValues" dxfId="3670" priority="7418"/>
    <cfRule type="duplicateValues" dxfId="3669" priority="7419"/>
    <cfRule type="duplicateValues" dxfId="3668" priority="7420"/>
    <cfRule type="duplicateValues" dxfId="3667" priority="7421"/>
    <cfRule type="duplicateValues" dxfId="3666" priority="7422"/>
    <cfRule type="duplicateValues" dxfId="3665" priority="7423"/>
    <cfRule type="duplicateValues" dxfId="3664" priority="7424"/>
    <cfRule type="duplicateValues" dxfId="3663" priority="7425"/>
    <cfRule type="duplicateValues" dxfId="3662" priority="7426"/>
    <cfRule type="duplicateValues" dxfId="3661" priority="7427"/>
    <cfRule type="duplicateValues" dxfId="3660" priority="7428"/>
    <cfRule type="duplicateValues" dxfId="3659" priority="7429"/>
    <cfRule type="duplicateValues" dxfId="3658" priority="7430"/>
    <cfRule type="duplicateValues" dxfId="3657" priority="7431"/>
    <cfRule type="duplicateValues" dxfId="3656" priority="7432"/>
    <cfRule type="duplicateValues" dxfId="3655" priority="7433"/>
    <cfRule type="duplicateValues" dxfId="3654" priority="7434"/>
    <cfRule type="duplicateValues" dxfId="3653" priority="7435"/>
    <cfRule type="duplicateValues" dxfId="3652" priority="7436"/>
    <cfRule type="duplicateValues" dxfId="3651" priority="7437"/>
    <cfRule type="duplicateValues" dxfId="3650" priority="7438"/>
    <cfRule type="duplicateValues" dxfId="3649" priority="7439"/>
    <cfRule type="duplicateValues" dxfId="3648" priority="7440"/>
    <cfRule type="duplicateValues" dxfId="3647" priority="7441"/>
    <cfRule type="duplicateValues" dxfId="3646" priority="7442"/>
    <cfRule type="duplicateValues" dxfId="3645" priority="7443"/>
    <cfRule type="duplicateValues" dxfId="3644" priority="7444"/>
    <cfRule type="duplicateValues" dxfId="3643" priority="7445"/>
    <cfRule type="duplicateValues" dxfId="3642" priority="7446"/>
    <cfRule type="duplicateValues" dxfId="3641" priority="7447"/>
    <cfRule type="duplicateValues" dxfId="3640" priority="7448"/>
    <cfRule type="duplicateValues" dxfId="3639" priority="7449"/>
    <cfRule type="duplicateValues" dxfId="3638" priority="7450"/>
    <cfRule type="duplicateValues" dxfId="3637" priority="7451"/>
    <cfRule type="duplicateValues" dxfId="3636" priority="7452"/>
    <cfRule type="duplicateValues" dxfId="3635" priority="7453"/>
    <cfRule type="duplicateValues" dxfId="3634" priority="7454"/>
    <cfRule type="duplicateValues" dxfId="3633" priority="7455"/>
    <cfRule type="duplicateValues" dxfId="3632" priority="7456"/>
    <cfRule type="duplicateValues" dxfId="3631" priority="7457"/>
    <cfRule type="duplicateValues" dxfId="3630" priority="7458"/>
    <cfRule type="duplicateValues" dxfId="3629" priority="7459"/>
    <cfRule type="duplicateValues" dxfId="3628" priority="7460"/>
    <cfRule type="duplicateValues" dxfId="3627" priority="7461"/>
    <cfRule type="duplicateValues" dxfId="3626" priority="7462"/>
    <cfRule type="duplicateValues" dxfId="3625" priority="7463"/>
    <cfRule type="duplicateValues" dxfId="3624" priority="7464"/>
    <cfRule type="duplicateValues" dxfId="3623" priority="7465"/>
    <cfRule type="duplicateValues" dxfId="3622" priority="7466"/>
    <cfRule type="duplicateValues" dxfId="3621" priority="7467"/>
    <cfRule type="duplicateValues" dxfId="3620" priority="7468"/>
    <cfRule type="duplicateValues" dxfId="3619" priority="7469"/>
    <cfRule type="duplicateValues" dxfId="3618" priority="7470"/>
    <cfRule type="duplicateValues" dxfId="3617" priority="7471"/>
    <cfRule type="duplicateValues" dxfId="3616" priority="7472"/>
    <cfRule type="duplicateValues" dxfId="3615" priority="7473"/>
    <cfRule type="duplicateValues" dxfId="3614" priority="7474"/>
    <cfRule type="duplicateValues" dxfId="3613" priority="7475"/>
    <cfRule type="duplicateValues" dxfId="3612" priority="7476"/>
    <cfRule type="duplicateValues" dxfId="3611" priority="7477"/>
    <cfRule type="duplicateValues" dxfId="3610" priority="7478"/>
    <cfRule type="duplicateValues" dxfId="3609" priority="7479"/>
    <cfRule type="duplicateValues" dxfId="3608" priority="7480"/>
    <cfRule type="duplicateValues" dxfId="3607" priority="7481"/>
    <cfRule type="duplicateValues" dxfId="3606" priority="7482"/>
    <cfRule type="duplicateValues" dxfId="3605" priority="7483"/>
    <cfRule type="duplicateValues" dxfId="3604" priority="7484"/>
    <cfRule type="duplicateValues" dxfId="3603" priority="7485"/>
    <cfRule type="duplicateValues" dxfId="3602" priority="7486"/>
    <cfRule type="duplicateValues" dxfId="3601" priority="7487"/>
    <cfRule type="duplicateValues" dxfId="3600" priority="7488"/>
    <cfRule type="duplicateValues" dxfId="3599" priority="7489"/>
    <cfRule type="duplicateValues" dxfId="3598" priority="7490"/>
    <cfRule type="duplicateValues" dxfId="3597" priority="7491"/>
    <cfRule type="duplicateValues" dxfId="3596" priority="7492"/>
    <cfRule type="duplicateValues" dxfId="3595" priority="7493"/>
    <cfRule type="duplicateValues" dxfId="3594" priority="7494"/>
    <cfRule type="duplicateValues" dxfId="3593" priority="7495"/>
    <cfRule type="duplicateValues" dxfId="3592" priority="7496"/>
    <cfRule type="duplicateValues" dxfId="3591" priority="7497"/>
    <cfRule type="duplicateValues" dxfId="3590" priority="7498"/>
    <cfRule type="duplicateValues" dxfId="3589" priority="7499"/>
    <cfRule type="duplicateValues" dxfId="3588" priority="7500"/>
    <cfRule type="duplicateValues" dxfId="3587" priority="7501"/>
    <cfRule type="duplicateValues" dxfId="3586" priority="7502"/>
    <cfRule type="duplicateValues" dxfId="3585" priority="7503"/>
    <cfRule type="duplicateValues" dxfId="3584" priority="7504"/>
    <cfRule type="duplicateValues" dxfId="3583" priority="7505"/>
    <cfRule type="duplicateValues" dxfId="3582" priority="7506"/>
    <cfRule type="duplicateValues" dxfId="3581" priority="7507"/>
    <cfRule type="duplicateValues" dxfId="3580" priority="7508"/>
    <cfRule type="duplicateValues" dxfId="3579" priority="7509"/>
    <cfRule type="duplicateValues" dxfId="3578" priority="7510"/>
    <cfRule type="duplicateValues" dxfId="3577" priority="7511"/>
    <cfRule type="duplicateValues" dxfId="3576" priority="7512"/>
    <cfRule type="duplicateValues" dxfId="3575" priority="7513"/>
    <cfRule type="duplicateValues" dxfId="3574" priority="7514"/>
    <cfRule type="duplicateValues" dxfId="3573" priority="7515"/>
    <cfRule type="duplicateValues" dxfId="3572" priority="7516"/>
    <cfRule type="duplicateValues" dxfId="3571" priority="7517"/>
    <cfRule type="duplicateValues" dxfId="3570" priority="7518"/>
    <cfRule type="duplicateValues" dxfId="3569" priority="7519"/>
    <cfRule type="duplicateValues" dxfId="3568" priority="7520"/>
    <cfRule type="duplicateValues" dxfId="3567" priority="7521"/>
    <cfRule type="duplicateValues" dxfId="3566" priority="7522"/>
    <cfRule type="duplicateValues" dxfId="3565" priority="7523"/>
    <cfRule type="duplicateValues" dxfId="3564" priority="7524"/>
    <cfRule type="duplicateValues" dxfId="3563" priority="7525"/>
    <cfRule type="duplicateValues" dxfId="3562" priority="7526"/>
    <cfRule type="duplicateValues" dxfId="3561" priority="7527"/>
    <cfRule type="duplicateValues" dxfId="3560" priority="7528"/>
    <cfRule type="duplicateValues" dxfId="3559" priority="7529"/>
    <cfRule type="duplicateValues" dxfId="3558" priority="7530"/>
    <cfRule type="duplicateValues" dxfId="3557" priority="7531"/>
    <cfRule type="duplicateValues" dxfId="3556" priority="7532"/>
    <cfRule type="duplicateValues" dxfId="3555" priority="7533"/>
    <cfRule type="duplicateValues" dxfId="3554" priority="7534"/>
    <cfRule type="duplicateValues" dxfId="3553" priority="7535"/>
    <cfRule type="duplicateValues" dxfId="3552" priority="7536"/>
    <cfRule type="duplicateValues" dxfId="3551" priority="7537"/>
    <cfRule type="duplicateValues" dxfId="3550" priority="7538"/>
    <cfRule type="duplicateValues" dxfId="3549" priority="7539"/>
    <cfRule type="duplicateValues" dxfId="3548" priority="7540"/>
    <cfRule type="duplicateValues" dxfId="3547" priority="7541"/>
    <cfRule type="duplicateValues" dxfId="3546" priority="7542"/>
    <cfRule type="duplicateValues" dxfId="3545" priority="7543"/>
    <cfRule type="duplicateValues" dxfId="3544" priority="7544"/>
    <cfRule type="duplicateValues" dxfId="3543" priority="7545"/>
    <cfRule type="duplicateValues" dxfId="3542" priority="7546"/>
    <cfRule type="duplicateValues" dxfId="3541" priority="7547"/>
    <cfRule type="duplicateValues" dxfId="3540" priority="7548"/>
    <cfRule type="duplicateValues" dxfId="3539" priority="7549"/>
    <cfRule type="duplicateValues" dxfId="3538" priority="7550"/>
    <cfRule type="duplicateValues" dxfId="3537" priority="7551"/>
    <cfRule type="duplicateValues" dxfId="3536" priority="7552"/>
    <cfRule type="duplicateValues" dxfId="3535" priority="7553"/>
    <cfRule type="duplicateValues" dxfId="3534" priority="7554"/>
    <cfRule type="duplicateValues" dxfId="3533" priority="7555"/>
    <cfRule type="duplicateValues" dxfId="3532" priority="7556"/>
    <cfRule type="duplicateValues" dxfId="3531" priority="7557"/>
    <cfRule type="duplicateValues" dxfId="3530" priority="7558"/>
    <cfRule type="duplicateValues" dxfId="3529" priority="7559"/>
    <cfRule type="duplicateValues" dxfId="3528" priority="7560"/>
    <cfRule type="duplicateValues" dxfId="3527" priority="7561"/>
    <cfRule type="duplicateValues" dxfId="3526" priority="7562"/>
    <cfRule type="duplicateValues" dxfId="3525" priority="7563"/>
    <cfRule type="duplicateValues" dxfId="3524" priority="7564"/>
    <cfRule type="duplicateValues" dxfId="3523" priority="7565"/>
    <cfRule type="duplicateValues" dxfId="3522" priority="7566"/>
    <cfRule type="duplicateValues" dxfId="3521" priority="7567"/>
    <cfRule type="duplicateValues" dxfId="3520" priority="7568"/>
    <cfRule type="duplicateValues" dxfId="3519" priority="7569"/>
    <cfRule type="duplicateValues" dxfId="3518" priority="7570"/>
    <cfRule type="duplicateValues" dxfId="3517" priority="7571"/>
    <cfRule type="duplicateValues" dxfId="3516" priority="7572"/>
    <cfRule type="duplicateValues" dxfId="3515" priority="7573"/>
    <cfRule type="duplicateValues" dxfId="3514" priority="7574"/>
    <cfRule type="duplicateValues" dxfId="3513" priority="7575"/>
    <cfRule type="duplicateValues" dxfId="3512" priority="7576"/>
    <cfRule type="duplicateValues" dxfId="3511" priority="7577"/>
    <cfRule type="duplicateValues" dxfId="3510" priority="7578"/>
    <cfRule type="duplicateValues" dxfId="3509" priority="7579"/>
    <cfRule type="duplicateValues" dxfId="3508" priority="7580"/>
    <cfRule type="duplicateValues" dxfId="3507" priority="7581"/>
    <cfRule type="duplicateValues" dxfId="3506" priority="7582"/>
    <cfRule type="duplicateValues" dxfId="3505" priority="7583"/>
    <cfRule type="duplicateValues" dxfId="3504" priority="7584"/>
    <cfRule type="duplicateValues" dxfId="3503" priority="7585"/>
    <cfRule type="duplicateValues" dxfId="3502" priority="7586"/>
    <cfRule type="duplicateValues" dxfId="3501" priority="7587"/>
    <cfRule type="duplicateValues" dxfId="3500" priority="7588"/>
    <cfRule type="duplicateValues" dxfId="3499" priority="7589"/>
    <cfRule type="duplicateValues" dxfId="3498" priority="7590"/>
    <cfRule type="duplicateValues" dxfId="3497" priority="7591"/>
    <cfRule type="duplicateValues" dxfId="3496" priority="7592"/>
    <cfRule type="duplicateValues" dxfId="3495" priority="7593"/>
    <cfRule type="duplicateValues" dxfId="3494" priority="7594"/>
    <cfRule type="duplicateValues" dxfId="3493" priority="7595"/>
    <cfRule type="duplicateValues" dxfId="3492" priority="7596"/>
    <cfRule type="duplicateValues" dxfId="3491" priority="7597"/>
    <cfRule type="duplicateValues" dxfId="3490" priority="7598"/>
    <cfRule type="duplicateValues" dxfId="3489" priority="7599"/>
    <cfRule type="duplicateValues" dxfId="3488" priority="7600"/>
    <cfRule type="duplicateValues" dxfId="3487" priority="7601"/>
    <cfRule type="duplicateValues" dxfId="3486" priority="7602"/>
    <cfRule type="duplicateValues" dxfId="3485" priority="7603"/>
    <cfRule type="duplicateValues" dxfId="3484" priority="7604"/>
    <cfRule type="duplicateValues" dxfId="3483" priority="7605"/>
    <cfRule type="duplicateValues" dxfId="3482" priority="7606"/>
    <cfRule type="duplicateValues" dxfId="3481" priority="7607"/>
    <cfRule type="duplicateValues" dxfId="3480" priority="7608"/>
    <cfRule type="duplicateValues" dxfId="3479" priority="7609"/>
    <cfRule type="duplicateValues" dxfId="3478" priority="7610"/>
    <cfRule type="duplicateValues" dxfId="3477" priority="7611"/>
    <cfRule type="duplicateValues" dxfId="3476" priority="7612"/>
    <cfRule type="duplicateValues" dxfId="3475" priority="7613"/>
    <cfRule type="duplicateValues" dxfId="3474" priority="7614"/>
    <cfRule type="duplicateValues" dxfId="3473" priority="7615"/>
    <cfRule type="duplicateValues" dxfId="3472" priority="7616"/>
    <cfRule type="duplicateValues" dxfId="3471" priority="7617"/>
    <cfRule type="duplicateValues" dxfId="3470" priority="7618"/>
    <cfRule type="duplicateValues" dxfId="3469" priority="7619"/>
    <cfRule type="duplicateValues" dxfId="3468" priority="7620"/>
    <cfRule type="duplicateValues" dxfId="3467" priority="7621"/>
    <cfRule type="duplicateValues" dxfId="3466" priority="7622"/>
    <cfRule type="duplicateValues" dxfId="3465" priority="7623"/>
    <cfRule type="duplicateValues" dxfId="3464" priority="7624"/>
    <cfRule type="duplicateValues" dxfId="3463" priority="7625"/>
    <cfRule type="duplicateValues" dxfId="3462" priority="7626"/>
    <cfRule type="duplicateValues" dxfId="3461" priority="7627"/>
    <cfRule type="duplicateValues" dxfId="3460" priority="7628"/>
    <cfRule type="duplicateValues" dxfId="3459" priority="7629"/>
    <cfRule type="duplicateValues" dxfId="3458" priority="7630"/>
    <cfRule type="duplicateValues" dxfId="3457" priority="7631"/>
    <cfRule type="duplicateValues" dxfId="3456" priority="7632"/>
    <cfRule type="duplicateValues" dxfId="3455" priority="7633"/>
    <cfRule type="duplicateValues" dxfId="3454" priority="7634"/>
    <cfRule type="duplicateValues" dxfId="3453" priority="7635"/>
    <cfRule type="duplicateValues" dxfId="3452" priority="7636"/>
    <cfRule type="duplicateValues" dxfId="3451" priority="7637"/>
    <cfRule type="duplicateValues" dxfId="3450" priority="7638"/>
    <cfRule type="duplicateValues" dxfId="3449" priority="7639"/>
    <cfRule type="duplicateValues" dxfId="3448" priority="7640"/>
    <cfRule type="duplicateValues" dxfId="3447" priority="7641"/>
    <cfRule type="duplicateValues" dxfId="3446" priority="7642"/>
    <cfRule type="duplicateValues" dxfId="3445" priority="7643"/>
    <cfRule type="duplicateValues" dxfId="3444" priority="7644"/>
    <cfRule type="duplicateValues" dxfId="3443" priority="7645"/>
    <cfRule type="duplicateValues" dxfId="3442" priority="7646"/>
    <cfRule type="duplicateValues" dxfId="3441" priority="7647"/>
    <cfRule type="duplicateValues" dxfId="3440" priority="7648"/>
    <cfRule type="duplicateValues" dxfId="3439" priority="7649"/>
    <cfRule type="duplicateValues" dxfId="3438" priority="7650"/>
    <cfRule type="duplicateValues" dxfId="3437" priority="7651"/>
    <cfRule type="duplicateValues" dxfId="3436" priority="7652"/>
    <cfRule type="duplicateValues" dxfId="3435" priority="7653"/>
    <cfRule type="duplicateValues" dxfId="3434" priority="7654"/>
    <cfRule type="duplicateValues" dxfId="3433" priority="7655"/>
    <cfRule type="duplicateValues" dxfId="3432" priority="7656"/>
    <cfRule type="duplicateValues" dxfId="3431" priority="7657"/>
    <cfRule type="duplicateValues" dxfId="3430" priority="7658"/>
    <cfRule type="duplicateValues" dxfId="3429" priority="7659"/>
    <cfRule type="duplicateValues" dxfId="3428" priority="7660"/>
    <cfRule type="duplicateValues" dxfId="3427" priority="7661"/>
    <cfRule type="duplicateValues" dxfId="3426" priority="7662"/>
    <cfRule type="duplicateValues" dxfId="3425" priority="7663"/>
    <cfRule type="duplicateValues" dxfId="3424" priority="7664"/>
    <cfRule type="duplicateValues" dxfId="3423" priority="7665"/>
    <cfRule type="duplicateValues" dxfId="3422" priority="7666"/>
    <cfRule type="duplicateValues" dxfId="3421" priority="7667"/>
    <cfRule type="duplicateValues" dxfId="3420" priority="7668"/>
    <cfRule type="duplicateValues" dxfId="3419" priority="7669"/>
    <cfRule type="duplicateValues" dxfId="3418" priority="7670"/>
    <cfRule type="duplicateValues" dxfId="3417" priority="7671"/>
    <cfRule type="duplicateValues" dxfId="3416" priority="7672"/>
    <cfRule type="duplicateValues" dxfId="3415" priority="7673"/>
    <cfRule type="duplicateValues" dxfId="3414" priority="7674"/>
    <cfRule type="duplicateValues" dxfId="3413" priority="7675"/>
    <cfRule type="duplicateValues" dxfId="3412" priority="7676"/>
    <cfRule type="duplicateValues" dxfId="3411" priority="7677"/>
    <cfRule type="duplicateValues" dxfId="3410" priority="7678"/>
    <cfRule type="duplicateValues" dxfId="3409" priority="7679"/>
    <cfRule type="duplicateValues" dxfId="3408" priority="7680"/>
    <cfRule type="duplicateValues" dxfId="3407" priority="7681"/>
    <cfRule type="duplicateValues" dxfId="3406" priority="7682"/>
    <cfRule type="duplicateValues" dxfId="3405" priority="7683"/>
    <cfRule type="duplicateValues" dxfId="3404" priority="7684"/>
    <cfRule type="duplicateValues" dxfId="3403" priority="7685"/>
    <cfRule type="duplicateValues" dxfId="3402" priority="7686"/>
    <cfRule type="duplicateValues" dxfId="3401" priority="7687"/>
    <cfRule type="duplicateValues" dxfId="3400" priority="7688"/>
    <cfRule type="duplicateValues" dxfId="3399" priority="7689"/>
    <cfRule type="duplicateValues" dxfId="3398" priority="7690"/>
    <cfRule type="duplicateValues" dxfId="3397" priority="7691"/>
    <cfRule type="duplicateValues" dxfId="3396" priority="7692"/>
    <cfRule type="duplicateValues" dxfId="3395" priority="7693"/>
    <cfRule type="duplicateValues" dxfId="3394" priority="7694"/>
    <cfRule type="duplicateValues" dxfId="3393" priority="7695"/>
    <cfRule type="duplicateValues" dxfId="3392" priority="7696"/>
    <cfRule type="duplicateValues" dxfId="3391" priority="7697"/>
    <cfRule type="duplicateValues" dxfId="3390" priority="7698"/>
    <cfRule type="duplicateValues" dxfId="3389" priority="7699"/>
    <cfRule type="duplicateValues" dxfId="3388" priority="7700"/>
    <cfRule type="duplicateValues" dxfId="3387" priority="7701"/>
    <cfRule type="duplicateValues" dxfId="3386" priority="7702"/>
    <cfRule type="duplicateValues" dxfId="3385" priority="7703"/>
    <cfRule type="duplicateValues" dxfId="3384" priority="7704"/>
    <cfRule type="duplicateValues" dxfId="3383" priority="7705"/>
    <cfRule type="duplicateValues" dxfId="3382" priority="7706"/>
    <cfRule type="duplicateValues" dxfId="3381" priority="7707"/>
    <cfRule type="duplicateValues" dxfId="3380" priority="7708"/>
    <cfRule type="duplicateValues" dxfId="3379" priority="7709"/>
    <cfRule type="duplicateValues" dxfId="3378" priority="7710"/>
    <cfRule type="duplicateValues" dxfId="3377" priority="7711"/>
    <cfRule type="duplicateValues" dxfId="3376" priority="7712"/>
    <cfRule type="duplicateValues" dxfId="3375" priority="7713"/>
    <cfRule type="duplicateValues" dxfId="3374" priority="7714"/>
    <cfRule type="duplicateValues" dxfId="3373" priority="7715"/>
    <cfRule type="duplicateValues" dxfId="3372" priority="7716"/>
    <cfRule type="duplicateValues" dxfId="3371" priority="7717"/>
    <cfRule type="duplicateValues" dxfId="3370" priority="7718"/>
    <cfRule type="duplicateValues" dxfId="3369" priority="7719"/>
    <cfRule type="duplicateValues" dxfId="3368" priority="7720"/>
    <cfRule type="duplicateValues" dxfId="3367" priority="7721"/>
    <cfRule type="duplicateValues" dxfId="3366" priority="7722"/>
    <cfRule type="duplicateValues" dxfId="3365" priority="7723"/>
    <cfRule type="duplicateValues" dxfId="3364" priority="7724"/>
    <cfRule type="duplicateValues" dxfId="3363" priority="7725"/>
    <cfRule type="duplicateValues" dxfId="3362" priority="7726"/>
    <cfRule type="duplicateValues" dxfId="3361" priority="7727"/>
    <cfRule type="duplicateValues" dxfId="3360" priority="7728"/>
    <cfRule type="duplicateValues" dxfId="3359" priority="7729"/>
    <cfRule type="duplicateValues" dxfId="3358" priority="7730"/>
    <cfRule type="duplicateValues" dxfId="3357" priority="7731"/>
    <cfRule type="duplicateValues" dxfId="3356" priority="7732"/>
    <cfRule type="duplicateValues" dxfId="3355" priority="7733"/>
    <cfRule type="duplicateValues" dxfId="3354" priority="7734"/>
    <cfRule type="duplicateValues" dxfId="3353" priority="7735"/>
    <cfRule type="duplicateValues" dxfId="3352" priority="7736"/>
    <cfRule type="duplicateValues" dxfId="3351" priority="7737"/>
    <cfRule type="duplicateValues" dxfId="3350" priority="7738"/>
    <cfRule type="duplicateValues" dxfId="3349" priority="7739"/>
    <cfRule type="duplicateValues" dxfId="3348" priority="7740"/>
    <cfRule type="duplicateValues" dxfId="3347" priority="7741"/>
    <cfRule type="duplicateValues" dxfId="3346" priority="7742"/>
    <cfRule type="duplicateValues" dxfId="3345" priority="7743"/>
    <cfRule type="duplicateValues" dxfId="3344" priority="7744"/>
    <cfRule type="duplicateValues" dxfId="3343" priority="7745"/>
    <cfRule type="duplicateValues" dxfId="3342" priority="7746"/>
    <cfRule type="duplicateValues" dxfId="3341" priority="7747"/>
    <cfRule type="duplicateValues" dxfId="3340" priority="7748"/>
    <cfRule type="duplicateValues" dxfId="3339" priority="7749"/>
    <cfRule type="duplicateValues" dxfId="3338" priority="7750"/>
    <cfRule type="duplicateValues" dxfId="3337" priority="7751"/>
    <cfRule type="duplicateValues" dxfId="3336" priority="7752"/>
    <cfRule type="duplicateValues" dxfId="3335" priority="7753"/>
    <cfRule type="duplicateValues" dxfId="3334" priority="7754"/>
    <cfRule type="duplicateValues" dxfId="3333" priority="7755"/>
    <cfRule type="duplicateValues" dxfId="3332" priority="7756"/>
    <cfRule type="duplicateValues" dxfId="3331" priority="7757"/>
    <cfRule type="duplicateValues" dxfId="3330" priority="7758"/>
    <cfRule type="duplicateValues" dxfId="3329" priority="7759"/>
    <cfRule type="duplicateValues" dxfId="3328" priority="7760"/>
    <cfRule type="duplicateValues" dxfId="3327" priority="7761"/>
    <cfRule type="duplicateValues" dxfId="3326" priority="7762"/>
    <cfRule type="duplicateValues" dxfId="3325" priority="7763"/>
    <cfRule type="duplicateValues" dxfId="3324" priority="7764"/>
    <cfRule type="duplicateValues" dxfId="3323" priority="7765"/>
    <cfRule type="duplicateValues" dxfId="3322" priority="7766"/>
    <cfRule type="duplicateValues" dxfId="3321" priority="7767"/>
    <cfRule type="duplicateValues" dxfId="3320" priority="7768"/>
    <cfRule type="duplicateValues" dxfId="3319" priority="7769"/>
    <cfRule type="duplicateValues" dxfId="3318" priority="7770"/>
    <cfRule type="duplicateValues" dxfId="3317" priority="7771"/>
    <cfRule type="duplicateValues" dxfId="3316" priority="7772"/>
    <cfRule type="duplicateValues" dxfId="3315" priority="7773"/>
    <cfRule type="duplicateValues" dxfId="3314" priority="7774"/>
    <cfRule type="duplicateValues" dxfId="3313" priority="7775"/>
    <cfRule type="duplicateValues" dxfId="3312" priority="7776"/>
    <cfRule type="duplicateValues" dxfId="3311" priority="7777"/>
    <cfRule type="duplicateValues" dxfId="3310" priority="7778"/>
    <cfRule type="duplicateValues" dxfId="3309" priority="7779"/>
    <cfRule type="duplicateValues" dxfId="3308" priority="7780"/>
    <cfRule type="duplicateValues" dxfId="3307" priority="7781"/>
    <cfRule type="duplicateValues" dxfId="3306" priority="7782"/>
    <cfRule type="duplicateValues" dxfId="3305" priority="7783"/>
    <cfRule type="duplicateValues" dxfId="3304" priority="7784"/>
    <cfRule type="duplicateValues" dxfId="3303" priority="7785"/>
    <cfRule type="duplicateValues" dxfId="3302" priority="7786"/>
    <cfRule type="duplicateValues" dxfId="3301" priority="7787"/>
    <cfRule type="duplicateValues" dxfId="3300" priority="7788"/>
    <cfRule type="duplicateValues" dxfId="3299" priority="7789"/>
    <cfRule type="duplicateValues" dxfId="3298" priority="7790"/>
    <cfRule type="duplicateValues" dxfId="3297" priority="7791"/>
    <cfRule type="duplicateValues" dxfId="3296" priority="7792"/>
    <cfRule type="duplicateValues" dxfId="3295" priority="7793"/>
    <cfRule type="duplicateValues" dxfId="3294" priority="7794"/>
    <cfRule type="duplicateValues" dxfId="3293" priority="7795"/>
    <cfRule type="duplicateValues" dxfId="3292" priority="7796"/>
    <cfRule type="duplicateValues" dxfId="3291" priority="7797"/>
    <cfRule type="duplicateValues" dxfId="3290" priority="7798"/>
    <cfRule type="duplicateValues" dxfId="3289" priority="7799"/>
    <cfRule type="duplicateValues" dxfId="3288" priority="7800"/>
    <cfRule type="duplicateValues" dxfId="3287" priority="7801"/>
    <cfRule type="duplicateValues" dxfId="3286" priority="7802"/>
    <cfRule type="duplicateValues" dxfId="3285" priority="7803"/>
    <cfRule type="duplicateValues" dxfId="3284" priority="7804"/>
    <cfRule type="duplicateValues" dxfId="3283" priority="7805"/>
    <cfRule type="duplicateValues" dxfId="3282" priority="7806"/>
    <cfRule type="duplicateValues" dxfId="3281" priority="7807"/>
    <cfRule type="duplicateValues" dxfId="3280" priority="7808"/>
    <cfRule type="duplicateValues" dxfId="3279" priority="7809"/>
    <cfRule type="duplicateValues" dxfId="3278" priority="7810"/>
    <cfRule type="duplicateValues" dxfId="3277" priority="7811"/>
    <cfRule type="duplicateValues" dxfId="3276" priority="7812"/>
    <cfRule type="duplicateValues" dxfId="3275" priority="7813"/>
    <cfRule type="duplicateValues" dxfId="3274" priority="7814"/>
    <cfRule type="duplicateValues" dxfId="3273" priority="7815"/>
    <cfRule type="duplicateValues" dxfId="3272" priority="7816"/>
    <cfRule type="duplicateValues" dxfId="3271" priority="7817"/>
    <cfRule type="duplicateValues" dxfId="3270" priority="7818"/>
    <cfRule type="duplicateValues" dxfId="3269" priority="7819"/>
    <cfRule type="duplicateValues" dxfId="3268" priority="7820"/>
    <cfRule type="duplicateValues" dxfId="3267" priority="7821"/>
    <cfRule type="duplicateValues" dxfId="3266" priority="7822"/>
    <cfRule type="duplicateValues" dxfId="3265" priority="7823"/>
    <cfRule type="duplicateValues" dxfId="3264" priority="7824"/>
    <cfRule type="duplicateValues" dxfId="3263" priority="7825"/>
    <cfRule type="duplicateValues" dxfId="3262" priority="7826"/>
    <cfRule type="duplicateValues" dxfId="3261" priority="7827"/>
    <cfRule type="duplicateValues" dxfId="3260" priority="7828"/>
    <cfRule type="duplicateValues" dxfId="3259" priority="7829"/>
    <cfRule type="duplicateValues" dxfId="3258" priority="7830"/>
    <cfRule type="duplicateValues" dxfId="3257" priority="7831"/>
    <cfRule type="duplicateValues" dxfId="3256" priority="7832"/>
    <cfRule type="duplicateValues" dxfId="3255" priority="7833"/>
    <cfRule type="duplicateValues" dxfId="3254" priority="7834"/>
    <cfRule type="duplicateValues" dxfId="3253" priority="7835"/>
    <cfRule type="duplicateValues" dxfId="3252" priority="7836"/>
    <cfRule type="duplicateValues" dxfId="3251" priority="7837"/>
    <cfRule type="duplicateValues" dxfId="3250" priority="7838"/>
    <cfRule type="duplicateValues" dxfId="3249" priority="7839"/>
    <cfRule type="duplicateValues" dxfId="3248" priority="7840"/>
    <cfRule type="duplicateValues" dxfId="3247" priority="7841"/>
    <cfRule type="duplicateValues" dxfId="3246" priority="7842"/>
    <cfRule type="duplicateValues" dxfId="3245" priority="7843"/>
    <cfRule type="duplicateValues" dxfId="3244" priority="7844"/>
    <cfRule type="duplicateValues" dxfId="3243" priority="7845"/>
    <cfRule type="duplicateValues" dxfId="3242" priority="7846"/>
    <cfRule type="duplicateValues" dxfId="3241" priority="7847"/>
    <cfRule type="duplicateValues" dxfId="3240" priority="7848"/>
    <cfRule type="duplicateValues" dxfId="3239" priority="7849"/>
    <cfRule type="duplicateValues" dxfId="3238" priority="7850"/>
    <cfRule type="duplicateValues" dxfId="3237" priority="7851"/>
    <cfRule type="duplicateValues" dxfId="3236" priority="7852"/>
    <cfRule type="duplicateValues" dxfId="3235" priority="7853"/>
    <cfRule type="duplicateValues" dxfId="3234" priority="7854"/>
    <cfRule type="duplicateValues" dxfId="3233" priority="7855"/>
    <cfRule type="duplicateValues" dxfId="3232" priority="7856"/>
    <cfRule type="duplicateValues" dxfId="3231" priority="7857"/>
    <cfRule type="duplicateValues" dxfId="3230" priority="7858"/>
    <cfRule type="duplicateValues" dxfId="3229" priority="7859"/>
    <cfRule type="duplicateValues" dxfId="3228" priority="7860"/>
    <cfRule type="duplicateValues" dxfId="3227" priority="7861"/>
    <cfRule type="duplicateValues" dxfId="3226" priority="7862"/>
    <cfRule type="duplicateValues" dxfId="3225" priority="7863"/>
    <cfRule type="duplicateValues" dxfId="3224" priority="7864"/>
    <cfRule type="duplicateValues" dxfId="3223" priority="7865"/>
    <cfRule type="duplicateValues" dxfId="3222" priority="7866"/>
    <cfRule type="duplicateValues" dxfId="3221" priority="7867"/>
    <cfRule type="duplicateValues" dxfId="3220" priority="7868"/>
    <cfRule type="duplicateValues" dxfId="3219" priority="7869"/>
    <cfRule type="duplicateValues" dxfId="3218" priority="7870"/>
    <cfRule type="duplicateValues" dxfId="3217" priority="7871"/>
    <cfRule type="duplicateValues" dxfId="3216" priority="7872"/>
    <cfRule type="duplicateValues" dxfId="3215" priority="7873"/>
    <cfRule type="duplicateValues" dxfId="3214" priority="7874"/>
    <cfRule type="duplicateValues" dxfId="3213" priority="7875"/>
    <cfRule type="duplicateValues" dxfId="3212" priority="7876"/>
    <cfRule type="duplicateValues" dxfId="3211" priority="7877"/>
    <cfRule type="duplicateValues" dxfId="3210" priority="7878"/>
    <cfRule type="duplicateValues" dxfId="3209" priority="7879"/>
    <cfRule type="duplicateValues" dxfId="3208" priority="7880"/>
    <cfRule type="duplicateValues" dxfId="3207" priority="7881"/>
    <cfRule type="duplicateValues" dxfId="3206" priority="7882"/>
    <cfRule type="duplicateValues" dxfId="3205" priority="7883"/>
    <cfRule type="duplicateValues" dxfId="3204" priority="7884"/>
    <cfRule type="duplicateValues" dxfId="3203" priority="7885"/>
    <cfRule type="duplicateValues" dxfId="3202" priority="7886"/>
    <cfRule type="duplicateValues" dxfId="3201" priority="7887"/>
    <cfRule type="duplicateValues" dxfId="3200" priority="7888"/>
    <cfRule type="duplicateValues" dxfId="3199" priority="7889"/>
    <cfRule type="duplicateValues" dxfId="3198" priority="7890"/>
    <cfRule type="duplicateValues" dxfId="3197" priority="7891"/>
    <cfRule type="duplicateValues" dxfId="3196" priority="7892"/>
    <cfRule type="duplicateValues" dxfId="3195" priority="7893"/>
    <cfRule type="duplicateValues" dxfId="3194" priority="7894"/>
    <cfRule type="duplicateValues" dxfId="3193" priority="7895"/>
    <cfRule type="duplicateValues" dxfId="3192" priority="7896"/>
    <cfRule type="duplicateValues" dxfId="3191" priority="7897"/>
    <cfRule type="duplicateValues" dxfId="3190" priority="7898"/>
    <cfRule type="duplicateValues" dxfId="3189" priority="7899"/>
    <cfRule type="duplicateValues" dxfId="3188" priority="7900"/>
    <cfRule type="duplicateValues" dxfId="3187" priority="7901"/>
    <cfRule type="duplicateValues" dxfId="3186" priority="7902"/>
    <cfRule type="duplicateValues" dxfId="3185" priority="7903"/>
    <cfRule type="duplicateValues" dxfId="3184" priority="7904"/>
    <cfRule type="duplicateValues" dxfId="3183" priority="7905"/>
    <cfRule type="duplicateValues" dxfId="3182" priority="7906"/>
    <cfRule type="duplicateValues" dxfId="3181" priority="7907"/>
    <cfRule type="duplicateValues" dxfId="3180" priority="7908"/>
    <cfRule type="duplicateValues" dxfId="3179" priority="7909"/>
    <cfRule type="duplicateValues" dxfId="3178" priority="7910"/>
    <cfRule type="duplicateValues" dxfId="3177" priority="7911"/>
    <cfRule type="duplicateValues" dxfId="3176" priority="7912"/>
    <cfRule type="duplicateValues" dxfId="3175" priority="7913"/>
    <cfRule type="duplicateValues" dxfId="3174" priority="7914"/>
    <cfRule type="duplicateValues" dxfId="3173" priority="7915"/>
    <cfRule type="duplicateValues" dxfId="3172" priority="7916"/>
    <cfRule type="duplicateValues" dxfId="3171" priority="7917"/>
    <cfRule type="duplicateValues" dxfId="3170" priority="7918"/>
    <cfRule type="duplicateValues" dxfId="3169" priority="7919"/>
    <cfRule type="duplicateValues" dxfId="3168" priority="7920"/>
    <cfRule type="duplicateValues" dxfId="3167" priority="7921"/>
    <cfRule type="duplicateValues" dxfId="3166" priority="7922"/>
    <cfRule type="duplicateValues" dxfId="3165" priority="7923"/>
    <cfRule type="duplicateValues" dxfId="3164" priority="7924"/>
    <cfRule type="duplicateValues" dxfId="3163" priority="7925"/>
    <cfRule type="duplicateValues" dxfId="3162" priority="7926"/>
    <cfRule type="duplicateValues" dxfId="3161" priority="7927"/>
    <cfRule type="duplicateValues" dxfId="3160" priority="7928"/>
    <cfRule type="duplicateValues" dxfId="3159" priority="7929"/>
    <cfRule type="duplicateValues" dxfId="3158" priority="7930"/>
    <cfRule type="duplicateValues" dxfId="3157" priority="7931"/>
    <cfRule type="duplicateValues" dxfId="3156" priority="7932"/>
    <cfRule type="duplicateValues" dxfId="3155" priority="7933"/>
    <cfRule type="duplicateValues" dxfId="3154" priority="7934"/>
    <cfRule type="duplicateValues" dxfId="3153" priority="7935"/>
    <cfRule type="duplicateValues" dxfId="3152" priority="7936"/>
    <cfRule type="duplicateValues" dxfId="3151" priority="7937"/>
    <cfRule type="duplicateValues" dxfId="3150" priority="7938"/>
    <cfRule type="duplicateValues" dxfId="3149" priority="7939"/>
    <cfRule type="duplicateValues" dxfId="3148" priority="7940"/>
    <cfRule type="duplicateValues" dxfId="3147" priority="7941"/>
    <cfRule type="duplicateValues" dxfId="3146" priority="7942"/>
    <cfRule type="duplicateValues" dxfId="3145" priority="7943"/>
    <cfRule type="duplicateValues" dxfId="3144" priority="7944"/>
    <cfRule type="duplicateValues" dxfId="3143" priority="7945"/>
    <cfRule type="duplicateValues" dxfId="3142" priority="7946"/>
    <cfRule type="duplicateValues" dxfId="3141" priority="7947"/>
    <cfRule type="duplicateValues" dxfId="3140" priority="7948"/>
    <cfRule type="duplicateValues" dxfId="3139" priority="7949"/>
    <cfRule type="duplicateValues" dxfId="3138" priority="7950"/>
    <cfRule type="duplicateValues" dxfId="3137" priority="7951"/>
    <cfRule type="duplicateValues" dxfId="3136" priority="7952"/>
    <cfRule type="duplicateValues" dxfId="3135" priority="7953"/>
    <cfRule type="duplicateValues" dxfId="3134" priority="7954"/>
    <cfRule type="duplicateValues" dxfId="3133" priority="7955"/>
    <cfRule type="duplicateValues" dxfId="3132" priority="7956"/>
    <cfRule type="duplicateValues" dxfId="3131" priority="7957"/>
    <cfRule type="duplicateValues" dxfId="3130" priority="7958"/>
    <cfRule type="duplicateValues" dxfId="3129" priority="7959"/>
    <cfRule type="duplicateValues" dxfId="3128" priority="7960"/>
    <cfRule type="duplicateValues" dxfId="3127" priority="7961"/>
    <cfRule type="duplicateValues" dxfId="3126" priority="7962"/>
    <cfRule type="duplicateValues" dxfId="3125" priority="7963"/>
    <cfRule type="duplicateValues" dxfId="3124" priority="7964"/>
    <cfRule type="duplicateValues" dxfId="3123" priority="7965"/>
    <cfRule type="duplicateValues" dxfId="3122" priority="7966"/>
    <cfRule type="duplicateValues" dxfId="3121" priority="7967"/>
    <cfRule type="duplicateValues" dxfId="3120" priority="7968"/>
    <cfRule type="duplicateValues" dxfId="3119" priority="7969"/>
    <cfRule type="duplicateValues" dxfId="3118" priority="7970"/>
    <cfRule type="duplicateValues" dxfId="3117" priority="7971"/>
    <cfRule type="duplicateValues" dxfId="3116" priority="7972"/>
    <cfRule type="duplicateValues" dxfId="3115" priority="7973"/>
    <cfRule type="duplicateValues" dxfId="3114" priority="7974"/>
    <cfRule type="duplicateValues" dxfId="3113" priority="7975"/>
    <cfRule type="duplicateValues" dxfId="3112" priority="7976"/>
    <cfRule type="duplicateValues" dxfId="3111" priority="7977"/>
    <cfRule type="duplicateValues" dxfId="3110" priority="7978"/>
    <cfRule type="duplicateValues" dxfId="3109" priority="7979"/>
    <cfRule type="duplicateValues" dxfId="3108" priority="7980"/>
    <cfRule type="duplicateValues" dxfId="3107" priority="7981"/>
    <cfRule type="duplicateValues" dxfId="3106" priority="7982"/>
    <cfRule type="duplicateValues" dxfId="3105" priority="7983"/>
    <cfRule type="duplicateValues" dxfId="3104" priority="7984"/>
    <cfRule type="duplicateValues" dxfId="3103" priority="7985"/>
    <cfRule type="duplicateValues" dxfId="3102" priority="7986"/>
    <cfRule type="duplicateValues" dxfId="3101" priority="7987"/>
    <cfRule type="duplicateValues" dxfId="3100" priority="7988"/>
    <cfRule type="duplicateValues" dxfId="3099" priority="7989"/>
    <cfRule type="duplicateValues" dxfId="3098" priority="7990"/>
    <cfRule type="duplicateValues" dxfId="3097" priority="7991"/>
    <cfRule type="duplicateValues" dxfId="3096" priority="7992"/>
    <cfRule type="duplicateValues" dxfId="3095" priority="7993"/>
    <cfRule type="duplicateValues" dxfId="3094" priority="7994"/>
    <cfRule type="duplicateValues" dxfId="3093" priority="7995"/>
    <cfRule type="duplicateValues" dxfId="3092" priority="7996"/>
    <cfRule type="duplicateValues" dxfId="3091" priority="7997"/>
    <cfRule type="duplicateValues" dxfId="3090" priority="7998"/>
    <cfRule type="duplicateValues" dxfId="3089" priority="7999"/>
    <cfRule type="duplicateValues" dxfId="3088" priority="8000"/>
    <cfRule type="duplicateValues" dxfId="3087" priority="8001"/>
    <cfRule type="duplicateValues" dxfId="3086" priority="8002"/>
    <cfRule type="duplicateValues" dxfId="3085" priority="8003"/>
    <cfRule type="duplicateValues" dxfId="3084" priority="8004"/>
    <cfRule type="duplicateValues" dxfId="3083" priority="8005"/>
    <cfRule type="duplicateValues" dxfId="3082" priority="8006"/>
    <cfRule type="duplicateValues" dxfId="3081" priority="8007"/>
    <cfRule type="duplicateValues" dxfId="3080" priority="8008"/>
    <cfRule type="duplicateValues" dxfId="3079" priority="8009"/>
    <cfRule type="duplicateValues" dxfId="3078" priority="8010"/>
    <cfRule type="duplicateValues" dxfId="3077" priority="8011"/>
    <cfRule type="duplicateValues" dxfId="3076" priority="8012"/>
    <cfRule type="duplicateValues" dxfId="3075" priority="8013"/>
    <cfRule type="duplicateValues" dxfId="3074" priority="8014"/>
    <cfRule type="duplicateValues" dxfId="3073" priority="8015"/>
    <cfRule type="duplicateValues" dxfId="3072" priority="8016"/>
    <cfRule type="duplicateValues" dxfId="3071" priority="8017"/>
    <cfRule type="duplicateValues" dxfId="3070" priority="8018"/>
    <cfRule type="duplicateValues" dxfId="3069" priority="8019"/>
    <cfRule type="duplicateValues" dxfId="3068" priority="8020"/>
    <cfRule type="duplicateValues" dxfId="3067" priority="8021"/>
    <cfRule type="duplicateValues" dxfId="3066" priority="8022"/>
    <cfRule type="duplicateValues" dxfId="3065" priority="8023"/>
    <cfRule type="duplicateValues" dxfId="3064" priority="8024"/>
    <cfRule type="duplicateValues" dxfId="3063" priority="8025"/>
    <cfRule type="duplicateValues" dxfId="3062" priority="8026"/>
    <cfRule type="duplicateValues" dxfId="3061" priority="8027"/>
    <cfRule type="duplicateValues" dxfId="3060" priority="8028"/>
    <cfRule type="duplicateValues" dxfId="3059" priority="8029"/>
    <cfRule type="duplicateValues" dxfId="3058" priority="8030"/>
    <cfRule type="duplicateValues" dxfId="3057" priority="8031"/>
    <cfRule type="duplicateValues" dxfId="3056" priority="8032"/>
    <cfRule type="duplicateValues" dxfId="3055" priority="8033"/>
    <cfRule type="duplicateValues" dxfId="3054" priority="8034"/>
    <cfRule type="duplicateValues" dxfId="3053" priority="8035"/>
    <cfRule type="duplicateValues" dxfId="3052" priority="8036"/>
    <cfRule type="duplicateValues" dxfId="3051" priority="8037"/>
    <cfRule type="duplicateValues" dxfId="3050" priority="8038"/>
    <cfRule type="duplicateValues" dxfId="3049" priority="8039"/>
    <cfRule type="duplicateValues" dxfId="3048" priority="8040"/>
    <cfRule type="duplicateValues" dxfId="3047" priority="8041"/>
    <cfRule type="duplicateValues" dxfId="3046" priority="8042"/>
    <cfRule type="duplicateValues" dxfId="3045" priority="8043"/>
    <cfRule type="duplicateValues" dxfId="3044" priority="8044"/>
    <cfRule type="duplicateValues" dxfId="3043" priority="8045"/>
    <cfRule type="duplicateValues" dxfId="3042" priority="8046"/>
    <cfRule type="duplicateValues" dxfId="3041" priority="8047"/>
    <cfRule type="duplicateValues" dxfId="3040" priority="8048"/>
    <cfRule type="duplicateValues" dxfId="3039" priority="8049"/>
    <cfRule type="duplicateValues" dxfId="3038" priority="8050"/>
    <cfRule type="duplicateValues" dxfId="3037" priority="8051"/>
    <cfRule type="duplicateValues" dxfId="3036" priority="8052"/>
    <cfRule type="duplicateValues" dxfId="3035" priority="8053"/>
    <cfRule type="duplicateValues" dxfId="3034" priority="8054"/>
    <cfRule type="duplicateValues" dxfId="3033" priority="8055"/>
    <cfRule type="duplicateValues" dxfId="3032" priority="8056"/>
    <cfRule type="duplicateValues" dxfId="3031" priority="8057"/>
    <cfRule type="duplicateValues" dxfId="3030" priority="8058"/>
    <cfRule type="duplicateValues" dxfId="3029" priority="8059"/>
    <cfRule type="duplicateValues" dxfId="3028" priority="8060"/>
    <cfRule type="duplicateValues" dxfId="3027" priority="8061"/>
    <cfRule type="duplicateValues" dxfId="3026" priority="8062"/>
    <cfRule type="duplicateValues" dxfId="3025" priority="8063"/>
    <cfRule type="duplicateValues" dxfId="3024" priority="8064"/>
    <cfRule type="duplicateValues" dxfId="3023" priority="8065"/>
    <cfRule type="duplicateValues" dxfId="3022" priority="8066"/>
    <cfRule type="duplicateValues" dxfId="3021" priority="8067"/>
    <cfRule type="duplicateValues" dxfId="3020" priority="8068"/>
    <cfRule type="duplicateValues" dxfId="3019" priority="8069"/>
    <cfRule type="duplicateValues" dxfId="3018" priority="8070"/>
    <cfRule type="duplicateValues" dxfId="3017" priority="8071"/>
    <cfRule type="duplicateValues" dxfId="3016" priority="8072"/>
    <cfRule type="duplicateValues" dxfId="3015" priority="8073"/>
    <cfRule type="duplicateValues" dxfId="3014" priority="8074"/>
    <cfRule type="duplicateValues" dxfId="3013" priority="8075"/>
    <cfRule type="duplicateValues" dxfId="3012" priority="8076"/>
    <cfRule type="duplicateValues" dxfId="3011" priority="8077"/>
    <cfRule type="duplicateValues" dxfId="3010" priority="6891"/>
    <cfRule type="duplicateValues" dxfId="3009" priority="6890"/>
    <cfRule type="duplicateValues" dxfId="3008" priority="6889"/>
    <cfRule type="duplicateValues" dxfId="3007" priority="6888"/>
    <cfRule type="duplicateValues" dxfId="3006" priority="6887"/>
    <cfRule type="duplicateValues" dxfId="3005" priority="6886"/>
    <cfRule type="duplicateValues" dxfId="3004" priority="6885"/>
    <cfRule type="duplicateValues" dxfId="3003" priority="6884"/>
    <cfRule type="duplicateValues" dxfId="3002" priority="6883"/>
    <cfRule type="duplicateValues" dxfId="3001" priority="6882"/>
    <cfRule type="duplicateValues" dxfId="3000" priority="6881"/>
    <cfRule type="duplicateValues" dxfId="2999" priority="6880"/>
    <cfRule type="duplicateValues" dxfId="2998" priority="6879"/>
    <cfRule type="duplicateValues" dxfId="2997" priority="6878"/>
    <cfRule type="duplicateValues" dxfId="2996" priority="6877"/>
    <cfRule type="duplicateValues" dxfId="2995" priority="6876"/>
    <cfRule type="duplicateValues" dxfId="2994" priority="6875"/>
    <cfRule type="duplicateValues" dxfId="2993" priority="6874"/>
    <cfRule type="duplicateValues" dxfId="2992" priority="6873"/>
    <cfRule type="duplicateValues" dxfId="2991" priority="6872"/>
    <cfRule type="duplicateValues" dxfId="2990" priority="6871"/>
    <cfRule type="duplicateValues" dxfId="2989" priority="6870"/>
    <cfRule type="duplicateValues" dxfId="2988" priority="6869"/>
    <cfRule type="duplicateValues" dxfId="2987" priority="6868"/>
    <cfRule type="duplicateValues" dxfId="2986" priority="6867"/>
    <cfRule type="duplicateValues" dxfId="2985" priority="6866"/>
    <cfRule type="duplicateValues" dxfId="2984" priority="6865"/>
    <cfRule type="duplicateValues" dxfId="2983" priority="6864"/>
    <cfRule type="duplicateValues" dxfId="2982" priority="6863"/>
    <cfRule type="duplicateValues" dxfId="2981" priority="6862"/>
    <cfRule type="duplicateValues" dxfId="2980" priority="6861"/>
    <cfRule type="duplicateValues" dxfId="2979" priority="6860"/>
    <cfRule type="duplicateValues" dxfId="2978" priority="6859"/>
    <cfRule type="duplicateValues" dxfId="2977" priority="6858"/>
    <cfRule type="duplicateValues" dxfId="2976" priority="6857"/>
    <cfRule type="duplicateValues" dxfId="2975" priority="6856"/>
    <cfRule type="duplicateValues" dxfId="2974" priority="6855"/>
    <cfRule type="duplicateValues" dxfId="2973" priority="6854"/>
    <cfRule type="duplicateValues" dxfId="2972" priority="6853"/>
    <cfRule type="duplicateValues" dxfId="2971" priority="6852"/>
    <cfRule type="duplicateValues" dxfId="2970" priority="6851"/>
    <cfRule type="duplicateValues" dxfId="2969" priority="6850"/>
    <cfRule type="duplicateValues" dxfId="2968" priority="6849"/>
    <cfRule type="duplicateValues" dxfId="2967" priority="6848"/>
    <cfRule type="duplicateValues" dxfId="2966" priority="6847"/>
    <cfRule type="duplicateValues" dxfId="2965" priority="6846"/>
    <cfRule type="duplicateValues" dxfId="2964" priority="6845"/>
    <cfRule type="duplicateValues" dxfId="2963" priority="6844"/>
    <cfRule type="duplicateValues" dxfId="2962" priority="6843"/>
    <cfRule type="duplicateValues" dxfId="2961" priority="6842"/>
    <cfRule type="duplicateValues" dxfId="2960" priority="6841"/>
    <cfRule type="duplicateValues" dxfId="2959" priority="6840"/>
    <cfRule type="duplicateValues" dxfId="2958" priority="6839"/>
    <cfRule type="duplicateValues" dxfId="2957" priority="6838"/>
    <cfRule type="duplicateValues" dxfId="2956" priority="6837"/>
    <cfRule type="duplicateValues" dxfId="2955" priority="6836"/>
    <cfRule type="duplicateValues" dxfId="2954" priority="6835"/>
    <cfRule type="duplicateValues" dxfId="2953" priority="6834"/>
    <cfRule type="duplicateValues" dxfId="2952" priority="6833"/>
    <cfRule type="duplicateValues" dxfId="2951" priority="6832"/>
    <cfRule type="duplicateValues" dxfId="2950" priority="6831"/>
    <cfRule type="duplicateValues" dxfId="2949" priority="6830"/>
    <cfRule type="duplicateValues" dxfId="2948" priority="6829"/>
    <cfRule type="duplicateValues" dxfId="2947" priority="6828"/>
    <cfRule type="duplicateValues" dxfId="2946" priority="6827"/>
    <cfRule type="duplicateValues" dxfId="2945" priority="6826"/>
    <cfRule type="duplicateValues" dxfId="2944" priority="6825"/>
    <cfRule type="duplicateValues" dxfId="2943" priority="6824"/>
    <cfRule type="duplicateValues" dxfId="2942" priority="6823"/>
    <cfRule type="duplicateValues" dxfId="2941" priority="6822"/>
    <cfRule type="duplicateValues" dxfId="2940" priority="6821"/>
    <cfRule type="duplicateValues" dxfId="2939" priority="6820"/>
    <cfRule type="duplicateValues" dxfId="2938" priority="6819"/>
    <cfRule type="duplicateValues" dxfId="2937" priority="6818"/>
    <cfRule type="duplicateValues" dxfId="2936" priority="6817"/>
    <cfRule type="duplicateValues" dxfId="2935" priority="6816"/>
    <cfRule type="duplicateValues" dxfId="2934" priority="6815"/>
    <cfRule type="duplicateValues" dxfId="2933" priority="6814"/>
    <cfRule type="duplicateValues" dxfId="2932" priority="6813"/>
    <cfRule type="duplicateValues" dxfId="2931" priority="6812"/>
    <cfRule type="duplicateValues" dxfId="2930" priority="6811"/>
    <cfRule type="duplicateValues" dxfId="2929" priority="6810"/>
    <cfRule type="duplicateValues" dxfId="2928" priority="6809"/>
    <cfRule type="duplicateValues" dxfId="2927" priority="6808"/>
    <cfRule type="duplicateValues" dxfId="2926" priority="6807"/>
    <cfRule type="duplicateValues" dxfId="2925" priority="6806"/>
    <cfRule type="duplicateValues" dxfId="2924" priority="6805"/>
    <cfRule type="duplicateValues" dxfId="2923" priority="6804"/>
    <cfRule type="duplicateValues" dxfId="2922" priority="6803"/>
    <cfRule type="duplicateValues" dxfId="2921" priority="6802"/>
    <cfRule type="duplicateValues" dxfId="2920" priority="6801"/>
    <cfRule type="duplicateValues" dxfId="2919" priority="6800"/>
    <cfRule type="duplicateValues" dxfId="2918" priority="6799"/>
    <cfRule type="duplicateValues" dxfId="2917" priority="6798"/>
    <cfRule type="duplicateValues" dxfId="2916" priority="6797"/>
    <cfRule type="duplicateValues" dxfId="2915" priority="6796"/>
    <cfRule type="duplicateValues" dxfId="2914" priority="6795"/>
    <cfRule type="duplicateValues" dxfId="2913" priority="6794"/>
    <cfRule type="duplicateValues" dxfId="2912" priority="6793"/>
    <cfRule type="duplicateValues" dxfId="2911" priority="6792"/>
    <cfRule type="duplicateValues" dxfId="2910" priority="6791"/>
    <cfRule type="duplicateValues" dxfId="2909" priority="6790"/>
    <cfRule type="duplicateValues" dxfId="2908" priority="6789"/>
    <cfRule type="duplicateValues" dxfId="2907" priority="6788"/>
    <cfRule type="duplicateValues" dxfId="2906" priority="6787"/>
    <cfRule type="duplicateValues" dxfId="2905" priority="6786"/>
    <cfRule type="duplicateValues" dxfId="2904" priority="6785"/>
    <cfRule type="duplicateValues" dxfId="2903" priority="6784"/>
    <cfRule type="duplicateValues" dxfId="2902" priority="6783"/>
    <cfRule type="duplicateValues" dxfId="2901" priority="6782"/>
    <cfRule type="duplicateValues" dxfId="2900" priority="6781"/>
    <cfRule type="duplicateValues" dxfId="2899" priority="6780"/>
    <cfRule type="duplicateValues" dxfId="2898" priority="6779"/>
    <cfRule type="duplicateValues" dxfId="2897" priority="6778"/>
    <cfRule type="duplicateValues" dxfId="2896" priority="6777"/>
    <cfRule type="duplicateValues" dxfId="2895" priority="6776"/>
    <cfRule type="duplicateValues" dxfId="2894" priority="6775"/>
    <cfRule type="duplicateValues" dxfId="2893" priority="6774"/>
    <cfRule type="duplicateValues" dxfId="2892" priority="6773"/>
    <cfRule type="duplicateValues" dxfId="2891" priority="6772"/>
    <cfRule type="duplicateValues" dxfId="2890" priority="6771"/>
    <cfRule type="duplicateValues" dxfId="2889" priority="6770"/>
    <cfRule type="duplicateValues" dxfId="2888" priority="6769"/>
    <cfRule type="duplicateValues" dxfId="2887" priority="6768"/>
    <cfRule type="duplicateValues" dxfId="2886" priority="6767"/>
    <cfRule type="duplicateValues" dxfId="2885" priority="6766"/>
    <cfRule type="duplicateValues" dxfId="2884" priority="6765"/>
    <cfRule type="duplicateValues" dxfId="2883" priority="6764"/>
    <cfRule type="duplicateValues" dxfId="2882" priority="6763"/>
    <cfRule type="duplicateValues" dxfId="2881" priority="6762"/>
    <cfRule type="duplicateValues" dxfId="2880" priority="6761"/>
    <cfRule type="duplicateValues" dxfId="2879" priority="6760"/>
    <cfRule type="duplicateValues" dxfId="2878" priority="6759"/>
    <cfRule type="duplicateValues" dxfId="2877" priority="6758"/>
    <cfRule type="duplicateValues" dxfId="2876" priority="6757"/>
    <cfRule type="duplicateValues" dxfId="2875" priority="6756"/>
    <cfRule type="duplicateValues" dxfId="2874" priority="6755"/>
    <cfRule type="duplicateValues" dxfId="2873" priority="6754"/>
    <cfRule type="duplicateValues" dxfId="2872" priority="6753"/>
    <cfRule type="duplicateValues" dxfId="2871" priority="6752"/>
    <cfRule type="duplicateValues" dxfId="2870" priority="6751"/>
    <cfRule type="duplicateValues" dxfId="2869" priority="6750"/>
    <cfRule type="duplicateValues" dxfId="2868" priority="6749"/>
    <cfRule type="duplicateValues" dxfId="2867" priority="6748"/>
    <cfRule type="duplicateValues" dxfId="2866" priority="6747"/>
    <cfRule type="duplicateValues" dxfId="2865" priority="6746"/>
    <cfRule type="duplicateValues" dxfId="2864" priority="6745"/>
    <cfRule type="duplicateValues" dxfId="2863" priority="6744"/>
    <cfRule type="duplicateValues" dxfId="2862" priority="6743"/>
    <cfRule type="duplicateValues" dxfId="2861" priority="6742"/>
    <cfRule type="duplicateValues" dxfId="2860" priority="6741"/>
    <cfRule type="duplicateValues" dxfId="2859" priority="6740"/>
    <cfRule type="duplicateValues" dxfId="2858" priority="6739"/>
    <cfRule type="duplicateValues" dxfId="2857" priority="6738"/>
    <cfRule type="duplicateValues" dxfId="2856" priority="6737"/>
    <cfRule type="duplicateValues" dxfId="2855" priority="6736"/>
    <cfRule type="duplicateValues" dxfId="2854" priority="6735"/>
    <cfRule type="duplicateValues" dxfId="2853" priority="6734"/>
    <cfRule type="duplicateValues" dxfId="2852" priority="6733"/>
    <cfRule type="duplicateValues" dxfId="2851" priority="6732"/>
    <cfRule type="duplicateValues" dxfId="2850" priority="6731"/>
    <cfRule type="duplicateValues" dxfId="2849" priority="6730"/>
    <cfRule type="duplicateValues" dxfId="2848" priority="6729"/>
    <cfRule type="duplicateValues" dxfId="2847" priority="6728"/>
    <cfRule type="duplicateValues" dxfId="2846" priority="6727"/>
    <cfRule type="duplicateValues" dxfId="2845" priority="6726"/>
    <cfRule type="duplicateValues" dxfId="2844" priority="6725"/>
    <cfRule type="duplicateValues" dxfId="2843" priority="6724"/>
    <cfRule type="duplicateValues" dxfId="2842" priority="6723"/>
    <cfRule type="duplicateValues" dxfId="2841" priority="6722"/>
    <cfRule type="duplicateValues" dxfId="2840" priority="6721"/>
    <cfRule type="duplicateValues" dxfId="2839" priority="6720"/>
    <cfRule type="duplicateValues" dxfId="2838" priority="6719"/>
    <cfRule type="duplicateValues" dxfId="2837" priority="6718"/>
    <cfRule type="duplicateValues" dxfId="2836" priority="6717"/>
    <cfRule type="duplicateValues" dxfId="2835" priority="6716"/>
    <cfRule type="duplicateValues" dxfId="2834" priority="6715"/>
    <cfRule type="duplicateValues" dxfId="2833" priority="6714"/>
    <cfRule type="duplicateValues" dxfId="2832" priority="6713"/>
    <cfRule type="duplicateValues" dxfId="2831" priority="6712"/>
    <cfRule type="duplicateValues" dxfId="2830" priority="6711"/>
    <cfRule type="duplicateValues" dxfId="2829" priority="6710"/>
    <cfRule type="duplicateValues" dxfId="2828" priority="6709"/>
    <cfRule type="duplicateValues" dxfId="2827" priority="6708"/>
    <cfRule type="duplicateValues" dxfId="2826" priority="6707"/>
    <cfRule type="duplicateValues" dxfId="2825" priority="6706"/>
    <cfRule type="duplicateValues" dxfId="2824" priority="6705"/>
    <cfRule type="duplicateValues" dxfId="2823" priority="6704"/>
    <cfRule type="duplicateValues" dxfId="2822" priority="6703"/>
    <cfRule type="duplicateValues" dxfId="2821" priority="6702"/>
    <cfRule type="duplicateValues" dxfId="2820" priority="6701"/>
    <cfRule type="duplicateValues" dxfId="2819" priority="6700"/>
    <cfRule type="duplicateValues" dxfId="2818" priority="6699"/>
    <cfRule type="duplicateValues" dxfId="2817" priority="6698"/>
    <cfRule type="duplicateValues" dxfId="2816" priority="6697"/>
    <cfRule type="duplicateValues" dxfId="2815" priority="6696"/>
    <cfRule type="duplicateValues" dxfId="2814" priority="6695"/>
    <cfRule type="duplicateValues" dxfId="2813" priority="6694"/>
    <cfRule type="duplicateValues" dxfId="2812" priority="6693"/>
    <cfRule type="duplicateValues" dxfId="2811" priority="6692"/>
    <cfRule type="duplicateValues" dxfId="2810" priority="6691"/>
    <cfRule type="duplicateValues" dxfId="2809" priority="6690"/>
    <cfRule type="duplicateValues" dxfId="2808" priority="6689"/>
    <cfRule type="duplicateValues" dxfId="2807" priority="6688"/>
    <cfRule type="duplicateValues" dxfId="2806" priority="6687"/>
    <cfRule type="duplicateValues" dxfId="2805" priority="6686"/>
    <cfRule type="duplicateValues" dxfId="2804" priority="6685"/>
    <cfRule type="duplicateValues" dxfId="2803" priority="6684"/>
    <cfRule type="duplicateValues" dxfId="2802" priority="6683"/>
    <cfRule type="duplicateValues" dxfId="2801" priority="6682"/>
    <cfRule type="duplicateValues" dxfId="2800" priority="6681"/>
    <cfRule type="duplicateValues" dxfId="2799" priority="6680"/>
    <cfRule type="duplicateValues" dxfId="2798" priority="6679"/>
    <cfRule type="duplicateValues" dxfId="2797" priority="6678"/>
    <cfRule type="duplicateValues" dxfId="2796" priority="6677"/>
    <cfRule type="duplicateValues" dxfId="2795" priority="6676"/>
    <cfRule type="duplicateValues" dxfId="2794" priority="6675"/>
    <cfRule type="duplicateValues" dxfId="2793" priority="6674"/>
    <cfRule type="duplicateValues" dxfId="2792" priority="6673"/>
    <cfRule type="duplicateValues" dxfId="2791" priority="6672"/>
    <cfRule type="duplicateValues" dxfId="2790" priority="6671"/>
    <cfRule type="duplicateValues" dxfId="2789" priority="6670"/>
    <cfRule type="duplicateValues" dxfId="2788" priority="6669"/>
    <cfRule type="duplicateValues" dxfId="2787" priority="6668"/>
    <cfRule type="duplicateValues" dxfId="2786" priority="6667"/>
    <cfRule type="duplicateValues" dxfId="2785" priority="6666"/>
    <cfRule type="duplicateValues" dxfId="2784" priority="6665"/>
    <cfRule type="duplicateValues" dxfId="2783" priority="6664"/>
    <cfRule type="duplicateValues" dxfId="2782" priority="6663"/>
    <cfRule type="duplicateValues" dxfId="2781" priority="6662"/>
    <cfRule type="duplicateValues" dxfId="2780" priority="6661"/>
    <cfRule type="duplicateValues" dxfId="2779" priority="6660"/>
    <cfRule type="duplicateValues" dxfId="2778" priority="6659"/>
    <cfRule type="duplicateValues" dxfId="2777" priority="6658"/>
    <cfRule type="duplicateValues" dxfId="2776" priority="6657"/>
    <cfRule type="duplicateValues" dxfId="2775" priority="6656"/>
    <cfRule type="duplicateValues" dxfId="2774" priority="6655"/>
    <cfRule type="duplicateValues" dxfId="2773" priority="6654"/>
    <cfRule type="duplicateValues" dxfId="2772" priority="6653"/>
    <cfRule type="duplicateValues" dxfId="2771" priority="6652"/>
    <cfRule type="duplicateValues" dxfId="2770" priority="6651"/>
    <cfRule type="duplicateValues" dxfId="2769" priority="6650"/>
    <cfRule type="duplicateValues" dxfId="2768" priority="6649"/>
    <cfRule type="duplicateValues" dxfId="2767" priority="6648"/>
    <cfRule type="duplicateValues" dxfId="2766" priority="6647"/>
    <cfRule type="duplicateValues" dxfId="2765" priority="6646"/>
    <cfRule type="duplicateValues" dxfId="2764" priority="6645"/>
    <cfRule type="duplicateValues" dxfId="2763" priority="6644"/>
    <cfRule type="duplicateValues" dxfId="2762" priority="6643"/>
    <cfRule type="duplicateValues" dxfId="2761" priority="6642"/>
    <cfRule type="duplicateValues" dxfId="2760" priority="6641"/>
    <cfRule type="duplicateValues" dxfId="2759" priority="6640"/>
    <cfRule type="duplicateValues" dxfId="2758" priority="6639"/>
    <cfRule type="duplicateValues" dxfId="2757" priority="6638"/>
    <cfRule type="duplicateValues" dxfId="2756" priority="6637"/>
    <cfRule type="duplicateValues" dxfId="2755" priority="6636"/>
    <cfRule type="duplicateValues" dxfId="2754" priority="6635"/>
    <cfRule type="duplicateValues" dxfId="2753" priority="6634"/>
    <cfRule type="duplicateValues" dxfId="2752" priority="6633"/>
    <cfRule type="duplicateValues" dxfId="2751" priority="6632"/>
    <cfRule type="duplicateValues" dxfId="2750" priority="6631"/>
    <cfRule type="duplicateValues" dxfId="2749" priority="6630"/>
    <cfRule type="duplicateValues" dxfId="2748" priority="6629"/>
    <cfRule type="duplicateValues" dxfId="2747" priority="6628"/>
    <cfRule type="duplicateValues" dxfId="2746" priority="6627"/>
    <cfRule type="duplicateValues" dxfId="2745" priority="6626"/>
    <cfRule type="duplicateValues" dxfId="2744" priority="6625"/>
    <cfRule type="duplicateValues" dxfId="2743" priority="6624"/>
    <cfRule type="duplicateValues" dxfId="2742" priority="6623"/>
    <cfRule type="duplicateValues" dxfId="2741" priority="6622"/>
    <cfRule type="duplicateValues" dxfId="2740" priority="6621"/>
    <cfRule type="duplicateValues" dxfId="2739" priority="6620"/>
    <cfRule type="duplicateValues" dxfId="2738" priority="6619"/>
    <cfRule type="duplicateValues" dxfId="2737" priority="6618"/>
    <cfRule type="duplicateValues" dxfId="2736" priority="6617"/>
    <cfRule type="duplicateValues" dxfId="2735" priority="6616"/>
    <cfRule type="duplicateValues" dxfId="2734" priority="6615"/>
    <cfRule type="duplicateValues" dxfId="2733" priority="6614"/>
    <cfRule type="duplicateValues" dxfId="2732" priority="6613"/>
    <cfRule type="duplicateValues" dxfId="2731" priority="6612"/>
    <cfRule type="duplicateValues" dxfId="2730" priority="6611"/>
    <cfRule type="duplicateValues" dxfId="2729" priority="6610"/>
    <cfRule type="duplicateValues" dxfId="2728" priority="6609"/>
    <cfRule type="duplicateValues" dxfId="2727" priority="6608"/>
    <cfRule type="duplicateValues" dxfId="2726" priority="6607"/>
    <cfRule type="duplicateValues" dxfId="2725" priority="6606"/>
    <cfRule type="duplicateValues" dxfId="2724" priority="6605"/>
    <cfRule type="duplicateValues" dxfId="2723" priority="6604"/>
    <cfRule type="duplicateValues" dxfId="2722" priority="6603"/>
    <cfRule type="duplicateValues" dxfId="2721" priority="6602"/>
    <cfRule type="duplicateValues" dxfId="2720" priority="6601"/>
    <cfRule type="duplicateValues" dxfId="2719" priority="6600"/>
    <cfRule type="duplicateValues" dxfId="2718" priority="6599"/>
    <cfRule type="duplicateValues" dxfId="2717" priority="6598"/>
    <cfRule type="duplicateValues" dxfId="2716" priority="6597"/>
    <cfRule type="duplicateValues" dxfId="2715" priority="6596"/>
    <cfRule type="duplicateValues" dxfId="2714" priority="6595"/>
    <cfRule type="duplicateValues" dxfId="2713" priority="6594"/>
    <cfRule type="duplicateValues" dxfId="2712" priority="6593"/>
    <cfRule type="duplicateValues" dxfId="2711" priority="6592"/>
    <cfRule type="duplicateValues" dxfId="2710" priority="6591"/>
    <cfRule type="duplicateValues" dxfId="2709" priority="6590"/>
    <cfRule type="duplicateValues" dxfId="2708" priority="6589"/>
    <cfRule type="duplicateValues" dxfId="2707" priority="6588"/>
    <cfRule type="duplicateValues" dxfId="2706" priority="6587"/>
    <cfRule type="duplicateValues" dxfId="2705" priority="6586"/>
    <cfRule type="duplicateValues" dxfId="2704" priority="6585"/>
    <cfRule type="duplicateValues" dxfId="2703" priority="6584"/>
    <cfRule type="duplicateValues" dxfId="2702" priority="6583"/>
    <cfRule type="duplicateValues" dxfId="2701" priority="6582"/>
    <cfRule type="duplicateValues" dxfId="2700" priority="6581"/>
    <cfRule type="duplicateValues" dxfId="2699" priority="6580"/>
    <cfRule type="duplicateValues" dxfId="2698" priority="6579"/>
    <cfRule type="duplicateValues" dxfId="2697" priority="6578"/>
    <cfRule type="duplicateValues" dxfId="2696" priority="6577"/>
    <cfRule type="duplicateValues" dxfId="2695" priority="6576"/>
    <cfRule type="duplicateValues" dxfId="2694" priority="6575"/>
  </conditionalFormatting>
  <conditionalFormatting sqref="A35:A180">
    <cfRule type="duplicateValues" dxfId="2693" priority="69799"/>
    <cfRule type="duplicateValues" dxfId="2692" priority="74511"/>
    <cfRule type="duplicateValues" dxfId="2691" priority="69171"/>
    <cfRule type="duplicateValues" dxfId="2690" priority="69172"/>
    <cfRule type="duplicateValues" dxfId="2689" priority="69173"/>
    <cfRule type="duplicateValues" dxfId="2688" priority="69174"/>
    <cfRule type="duplicateValues" dxfId="2687" priority="69175"/>
    <cfRule type="duplicateValues" dxfId="2686" priority="69176"/>
    <cfRule type="duplicateValues" dxfId="2685" priority="69177"/>
    <cfRule type="duplicateValues" dxfId="2684" priority="69178"/>
    <cfRule type="duplicateValues" dxfId="2683" priority="69179"/>
    <cfRule type="duplicateValues" dxfId="2682" priority="69180"/>
    <cfRule type="duplicateValues" dxfId="2681" priority="69181"/>
    <cfRule type="duplicateValues" dxfId="2680" priority="69182"/>
    <cfRule type="duplicateValues" dxfId="2679" priority="69183"/>
    <cfRule type="duplicateValues" dxfId="2678" priority="69184"/>
    <cfRule type="duplicateValues" dxfId="2677" priority="69185"/>
    <cfRule type="duplicateValues" dxfId="2676" priority="69186"/>
    <cfRule type="duplicateValues" dxfId="2675" priority="69187"/>
    <cfRule type="duplicateValues" dxfId="2674" priority="69188"/>
    <cfRule type="duplicateValues" dxfId="2673" priority="69189"/>
    <cfRule type="duplicateValues" dxfId="2672" priority="69190"/>
    <cfRule type="duplicateValues" dxfId="2671" priority="69191"/>
    <cfRule type="duplicateValues" dxfId="2670" priority="69192"/>
    <cfRule type="duplicateValues" dxfId="2669" priority="69193"/>
    <cfRule type="duplicateValues" dxfId="2668" priority="69194"/>
    <cfRule type="duplicateValues" dxfId="2667" priority="69195"/>
    <cfRule type="duplicateValues" dxfId="2666" priority="69196"/>
    <cfRule type="duplicateValues" dxfId="2665" priority="69197"/>
    <cfRule type="duplicateValues" dxfId="2664" priority="69198"/>
    <cfRule type="duplicateValues" dxfId="2663" priority="69199"/>
    <cfRule type="duplicateValues" dxfId="2662" priority="69200"/>
    <cfRule type="duplicateValues" dxfId="2661" priority="69201"/>
    <cfRule type="duplicateValues" dxfId="2660" priority="69202"/>
    <cfRule type="duplicateValues" dxfId="2659" priority="69203"/>
    <cfRule type="duplicateValues" dxfId="2658" priority="69204"/>
    <cfRule type="duplicateValues" dxfId="2657" priority="69205"/>
    <cfRule type="duplicateValues" dxfId="2656" priority="69206"/>
    <cfRule type="duplicateValues" dxfId="2655" priority="69207"/>
    <cfRule type="duplicateValues" dxfId="2654" priority="69208"/>
    <cfRule type="duplicateValues" dxfId="2653" priority="69209"/>
    <cfRule type="duplicateValues" dxfId="2652" priority="69210"/>
    <cfRule type="duplicateValues" dxfId="2651" priority="69211"/>
    <cfRule type="duplicateValues" dxfId="2650" priority="69212"/>
    <cfRule type="duplicateValues" dxfId="2649" priority="69255"/>
    <cfRule type="duplicateValues" dxfId="2648" priority="69256"/>
    <cfRule type="duplicateValues" dxfId="2647" priority="69257"/>
    <cfRule type="duplicateValues" dxfId="2646" priority="69258"/>
    <cfRule type="duplicateValues" dxfId="2645" priority="69259"/>
    <cfRule type="duplicateValues" dxfId="2644" priority="69260"/>
    <cfRule type="duplicateValues" dxfId="2643" priority="69261"/>
    <cfRule type="duplicateValues" dxfId="2642" priority="69262"/>
    <cfRule type="duplicateValues" dxfId="2641" priority="69263"/>
    <cfRule type="duplicateValues" dxfId="2640" priority="69264"/>
    <cfRule type="duplicateValues" dxfId="2639" priority="69265"/>
    <cfRule type="duplicateValues" dxfId="2638" priority="69266"/>
    <cfRule type="duplicateValues" dxfId="2637" priority="69267"/>
    <cfRule type="duplicateValues" dxfId="2636" priority="69268"/>
    <cfRule type="duplicateValues" dxfId="2635" priority="69269"/>
    <cfRule type="duplicateValues" dxfId="2634" priority="69270"/>
    <cfRule type="duplicateValues" dxfId="2633" priority="69271"/>
    <cfRule type="duplicateValues" dxfId="2632" priority="69272"/>
    <cfRule type="duplicateValues" dxfId="2631" priority="69273"/>
    <cfRule type="duplicateValues" dxfId="2630" priority="69274"/>
    <cfRule type="duplicateValues" dxfId="2629" priority="69275"/>
    <cfRule type="duplicateValues" dxfId="2628" priority="69276"/>
    <cfRule type="duplicateValues" dxfId="2627" priority="69277"/>
    <cfRule type="duplicateValues" dxfId="2626" priority="69278"/>
    <cfRule type="duplicateValues" dxfId="2625" priority="69279"/>
    <cfRule type="duplicateValues" dxfId="2624" priority="69280"/>
    <cfRule type="duplicateValues" dxfId="2623" priority="69281"/>
    <cfRule type="duplicateValues" dxfId="2622" priority="69282"/>
    <cfRule type="duplicateValues" dxfId="2621" priority="69283"/>
    <cfRule type="duplicateValues" dxfId="2620" priority="69284"/>
    <cfRule type="duplicateValues" dxfId="2619" priority="69285"/>
    <cfRule type="duplicateValues" dxfId="2618" priority="69286"/>
    <cfRule type="duplicateValues" dxfId="2617" priority="69287"/>
    <cfRule type="duplicateValues" dxfId="2616" priority="69288"/>
    <cfRule type="duplicateValues" dxfId="2615" priority="69289"/>
    <cfRule type="duplicateValues" dxfId="2614" priority="69290"/>
    <cfRule type="duplicateValues" dxfId="2613" priority="69291"/>
    <cfRule type="duplicateValues" dxfId="2612" priority="69292"/>
    <cfRule type="duplicateValues" dxfId="2611" priority="69293"/>
    <cfRule type="duplicateValues" dxfId="2610" priority="69294"/>
    <cfRule type="duplicateValues" dxfId="2609" priority="69295"/>
    <cfRule type="duplicateValues" dxfId="2608" priority="69296"/>
    <cfRule type="duplicateValues" dxfId="2607" priority="69339"/>
    <cfRule type="duplicateValues" dxfId="2606" priority="69340"/>
    <cfRule type="duplicateValues" dxfId="2605" priority="69341"/>
    <cfRule type="duplicateValues" dxfId="2604" priority="69342"/>
    <cfRule type="duplicateValues" dxfId="2603" priority="69343"/>
    <cfRule type="duplicateValues" dxfId="2602" priority="69344"/>
    <cfRule type="duplicateValues" dxfId="2601" priority="69345"/>
    <cfRule type="duplicateValues" dxfId="2600" priority="69346"/>
    <cfRule type="duplicateValues" dxfId="2599" priority="69347"/>
    <cfRule type="duplicateValues" dxfId="2598" priority="69348"/>
    <cfRule type="duplicateValues" dxfId="2597" priority="69349"/>
    <cfRule type="duplicateValues" dxfId="2596" priority="69350"/>
    <cfRule type="duplicateValues" dxfId="2595" priority="69351"/>
    <cfRule type="duplicateValues" dxfId="2594" priority="69352"/>
    <cfRule type="duplicateValues" dxfId="2593" priority="69353"/>
    <cfRule type="duplicateValues" dxfId="2592" priority="69354"/>
    <cfRule type="duplicateValues" dxfId="2591" priority="69355"/>
    <cfRule type="duplicateValues" dxfId="2590" priority="69356"/>
    <cfRule type="duplicateValues" dxfId="2589" priority="69357"/>
    <cfRule type="duplicateValues" dxfId="2588" priority="69358"/>
    <cfRule type="duplicateValues" dxfId="2587" priority="69359"/>
    <cfRule type="duplicateValues" dxfId="2586" priority="69360"/>
    <cfRule type="duplicateValues" dxfId="2585" priority="69361"/>
    <cfRule type="duplicateValues" dxfId="2584" priority="69362"/>
    <cfRule type="duplicateValues" dxfId="2583" priority="69363"/>
    <cfRule type="duplicateValues" dxfId="2582" priority="69364"/>
    <cfRule type="duplicateValues" dxfId="2581" priority="69365"/>
    <cfRule type="duplicateValues" dxfId="2580" priority="69366"/>
    <cfRule type="duplicateValues" dxfId="2579" priority="69367"/>
    <cfRule type="duplicateValues" dxfId="2578" priority="69368"/>
    <cfRule type="duplicateValues" dxfId="2577" priority="69369"/>
    <cfRule type="duplicateValues" dxfId="2576" priority="69370"/>
    <cfRule type="duplicateValues" dxfId="2575" priority="69371"/>
    <cfRule type="duplicateValues" dxfId="2574" priority="69372"/>
    <cfRule type="duplicateValues" dxfId="2573" priority="69373"/>
    <cfRule type="duplicateValues" dxfId="2572" priority="69374"/>
    <cfRule type="duplicateValues" dxfId="2571" priority="69375"/>
    <cfRule type="duplicateValues" dxfId="2570" priority="69376"/>
    <cfRule type="duplicateValues" dxfId="2569" priority="69377"/>
    <cfRule type="duplicateValues" dxfId="2568" priority="69378"/>
    <cfRule type="duplicateValues" dxfId="2567" priority="69379"/>
    <cfRule type="duplicateValues" dxfId="2566" priority="69380"/>
    <cfRule type="duplicateValues" dxfId="2565" priority="69423"/>
    <cfRule type="duplicateValues" dxfId="2564" priority="69424"/>
    <cfRule type="duplicateValues" dxfId="2563" priority="69425"/>
    <cfRule type="duplicateValues" dxfId="2562" priority="69426"/>
    <cfRule type="duplicateValues" dxfId="2561" priority="69427"/>
    <cfRule type="duplicateValues" dxfId="2560" priority="69428"/>
    <cfRule type="duplicateValues" dxfId="2559" priority="69429"/>
    <cfRule type="duplicateValues" dxfId="2558" priority="69430"/>
    <cfRule type="duplicateValues" dxfId="2557" priority="69431"/>
    <cfRule type="duplicateValues" dxfId="2556" priority="69432"/>
    <cfRule type="duplicateValues" dxfId="2555" priority="69433"/>
    <cfRule type="duplicateValues" dxfId="2554" priority="69434"/>
    <cfRule type="duplicateValues" dxfId="2553" priority="69435"/>
    <cfRule type="duplicateValues" dxfId="2552" priority="69436"/>
    <cfRule type="duplicateValues" dxfId="2551" priority="69437"/>
    <cfRule type="duplicateValues" dxfId="2550" priority="69438"/>
    <cfRule type="duplicateValues" dxfId="2549" priority="69439"/>
    <cfRule type="duplicateValues" dxfId="2548" priority="69440"/>
    <cfRule type="duplicateValues" dxfId="2547" priority="69441"/>
    <cfRule type="duplicateValues" dxfId="2546" priority="69442"/>
    <cfRule type="duplicateValues" dxfId="2545" priority="69443"/>
    <cfRule type="duplicateValues" dxfId="2544" priority="69444"/>
    <cfRule type="duplicateValues" dxfId="2543" priority="69445"/>
    <cfRule type="duplicateValues" dxfId="2542" priority="69446"/>
    <cfRule type="duplicateValues" dxfId="2541" priority="69447"/>
    <cfRule type="duplicateValues" dxfId="2540" priority="69448"/>
    <cfRule type="duplicateValues" dxfId="2539" priority="69449"/>
    <cfRule type="duplicateValues" dxfId="2538" priority="69450"/>
    <cfRule type="duplicateValues" dxfId="2537" priority="69451"/>
    <cfRule type="duplicateValues" dxfId="2536" priority="69452"/>
    <cfRule type="duplicateValues" dxfId="2535" priority="69453"/>
    <cfRule type="duplicateValues" dxfId="2534" priority="69454"/>
    <cfRule type="duplicateValues" dxfId="2533" priority="69455"/>
    <cfRule type="duplicateValues" dxfId="2532" priority="69456"/>
    <cfRule type="duplicateValues" dxfId="2531" priority="69457"/>
    <cfRule type="duplicateValues" dxfId="2530" priority="69458"/>
    <cfRule type="duplicateValues" dxfId="2529" priority="69459"/>
    <cfRule type="duplicateValues" dxfId="2528" priority="69460"/>
    <cfRule type="duplicateValues" dxfId="2527" priority="69461"/>
    <cfRule type="duplicateValues" dxfId="2526" priority="69462"/>
    <cfRule type="duplicateValues" dxfId="2525" priority="69463"/>
    <cfRule type="duplicateValues" dxfId="2524" priority="69464"/>
    <cfRule type="duplicateValues" dxfId="2523" priority="69507"/>
    <cfRule type="duplicateValues" dxfId="2522" priority="69508"/>
    <cfRule type="duplicateValues" dxfId="2521" priority="69509"/>
    <cfRule type="duplicateValues" dxfId="2520" priority="69510"/>
    <cfRule type="duplicateValues" dxfId="2519" priority="69511"/>
    <cfRule type="duplicateValues" dxfId="2518" priority="69512"/>
    <cfRule type="duplicateValues" dxfId="2517" priority="69513"/>
    <cfRule type="duplicateValues" dxfId="2516" priority="69514"/>
    <cfRule type="duplicateValues" dxfId="2515" priority="69515"/>
    <cfRule type="duplicateValues" dxfId="2514" priority="69516"/>
    <cfRule type="duplicateValues" dxfId="2513" priority="69517"/>
    <cfRule type="duplicateValues" dxfId="2512" priority="69518"/>
    <cfRule type="duplicateValues" dxfId="2511" priority="69519"/>
    <cfRule type="duplicateValues" dxfId="2510" priority="69520"/>
    <cfRule type="duplicateValues" dxfId="2509" priority="69521"/>
    <cfRule type="duplicateValues" dxfId="2508" priority="69522"/>
    <cfRule type="duplicateValues" dxfId="2507" priority="69523"/>
    <cfRule type="duplicateValues" dxfId="2506" priority="69524"/>
    <cfRule type="duplicateValues" dxfId="2505" priority="69525"/>
    <cfRule type="duplicateValues" dxfId="2504" priority="69526"/>
    <cfRule type="duplicateValues" dxfId="2503" priority="69527"/>
    <cfRule type="duplicateValues" dxfId="2502" priority="69528"/>
    <cfRule type="duplicateValues" dxfId="2501" priority="69529"/>
    <cfRule type="duplicateValues" dxfId="2500" priority="69530"/>
    <cfRule type="duplicateValues" dxfId="2499" priority="69531"/>
    <cfRule type="duplicateValues" dxfId="2498" priority="69532"/>
    <cfRule type="duplicateValues" dxfId="2497" priority="69533"/>
    <cfRule type="duplicateValues" dxfId="2496" priority="69534"/>
    <cfRule type="duplicateValues" dxfId="2495" priority="69535"/>
    <cfRule type="duplicateValues" dxfId="2494" priority="69536"/>
    <cfRule type="duplicateValues" dxfId="2493" priority="69537"/>
    <cfRule type="duplicateValues" dxfId="2492" priority="69538"/>
    <cfRule type="duplicateValues" dxfId="2491" priority="69539"/>
    <cfRule type="duplicateValues" dxfId="2490" priority="69540"/>
    <cfRule type="duplicateValues" dxfId="2489" priority="69541"/>
    <cfRule type="duplicateValues" dxfId="2488" priority="69542"/>
    <cfRule type="duplicateValues" dxfId="2487" priority="69543"/>
    <cfRule type="duplicateValues" dxfId="2486" priority="69544"/>
    <cfRule type="duplicateValues" dxfId="2485" priority="69545"/>
    <cfRule type="duplicateValues" dxfId="2484" priority="69546"/>
    <cfRule type="duplicateValues" dxfId="2483" priority="69547"/>
    <cfRule type="duplicateValues" dxfId="2482" priority="69548"/>
    <cfRule type="duplicateValues" dxfId="2481" priority="69591"/>
    <cfRule type="duplicateValues" dxfId="2480" priority="69592"/>
    <cfRule type="duplicateValues" dxfId="2479" priority="69593"/>
    <cfRule type="duplicateValues" dxfId="2478" priority="69594"/>
    <cfRule type="duplicateValues" dxfId="2477" priority="69595"/>
    <cfRule type="duplicateValues" dxfId="2476" priority="69596"/>
    <cfRule type="duplicateValues" dxfId="2475" priority="69597"/>
    <cfRule type="duplicateValues" dxfId="2474" priority="69598"/>
    <cfRule type="duplicateValues" dxfId="2473" priority="69599"/>
    <cfRule type="duplicateValues" dxfId="2472" priority="69600"/>
    <cfRule type="duplicateValues" dxfId="2471" priority="69601"/>
    <cfRule type="duplicateValues" dxfId="2470" priority="69602"/>
    <cfRule type="duplicateValues" dxfId="2469" priority="69603"/>
    <cfRule type="duplicateValues" dxfId="2468" priority="69604"/>
    <cfRule type="duplicateValues" dxfId="2467" priority="69605"/>
    <cfRule type="duplicateValues" dxfId="2466" priority="69606"/>
    <cfRule type="duplicateValues" dxfId="2465" priority="69607"/>
    <cfRule type="duplicateValues" dxfId="2464" priority="69608"/>
    <cfRule type="duplicateValues" dxfId="2463" priority="69609"/>
    <cfRule type="duplicateValues" dxfId="2462" priority="69610"/>
    <cfRule type="duplicateValues" dxfId="2461" priority="69611"/>
    <cfRule type="duplicateValues" dxfId="2460" priority="69612"/>
    <cfRule type="duplicateValues" dxfId="2459" priority="69613"/>
    <cfRule type="duplicateValues" dxfId="2458" priority="69614"/>
    <cfRule type="duplicateValues" dxfId="2457" priority="69615"/>
    <cfRule type="duplicateValues" dxfId="2456" priority="69616"/>
    <cfRule type="duplicateValues" dxfId="2455" priority="69617"/>
    <cfRule type="duplicateValues" dxfId="2454" priority="69618"/>
    <cfRule type="duplicateValues" dxfId="2453" priority="69619"/>
    <cfRule type="duplicateValues" dxfId="2452" priority="69620"/>
    <cfRule type="duplicateValues" dxfId="2451" priority="69621"/>
    <cfRule type="duplicateValues" dxfId="2450" priority="69622"/>
    <cfRule type="duplicateValues" dxfId="2449" priority="69623"/>
    <cfRule type="duplicateValues" dxfId="2448" priority="69624"/>
    <cfRule type="duplicateValues" dxfId="2447" priority="69625"/>
    <cfRule type="duplicateValues" dxfId="2446" priority="69626"/>
    <cfRule type="duplicateValues" dxfId="2445" priority="69627"/>
    <cfRule type="duplicateValues" dxfId="2444" priority="69628"/>
    <cfRule type="duplicateValues" dxfId="2443" priority="69629"/>
    <cfRule type="duplicateValues" dxfId="2442" priority="69630"/>
    <cfRule type="duplicateValues" dxfId="2441" priority="69631"/>
    <cfRule type="duplicateValues" dxfId="2440" priority="69632"/>
    <cfRule type="duplicateValues" dxfId="2439" priority="69675"/>
    <cfRule type="duplicateValues" dxfId="2438" priority="69676"/>
    <cfRule type="duplicateValues" dxfId="2437" priority="69677"/>
    <cfRule type="duplicateValues" dxfId="2436" priority="69678"/>
    <cfRule type="duplicateValues" dxfId="2435" priority="69679"/>
    <cfRule type="duplicateValues" dxfId="2434" priority="69680"/>
    <cfRule type="duplicateValues" dxfId="2433" priority="69681"/>
    <cfRule type="duplicateValues" dxfId="2432" priority="69682"/>
    <cfRule type="duplicateValues" dxfId="2431" priority="69683"/>
    <cfRule type="duplicateValues" dxfId="2430" priority="69684"/>
    <cfRule type="duplicateValues" dxfId="2429" priority="69685"/>
    <cfRule type="duplicateValues" dxfId="2428" priority="69686"/>
    <cfRule type="duplicateValues" dxfId="2427" priority="69687"/>
    <cfRule type="duplicateValues" dxfId="2426" priority="69688"/>
    <cfRule type="duplicateValues" dxfId="2425" priority="69689"/>
    <cfRule type="duplicateValues" dxfId="2424" priority="69690"/>
    <cfRule type="duplicateValues" dxfId="2423" priority="69691"/>
    <cfRule type="duplicateValues" dxfId="2422" priority="69692"/>
    <cfRule type="duplicateValues" dxfId="2421" priority="69693"/>
    <cfRule type="duplicateValues" dxfId="2420" priority="69694"/>
    <cfRule type="duplicateValues" dxfId="2419" priority="69695"/>
    <cfRule type="duplicateValues" dxfId="2418" priority="69696"/>
    <cfRule type="duplicateValues" dxfId="2417" priority="69697"/>
    <cfRule type="duplicateValues" dxfId="2416" priority="69698"/>
    <cfRule type="duplicateValues" dxfId="2415" priority="69699"/>
    <cfRule type="duplicateValues" dxfId="2414" priority="69700"/>
    <cfRule type="duplicateValues" dxfId="2413" priority="69701"/>
    <cfRule type="duplicateValues" dxfId="2412" priority="69702"/>
    <cfRule type="duplicateValues" dxfId="2411" priority="69703"/>
    <cfRule type="duplicateValues" dxfId="2410" priority="69704"/>
    <cfRule type="duplicateValues" dxfId="2409" priority="69705"/>
    <cfRule type="duplicateValues" dxfId="2408" priority="69706"/>
    <cfRule type="duplicateValues" dxfId="2407" priority="69707"/>
    <cfRule type="duplicateValues" dxfId="2406" priority="69708"/>
    <cfRule type="duplicateValues" dxfId="2405" priority="69709"/>
    <cfRule type="duplicateValues" dxfId="2404" priority="69710"/>
    <cfRule type="duplicateValues" dxfId="2403" priority="69711"/>
    <cfRule type="duplicateValues" dxfId="2402" priority="69712"/>
    <cfRule type="duplicateValues" dxfId="2401" priority="69713"/>
    <cfRule type="duplicateValues" dxfId="2400" priority="69714"/>
    <cfRule type="duplicateValues" dxfId="2399" priority="69715"/>
    <cfRule type="duplicateValues" dxfId="2398" priority="69716"/>
    <cfRule type="duplicateValues" dxfId="2397" priority="69759"/>
    <cfRule type="duplicateValues" dxfId="2396" priority="69760"/>
    <cfRule type="duplicateValues" dxfId="2395" priority="69761"/>
    <cfRule type="duplicateValues" dxfId="2394" priority="69762"/>
    <cfRule type="duplicateValues" dxfId="2393" priority="69763"/>
    <cfRule type="duplicateValues" dxfId="2392" priority="69764"/>
    <cfRule type="duplicateValues" dxfId="2391" priority="69765"/>
    <cfRule type="duplicateValues" dxfId="2390" priority="69766"/>
    <cfRule type="duplicateValues" dxfId="2389" priority="69767"/>
    <cfRule type="duplicateValues" dxfId="2388" priority="69768"/>
    <cfRule type="duplicateValues" dxfId="2387" priority="69769"/>
    <cfRule type="duplicateValues" dxfId="2386" priority="69770"/>
    <cfRule type="duplicateValues" dxfId="2385" priority="69771"/>
    <cfRule type="duplicateValues" dxfId="2384" priority="69772"/>
    <cfRule type="duplicateValues" dxfId="2383" priority="69773"/>
    <cfRule type="duplicateValues" dxfId="2382" priority="69774"/>
    <cfRule type="duplicateValues" dxfId="2381" priority="69775"/>
    <cfRule type="duplicateValues" dxfId="2380" priority="69776"/>
    <cfRule type="duplicateValues" dxfId="2379" priority="69777"/>
    <cfRule type="duplicateValues" dxfId="2378" priority="69778"/>
    <cfRule type="duplicateValues" dxfId="2377" priority="69779"/>
    <cfRule type="duplicateValues" dxfId="2376" priority="69780"/>
    <cfRule type="duplicateValues" dxfId="2375" priority="69781"/>
    <cfRule type="duplicateValues" dxfId="2374" priority="69782"/>
    <cfRule type="duplicateValues" dxfId="2373" priority="69783"/>
    <cfRule type="duplicateValues" dxfId="2372" priority="69784"/>
    <cfRule type="duplicateValues" dxfId="2371" priority="69785"/>
    <cfRule type="duplicateValues" dxfId="2370" priority="69786"/>
    <cfRule type="duplicateValues" dxfId="2369" priority="69787"/>
    <cfRule type="duplicateValues" dxfId="2368" priority="69788"/>
    <cfRule type="duplicateValues" dxfId="2367" priority="69789"/>
    <cfRule type="duplicateValues" dxfId="2366" priority="69790"/>
    <cfRule type="duplicateValues" dxfId="2365" priority="69791"/>
    <cfRule type="duplicateValues" dxfId="2364" priority="69792"/>
    <cfRule type="duplicateValues" dxfId="2363" priority="69793"/>
    <cfRule type="duplicateValues" dxfId="2362" priority="69794"/>
    <cfRule type="duplicateValues" dxfId="2361" priority="69795"/>
    <cfRule type="duplicateValues" dxfId="2360" priority="69796"/>
    <cfRule type="duplicateValues" dxfId="2359" priority="69797"/>
    <cfRule type="duplicateValues" dxfId="2358" priority="69798"/>
    <cfRule type="duplicateValues" dxfId="2357" priority="70471"/>
    <cfRule type="duplicateValues" dxfId="2356" priority="69800"/>
    <cfRule type="duplicateValues" dxfId="2355" priority="69843"/>
    <cfRule type="duplicateValues" dxfId="2354" priority="69844"/>
    <cfRule type="duplicateValues" dxfId="2353" priority="69845"/>
    <cfRule type="duplicateValues" dxfId="2352" priority="69846"/>
    <cfRule type="duplicateValues" dxfId="2351" priority="69847"/>
    <cfRule type="duplicateValues" dxfId="2350" priority="69848"/>
    <cfRule type="duplicateValues" dxfId="2349" priority="69849"/>
    <cfRule type="duplicateValues" dxfId="2348" priority="69850"/>
    <cfRule type="duplicateValues" dxfId="2347" priority="69851"/>
    <cfRule type="duplicateValues" dxfId="2346" priority="69852"/>
    <cfRule type="duplicateValues" dxfId="2345" priority="69853"/>
    <cfRule type="duplicateValues" dxfId="2344" priority="69854"/>
    <cfRule type="duplicateValues" dxfId="2343" priority="69855"/>
    <cfRule type="duplicateValues" dxfId="2342" priority="69856"/>
    <cfRule type="duplicateValues" dxfId="2341" priority="69857"/>
    <cfRule type="duplicateValues" dxfId="2340" priority="69858"/>
    <cfRule type="duplicateValues" dxfId="2339" priority="69859"/>
    <cfRule type="duplicateValues" dxfId="2338" priority="69860"/>
    <cfRule type="duplicateValues" dxfId="2337" priority="69861"/>
    <cfRule type="duplicateValues" dxfId="2336" priority="69862"/>
    <cfRule type="duplicateValues" dxfId="2335" priority="69863"/>
    <cfRule type="duplicateValues" dxfId="2334" priority="69864"/>
    <cfRule type="duplicateValues" dxfId="2333" priority="69865"/>
    <cfRule type="duplicateValues" dxfId="2332" priority="69866"/>
    <cfRule type="duplicateValues" dxfId="2331" priority="69867"/>
    <cfRule type="duplicateValues" dxfId="2330" priority="69868"/>
    <cfRule type="duplicateValues" dxfId="2329" priority="69869"/>
    <cfRule type="duplicateValues" dxfId="2328" priority="69870"/>
    <cfRule type="duplicateValues" dxfId="2327" priority="69871"/>
    <cfRule type="duplicateValues" dxfId="2326" priority="69872"/>
    <cfRule type="duplicateValues" dxfId="2325" priority="69873"/>
    <cfRule type="duplicateValues" dxfId="2324" priority="69874"/>
    <cfRule type="duplicateValues" dxfId="2323" priority="69875"/>
    <cfRule type="duplicateValues" dxfId="2322" priority="69876"/>
    <cfRule type="duplicateValues" dxfId="2321" priority="69877"/>
    <cfRule type="duplicateValues" dxfId="2320" priority="69878"/>
    <cfRule type="duplicateValues" dxfId="2319" priority="69879"/>
    <cfRule type="duplicateValues" dxfId="2318" priority="69880"/>
    <cfRule type="duplicateValues" dxfId="2317" priority="69881"/>
    <cfRule type="duplicateValues" dxfId="2316" priority="69882"/>
    <cfRule type="duplicateValues" dxfId="2315" priority="69883"/>
    <cfRule type="duplicateValues" dxfId="2314" priority="69884"/>
    <cfRule type="duplicateValues" dxfId="2313" priority="69927"/>
    <cfRule type="duplicateValues" dxfId="2312" priority="69928"/>
    <cfRule type="duplicateValues" dxfId="2311" priority="69929"/>
    <cfRule type="duplicateValues" dxfId="2310" priority="69930"/>
    <cfRule type="duplicateValues" dxfId="2309" priority="69931"/>
    <cfRule type="duplicateValues" dxfId="2308" priority="69932"/>
    <cfRule type="duplicateValues" dxfId="2307" priority="69933"/>
    <cfRule type="duplicateValues" dxfId="2306" priority="69934"/>
    <cfRule type="duplicateValues" dxfId="2305" priority="69935"/>
    <cfRule type="duplicateValues" dxfId="2304" priority="69936"/>
    <cfRule type="duplicateValues" dxfId="2303" priority="69937"/>
    <cfRule type="duplicateValues" dxfId="2302" priority="69938"/>
    <cfRule type="duplicateValues" dxfId="2301" priority="69939"/>
    <cfRule type="duplicateValues" dxfId="2300" priority="69940"/>
    <cfRule type="duplicateValues" dxfId="2299" priority="69941"/>
    <cfRule type="duplicateValues" dxfId="2298" priority="69942"/>
    <cfRule type="duplicateValues" dxfId="2297" priority="69943"/>
    <cfRule type="duplicateValues" dxfId="2296" priority="69944"/>
    <cfRule type="duplicateValues" dxfId="2295" priority="69945"/>
    <cfRule type="duplicateValues" dxfId="2294" priority="69946"/>
    <cfRule type="duplicateValues" dxfId="2293" priority="69947"/>
    <cfRule type="duplicateValues" dxfId="2292" priority="69948"/>
    <cfRule type="duplicateValues" dxfId="2291" priority="69949"/>
    <cfRule type="duplicateValues" dxfId="2290" priority="69950"/>
    <cfRule type="duplicateValues" dxfId="2289" priority="69951"/>
    <cfRule type="duplicateValues" dxfId="2288" priority="69952"/>
    <cfRule type="duplicateValues" dxfId="2287" priority="69953"/>
    <cfRule type="duplicateValues" dxfId="2286" priority="69954"/>
    <cfRule type="duplicateValues" dxfId="2285" priority="69955"/>
    <cfRule type="duplicateValues" dxfId="2284" priority="69956"/>
    <cfRule type="duplicateValues" dxfId="2283" priority="69957"/>
    <cfRule type="duplicateValues" dxfId="2282" priority="69958"/>
    <cfRule type="duplicateValues" dxfId="2281" priority="69959"/>
    <cfRule type="duplicateValues" dxfId="2280" priority="69960"/>
    <cfRule type="duplicateValues" dxfId="2279" priority="69961"/>
    <cfRule type="duplicateValues" dxfId="2278" priority="69962"/>
    <cfRule type="duplicateValues" dxfId="2277" priority="69963"/>
    <cfRule type="duplicateValues" dxfId="2276" priority="69964"/>
    <cfRule type="duplicateValues" dxfId="2275" priority="69965"/>
    <cfRule type="duplicateValues" dxfId="2274" priority="69966"/>
    <cfRule type="duplicateValues" dxfId="2273" priority="69967"/>
    <cfRule type="duplicateValues" dxfId="2272" priority="69968"/>
    <cfRule type="duplicateValues" dxfId="2271" priority="70011"/>
    <cfRule type="duplicateValues" dxfId="2270" priority="70012"/>
    <cfRule type="duplicateValues" dxfId="2269" priority="70013"/>
    <cfRule type="duplicateValues" dxfId="2268" priority="70014"/>
    <cfRule type="duplicateValues" dxfId="2267" priority="70015"/>
    <cfRule type="duplicateValues" dxfId="2266" priority="70016"/>
    <cfRule type="duplicateValues" dxfId="2265" priority="70017"/>
    <cfRule type="duplicateValues" dxfId="2264" priority="70018"/>
    <cfRule type="duplicateValues" dxfId="2263" priority="70019"/>
    <cfRule type="duplicateValues" dxfId="2262" priority="70020"/>
    <cfRule type="duplicateValues" dxfId="2261" priority="70021"/>
    <cfRule type="duplicateValues" dxfId="2260" priority="70022"/>
    <cfRule type="duplicateValues" dxfId="2259" priority="70023"/>
    <cfRule type="duplicateValues" dxfId="2258" priority="70024"/>
    <cfRule type="duplicateValues" dxfId="2257" priority="70025"/>
    <cfRule type="duplicateValues" dxfId="2256" priority="70026"/>
    <cfRule type="duplicateValues" dxfId="2255" priority="70027"/>
    <cfRule type="duplicateValues" dxfId="2254" priority="70028"/>
    <cfRule type="duplicateValues" dxfId="2253" priority="70029"/>
    <cfRule type="duplicateValues" dxfId="2252" priority="70030"/>
    <cfRule type="duplicateValues" dxfId="2251" priority="70031"/>
    <cfRule type="duplicateValues" dxfId="2250" priority="70032"/>
    <cfRule type="duplicateValues" dxfId="2249" priority="70033"/>
    <cfRule type="duplicateValues" dxfId="2248" priority="70034"/>
    <cfRule type="duplicateValues" dxfId="2247" priority="70035"/>
    <cfRule type="duplicateValues" dxfId="2246" priority="70036"/>
    <cfRule type="duplicateValues" dxfId="2245" priority="70037"/>
    <cfRule type="duplicateValues" dxfId="2244" priority="70038"/>
    <cfRule type="duplicateValues" dxfId="2243" priority="70039"/>
    <cfRule type="duplicateValues" dxfId="2242" priority="70040"/>
    <cfRule type="duplicateValues" dxfId="2241" priority="70041"/>
    <cfRule type="duplicateValues" dxfId="2240" priority="70042"/>
    <cfRule type="duplicateValues" dxfId="2239" priority="70043"/>
    <cfRule type="duplicateValues" dxfId="2238" priority="70044"/>
    <cfRule type="duplicateValues" dxfId="2237" priority="70045"/>
    <cfRule type="duplicateValues" dxfId="2236" priority="70046"/>
    <cfRule type="duplicateValues" dxfId="2235" priority="70047"/>
    <cfRule type="duplicateValues" dxfId="2234" priority="70048"/>
    <cfRule type="duplicateValues" dxfId="2233" priority="70049"/>
    <cfRule type="duplicateValues" dxfId="2232" priority="70050"/>
    <cfRule type="duplicateValues" dxfId="2231" priority="70051"/>
    <cfRule type="duplicateValues" dxfId="2230" priority="70052"/>
    <cfRule type="duplicateValues" dxfId="2229" priority="70095"/>
    <cfRule type="duplicateValues" dxfId="2228" priority="70096"/>
    <cfRule type="duplicateValues" dxfId="2227" priority="70097"/>
    <cfRule type="duplicateValues" dxfId="2226" priority="70098"/>
    <cfRule type="duplicateValues" dxfId="2225" priority="70099"/>
    <cfRule type="duplicateValues" dxfId="2224" priority="70100"/>
    <cfRule type="duplicateValues" dxfId="2223" priority="70101"/>
    <cfRule type="duplicateValues" dxfId="2222" priority="70102"/>
    <cfRule type="duplicateValues" dxfId="2221" priority="70103"/>
    <cfRule type="duplicateValues" dxfId="2220" priority="70104"/>
    <cfRule type="duplicateValues" dxfId="2219" priority="70105"/>
    <cfRule type="duplicateValues" dxfId="2218" priority="70106"/>
    <cfRule type="duplicateValues" dxfId="2217" priority="70107"/>
    <cfRule type="duplicateValues" dxfId="2216" priority="70108"/>
    <cfRule type="duplicateValues" dxfId="2215" priority="70109"/>
    <cfRule type="duplicateValues" dxfId="2214" priority="70110"/>
    <cfRule type="duplicateValues" dxfId="2213" priority="70111"/>
    <cfRule type="duplicateValues" dxfId="2212" priority="70112"/>
    <cfRule type="duplicateValues" dxfId="2211" priority="70113"/>
    <cfRule type="duplicateValues" dxfId="2210" priority="70114"/>
    <cfRule type="duplicateValues" dxfId="2209" priority="70115"/>
    <cfRule type="duplicateValues" dxfId="2208" priority="70116"/>
    <cfRule type="duplicateValues" dxfId="2207" priority="70117"/>
    <cfRule type="duplicateValues" dxfId="2206" priority="70118"/>
    <cfRule type="duplicateValues" dxfId="2205" priority="70119"/>
    <cfRule type="duplicateValues" dxfId="2204" priority="70120"/>
    <cfRule type="duplicateValues" dxfId="2203" priority="70121"/>
    <cfRule type="duplicateValues" dxfId="2202" priority="70122"/>
    <cfRule type="duplicateValues" dxfId="2201" priority="70123"/>
    <cfRule type="duplicateValues" dxfId="2200" priority="70124"/>
    <cfRule type="duplicateValues" dxfId="2199" priority="70125"/>
    <cfRule type="duplicateValues" dxfId="2198" priority="70126"/>
    <cfRule type="duplicateValues" dxfId="2197" priority="70127"/>
    <cfRule type="duplicateValues" dxfId="2196" priority="70128"/>
    <cfRule type="duplicateValues" dxfId="2195" priority="70129"/>
    <cfRule type="duplicateValues" dxfId="2194" priority="70130"/>
    <cfRule type="duplicateValues" dxfId="2193" priority="70131"/>
    <cfRule type="duplicateValues" dxfId="2192" priority="70132"/>
    <cfRule type="duplicateValues" dxfId="2191" priority="70133"/>
    <cfRule type="duplicateValues" dxfId="2190" priority="70134"/>
    <cfRule type="duplicateValues" dxfId="2189" priority="70135"/>
    <cfRule type="duplicateValues" dxfId="2188" priority="70136"/>
    <cfRule type="duplicateValues" dxfId="2187" priority="70179"/>
    <cfRule type="duplicateValues" dxfId="2186" priority="70180"/>
    <cfRule type="duplicateValues" dxfId="2185" priority="70181"/>
    <cfRule type="duplicateValues" dxfId="2184" priority="70182"/>
    <cfRule type="duplicateValues" dxfId="2183" priority="70183"/>
    <cfRule type="duplicateValues" dxfId="2182" priority="70184"/>
    <cfRule type="duplicateValues" dxfId="2181" priority="70185"/>
    <cfRule type="duplicateValues" dxfId="2180" priority="70186"/>
    <cfRule type="duplicateValues" dxfId="2179" priority="70187"/>
    <cfRule type="duplicateValues" dxfId="2178" priority="70188"/>
    <cfRule type="duplicateValues" dxfId="2177" priority="70189"/>
    <cfRule type="duplicateValues" dxfId="2176" priority="70190"/>
    <cfRule type="duplicateValues" dxfId="2175" priority="70191"/>
    <cfRule type="duplicateValues" dxfId="2174" priority="70192"/>
    <cfRule type="duplicateValues" dxfId="2173" priority="70193"/>
    <cfRule type="duplicateValues" dxfId="2172" priority="70194"/>
    <cfRule type="duplicateValues" dxfId="2171" priority="70195"/>
    <cfRule type="duplicateValues" dxfId="2170" priority="70196"/>
    <cfRule type="duplicateValues" dxfId="2169" priority="70197"/>
    <cfRule type="duplicateValues" dxfId="2168" priority="70198"/>
    <cfRule type="duplicateValues" dxfId="2167" priority="70199"/>
    <cfRule type="duplicateValues" dxfId="2166" priority="70200"/>
    <cfRule type="duplicateValues" dxfId="2165" priority="70201"/>
    <cfRule type="duplicateValues" dxfId="2164" priority="70202"/>
    <cfRule type="duplicateValues" dxfId="2163" priority="70203"/>
    <cfRule type="duplicateValues" dxfId="2162" priority="70204"/>
    <cfRule type="duplicateValues" dxfId="2161" priority="70205"/>
    <cfRule type="duplicateValues" dxfId="2160" priority="70206"/>
    <cfRule type="duplicateValues" dxfId="2159" priority="70207"/>
    <cfRule type="duplicateValues" dxfId="2158" priority="70208"/>
    <cfRule type="duplicateValues" dxfId="2157" priority="70209"/>
    <cfRule type="duplicateValues" dxfId="2156" priority="70210"/>
    <cfRule type="duplicateValues" dxfId="2155" priority="70211"/>
    <cfRule type="duplicateValues" dxfId="2154" priority="70212"/>
    <cfRule type="duplicateValues" dxfId="2153" priority="70213"/>
    <cfRule type="duplicateValues" dxfId="2152" priority="70214"/>
    <cfRule type="duplicateValues" dxfId="2151" priority="70215"/>
    <cfRule type="duplicateValues" dxfId="2150" priority="70216"/>
    <cfRule type="duplicateValues" dxfId="2149" priority="70217"/>
    <cfRule type="duplicateValues" dxfId="2148" priority="70218"/>
    <cfRule type="duplicateValues" dxfId="2147" priority="70219"/>
    <cfRule type="duplicateValues" dxfId="2146" priority="70220"/>
    <cfRule type="duplicateValues" dxfId="2145" priority="70263"/>
    <cfRule type="duplicateValues" dxfId="2144" priority="70264"/>
    <cfRule type="duplicateValues" dxfId="2143" priority="70265"/>
    <cfRule type="duplicateValues" dxfId="2142" priority="70266"/>
    <cfRule type="duplicateValues" dxfId="2141" priority="70267"/>
    <cfRule type="duplicateValues" dxfId="2140" priority="70268"/>
    <cfRule type="duplicateValues" dxfId="2139" priority="70269"/>
    <cfRule type="duplicateValues" dxfId="2138" priority="70270"/>
    <cfRule type="duplicateValues" dxfId="2137" priority="70271"/>
    <cfRule type="duplicateValues" dxfId="2136" priority="70272"/>
    <cfRule type="duplicateValues" dxfId="2135" priority="70273"/>
    <cfRule type="duplicateValues" dxfId="2134" priority="70274"/>
    <cfRule type="duplicateValues" dxfId="2133" priority="70275"/>
    <cfRule type="duplicateValues" dxfId="2132" priority="70276"/>
    <cfRule type="duplicateValues" dxfId="2131" priority="70277"/>
    <cfRule type="duplicateValues" dxfId="2130" priority="70278"/>
    <cfRule type="duplicateValues" dxfId="2129" priority="70279"/>
    <cfRule type="duplicateValues" dxfId="2128" priority="70280"/>
    <cfRule type="duplicateValues" dxfId="2127" priority="70281"/>
    <cfRule type="duplicateValues" dxfId="2126" priority="70282"/>
    <cfRule type="duplicateValues" dxfId="2125" priority="70283"/>
    <cfRule type="duplicateValues" dxfId="2124" priority="70284"/>
    <cfRule type="duplicateValues" dxfId="2123" priority="70285"/>
    <cfRule type="duplicateValues" dxfId="2122" priority="70286"/>
    <cfRule type="duplicateValues" dxfId="2121" priority="70287"/>
    <cfRule type="duplicateValues" dxfId="2120" priority="70288"/>
    <cfRule type="duplicateValues" dxfId="2119" priority="70289"/>
    <cfRule type="duplicateValues" dxfId="2118" priority="70290"/>
    <cfRule type="duplicateValues" dxfId="2117" priority="70291"/>
    <cfRule type="duplicateValues" dxfId="2116" priority="70292"/>
    <cfRule type="duplicateValues" dxfId="2115" priority="70293"/>
    <cfRule type="duplicateValues" dxfId="2114" priority="70294"/>
    <cfRule type="duplicateValues" dxfId="2113" priority="70295"/>
    <cfRule type="duplicateValues" dxfId="2112" priority="70296"/>
    <cfRule type="duplicateValues" dxfId="2111" priority="70297"/>
    <cfRule type="duplicateValues" dxfId="2110" priority="70298"/>
    <cfRule type="duplicateValues" dxfId="2109" priority="70299"/>
    <cfRule type="duplicateValues" dxfId="2108" priority="70300"/>
    <cfRule type="duplicateValues" dxfId="2107" priority="70301"/>
    <cfRule type="duplicateValues" dxfId="2106" priority="70302"/>
    <cfRule type="duplicateValues" dxfId="2105" priority="70303"/>
    <cfRule type="duplicateValues" dxfId="2104" priority="70304"/>
    <cfRule type="duplicateValues" dxfId="2103" priority="70347"/>
    <cfRule type="duplicateValues" dxfId="2102" priority="70348"/>
    <cfRule type="duplicateValues" dxfId="2101" priority="70349"/>
    <cfRule type="duplicateValues" dxfId="2100" priority="70350"/>
    <cfRule type="duplicateValues" dxfId="2099" priority="70351"/>
    <cfRule type="duplicateValues" dxfId="2098" priority="70352"/>
    <cfRule type="duplicateValues" dxfId="2097" priority="70353"/>
    <cfRule type="duplicateValues" dxfId="2096" priority="70354"/>
    <cfRule type="duplicateValues" dxfId="2095" priority="70355"/>
    <cfRule type="duplicateValues" dxfId="2094" priority="70356"/>
    <cfRule type="duplicateValues" dxfId="2093" priority="70357"/>
    <cfRule type="duplicateValues" dxfId="2092" priority="70358"/>
    <cfRule type="duplicateValues" dxfId="2091" priority="70359"/>
    <cfRule type="duplicateValues" dxfId="2090" priority="70360"/>
    <cfRule type="duplicateValues" dxfId="2089" priority="70361"/>
    <cfRule type="duplicateValues" dxfId="2088" priority="70362"/>
    <cfRule type="duplicateValues" dxfId="2087" priority="70363"/>
    <cfRule type="duplicateValues" dxfId="2086" priority="70364"/>
    <cfRule type="duplicateValues" dxfId="2085" priority="70365"/>
    <cfRule type="duplicateValues" dxfId="2084" priority="70366"/>
    <cfRule type="duplicateValues" dxfId="2083" priority="70367"/>
    <cfRule type="duplicateValues" dxfId="2082" priority="70368"/>
    <cfRule type="duplicateValues" dxfId="2081" priority="70369"/>
    <cfRule type="duplicateValues" dxfId="2080" priority="70370"/>
    <cfRule type="duplicateValues" dxfId="2079" priority="70371"/>
    <cfRule type="duplicateValues" dxfId="2078" priority="70372"/>
    <cfRule type="duplicateValues" dxfId="2077" priority="70373"/>
    <cfRule type="duplicateValues" dxfId="2076" priority="70374"/>
    <cfRule type="duplicateValues" dxfId="2075" priority="70375"/>
    <cfRule type="duplicateValues" dxfId="2074" priority="70376"/>
    <cfRule type="duplicateValues" dxfId="2073" priority="70377"/>
    <cfRule type="duplicateValues" dxfId="2072" priority="70378"/>
    <cfRule type="duplicateValues" dxfId="2071" priority="70379"/>
    <cfRule type="duplicateValues" dxfId="2070" priority="70380"/>
    <cfRule type="duplicateValues" dxfId="2069" priority="70381"/>
    <cfRule type="duplicateValues" dxfId="2068" priority="70382"/>
    <cfRule type="duplicateValues" dxfId="2067" priority="70383"/>
    <cfRule type="duplicateValues" dxfId="2066" priority="70384"/>
    <cfRule type="duplicateValues" dxfId="2065" priority="70385"/>
    <cfRule type="duplicateValues" dxfId="2064" priority="70386"/>
    <cfRule type="duplicateValues" dxfId="2063" priority="70387"/>
    <cfRule type="duplicateValues" dxfId="2062" priority="70388"/>
    <cfRule type="duplicateValues" dxfId="2061" priority="70431"/>
    <cfRule type="duplicateValues" dxfId="2060" priority="70432"/>
    <cfRule type="duplicateValues" dxfId="2059" priority="70433"/>
    <cfRule type="duplicateValues" dxfId="2058" priority="70434"/>
    <cfRule type="duplicateValues" dxfId="2057" priority="70435"/>
    <cfRule type="duplicateValues" dxfId="2056" priority="70436"/>
    <cfRule type="duplicateValues" dxfId="2055" priority="70437"/>
    <cfRule type="duplicateValues" dxfId="2054" priority="70438"/>
    <cfRule type="duplicateValues" dxfId="2053" priority="70439"/>
    <cfRule type="duplicateValues" dxfId="2052" priority="70440"/>
    <cfRule type="duplicateValues" dxfId="2051" priority="70441"/>
    <cfRule type="duplicateValues" dxfId="2050" priority="70442"/>
    <cfRule type="duplicateValues" dxfId="2049" priority="70443"/>
    <cfRule type="duplicateValues" dxfId="2048" priority="70444"/>
    <cfRule type="duplicateValues" dxfId="2047" priority="70445"/>
    <cfRule type="duplicateValues" dxfId="2046" priority="70446"/>
    <cfRule type="duplicateValues" dxfId="2045" priority="70447"/>
    <cfRule type="duplicateValues" dxfId="2044" priority="70448"/>
    <cfRule type="duplicateValues" dxfId="2043" priority="70449"/>
    <cfRule type="duplicateValues" dxfId="2042" priority="70450"/>
    <cfRule type="duplicateValues" dxfId="2041" priority="70451"/>
    <cfRule type="duplicateValues" dxfId="2040" priority="70452"/>
    <cfRule type="duplicateValues" dxfId="2039" priority="70453"/>
    <cfRule type="duplicateValues" dxfId="2038" priority="70454"/>
    <cfRule type="duplicateValues" dxfId="2037" priority="70455"/>
    <cfRule type="duplicateValues" dxfId="2036" priority="70456"/>
    <cfRule type="duplicateValues" dxfId="2035" priority="70457"/>
    <cfRule type="duplicateValues" dxfId="2034" priority="70458"/>
    <cfRule type="duplicateValues" dxfId="2033" priority="70459"/>
    <cfRule type="duplicateValues" dxfId="2032" priority="70460"/>
    <cfRule type="duplicateValues" dxfId="2031" priority="70461"/>
    <cfRule type="duplicateValues" dxfId="2030" priority="70462"/>
    <cfRule type="duplicateValues" dxfId="2029" priority="70463"/>
    <cfRule type="duplicateValues" dxfId="2028" priority="70464"/>
    <cfRule type="duplicateValues" dxfId="2027" priority="70465"/>
    <cfRule type="duplicateValues" dxfId="2026" priority="70466"/>
    <cfRule type="duplicateValues" dxfId="2025" priority="70467"/>
    <cfRule type="duplicateValues" dxfId="2024" priority="70468"/>
    <cfRule type="duplicateValues" dxfId="2023" priority="70469"/>
    <cfRule type="duplicateValues" dxfId="2022" priority="70470"/>
    <cfRule type="duplicateValues" dxfId="2021" priority="74512"/>
    <cfRule type="duplicateValues" dxfId="2020" priority="70472"/>
    <cfRule type="duplicateValues" dxfId="2019" priority="70515"/>
    <cfRule type="duplicateValues" dxfId="2018" priority="70516"/>
    <cfRule type="duplicateValues" dxfId="2017" priority="70517"/>
    <cfRule type="duplicateValues" dxfId="2016" priority="70518"/>
    <cfRule type="duplicateValues" dxfId="2015" priority="70519"/>
    <cfRule type="duplicateValues" dxfId="2014" priority="70520"/>
    <cfRule type="duplicateValues" dxfId="2013" priority="70521"/>
    <cfRule type="duplicateValues" dxfId="2012" priority="70522"/>
    <cfRule type="duplicateValues" dxfId="2011" priority="70523"/>
    <cfRule type="duplicateValues" dxfId="2010" priority="70524"/>
    <cfRule type="duplicateValues" dxfId="2009" priority="70525"/>
    <cfRule type="duplicateValues" dxfId="2008" priority="70526"/>
    <cfRule type="duplicateValues" dxfId="2007" priority="70527"/>
    <cfRule type="duplicateValues" dxfId="2006" priority="70528"/>
    <cfRule type="duplicateValues" dxfId="2005" priority="70529"/>
    <cfRule type="duplicateValues" dxfId="2004" priority="70530"/>
    <cfRule type="duplicateValues" dxfId="2003" priority="70531"/>
    <cfRule type="duplicateValues" dxfId="2002" priority="70532"/>
    <cfRule type="duplicateValues" dxfId="2001" priority="70533"/>
    <cfRule type="duplicateValues" dxfId="2000" priority="70534"/>
    <cfRule type="duplicateValues" dxfId="1999" priority="70535"/>
    <cfRule type="duplicateValues" dxfId="1998" priority="70536"/>
    <cfRule type="duplicateValues" dxfId="1997" priority="70537"/>
    <cfRule type="duplicateValues" dxfId="1996" priority="70538"/>
    <cfRule type="duplicateValues" dxfId="1995" priority="70539"/>
    <cfRule type="duplicateValues" dxfId="1994" priority="70540"/>
    <cfRule type="duplicateValues" dxfId="1993" priority="70541"/>
    <cfRule type="duplicateValues" dxfId="1992" priority="70542"/>
    <cfRule type="duplicateValues" dxfId="1991" priority="70543"/>
    <cfRule type="duplicateValues" dxfId="1990" priority="70544"/>
    <cfRule type="duplicateValues" dxfId="1989" priority="70545"/>
    <cfRule type="duplicateValues" dxfId="1988" priority="70546"/>
    <cfRule type="duplicateValues" dxfId="1987" priority="70547"/>
    <cfRule type="duplicateValues" dxfId="1986" priority="70548"/>
    <cfRule type="duplicateValues" dxfId="1985" priority="70549"/>
    <cfRule type="duplicateValues" dxfId="1984" priority="70550"/>
    <cfRule type="duplicateValues" dxfId="1983" priority="70551"/>
    <cfRule type="duplicateValues" dxfId="1982" priority="70552"/>
    <cfRule type="duplicateValues" dxfId="1981" priority="70553"/>
    <cfRule type="duplicateValues" dxfId="1980" priority="70554"/>
    <cfRule type="duplicateValues" dxfId="1979" priority="70555"/>
    <cfRule type="duplicateValues" dxfId="1978" priority="70556"/>
    <cfRule type="duplicateValues" dxfId="1977" priority="70599"/>
    <cfRule type="duplicateValues" dxfId="1976" priority="70600"/>
    <cfRule type="duplicateValues" dxfId="1975" priority="70601"/>
    <cfRule type="duplicateValues" dxfId="1974" priority="70602"/>
    <cfRule type="duplicateValues" dxfId="1973" priority="70603"/>
    <cfRule type="duplicateValues" dxfId="1972" priority="70604"/>
    <cfRule type="duplicateValues" dxfId="1971" priority="70605"/>
    <cfRule type="duplicateValues" dxfId="1970" priority="70606"/>
    <cfRule type="duplicateValues" dxfId="1969" priority="70607"/>
    <cfRule type="duplicateValues" dxfId="1968" priority="70608"/>
    <cfRule type="duplicateValues" dxfId="1967" priority="70609"/>
    <cfRule type="duplicateValues" dxfId="1966" priority="70610"/>
    <cfRule type="duplicateValues" dxfId="1965" priority="70611"/>
    <cfRule type="duplicateValues" dxfId="1964" priority="70612"/>
    <cfRule type="duplicateValues" dxfId="1963" priority="70613"/>
    <cfRule type="duplicateValues" dxfId="1962" priority="70614"/>
    <cfRule type="duplicateValues" dxfId="1961" priority="70615"/>
    <cfRule type="duplicateValues" dxfId="1960" priority="70616"/>
    <cfRule type="duplicateValues" dxfId="1959" priority="70617"/>
    <cfRule type="duplicateValues" dxfId="1958" priority="70618"/>
    <cfRule type="duplicateValues" dxfId="1957" priority="70619"/>
    <cfRule type="duplicateValues" dxfId="1956" priority="70620"/>
    <cfRule type="duplicateValues" dxfId="1955" priority="70621"/>
    <cfRule type="duplicateValues" dxfId="1954" priority="70622"/>
    <cfRule type="duplicateValues" dxfId="1953" priority="70623"/>
    <cfRule type="duplicateValues" dxfId="1952" priority="70624"/>
    <cfRule type="duplicateValues" dxfId="1951" priority="70625"/>
    <cfRule type="duplicateValues" dxfId="1950" priority="70626"/>
    <cfRule type="duplicateValues" dxfId="1949" priority="70627"/>
    <cfRule type="duplicateValues" dxfId="1948" priority="70628"/>
    <cfRule type="duplicateValues" dxfId="1947" priority="70629"/>
    <cfRule type="duplicateValues" dxfId="1946" priority="70630"/>
    <cfRule type="duplicateValues" dxfId="1945" priority="70631"/>
    <cfRule type="duplicateValues" dxfId="1944" priority="70632"/>
    <cfRule type="duplicateValues" dxfId="1943" priority="70633"/>
    <cfRule type="duplicateValues" dxfId="1942" priority="70634"/>
    <cfRule type="duplicateValues" dxfId="1941" priority="70635"/>
    <cfRule type="duplicateValues" dxfId="1940" priority="70636"/>
    <cfRule type="duplicateValues" dxfId="1939" priority="70637"/>
    <cfRule type="duplicateValues" dxfId="1938" priority="70638"/>
    <cfRule type="duplicateValues" dxfId="1937" priority="70639"/>
    <cfRule type="duplicateValues" dxfId="1936" priority="70640"/>
    <cfRule type="duplicateValues" dxfId="1935" priority="70683"/>
    <cfRule type="duplicateValues" dxfId="1934" priority="70684"/>
    <cfRule type="duplicateValues" dxfId="1933" priority="70685"/>
    <cfRule type="duplicateValues" dxfId="1932" priority="70686"/>
    <cfRule type="duplicateValues" dxfId="1931" priority="70687"/>
    <cfRule type="duplicateValues" dxfId="1930" priority="70688"/>
    <cfRule type="duplicateValues" dxfId="1929" priority="70689"/>
    <cfRule type="duplicateValues" dxfId="1928" priority="70690"/>
    <cfRule type="duplicateValues" dxfId="1927" priority="70691"/>
    <cfRule type="duplicateValues" dxfId="1926" priority="70692"/>
    <cfRule type="duplicateValues" dxfId="1925" priority="70693"/>
    <cfRule type="duplicateValues" dxfId="1924" priority="70694"/>
    <cfRule type="duplicateValues" dxfId="1923" priority="70695"/>
    <cfRule type="duplicateValues" dxfId="1922" priority="70696"/>
    <cfRule type="duplicateValues" dxfId="1921" priority="70697"/>
    <cfRule type="duplicateValues" dxfId="1920" priority="70698"/>
    <cfRule type="duplicateValues" dxfId="1919" priority="70699"/>
    <cfRule type="duplicateValues" dxfId="1918" priority="70700"/>
    <cfRule type="duplicateValues" dxfId="1917" priority="70701"/>
    <cfRule type="duplicateValues" dxfId="1916" priority="70702"/>
    <cfRule type="duplicateValues" dxfId="1915" priority="70703"/>
    <cfRule type="duplicateValues" dxfId="1914" priority="70704"/>
    <cfRule type="duplicateValues" dxfId="1913" priority="70705"/>
    <cfRule type="duplicateValues" dxfId="1912" priority="70706"/>
    <cfRule type="duplicateValues" dxfId="1911" priority="70707"/>
    <cfRule type="duplicateValues" dxfId="1910" priority="70708"/>
    <cfRule type="duplicateValues" dxfId="1909" priority="70709"/>
    <cfRule type="duplicateValues" dxfId="1908" priority="70710"/>
    <cfRule type="duplicateValues" dxfId="1907" priority="70711"/>
    <cfRule type="duplicateValues" dxfId="1906" priority="70712"/>
    <cfRule type="duplicateValues" dxfId="1905" priority="70713"/>
    <cfRule type="duplicateValues" dxfId="1904" priority="70714"/>
    <cfRule type="duplicateValues" dxfId="1903" priority="70715"/>
    <cfRule type="duplicateValues" dxfId="1902" priority="70716"/>
    <cfRule type="duplicateValues" dxfId="1901" priority="70717"/>
    <cfRule type="duplicateValues" dxfId="1900" priority="70718"/>
    <cfRule type="duplicateValues" dxfId="1899" priority="70719"/>
    <cfRule type="duplicateValues" dxfId="1898" priority="70720"/>
    <cfRule type="duplicateValues" dxfId="1897" priority="70721"/>
    <cfRule type="duplicateValues" dxfId="1896" priority="70722"/>
    <cfRule type="duplicateValues" dxfId="1895" priority="70723"/>
    <cfRule type="duplicateValues" dxfId="1894" priority="70724"/>
    <cfRule type="duplicateValues" dxfId="1893" priority="70767"/>
    <cfRule type="duplicateValues" dxfId="1892" priority="70768"/>
    <cfRule type="duplicateValues" dxfId="1891" priority="70769"/>
    <cfRule type="duplicateValues" dxfId="1890" priority="70770"/>
    <cfRule type="duplicateValues" dxfId="1889" priority="70771"/>
    <cfRule type="duplicateValues" dxfId="1888" priority="70772"/>
    <cfRule type="duplicateValues" dxfId="1887" priority="70773"/>
    <cfRule type="duplicateValues" dxfId="1886" priority="70774"/>
    <cfRule type="duplicateValues" dxfId="1885" priority="70775"/>
    <cfRule type="duplicateValues" dxfId="1884" priority="70776"/>
    <cfRule type="duplicateValues" dxfId="1883" priority="70777"/>
    <cfRule type="duplicateValues" dxfId="1882" priority="70778"/>
    <cfRule type="duplicateValues" dxfId="1881" priority="70779"/>
    <cfRule type="duplicateValues" dxfId="1880" priority="70780"/>
    <cfRule type="duplicateValues" dxfId="1879" priority="70781"/>
    <cfRule type="duplicateValues" dxfId="1878" priority="70782"/>
    <cfRule type="duplicateValues" dxfId="1877" priority="70783"/>
    <cfRule type="duplicateValues" dxfId="1876" priority="70784"/>
    <cfRule type="duplicateValues" dxfId="1875" priority="70785"/>
    <cfRule type="duplicateValues" dxfId="1874" priority="70786"/>
    <cfRule type="duplicateValues" dxfId="1873" priority="70787"/>
    <cfRule type="duplicateValues" dxfId="1872" priority="70788"/>
    <cfRule type="duplicateValues" dxfId="1871" priority="70789"/>
    <cfRule type="duplicateValues" dxfId="1870" priority="70790"/>
    <cfRule type="duplicateValues" dxfId="1869" priority="70791"/>
    <cfRule type="duplicateValues" dxfId="1868" priority="70792"/>
    <cfRule type="duplicateValues" dxfId="1867" priority="70793"/>
    <cfRule type="duplicateValues" dxfId="1866" priority="70794"/>
    <cfRule type="duplicateValues" dxfId="1865" priority="70795"/>
    <cfRule type="duplicateValues" dxfId="1864" priority="70796"/>
    <cfRule type="duplicateValues" dxfId="1863" priority="70797"/>
    <cfRule type="duplicateValues" dxfId="1862" priority="70798"/>
    <cfRule type="duplicateValues" dxfId="1861" priority="70799"/>
    <cfRule type="duplicateValues" dxfId="1860" priority="70800"/>
    <cfRule type="duplicateValues" dxfId="1859" priority="70801"/>
    <cfRule type="duplicateValues" dxfId="1858" priority="70802"/>
    <cfRule type="duplicateValues" dxfId="1857" priority="70803"/>
    <cfRule type="duplicateValues" dxfId="1856" priority="70804"/>
    <cfRule type="duplicateValues" dxfId="1855" priority="70805"/>
    <cfRule type="duplicateValues" dxfId="1854" priority="70806"/>
    <cfRule type="duplicateValues" dxfId="1853" priority="70807"/>
    <cfRule type="duplicateValues" dxfId="1852" priority="70808"/>
    <cfRule type="duplicateValues" dxfId="1851" priority="70851"/>
    <cfRule type="duplicateValues" dxfId="1850" priority="70852"/>
    <cfRule type="duplicateValues" dxfId="1849" priority="70853"/>
    <cfRule type="duplicateValues" dxfId="1848" priority="70854"/>
    <cfRule type="duplicateValues" dxfId="1847" priority="70855"/>
    <cfRule type="duplicateValues" dxfId="1846" priority="70856"/>
    <cfRule type="duplicateValues" dxfId="1845" priority="70857"/>
    <cfRule type="duplicateValues" dxfId="1844" priority="70858"/>
    <cfRule type="duplicateValues" dxfId="1843" priority="70859"/>
    <cfRule type="duplicateValues" dxfId="1842" priority="70860"/>
    <cfRule type="duplicateValues" dxfId="1841" priority="70861"/>
    <cfRule type="duplicateValues" dxfId="1840" priority="70862"/>
    <cfRule type="duplicateValues" dxfId="1839" priority="70863"/>
    <cfRule type="duplicateValues" dxfId="1838" priority="70864"/>
    <cfRule type="duplicateValues" dxfId="1837" priority="70865"/>
    <cfRule type="duplicateValues" dxfId="1836" priority="70866"/>
    <cfRule type="duplicateValues" dxfId="1835" priority="70867"/>
    <cfRule type="duplicateValues" dxfId="1834" priority="70868"/>
    <cfRule type="duplicateValues" dxfId="1833" priority="70869"/>
    <cfRule type="duplicateValues" dxfId="1832" priority="70870"/>
    <cfRule type="duplicateValues" dxfId="1831" priority="70871"/>
    <cfRule type="duplicateValues" dxfId="1830" priority="70872"/>
    <cfRule type="duplicateValues" dxfId="1829" priority="70873"/>
    <cfRule type="duplicateValues" dxfId="1828" priority="70874"/>
    <cfRule type="duplicateValues" dxfId="1827" priority="70875"/>
    <cfRule type="duplicateValues" dxfId="1826" priority="70876"/>
    <cfRule type="duplicateValues" dxfId="1825" priority="70877"/>
    <cfRule type="duplicateValues" dxfId="1824" priority="70878"/>
    <cfRule type="duplicateValues" dxfId="1823" priority="70879"/>
    <cfRule type="duplicateValues" dxfId="1822" priority="70880"/>
    <cfRule type="duplicateValues" dxfId="1821" priority="70881"/>
    <cfRule type="duplicateValues" dxfId="1820" priority="70882"/>
    <cfRule type="duplicateValues" dxfId="1819" priority="70883"/>
    <cfRule type="duplicateValues" dxfId="1818" priority="70884"/>
    <cfRule type="duplicateValues" dxfId="1817" priority="70885"/>
    <cfRule type="duplicateValues" dxfId="1816" priority="70886"/>
    <cfRule type="duplicateValues" dxfId="1815" priority="70887"/>
    <cfRule type="duplicateValues" dxfId="1814" priority="70888"/>
    <cfRule type="duplicateValues" dxfId="1813" priority="70889"/>
    <cfRule type="duplicateValues" dxfId="1812" priority="70890"/>
    <cfRule type="duplicateValues" dxfId="1811" priority="70891"/>
    <cfRule type="duplicateValues" dxfId="1810" priority="70892"/>
    <cfRule type="duplicateValues" dxfId="1809" priority="70935"/>
    <cfRule type="duplicateValues" dxfId="1808" priority="70936"/>
    <cfRule type="duplicateValues" dxfId="1807" priority="70937"/>
    <cfRule type="duplicateValues" dxfId="1806" priority="70938"/>
    <cfRule type="duplicateValues" dxfId="1805" priority="70939"/>
    <cfRule type="duplicateValues" dxfId="1804" priority="70940"/>
    <cfRule type="duplicateValues" dxfId="1803" priority="70941"/>
    <cfRule type="duplicateValues" dxfId="1802" priority="70942"/>
    <cfRule type="duplicateValues" dxfId="1801" priority="70943"/>
    <cfRule type="duplicateValues" dxfId="1800" priority="70944"/>
    <cfRule type="duplicateValues" dxfId="1799" priority="70945"/>
    <cfRule type="duplicateValues" dxfId="1798" priority="70946"/>
    <cfRule type="duplicateValues" dxfId="1797" priority="70947"/>
    <cfRule type="duplicateValues" dxfId="1796" priority="70948"/>
    <cfRule type="duplicateValues" dxfId="1795" priority="70949"/>
    <cfRule type="duplicateValues" dxfId="1794" priority="70950"/>
    <cfRule type="duplicateValues" dxfId="1793" priority="70951"/>
    <cfRule type="duplicateValues" dxfId="1792" priority="70952"/>
    <cfRule type="duplicateValues" dxfId="1791" priority="70953"/>
    <cfRule type="duplicateValues" dxfId="1790" priority="70954"/>
    <cfRule type="duplicateValues" dxfId="1789" priority="70955"/>
    <cfRule type="duplicateValues" dxfId="1788" priority="70956"/>
    <cfRule type="duplicateValues" dxfId="1787" priority="70957"/>
    <cfRule type="duplicateValues" dxfId="1786" priority="70958"/>
    <cfRule type="duplicateValues" dxfId="1785" priority="70959"/>
    <cfRule type="duplicateValues" dxfId="1784" priority="70960"/>
    <cfRule type="duplicateValues" dxfId="1783" priority="70961"/>
    <cfRule type="duplicateValues" dxfId="1782" priority="70962"/>
    <cfRule type="duplicateValues" dxfId="1781" priority="70963"/>
    <cfRule type="duplicateValues" dxfId="1780" priority="70964"/>
    <cfRule type="duplicateValues" dxfId="1779" priority="70965"/>
    <cfRule type="duplicateValues" dxfId="1778" priority="70966"/>
    <cfRule type="duplicateValues" dxfId="1777" priority="70967"/>
    <cfRule type="duplicateValues" dxfId="1776" priority="70968"/>
    <cfRule type="duplicateValues" dxfId="1775" priority="70969"/>
    <cfRule type="duplicateValues" dxfId="1774" priority="70970"/>
    <cfRule type="duplicateValues" dxfId="1773" priority="70971"/>
    <cfRule type="duplicateValues" dxfId="1772" priority="70972"/>
    <cfRule type="duplicateValues" dxfId="1771" priority="70973"/>
    <cfRule type="duplicateValues" dxfId="1770" priority="70974"/>
    <cfRule type="duplicateValues" dxfId="1769" priority="70975"/>
    <cfRule type="duplicateValues" dxfId="1768" priority="70976"/>
    <cfRule type="duplicateValues" dxfId="1767" priority="71019"/>
    <cfRule type="duplicateValues" dxfId="1766" priority="71020"/>
    <cfRule type="duplicateValues" dxfId="1765" priority="71021"/>
    <cfRule type="duplicateValues" dxfId="1764" priority="71022"/>
    <cfRule type="duplicateValues" dxfId="1763" priority="71023"/>
    <cfRule type="duplicateValues" dxfId="1762" priority="71024"/>
    <cfRule type="duplicateValues" dxfId="1761" priority="71025"/>
    <cfRule type="duplicateValues" dxfId="1760" priority="71026"/>
    <cfRule type="duplicateValues" dxfId="1759" priority="71027"/>
    <cfRule type="duplicateValues" dxfId="1758" priority="71028"/>
    <cfRule type="duplicateValues" dxfId="1757" priority="71029"/>
    <cfRule type="duplicateValues" dxfId="1756" priority="71030"/>
    <cfRule type="duplicateValues" dxfId="1755" priority="71031"/>
    <cfRule type="duplicateValues" dxfId="1754" priority="71032"/>
    <cfRule type="duplicateValues" dxfId="1753" priority="71033"/>
    <cfRule type="duplicateValues" dxfId="1752" priority="71034"/>
    <cfRule type="duplicateValues" dxfId="1751" priority="71035"/>
    <cfRule type="duplicateValues" dxfId="1750" priority="71036"/>
    <cfRule type="duplicateValues" dxfId="1749" priority="71037"/>
    <cfRule type="duplicateValues" dxfId="1748" priority="71038"/>
    <cfRule type="duplicateValues" dxfId="1747" priority="71039"/>
    <cfRule type="duplicateValues" dxfId="1746" priority="71040"/>
    <cfRule type="duplicateValues" dxfId="1745" priority="71041"/>
    <cfRule type="duplicateValues" dxfId="1744" priority="71042"/>
    <cfRule type="duplicateValues" dxfId="1743" priority="71043"/>
    <cfRule type="duplicateValues" dxfId="1742" priority="71044"/>
    <cfRule type="duplicateValues" dxfId="1741" priority="71045"/>
    <cfRule type="duplicateValues" dxfId="1740" priority="71046"/>
    <cfRule type="duplicateValues" dxfId="1739" priority="71047"/>
    <cfRule type="duplicateValues" dxfId="1738" priority="71048"/>
    <cfRule type="duplicateValues" dxfId="1737" priority="71049"/>
    <cfRule type="duplicateValues" dxfId="1736" priority="71050"/>
    <cfRule type="duplicateValues" dxfId="1735" priority="71051"/>
    <cfRule type="duplicateValues" dxfId="1734" priority="71052"/>
    <cfRule type="duplicateValues" dxfId="1733" priority="71053"/>
    <cfRule type="duplicateValues" dxfId="1732" priority="71054"/>
    <cfRule type="duplicateValues" dxfId="1731" priority="71055"/>
    <cfRule type="duplicateValues" dxfId="1730" priority="71056"/>
    <cfRule type="duplicateValues" dxfId="1729" priority="71057"/>
    <cfRule type="duplicateValues" dxfId="1728" priority="71058"/>
    <cfRule type="duplicateValues" dxfId="1727" priority="71059"/>
    <cfRule type="duplicateValues" dxfId="1726" priority="71060"/>
    <cfRule type="duplicateValues" dxfId="1725" priority="71103"/>
    <cfRule type="duplicateValues" dxfId="1724" priority="71104"/>
    <cfRule type="duplicateValues" dxfId="1723" priority="71105"/>
    <cfRule type="duplicateValues" dxfId="1722" priority="71106"/>
    <cfRule type="duplicateValues" dxfId="1721" priority="71107"/>
    <cfRule type="duplicateValues" dxfId="1720" priority="71108"/>
    <cfRule type="duplicateValues" dxfId="1719" priority="71109"/>
    <cfRule type="duplicateValues" dxfId="1718" priority="71110"/>
    <cfRule type="duplicateValues" dxfId="1717" priority="71111"/>
    <cfRule type="duplicateValues" dxfId="1716" priority="71112"/>
    <cfRule type="duplicateValues" dxfId="1715" priority="71113"/>
    <cfRule type="duplicateValues" dxfId="1714" priority="71114"/>
    <cfRule type="duplicateValues" dxfId="1713" priority="71115"/>
    <cfRule type="duplicateValues" dxfId="1712" priority="71116"/>
    <cfRule type="duplicateValues" dxfId="1711" priority="71117"/>
    <cfRule type="duplicateValues" dxfId="1710" priority="71118"/>
    <cfRule type="duplicateValues" dxfId="1709" priority="71119"/>
    <cfRule type="duplicateValues" dxfId="1708" priority="71120"/>
    <cfRule type="duplicateValues" dxfId="1707" priority="71121"/>
    <cfRule type="duplicateValues" dxfId="1706" priority="71122"/>
    <cfRule type="duplicateValues" dxfId="1705" priority="71123"/>
    <cfRule type="duplicateValues" dxfId="1704" priority="71124"/>
    <cfRule type="duplicateValues" dxfId="1703" priority="71125"/>
    <cfRule type="duplicateValues" dxfId="1702" priority="71126"/>
    <cfRule type="duplicateValues" dxfId="1701" priority="71127"/>
    <cfRule type="duplicateValues" dxfId="1700" priority="71128"/>
    <cfRule type="duplicateValues" dxfId="1699" priority="71129"/>
    <cfRule type="duplicateValues" dxfId="1698" priority="71130"/>
    <cfRule type="duplicateValues" dxfId="1697" priority="71131"/>
    <cfRule type="duplicateValues" dxfId="1696" priority="71132"/>
    <cfRule type="duplicateValues" dxfId="1695" priority="71133"/>
    <cfRule type="duplicateValues" dxfId="1694" priority="71134"/>
    <cfRule type="duplicateValues" dxfId="1693" priority="71135"/>
    <cfRule type="duplicateValues" dxfId="1692" priority="71136"/>
    <cfRule type="duplicateValues" dxfId="1691" priority="71137"/>
    <cfRule type="duplicateValues" dxfId="1690" priority="71138"/>
    <cfRule type="duplicateValues" dxfId="1689" priority="71139"/>
    <cfRule type="duplicateValues" dxfId="1688" priority="71140"/>
    <cfRule type="duplicateValues" dxfId="1687" priority="71141"/>
    <cfRule type="duplicateValues" dxfId="1686" priority="71142"/>
    <cfRule type="duplicateValues" dxfId="1685" priority="71143"/>
    <cfRule type="duplicateValues" dxfId="1684" priority="71144"/>
    <cfRule type="duplicateValues" dxfId="1683" priority="71187"/>
    <cfRule type="duplicateValues" dxfId="1682" priority="71188"/>
    <cfRule type="duplicateValues" dxfId="1681" priority="71189"/>
    <cfRule type="duplicateValues" dxfId="1680" priority="71190"/>
    <cfRule type="duplicateValues" dxfId="1679" priority="71191"/>
    <cfRule type="duplicateValues" dxfId="1678" priority="71192"/>
    <cfRule type="duplicateValues" dxfId="1677" priority="71193"/>
    <cfRule type="duplicateValues" dxfId="1676" priority="71194"/>
    <cfRule type="duplicateValues" dxfId="1675" priority="71195"/>
    <cfRule type="duplicateValues" dxfId="1674" priority="71196"/>
    <cfRule type="duplicateValues" dxfId="1673" priority="71197"/>
    <cfRule type="duplicateValues" dxfId="1672" priority="71198"/>
    <cfRule type="duplicateValues" dxfId="1671" priority="71199"/>
    <cfRule type="duplicateValues" dxfId="1670" priority="71200"/>
    <cfRule type="duplicateValues" dxfId="1669" priority="71201"/>
    <cfRule type="duplicateValues" dxfId="1668" priority="71202"/>
    <cfRule type="duplicateValues" dxfId="1667" priority="71203"/>
    <cfRule type="duplicateValues" dxfId="1666" priority="71204"/>
    <cfRule type="duplicateValues" dxfId="1665" priority="71205"/>
    <cfRule type="duplicateValues" dxfId="1664" priority="71206"/>
    <cfRule type="duplicateValues" dxfId="1663" priority="71207"/>
    <cfRule type="duplicateValues" dxfId="1662" priority="71208"/>
    <cfRule type="duplicateValues" dxfId="1661" priority="71209"/>
    <cfRule type="duplicateValues" dxfId="1660" priority="71210"/>
    <cfRule type="duplicateValues" dxfId="1659" priority="71211"/>
    <cfRule type="duplicateValues" dxfId="1658" priority="71212"/>
    <cfRule type="duplicateValues" dxfId="1657" priority="71213"/>
    <cfRule type="duplicateValues" dxfId="1656" priority="71214"/>
    <cfRule type="duplicateValues" dxfId="1655" priority="71215"/>
    <cfRule type="duplicateValues" dxfId="1654" priority="71216"/>
    <cfRule type="duplicateValues" dxfId="1653" priority="71217"/>
    <cfRule type="duplicateValues" dxfId="1652" priority="71218"/>
    <cfRule type="duplicateValues" dxfId="1651" priority="71219"/>
    <cfRule type="duplicateValues" dxfId="1650" priority="71220"/>
    <cfRule type="duplicateValues" dxfId="1649" priority="71221"/>
    <cfRule type="duplicateValues" dxfId="1648" priority="71222"/>
    <cfRule type="duplicateValues" dxfId="1647" priority="71223"/>
    <cfRule type="duplicateValues" dxfId="1646" priority="71224"/>
    <cfRule type="duplicateValues" dxfId="1645" priority="71225"/>
    <cfRule type="duplicateValues" dxfId="1644" priority="71226"/>
    <cfRule type="duplicateValues" dxfId="1643" priority="71227"/>
    <cfRule type="duplicateValues" dxfId="1642" priority="71228"/>
    <cfRule type="duplicateValues" dxfId="1641" priority="71271"/>
    <cfRule type="duplicateValues" dxfId="1640" priority="71272"/>
    <cfRule type="duplicateValues" dxfId="1639" priority="71273"/>
    <cfRule type="duplicateValues" dxfId="1638" priority="71274"/>
    <cfRule type="duplicateValues" dxfId="1637" priority="71275"/>
    <cfRule type="duplicateValues" dxfId="1636" priority="71276"/>
    <cfRule type="duplicateValues" dxfId="1635" priority="71277"/>
    <cfRule type="duplicateValues" dxfId="1634" priority="71278"/>
    <cfRule type="duplicateValues" dxfId="1633" priority="71279"/>
    <cfRule type="duplicateValues" dxfId="1632" priority="71280"/>
    <cfRule type="duplicateValues" dxfId="1631" priority="71281"/>
    <cfRule type="duplicateValues" dxfId="1630" priority="71282"/>
    <cfRule type="duplicateValues" dxfId="1629" priority="71283"/>
    <cfRule type="duplicateValues" dxfId="1628" priority="71284"/>
    <cfRule type="duplicateValues" dxfId="1627" priority="71285"/>
    <cfRule type="duplicateValues" dxfId="1626" priority="71286"/>
    <cfRule type="duplicateValues" dxfId="1625" priority="71287"/>
    <cfRule type="duplicateValues" dxfId="1624" priority="71288"/>
    <cfRule type="duplicateValues" dxfId="1623" priority="71289"/>
    <cfRule type="duplicateValues" dxfId="1622" priority="71290"/>
    <cfRule type="duplicateValues" dxfId="1621" priority="71291"/>
    <cfRule type="duplicateValues" dxfId="1620" priority="71292"/>
    <cfRule type="duplicateValues" dxfId="1619" priority="71293"/>
    <cfRule type="duplicateValues" dxfId="1618" priority="71294"/>
    <cfRule type="duplicateValues" dxfId="1617" priority="71295"/>
    <cfRule type="duplicateValues" dxfId="1616" priority="71296"/>
    <cfRule type="duplicateValues" dxfId="1615" priority="71297"/>
    <cfRule type="duplicateValues" dxfId="1614" priority="71298"/>
    <cfRule type="duplicateValues" dxfId="1613" priority="71299"/>
    <cfRule type="duplicateValues" dxfId="1612" priority="71300"/>
    <cfRule type="duplicateValues" dxfId="1611" priority="71301"/>
    <cfRule type="duplicateValues" dxfId="1610" priority="71302"/>
    <cfRule type="duplicateValues" dxfId="1609" priority="71303"/>
    <cfRule type="duplicateValues" dxfId="1608" priority="71304"/>
    <cfRule type="duplicateValues" dxfId="1607" priority="71305"/>
    <cfRule type="duplicateValues" dxfId="1606" priority="71306"/>
    <cfRule type="duplicateValues" dxfId="1605" priority="71307"/>
    <cfRule type="duplicateValues" dxfId="1604" priority="71308"/>
    <cfRule type="duplicateValues" dxfId="1603" priority="71309"/>
    <cfRule type="duplicateValues" dxfId="1602" priority="71310"/>
    <cfRule type="duplicateValues" dxfId="1601" priority="71311"/>
    <cfRule type="duplicateValues" dxfId="1600" priority="71312"/>
    <cfRule type="duplicateValues" dxfId="1599" priority="71355"/>
    <cfRule type="duplicateValues" dxfId="1598" priority="71356"/>
    <cfRule type="duplicateValues" dxfId="1597" priority="71357"/>
    <cfRule type="duplicateValues" dxfId="1596" priority="71358"/>
    <cfRule type="duplicateValues" dxfId="1595" priority="71359"/>
    <cfRule type="duplicateValues" dxfId="1594" priority="71360"/>
    <cfRule type="duplicateValues" dxfId="1593" priority="71361"/>
    <cfRule type="duplicateValues" dxfId="1592" priority="71362"/>
    <cfRule type="duplicateValues" dxfId="1591" priority="71363"/>
    <cfRule type="duplicateValues" dxfId="1590" priority="71364"/>
    <cfRule type="duplicateValues" dxfId="1589" priority="71365"/>
    <cfRule type="duplicateValues" dxfId="1588" priority="71366"/>
    <cfRule type="duplicateValues" dxfId="1587" priority="71367"/>
    <cfRule type="duplicateValues" dxfId="1586" priority="71368"/>
    <cfRule type="duplicateValues" dxfId="1585" priority="71369"/>
    <cfRule type="duplicateValues" dxfId="1584" priority="71370"/>
    <cfRule type="duplicateValues" dxfId="1583" priority="71371"/>
    <cfRule type="duplicateValues" dxfId="1582" priority="71372"/>
    <cfRule type="duplicateValues" dxfId="1581" priority="71373"/>
    <cfRule type="duplicateValues" dxfId="1580" priority="71374"/>
    <cfRule type="duplicateValues" dxfId="1579" priority="71375"/>
    <cfRule type="duplicateValues" dxfId="1578" priority="71376"/>
    <cfRule type="duplicateValues" dxfId="1577" priority="71377"/>
    <cfRule type="duplicateValues" dxfId="1576" priority="71378"/>
    <cfRule type="duplicateValues" dxfId="1575" priority="71379"/>
    <cfRule type="duplicateValues" dxfId="1574" priority="71380"/>
    <cfRule type="duplicateValues" dxfId="1573" priority="71381"/>
    <cfRule type="duplicateValues" dxfId="1572" priority="71382"/>
    <cfRule type="duplicateValues" dxfId="1571" priority="71383"/>
    <cfRule type="duplicateValues" dxfId="1570" priority="71384"/>
    <cfRule type="duplicateValues" dxfId="1569" priority="71385"/>
    <cfRule type="duplicateValues" dxfId="1568" priority="71386"/>
    <cfRule type="duplicateValues" dxfId="1567" priority="71387"/>
    <cfRule type="duplicateValues" dxfId="1566" priority="71388"/>
    <cfRule type="duplicateValues" dxfId="1565" priority="71389"/>
    <cfRule type="duplicateValues" dxfId="1564" priority="71390"/>
    <cfRule type="duplicateValues" dxfId="1563" priority="71391"/>
    <cfRule type="duplicateValues" dxfId="1562" priority="71392"/>
    <cfRule type="duplicateValues" dxfId="1561" priority="71393"/>
    <cfRule type="duplicateValues" dxfId="1560" priority="71394"/>
    <cfRule type="duplicateValues" dxfId="1559" priority="71395"/>
    <cfRule type="duplicateValues" dxfId="1558" priority="71396"/>
    <cfRule type="duplicateValues" dxfId="1557" priority="71439"/>
    <cfRule type="duplicateValues" dxfId="1556" priority="71440"/>
    <cfRule type="duplicateValues" dxfId="1555" priority="71441"/>
    <cfRule type="duplicateValues" dxfId="1554" priority="71442"/>
    <cfRule type="duplicateValues" dxfId="1553" priority="71443"/>
    <cfRule type="duplicateValues" dxfId="1552" priority="71444"/>
    <cfRule type="duplicateValues" dxfId="1551" priority="71445"/>
    <cfRule type="duplicateValues" dxfId="1550" priority="71446"/>
    <cfRule type="duplicateValues" dxfId="1549" priority="71447"/>
    <cfRule type="duplicateValues" dxfId="1548" priority="71448"/>
    <cfRule type="duplicateValues" dxfId="1547" priority="71449"/>
    <cfRule type="duplicateValues" dxfId="1546" priority="71450"/>
    <cfRule type="duplicateValues" dxfId="1545" priority="71451"/>
    <cfRule type="duplicateValues" dxfId="1544" priority="71452"/>
    <cfRule type="duplicateValues" dxfId="1543" priority="71453"/>
    <cfRule type="duplicateValues" dxfId="1542" priority="71454"/>
    <cfRule type="duplicateValues" dxfId="1541" priority="71455"/>
    <cfRule type="duplicateValues" dxfId="1540" priority="71456"/>
    <cfRule type="duplicateValues" dxfId="1539" priority="71457"/>
    <cfRule type="duplicateValues" dxfId="1538" priority="71458"/>
    <cfRule type="duplicateValues" dxfId="1537" priority="71459"/>
    <cfRule type="duplicateValues" dxfId="1536" priority="71460"/>
    <cfRule type="duplicateValues" dxfId="1535" priority="71461"/>
    <cfRule type="duplicateValues" dxfId="1534" priority="71462"/>
    <cfRule type="duplicateValues" dxfId="1533" priority="71463"/>
    <cfRule type="duplicateValues" dxfId="1532" priority="71464"/>
    <cfRule type="duplicateValues" dxfId="1531" priority="71465"/>
    <cfRule type="duplicateValues" dxfId="1530" priority="71466"/>
    <cfRule type="duplicateValues" dxfId="1529" priority="71467"/>
    <cfRule type="duplicateValues" dxfId="1528" priority="71468"/>
    <cfRule type="duplicateValues" dxfId="1527" priority="71469"/>
    <cfRule type="duplicateValues" dxfId="1526" priority="71470"/>
    <cfRule type="duplicateValues" dxfId="1525" priority="71471"/>
    <cfRule type="duplicateValues" dxfId="1524" priority="71472"/>
    <cfRule type="duplicateValues" dxfId="1523" priority="71473"/>
    <cfRule type="duplicateValues" dxfId="1522" priority="71474"/>
    <cfRule type="duplicateValues" dxfId="1521" priority="71475"/>
    <cfRule type="duplicateValues" dxfId="1520" priority="71476"/>
    <cfRule type="duplicateValues" dxfId="1519" priority="71477"/>
    <cfRule type="duplicateValues" dxfId="1518" priority="71478"/>
    <cfRule type="duplicateValues" dxfId="1517" priority="71479"/>
    <cfRule type="duplicateValues" dxfId="1516" priority="71480"/>
    <cfRule type="duplicateValues" dxfId="1515" priority="71523"/>
    <cfRule type="duplicateValues" dxfId="1514" priority="71524"/>
    <cfRule type="duplicateValues" dxfId="1513" priority="71525"/>
    <cfRule type="duplicateValues" dxfId="1512" priority="71526"/>
    <cfRule type="duplicateValues" dxfId="1511" priority="71527"/>
    <cfRule type="duplicateValues" dxfId="1510" priority="71528"/>
    <cfRule type="duplicateValues" dxfId="1509" priority="71529"/>
    <cfRule type="duplicateValues" dxfId="1508" priority="71530"/>
    <cfRule type="duplicateValues" dxfId="1507" priority="71531"/>
    <cfRule type="duplicateValues" dxfId="1506" priority="71532"/>
    <cfRule type="duplicateValues" dxfId="1505" priority="71533"/>
    <cfRule type="duplicateValues" dxfId="1504" priority="71534"/>
    <cfRule type="duplicateValues" dxfId="1503" priority="71535"/>
    <cfRule type="duplicateValues" dxfId="1502" priority="71536"/>
    <cfRule type="duplicateValues" dxfId="1501" priority="71537"/>
    <cfRule type="duplicateValues" dxfId="1500" priority="71538"/>
    <cfRule type="duplicateValues" dxfId="1499" priority="71539"/>
    <cfRule type="duplicateValues" dxfId="1498" priority="71540"/>
    <cfRule type="duplicateValues" dxfId="1497" priority="71541"/>
    <cfRule type="duplicateValues" dxfId="1496" priority="71542"/>
    <cfRule type="duplicateValues" dxfId="1495" priority="71543"/>
    <cfRule type="duplicateValues" dxfId="1494" priority="71544"/>
    <cfRule type="duplicateValues" dxfId="1493" priority="71545"/>
    <cfRule type="duplicateValues" dxfId="1492" priority="71546"/>
    <cfRule type="duplicateValues" dxfId="1491" priority="71547"/>
    <cfRule type="duplicateValues" dxfId="1490" priority="71548"/>
    <cfRule type="duplicateValues" dxfId="1489" priority="71549"/>
    <cfRule type="duplicateValues" dxfId="1488" priority="71550"/>
    <cfRule type="duplicateValues" dxfId="1487" priority="71551"/>
    <cfRule type="duplicateValues" dxfId="1486" priority="71552"/>
    <cfRule type="duplicateValues" dxfId="1485" priority="71553"/>
    <cfRule type="duplicateValues" dxfId="1484" priority="71554"/>
    <cfRule type="duplicateValues" dxfId="1483" priority="71555"/>
    <cfRule type="duplicateValues" dxfId="1482" priority="71556"/>
    <cfRule type="duplicateValues" dxfId="1481" priority="71557"/>
    <cfRule type="duplicateValues" dxfId="1480" priority="71558"/>
    <cfRule type="duplicateValues" dxfId="1479" priority="71559"/>
    <cfRule type="duplicateValues" dxfId="1478" priority="71560"/>
    <cfRule type="duplicateValues" dxfId="1477" priority="71561"/>
    <cfRule type="duplicateValues" dxfId="1476" priority="71562"/>
    <cfRule type="duplicateValues" dxfId="1475" priority="71563"/>
    <cfRule type="duplicateValues" dxfId="1474" priority="71564"/>
    <cfRule type="duplicateValues" dxfId="1473" priority="71607"/>
    <cfRule type="duplicateValues" dxfId="1472" priority="71608"/>
    <cfRule type="duplicateValues" dxfId="1471" priority="71609"/>
    <cfRule type="duplicateValues" dxfId="1470" priority="71610"/>
    <cfRule type="duplicateValues" dxfId="1469" priority="71611"/>
    <cfRule type="duplicateValues" dxfId="1468" priority="71612"/>
    <cfRule type="duplicateValues" dxfId="1467" priority="71613"/>
    <cfRule type="duplicateValues" dxfId="1466" priority="71614"/>
    <cfRule type="duplicateValues" dxfId="1465" priority="71615"/>
    <cfRule type="duplicateValues" dxfId="1464" priority="71616"/>
    <cfRule type="duplicateValues" dxfId="1463" priority="71617"/>
    <cfRule type="duplicateValues" dxfId="1462" priority="71618"/>
    <cfRule type="duplicateValues" dxfId="1461" priority="71619"/>
    <cfRule type="duplicateValues" dxfId="1460" priority="71620"/>
    <cfRule type="duplicateValues" dxfId="1459" priority="71621"/>
    <cfRule type="duplicateValues" dxfId="1458" priority="71622"/>
    <cfRule type="duplicateValues" dxfId="1457" priority="71623"/>
    <cfRule type="duplicateValues" dxfId="1456" priority="71624"/>
    <cfRule type="duplicateValues" dxfId="1455" priority="71625"/>
    <cfRule type="duplicateValues" dxfId="1454" priority="71626"/>
    <cfRule type="duplicateValues" dxfId="1453" priority="71627"/>
    <cfRule type="duplicateValues" dxfId="1452" priority="71628"/>
    <cfRule type="duplicateValues" dxfId="1451" priority="71629"/>
    <cfRule type="duplicateValues" dxfId="1450" priority="71630"/>
    <cfRule type="duplicateValues" dxfId="1449" priority="71631"/>
    <cfRule type="duplicateValues" dxfId="1448" priority="71632"/>
    <cfRule type="duplicateValues" dxfId="1447" priority="71633"/>
    <cfRule type="duplicateValues" dxfId="1446" priority="71634"/>
    <cfRule type="duplicateValues" dxfId="1445" priority="71635"/>
    <cfRule type="duplicateValues" dxfId="1444" priority="71636"/>
    <cfRule type="duplicateValues" dxfId="1443" priority="71637"/>
    <cfRule type="duplicateValues" dxfId="1442" priority="71638"/>
    <cfRule type="duplicateValues" dxfId="1441" priority="71639"/>
    <cfRule type="duplicateValues" dxfId="1440" priority="71640"/>
    <cfRule type="duplicateValues" dxfId="1439" priority="71641"/>
    <cfRule type="duplicateValues" dxfId="1438" priority="71642"/>
    <cfRule type="duplicateValues" dxfId="1437" priority="71643"/>
    <cfRule type="duplicateValues" dxfId="1436" priority="71644"/>
    <cfRule type="duplicateValues" dxfId="1435" priority="71645"/>
    <cfRule type="duplicateValues" dxfId="1434" priority="71646"/>
    <cfRule type="duplicateValues" dxfId="1433" priority="71647"/>
    <cfRule type="duplicateValues" dxfId="1432" priority="71648"/>
    <cfRule type="duplicateValues" dxfId="1431" priority="71691"/>
    <cfRule type="duplicateValues" dxfId="1430" priority="71692"/>
    <cfRule type="duplicateValues" dxfId="1429" priority="71693"/>
    <cfRule type="duplicateValues" dxfId="1428" priority="71694"/>
    <cfRule type="duplicateValues" dxfId="1427" priority="71695"/>
    <cfRule type="duplicateValues" dxfId="1426" priority="71696"/>
    <cfRule type="duplicateValues" dxfId="1425" priority="71697"/>
    <cfRule type="duplicateValues" dxfId="1424" priority="71698"/>
    <cfRule type="duplicateValues" dxfId="1423" priority="71699"/>
    <cfRule type="duplicateValues" dxfId="1422" priority="71700"/>
    <cfRule type="duplicateValues" dxfId="1421" priority="71701"/>
    <cfRule type="duplicateValues" dxfId="1420" priority="71702"/>
    <cfRule type="duplicateValues" dxfId="1419" priority="71703"/>
    <cfRule type="duplicateValues" dxfId="1418" priority="71704"/>
    <cfRule type="duplicateValues" dxfId="1417" priority="71705"/>
    <cfRule type="duplicateValues" dxfId="1416" priority="71706"/>
    <cfRule type="duplicateValues" dxfId="1415" priority="71707"/>
    <cfRule type="duplicateValues" dxfId="1414" priority="71708"/>
    <cfRule type="duplicateValues" dxfId="1413" priority="71709"/>
    <cfRule type="duplicateValues" dxfId="1412" priority="71710"/>
    <cfRule type="duplicateValues" dxfId="1411" priority="71711"/>
    <cfRule type="duplicateValues" dxfId="1410" priority="71712"/>
    <cfRule type="duplicateValues" dxfId="1409" priority="71713"/>
    <cfRule type="duplicateValues" dxfId="1408" priority="71714"/>
    <cfRule type="duplicateValues" dxfId="1407" priority="71715"/>
    <cfRule type="duplicateValues" dxfId="1406" priority="71716"/>
    <cfRule type="duplicateValues" dxfId="1405" priority="71717"/>
    <cfRule type="duplicateValues" dxfId="1404" priority="71718"/>
    <cfRule type="duplicateValues" dxfId="1403" priority="71719"/>
    <cfRule type="duplicateValues" dxfId="1402" priority="71720"/>
    <cfRule type="duplicateValues" dxfId="1401" priority="71721"/>
    <cfRule type="duplicateValues" dxfId="1400" priority="71722"/>
    <cfRule type="duplicateValues" dxfId="1399" priority="71723"/>
    <cfRule type="duplicateValues" dxfId="1398" priority="71724"/>
    <cfRule type="duplicateValues" dxfId="1397" priority="71725"/>
    <cfRule type="duplicateValues" dxfId="1396" priority="71726"/>
    <cfRule type="duplicateValues" dxfId="1395" priority="71727"/>
    <cfRule type="duplicateValues" dxfId="1394" priority="71728"/>
    <cfRule type="duplicateValues" dxfId="1393" priority="71729"/>
    <cfRule type="duplicateValues" dxfId="1392" priority="71730"/>
    <cfRule type="duplicateValues" dxfId="1391" priority="71731"/>
    <cfRule type="duplicateValues" dxfId="1390" priority="71732"/>
    <cfRule type="duplicateValues" dxfId="1389" priority="71775"/>
    <cfRule type="duplicateValues" dxfId="1388" priority="71776"/>
    <cfRule type="duplicateValues" dxfId="1387" priority="71777"/>
    <cfRule type="duplicateValues" dxfId="1386" priority="71778"/>
    <cfRule type="duplicateValues" dxfId="1385" priority="71779"/>
    <cfRule type="duplicateValues" dxfId="1384" priority="71780"/>
    <cfRule type="duplicateValues" dxfId="1383" priority="71781"/>
    <cfRule type="duplicateValues" dxfId="1382" priority="71782"/>
    <cfRule type="duplicateValues" dxfId="1381" priority="71783"/>
    <cfRule type="duplicateValues" dxfId="1380" priority="71784"/>
    <cfRule type="duplicateValues" dxfId="1379" priority="71785"/>
    <cfRule type="duplicateValues" dxfId="1378" priority="71786"/>
    <cfRule type="duplicateValues" dxfId="1377" priority="71787"/>
    <cfRule type="duplicateValues" dxfId="1376" priority="71788"/>
    <cfRule type="duplicateValues" dxfId="1375" priority="71789"/>
    <cfRule type="duplicateValues" dxfId="1374" priority="71790"/>
    <cfRule type="duplicateValues" dxfId="1373" priority="71791"/>
    <cfRule type="duplicateValues" dxfId="1372" priority="71792"/>
    <cfRule type="duplicateValues" dxfId="1371" priority="71793"/>
    <cfRule type="duplicateValues" dxfId="1370" priority="71794"/>
    <cfRule type="duplicateValues" dxfId="1369" priority="71795"/>
    <cfRule type="duplicateValues" dxfId="1368" priority="71796"/>
    <cfRule type="duplicateValues" dxfId="1367" priority="71797"/>
    <cfRule type="duplicateValues" dxfId="1366" priority="71798"/>
    <cfRule type="duplicateValues" dxfId="1365" priority="71799"/>
    <cfRule type="duplicateValues" dxfId="1364" priority="71800"/>
    <cfRule type="duplicateValues" dxfId="1363" priority="71801"/>
    <cfRule type="duplicateValues" dxfId="1362" priority="71802"/>
    <cfRule type="duplicateValues" dxfId="1361" priority="71803"/>
    <cfRule type="duplicateValues" dxfId="1360" priority="71804"/>
    <cfRule type="duplicateValues" dxfId="1359" priority="71805"/>
    <cfRule type="duplicateValues" dxfId="1358" priority="71806"/>
    <cfRule type="duplicateValues" dxfId="1357" priority="71807"/>
    <cfRule type="duplicateValues" dxfId="1356" priority="71808"/>
    <cfRule type="duplicateValues" dxfId="1355" priority="71809"/>
    <cfRule type="duplicateValues" dxfId="1354" priority="71810"/>
    <cfRule type="duplicateValues" dxfId="1353" priority="71811"/>
    <cfRule type="duplicateValues" dxfId="1352" priority="71812"/>
    <cfRule type="duplicateValues" dxfId="1351" priority="71813"/>
    <cfRule type="duplicateValues" dxfId="1350" priority="71814"/>
    <cfRule type="duplicateValues" dxfId="1349" priority="71815"/>
    <cfRule type="duplicateValues" dxfId="1348" priority="71816"/>
    <cfRule type="duplicateValues" dxfId="1347" priority="71859"/>
    <cfRule type="duplicateValues" dxfId="1346" priority="71860"/>
    <cfRule type="duplicateValues" dxfId="1345" priority="71861"/>
    <cfRule type="duplicateValues" dxfId="1344" priority="71862"/>
    <cfRule type="duplicateValues" dxfId="1343" priority="71863"/>
    <cfRule type="duplicateValues" dxfId="1342" priority="71864"/>
    <cfRule type="duplicateValues" dxfId="1341" priority="71865"/>
    <cfRule type="duplicateValues" dxfId="1340" priority="71866"/>
    <cfRule type="duplicateValues" dxfId="1339" priority="71867"/>
    <cfRule type="duplicateValues" dxfId="1338" priority="71868"/>
    <cfRule type="duplicateValues" dxfId="1337" priority="71869"/>
    <cfRule type="duplicateValues" dxfId="1336" priority="71870"/>
    <cfRule type="duplicateValues" dxfId="1335" priority="71871"/>
    <cfRule type="duplicateValues" dxfId="1334" priority="71872"/>
    <cfRule type="duplicateValues" dxfId="1333" priority="71873"/>
    <cfRule type="duplicateValues" dxfId="1332" priority="71874"/>
    <cfRule type="duplicateValues" dxfId="1331" priority="71875"/>
    <cfRule type="duplicateValues" dxfId="1330" priority="71876"/>
    <cfRule type="duplicateValues" dxfId="1329" priority="71877"/>
    <cfRule type="duplicateValues" dxfId="1328" priority="71878"/>
    <cfRule type="duplicateValues" dxfId="1327" priority="71879"/>
    <cfRule type="duplicateValues" dxfId="1326" priority="71880"/>
    <cfRule type="duplicateValues" dxfId="1325" priority="71881"/>
    <cfRule type="duplicateValues" dxfId="1324" priority="71882"/>
    <cfRule type="duplicateValues" dxfId="1323" priority="71883"/>
    <cfRule type="duplicateValues" dxfId="1322" priority="71884"/>
    <cfRule type="duplicateValues" dxfId="1321" priority="71885"/>
    <cfRule type="duplicateValues" dxfId="1320" priority="71886"/>
    <cfRule type="duplicateValues" dxfId="1319" priority="71887"/>
    <cfRule type="duplicateValues" dxfId="1318" priority="71888"/>
    <cfRule type="duplicateValues" dxfId="1317" priority="71889"/>
    <cfRule type="duplicateValues" dxfId="1316" priority="71890"/>
    <cfRule type="duplicateValues" dxfId="1315" priority="71891"/>
    <cfRule type="duplicateValues" dxfId="1314" priority="71892"/>
    <cfRule type="duplicateValues" dxfId="1313" priority="71893"/>
    <cfRule type="duplicateValues" dxfId="1312" priority="71894"/>
    <cfRule type="duplicateValues" dxfId="1311" priority="71895"/>
    <cfRule type="duplicateValues" dxfId="1310" priority="71896"/>
    <cfRule type="duplicateValues" dxfId="1309" priority="71897"/>
    <cfRule type="duplicateValues" dxfId="1308" priority="71898"/>
    <cfRule type="duplicateValues" dxfId="1307" priority="71899"/>
    <cfRule type="duplicateValues" dxfId="1306" priority="71900"/>
    <cfRule type="duplicateValues" dxfId="1305" priority="71943"/>
    <cfRule type="duplicateValues" dxfId="1304" priority="71944"/>
    <cfRule type="duplicateValues" dxfId="1303" priority="71945"/>
    <cfRule type="duplicateValues" dxfId="1302" priority="71946"/>
    <cfRule type="duplicateValues" dxfId="1301" priority="71947"/>
    <cfRule type="duplicateValues" dxfId="1300" priority="71948"/>
    <cfRule type="duplicateValues" dxfId="1299" priority="71949"/>
    <cfRule type="duplicateValues" dxfId="1298" priority="71950"/>
    <cfRule type="duplicateValues" dxfId="1297" priority="71951"/>
    <cfRule type="duplicateValues" dxfId="1296" priority="71952"/>
    <cfRule type="duplicateValues" dxfId="1295" priority="71953"/>
    <cfRule type="duplicateValues" dxfId="1294" priority="71954"/>
    <cfRule type="duplicateValues" dxfId="1293" priority="71955"/>
    <cfRule type="duplicateValues" dxfId="1292" priority="71956"/>
    <cfRule type="duplicateValues" dxfId="1291" priority="71957"/>
    <cfRule type="duplicateValues" dxfId="1290" priority="71958"/>
    <cfRule type="duplicateValues" dxfId="1289" priority="71959"/>
    <cfRule type="duplicateValues" dxfId="1288" priority="71960"/>
    <cfRule type="duplicateValues" dxfId="1287" priority="71961"/>
    <cfRule type="duplicateValues" dxfId="1286" priority="71962"/>
    <cfRule type="duplicateValues" dxfId="1285" priority="71963"/>
    <cfRule type="duplicateValues" dxfId="1284" priority="71964"/>
    <cfRule type="duplicateValues" dxfId="1283" priority="71965"/>
    <cfRule type="duplicateValues" dxfId="1282" priority="71966"/>
    <cfRule type="duplicateValues" dxfId="1281" priority="71967"/>
    <cfRule type="duplicateValues" dxfId="1280" priority="71968"/>
    <cfRule type="duplicateValues" dxfId="1279" priority="71969"/>
    <cfRule type="duplicateValues" dxfId="1278" priority="71970"/>
    <cfRule type="duplicateValues" dxfId="1277" priority="71971"/>
    <cfRule type="duplicateValues" dxfId="1276" priority="71972"/>
    <cfRule type="duplicateValues" dxfId="1275" priority="71973"/>
    <cfRule type="duplicateValues" dxfId="1274" priority="71974"/>
    <cfRule type="duplicateValues" dxfId="1273" priority="71975"/>
    <cfRule type="duplicateValues" dxfId="1272" priority="71976"/>
    <cfRule type="duplicateValues" dxfId="1271" priority="71977"/>
    <cfRule type="duplicateValues" dxfId="1270" priority="71978"/>
    <cfRule type="duplicateValues" dxfId="1269" priority="71979"/>
    <cfRule type="duplicateValues" dxfId="1268" priority="71980"/>
    <cfRule type="duplicateValues" dxfId="1267" priority="71981"/>
    <cfRule type="duplicateValues" dxfId="1266" priority="71982"/>
    <cfRule type="duplicateValues" dxfId="1265" priority="71983"/>
    <cfRule type="duplicateValues" dxfId="1264" priority="71984"/>
    <cfRule type="duplicateValues" dxfId="1263" priority="72027"/>
    <cfRule type="duplicateValues" dxfId="1262" priority="72028"/>
    <cfRule type="duplicateValues" dxfId="1261" priority="72029"/>
    <cfRule type="duplicateValues" dxfId="1260" priority="72030"/>
    <cfRule type="duplicateValues" dxfId="1259" priority="72031"/>
    <cfRule type="duplicateValues" dxfId="1258" priority="72032"/>
    <cfRule type="duplicateValues" dxfId="1257" priority="72033"/>
    <cfRule type="duplicateValues" dxfId="1256" priority="72034"/>
    <cfRule type="duplicateValues" dxfId="1255" priority="72035"/>
    <cfRule type="duplicateValues" dxfId="1254" priority="72036"/>
    <cfRule type="duplicateValues" dxfId="1253" priority="72037"/>
    <cfRule type="duplicateValues" dxfId="1252" priority="72038"/>
    <cfRule type="duplicateValues" dxfId="1251" priority="72039"/>
    <cfRule type="duplicateValues" dxfId="1250" priority="72040"/>
    <cfRule type="duplicateValues" dxfId="1249" priority="72041"/>
    <cfRule type="duplicateValues" dxfId="1248" priority="72042"/>
    <cfRule type="duplicateValues" dxfId="1247" priority="72043"/>
    <cfRule type="duplicateValues" dxfId="1246" priority="72044"/>
    <cfRule type="duplicateValues" dxfId="1245" priority="72045"/>
    <cfRule type="duplicateValues" dxfId="1244" priority="72046"/>
    <cfRule type="duplicateValues" dxfId="1243" priority="72047"/>
    <cfRule type="duplicateValues" dxfId="1242" priority="72048"/>
    <cfRule type="duplicateValues" dxfId="1241" priority="72049"/>
    <cfRule type="duplicateValues" dxfId="1240" priority="72050"/>
    <cfRule type="duplicateValues" dxfId="1239" priority="72051"/>
    <cfRule type="duplicateValues" dxfId="1238" priority="72052"/>
    <cfRule type="duplicateValues" dxfId="1237" priority="72053"/>
    <cfRule type="duplicateValues" dxfId="1236" priority="72054"/>
    <cfRule type="duplicateValues" dxfId="1235" priority="72055"/>
    <cfRule type="duplicateValues" dxfId="1234" priority="72056"/>
    <cfRule type="duplicateValues" dxfId="1233" priority="72057"/>
    <cfRule type="duplicateValues" dxfId="1232" priority="72058"/>
    <cfRule type="duplicateValues" dxfId="1231" priority="72059"/>
    <cfRule type="duplicateValues" dxfId="1230" priority="72060"/>
    <cfRule type="duplicateValues" dxfId="1229" priority="72061"/>
    <cfRule type="duplicateValues" dxfId="1228" priority="72062"/>
    <cfRule type="duplicateValues" dxfId="1227" priority="72063"/>
    <cfRule type="duplicateValues" dxfId="1226" priority="72064"/>
    <cfRule type="duplicateValues" dxfId="1225" priority="72065"/>
    <cfRule type="duplicateValues" dxfId="1224" priority="72066"/>
    <cfRule type="duplicateValues" dxfId="1223" priority="72067"/>
    <cfRule type="duplicateValues" dxfId="1222" priority="72068"/>
    <cfRule type="duplicateValues" dxfId="1221" priority="72111"/>
    <cfRule type="duplicateValues" dxfId="1220" priority="72112"/>
    <cfRule type="duplicateValues" dxfId="1219" priority="72113"/>
    <cfRule type="duplicateValues" dxfId="1218" priority="72114"/>
    <cfRule type="duplicateValues" dxfId="1217" priority="72115"/>
    <cfRule type="duplicateValues" dxfId="1216" priority="72116"/>
    <cfRule type="duplicateValues" dxfId="1215" priority="72117"/>
    <cfRule type="duplicateValues" dxfId="1214" priority="72118"/>
    <cfRule type="duplicateValues" dxfId="1213" priority="72119"/>
    <cfRule type="duplicateValues" dxfId="1212" priority="72120"/>
    <cfRule type="duplicateValues" dxfId="1211" priority="72121"/>
    <cfRule type="duplicateValues" dxfId="1210" priority="72122"/>
    <cfRule type="duplicateValues" dxfId="1209" priority="72123"/>
    <cfRule type="duplicateValues" dxfId="1208" priority="72124"/>
    <cfRule type="duplicateValues" dxfId="1207" priority="72125"/>
    <cfRule type="duplicateValues" dxfId="1206" priority="72126"/>
    <cfRule type="duplicateValues" dxfId="1205" priority="72127"/>
    <cfRule type="duplicateValues" dxfId="1204" priority="72128"/>
    <cfRule type="duplicateValues" dxfId="1203" priority="72129"/>
    <cfRule type="duplicateValues" dxfId="1202" priority="72130"/>
    <cfRule type="duplicateValues" dxfId="1201" priority="72131"/>
    <cfRule type="duplicateValues" dxfId="1200" priority="72132"/>
    <cfRule type="duplicateValues" dxfId="1199" priority="72133"/>
    <cfRule type="duplicateValues" dxfId="1198" priority="72134"/>
    <cfRule type="duplicateValues" dxfId="1197" priority="72135"/>
    <cfRule type="duplicateValues" dxfId="1196" priority="72136"/>
    <cfRule type="duplicateValues" dxfId="1195" priority="72137"/>
    <cfRule type="duplicateValues" dxfId="1194" priority="72138"/>
    <cfRule type="duplicateValues" dxfId="1193" priority="72139"/>
    <cfRule type="duplicateValues" dxfId="1192" priority="72140"/>
    <cfRule type="duplicateValues" dxfId="1191" priority="72141"/>
    <cfRule type="duplicateValues" dxfId="1190" priority="72142"/>
    <cfRule type="duplicateValues" dxfId="1189" priority="72143"/>
    <cfRule type="duplicateValues" dxfId="1188" priority="72144"/>
    <cfRule type="duplicateValues" dxfId="1187" priority="72145"/>
    <cfRule type="duplicateValues" dxfId="1186" priority="72146"/>
    <cfRule type="duplicateValues" dxfId="1185" priority="72147"/>
    <cfRule type="duplicateValues" dxfId="1184" priority="72148"/>
    <cfRule type="duplicateValues" dxfId="1183" priority="72149"/>
    <cfRule type="duplicateValues" dxfId="1182" priority="72150"/>
    <cfRule type="duplicateValues" dxfId="1181" priority="72151"/>
    <cfRule type="duplicateValues" dxfId="1180" priority="72152"/>
    <cfRule type="duplicateValues" dxfId="1179" priority="72195"/>
    <cfRule type="duplicateValues" dxfId="1178" priority="72196"/>
    <cfRule type="duplicateValues" dxfId="1177" priority="72197"/>
    <cfRule type="duplicateValues" dxfId="1176" priority="72198"/>
    <cfRule type="duplicateValues" dxfId="1175" priority="72199"/>
    <cfRule type="duplicateValues" dxfId="1174" priority="72200"/>
    <cfRule type="duplicateValues" dxfId="1173" priority="72201"/>
    <cfRule type="duplicateValues" dxfId="1172" priority="72202"/>
    <cfRule type="duplicateValues" dxfId="1171" priority="72203"/>
    <cfRule type="duplicateValues" dxfId="1170" priority="72204"/>
    <cfRule type="duplicateValues" dxfId="1169" priority="72205"/>
    <cfRule type="duplicateValues" dxfId="1168" priority="72206"/>
    <cfRule type="duplicateValues" dxfId="1167" priority="72207"/>
    <cfRule type="duplicateValues" dxfId="1166" priority="72208"/>
    <cfRule type="duplicateValues" dxfId="1165" priority="72209"/>
    <cfRule type="duplicateValues" dxfId="1164" priority="72210"/>
    <cfRule type="duplicateValues" dxfId="1163" priority="72211"/>
    <cfRule type="duplicateValues" dxfId="1162" priority="72212"/>
    <cfRule type="duplicateValues" dxfId="1161" priority="72213"/>
    <cfRule type="duplicateValues" dxfId="1160" priority="72214"/>
    <cfRule type="duplicateValues" dxfId="1159" priority="72215"/>
    <cfRule type="duplicateValues" dxfId="1158" priority="72216"/>
    <cfRule type="duplicateValues" dxfId="1157" priority="72217"/>
    <cfRule type="duplicateValues" dxfId="1156" priority="72218"/>
    <cfRule type="duplicateValues" dxfId="1155" priority="72219"/>
    <cfRule type="duplicateValues" dxfId="1154" priority="72220"/>
    <cfRule type="duplicateValues" dxfId="1153" priority="72221"/>
    <cfRule type="duplicateValues" dxfId="1152" priority="72222"/>
    <cfRule type="duplicateValues" dxfId="1151" priority="72223"/>
    <cfRule type="duplicateValues" dxfId="1150" priority="72224"/>
    <cfRule type="duplicateValues" dxfId="1149" priority="72225"/>
    <cfRule type="duplicateValues" dxfId="1148" priority="72226"/>
    <cfRule type="duplicateValues" dxfId="1147" priority="72227"/>
    <cfRule type="duplicateValues" dxfId="1146" priority="72228"/>
    <cfRule type="duplicateValues" dxfId="1145" priority="72229"/>
    <cfRule type="duplicateValues" dxfId="1144" priority="72230"/>
    <cfRule type="duplicateValues" dxfId="1143" priority="72231"/>
    <cfRule type="duplicateValues" dxfId="1142" priority="72232"/>
    <cfRule type="duplicateValues" dxfId="1141" priority="72233"/>
    <cfRule type="duplicateValues" dxfId="1140" priority="72234"/>
    <cfRule type="duplicateValues" dxfId="1139" priority="72235"/>
    <cfRule type="duplicateValues" dxfId="1138" priority="72236"/>
    <cfRule type="duplicateValues" dxfId="1137" priority="72279"/>
    <cfRule type="duplicateValues" dxfId="1136" priority="72280"/>
    <cfRule type="duplicateValues" dxfId="1135" priority="72281"/>
    <cfRule type="duplicateValues" dxfId="1134" priority="72282"/>
    <cfRule type="duplicateValues" dxfId="1133" priority="72283"/>
    <cfRule type="duplicateValues" dxfId="1132" priority="72284"/>
    <cfRule type="duplicateValues" dxfId="1131" priority="72285"/>
    <cfRule type="duplicateValues" dxfId="1130" priority="72286"/>
    <cfRule type="duplicateValues" dxfId="1129" priority="72287"/>
    <cfRule type="duplicateValues" dxfId="1128" priority="72288"/>
    <cfRule type="duplicateValues" dxfId="1127" priority="72289"/>
    <cfRule type="duplicateValues" dxfId="1126" priority="72290"/>
    <cfRule type="duplicateValues" dxfId="1125" priority="72291"/>
    <cfRule type="duplicateValues" dxfId="1124" priority="72292"/>
    <cfRule type="duplicateValues" dxfId="1123" priority="72293"/>
    <cfRule type="duplicateValues" dxfId="1122" priority="72294"/>
    <cfRule type="duplicateValues" dxfId="1121" priority="72295"/>
    <cfRule type="duplicateValues" dxfId="1120" priority="72296"/>
    <cfRule type="duplicateValues" dxfId="1119" priority="72297"/>
    <cfRule type="duplicateValues" dxfId="1118" priority="72298"/>
    <cfRule type="duplicateValues" dxfId="1117" priority="72299"/>
    <cfRule type="duplicateValues" dxfId="1116" priority="72300"/>
    <cfRule type="duplicateValues" dxfId="1115" priority="72301"/>
    <cfRule type="duplicateValues" dxfId="1114" priority="72302"/>
    <cfRule type="duplicateValues" dxfId="1113" priority="72303"/>
    <cfRule type="duplicateValues" dxfId="1112" priority="72304"/>
    <cfRule type="duplicateValues" dxfId="1111" priority="72305"/>
    <cfRule type="duplicateValues" dxfId="1110" priority="72306"/>
    <cfRule type="duplicateValues" dxfId="1109" priority="72307"/>
    <cfRule type="duplicateValues" dxfId="1108" priority="72308"/>
    <cfRule type="duplicateValues" dxfId="1107" priority="72309"/>
    <cfRule type="duplicateValues" dxfId="1106" priority="72310"/>
    <cfRule type="duplicateValues" dxfId="1105" priority="72311"/>
    <cfRule type="duplicateValues" dxfId="1104" priority="72312"/>
    <cfRule type="duplicateValues" dxfId="1103" priority="72313"/>
    <cfRule type="duplicateValues" dxfId="1102" priority="72314"/>
    <cfRule type="duplicateValues" dxfId="1101" priority="72315"/>
    <cfRule type="duplicateValues" dxfId="1100" priority="72316"/>
    <cfRule type="duplicateValues" dxfId="1099" priority="72317"/>
    <cfRule type="duplicateValues" dxfId="1098" priority="72318"/>
    <cfRule type="duplicateValues" dxfId="1097" priority="72319"/>
    <cfRule type="duplicateValues" dxfId="1096" priority="72320"/>
    <cfRule type="duplicateValues" dxfId="1095" priority="72363"/>
    <cfRule type="duplicateValues" dxfId="1094" priority="72364"/>
    <cfRule type="duplicateValues" dxfId="1093" priority="72365"/>
    <cfRule type="duplicateValues" dxfId="1092" priority="72366"/>
    <cfRule type="duplicateValues" dxfId="1091" priority="72367"/>
    <cfRule type="duplicateValues" dxfId="1090" priority="72368"/>
    <cfRule type="duplicateValues" dxfId="1089" priority="72369"/>
    <cfRule type="duplicateValues" dxfId="1088" priority="72370"/>
    <cfRule type="duplicateValues" dxfId="1087" priority="72371"/>
    <cfRule type="duplicateValues" dxfId="1086" priority="72372"/>
    <cfRule type="duplicateValues" dxfId="1085" priority="72373"/>
    <cfRule type="duplicateValues" dxfId="1084" priority="72374"/>
    <cfRule type="duplicateValues" dxfId="1083" priority="72375"/>
    <cfRule type="duplicateValues" dxfId="1082" priority="72376"/>
    <cfRule type="duplicateValues" dxfId="1081" priority="72377"/>
    <cfRule type="duplicateValues" dxfId="1080" priority="72378"/>
    <cfRule type="duplicateValues" dxfId="1079" priority="72379"/>
    <cfRule type="duplicateValues" dxfId="1078" priority="72380"/>
    <cfRule type="duplicateValues" dxfId="1077" priority="72381"/>
    <cfRule type="duplicateValues" dxfId="1076" priority="72382"/>
    <cfRule type="duplicateValues" dxfId="1075" priority="72383"/>
    <cfRule type="duplicateValues" dxfId="1074" priority="72384"/>
    <cfRule type="duplicateValues" dxfId="1073" priority="72385"/>
    <cfRule type="duplicateValues" dxfId="1072" priority="72386"/>
    <cfRule type="duplicateValues" dxfId="1071" priority="72387"/>
    <cfRule type="duplicateValues" dxfId="1070" priority="72388"/>
    <cfRule type="duplicateValues" dxfId="1069" priority="72389"/>
    <cfRule type="duplicateValues" dxfId="1068" priority="72390"/>
    <cfRule type="duplicateValues" dxfId="1067" priority="72391"/>
    <cfRule type="duplicateValues" dxfId="1066" priority="72392"/>
    <cfRule type="duplicateValues" dxfId="1065" priority="72393"/>
    <cfRule type="duplicateValues" dxfId="1064" priority="72394"/>
    <cfRule type="duplicateValues" dxfId="1063" priority="72395"/>
    <cfRule type="duplicateValues" dxfId="1062" priority="72396"/>
    <cfRule type="duplicateValues" dxfId="1061" priority="72397"/>
    <cfRule type="duplicateValues" dxfId="1060" priority="72398"/>
    <cfRule type="duplicateValues" dxfId="1059" priority="72399"/>
    <cfRule type="duplicateValues" dxfId="1058" priority="72400"/>
    <cfRule type="duplicateValues" dxfId="1057" priority="72401"/>
    <cfRule type="duplicateValues" dxfId="1056" priority="72402"/>
    <cfRule type="duplicateValues" dxfId="1055" priority="72403"/>
    <cfRule type="duplicateValues" dxfId="1054" priority="72404"/>
    <cfRule type="duplicateValues" dxfId="1053" priority="72447"/>
    <cfRule type="duplicateValues" dxfId="1052" priority="72448"/>
    <cfRule type="duplicateValues" dxfId="1051" priority="72449"/>
    <cfRule type="duplicateValues" dxfId="1050" priority="72450"/>
    <cfRule type="duplicateValues" dxfId="1049" priority="72451"/>
    <cfRule type="duplicateValues" dxfId="1048" priority="72452"/>
    <cfRule type="duplicateValues" dxfId="1047" priority="72453"/>
    <cfRule type="duplicateValues" dxfId="1046" priority="72454"/>
    <cfRule type="duplicateValues" dxfId="1045" priority="72455"/>
    <cfRule type="duplicateValues" dxfId="1044" priority="72456"/>
    <cfRule type="duplicateValues" dxfId="1043" priority="72457"/>
    <cfRule type="duplicateValues" dxfId="1042" priority="72458"/>
    <cfRule type="duplicateValues" dxfId="1041" priority="72459"/>
    <cfRule type="duplicateValues" dxfId="1040" priority="72460"/>
    <cfRule type="duplicateValues" dxfId="1039" priority="72461"/>
    <cfRule type="duplicateValues" dxfId="1038" priority="72462"/>
    <cfRule type="duplicateValues" dxfId="1037" priority="72463"/>
    <cfRule type="duplicateValues" dxfId="1036" priority="72464"/>
    <cfRule type="duplicateValues" dxfId="1035" priority="72465"/>
    <cfRule type="duplicateValues" dxfId="1034" priority="72466"/>
    <cfRule type="duplicateValues" dxfId="1033" priority="72467"/>
    <cfRule type="duplicateValues" dxfId="1032" priority="72468"/>
    <cfRule type="duplicateValues" dxfId="1031" priority="72469"/>
    <cfRule type="duplicateValues" dxfId="1030" priority="72470"/>
    <cfRule type="duplicateValues" dxfId="1029" priority="72471"/>
    <cfRule type="duplicateValues" dxfId="1028" priority="72472"/>
    <cfRule type="duplicateValues" dxfId="1027" priority="72473"/>
    <cfRule type="duplicateValues" dxfId="1026" priority="72474"/>
    <cfRule type="duplicateValues" dxfId="1025" priority="72475"/>
    <cfRule type="duplicateValues" dxfId="1024" priority="72476"/>
    <cfRule type="duplicateValues" dxfId="1023" priority="72477"/>
    <cfRule type="duplicateValues" dxfId="1022" priority="72478"/>
    <cfRule type="duplicateValues" dxfId="1021" priority="72479"/>
    <cfRule type="duplicateValues" dxfId="1020" priority="72480"/>
    <cfRule type="duplicateValues" dxfId="1019" priority="72481"/>
    <cfRule type="duplicateValues" dxfId="1018" priority="72482"/>
    <cfRule type="duplicateValues" dxfId="1017" priority="72483"/>
    <cfRule type="duplicateValues" dxfId="1016" priority="72484"/>
    <cfRule type="duplicateValues" dxfId="1015" priority="72485"/>
    <cfRule type="duplicateValues" dxfId="1014" priority="72486"/>
    <cfRule type="duplicateValues" dxfId="1013" priority="72487"/>
    <cfRule type="duplicateValues" dxfId="1012" priority="72488"/>
    <cfRule type="duplicateValues" dxfId="1011" priority="72531"/>
    <cfRule type="duplicateValues" dxfId="1010" priority="72532"/>
    <cfRule type="duplicateValues" dxfId="1009" priority="72533"/>
    <cfRule type="duplicateValues" dxfId="1008" priority="72534"/>
    <cfRule type="duplicateValues" dxfId="1007" priority="72535"/>
    <cfRule type="duplicateValues" dxfId="1006" priority="72536"/>
    <cfRule type="duplicateValues" dxfId="1005" priority="72537"/>
    <cfRule type="duplicateValues" dxfId="1004" priority="72538"/>
    <cfRule type="duplicateValues" dxfId="1003" priority="72539"/>
    <cfRule type="duplicateValues" dxfId="1002" priority="72540"/>
    <cfRule type="duplicateValues" dxfId="1001" priority="72541"/>
    <cfRule type="duplicateValues" dxfId="1000" priority="72542"/>
    <cfRule type="duplicateValues" dxfId="999" priority="72543"/>
    <cfRule type="duplicateValues" dxfId="998" priority="72544"/>
    <cfRule type="duplicateValues" dxfId="997" priority="72545"/>
    <cfRule type="duplicateValues" dxfId="996" priority="72546"/>
    <cfRule type="duplicateValues" dxfId="995" priority="72547"/>
    <cfRule type="duplicateValues" dxfId="994" priority="72548"/>
    <cfRule type="duplicateValues" dxfId="993" priority="72549"/>
    <cfRule type="duplicateValues" dxfId="992" priority="72550"/>
    <cfRule type="duplicateValues" dxfId="991" priority="72551"/>
    <cfRule type="duplicateValues" dxfId="990" priority="72552"/>
    <cfRule type="duplicateValues" dxfId="989" priority="72553"/>
    <cfRule type="duplicateValues" dxfId="988" priority="72554"/>
    <cfRule type="duplicateValues" dxfId="987" priority="72555"/>
    <cfRule type="duplicateValues" dxfId="986" priority="72556"/>
    <cfRule type="duplicateValues" dxfId="985" priority="72557"/>
    <cfRule type="duplicateValues" dxfId="984" priority="72558"/>
    <cfRule type="duplicateValues" dxfId="983" priority="72559"/>
    <cfRule type="duplicateValues" dxfId="982" priority="72560"/>
    <cfRule type="duplicateValues" dxfId="981" priority="72561"/>
    <cfRule type="duplicateValues" dxfId="980" priority="72562"/>
    <cfRule type="duplicateValues" dxfId="979" priority="72563"/>
    <cfRule type="duplicateValues" dxfId="978" priority="72564"/>
    <cfRule type="duplicateValues" dxfId="977" priority="72565"/>
    <cfRule type="duplicateValues" dxfId="976" priority="72566"/>
    <cfRule type="duplicateValues" dxfId="975" priority="72567"/>
    <cfRule type="duplicateValues" dxfId="974" priority="72568"/>
    <cfRule type="duplicateValues" dxfId="973" priority="72569"/>
    <cfRule type="duplicateValues" dxfId="972" priority="72570"/>
    <cfRule type="duplicateValues" dxfId="971" priority="72571"/>
    <cfRule type="duplicateValues" dxfId="970" priority="72572"/>
    <cfRule type="duplicateValues" dxfId="969" priority="72615"/>
    <cfRule type="duplicateValues" dxfId="968" priority="72616"/>
    <cfRule type="duplicateValues" dxfId="967" priority="72617"/>
    <cfRule type="duplicateValues" dxfId="966" priority="72618"/>
    <cfRule type="duplicateValues" dxfId="965" priority="72619"/>
    <cfRule type="duplicateValues" dxfId="964" priority="72620"/>
    <cfRule type="duplicateValues" dxfId="963" priority="72621"/>
    <cfRule type="duplicateValues" dxfId="962" priority="72622"/>
    <cfRule type="duplicateValues" dxfId="961" priority="72623"/>
    <cfRule type="duplicateValues" dxfId="960" priority="72624"/>
    <cfRule type="duplicateValues" dxfId="959" priority="72625"/>
    <cfRule type="duplicateValues" dxfId="958" priority="72626"/>
    <cfRule type="duplicateValues" dxfId="957" priority="72627"/>
    <cfRule type="duplicateValues" dxfId="956" priority="72628"/>
    <cfRule type="duplicateValues" dxfId="955" priority="72629"/>
    <cfRule type="duplicateValues" dxfId="954" priority="72630"/>
    <cfRule type="duplicateValues" dxfId="953" priority="72631"/>
    <cfRule type="duplicateValues" dxfId="952" priority="72632"/>
    <cfRule type="duplicateValues" dxfId="951" priority="72633"/>
    <cfRule type="duplicateValues" dxfId="950" priority="72634"/>
    <cfRule type="duplicateValues" dxfId="949" priority="72635"/>
    <cfRule type="duplicateValues" dxfId="948" priority="72636"/>
    <cfRule type="duplicateValues" dxfId="947" priority="72637"/>
    <cfRule type="duplicateValues" dxfId="946" priority="72638"/>
    <cfRule type="duplicateValues" dxfId="945" priority="72639"/>
    <cfRule type="duplicateValues" dxfId="944" priority="72640"/>
    <cfRule type="duplicateValues" dxfId="943" priority="72641"/>
    <cfRule type="duplicateValues" dxfId="942" priority="72642"/>
    <cfRule type="duplicateValues" dxfId="941" priority="72643"/>
    <cfRule type="duplicateValues" dxfId="940" priority="72644"/>
    <cfRule type="duplicateValues" dxfId="939" priority="72645"/>
    <cfRule type="duplicateValues" dxfId="938" priority="72646"/>
    <cfRule type="duplicateValues" dxfId="937" priority="72647"/>
    <cfRule type="duplicateValues" dxfId="936" priority="72648"/>
    <cfRule type="duplicateValues" dxfId="935" priority="72649"/>
    <cfRule type="duplicateValues" dxfId="934" priority="72650"/>
    <cfRule type="duplicateValues" dxfId="933" priority="72651"/>
    <cfRule type="duplicateValues" dxfId="932" priority="72652"/>
    <cfRule type="duplicateValues" dxfId="931" priority="72653"/>
    <cfRule type="duplicateValues" dxfId="930" priority="72654"/>
    <cfRule type="duplicateValues" dxfId="929" priority="72655"/>
    <cfRule type="duplicateValues" dxfId="928" priority="72656"/>
    <cfRule type="duplicateValues" dxfId="927" priority="72699"/>
    <cfRule type="duplicateValues" dxfId="926" priority="72700"/>
    <cfRule type="duplicateValues" dxfId="925" priority="72701"/>
    <cfRule type="duplicateValues" dxfId="924" priority="72702"/>
    <cfRule type="duplicateValues" dxfId="923" priority="72703"/>
    <cfRule type="duplicateValues" dxfId="922" priority="72704"/>
    <cfRule type="duplicateValues" dxfId="921" priority="72705"/>
    <cfRule type="duplicateValues" dxfId="920" priority="72706"/>
    <cfRule type="duplicateValues" dxfId="919" priority="72707"/>
    <cfRule type="duplicateValues" dxfId="918" priority="72708"/>
    <cfRule type="duplicateValues" dxfId="917" priority="72709"/>
    <cfRule type="duplicateValues" dxfId="916" priority="72710"/>
    <cfRule type="duplicateValues" dxfId="915" priority="72711"/>
    <cfRule type="duplicateValues" dxfId="914" priority="72712"/>
    <cfRule type="duplicateValues" dxfId="913" priority="72713"/>
    <cfRule type="duplicateValues" dxfId="912" priority="72714"/>
    <cfRule type="duplicateValues" dxfId="911" priority="72715"/>
    <cfRule type="duplicateValues" dxfId="910" priority="72716"/>
    <cfRule type="duplicateValues" dxfId="909" priority="72717"/>
    <cfRule type="duplicateValues" dxfId="908" priority="72718"/>
    <cfRule type="duplicateValues" dxfId="907" priority="72719"/>
    <cfRule type="duplicateValues" dxfId="906" priority="72720"/>
    <cfRule type="duplicateValues" dxfId="905" priority="72721"/>
    <cfRule type="duplicateValues" dxfId="904" priority="72722"/>
    <cfRule type="duplicateValues" dxfId="903" priority="72723"/>
    <cfRule type="duplicateValues" dxfId="902" priority="72724"/>
    <cfRule type="duplicateValues" dxfId="901" priority="72725"/>
    <cfRule type="duplicateValues" dxfId="900" priority="72726"/>
    <cfRule type="duplicateValues" dxfId="899" priority="72727"/>
    <cfRule type="duplicateValues" dxfId="898" priority="72728"/>
    <cfRule type="duplicateValues" dxfId="897" priority="72729"/>
    <cfRule type="duplicateValues" dxfId="896" priority="72730"/>
    <cfRule type="duplicateValues" dxfId="895" priority="72731"/>
    <cfRule type="duplicateValues" dxfId="894" priority="72732"/>
    <cfRule type="duplicateValues" dxfId="893" priority="72733"/>
    <cfRule type="duplicateValues" dxfId="892" priority="72734"/>
    <cfRule type="duplicateValues" dxfId="891" priority="72735"/>
    <cfRule type="duplicateValues" dxfId="890" priority="72736"/>
    <cfRule type="duplicateValues" dxfId="889" priority="72737"/>
    <cfRule type="duplicateValues" dxfId="888" priority="72738"/>
    <cfRule type="duplicateValues" dxfId="887" priority="72739"/>
    <cfRule type="duplicateValues" dxfId="886" priority="72740"/>
    <cfRule type="duplicateValues" dxfId="885" priority="72783"/>
    <cfRule type="duplicateValues" dxfId="884" priority="72784"/>
    <cfRule type="duplicateValues" dxfId="883" priority="72785"/>
    <cfRule type="duplicateValues" dxfId="882" priority="72786"/>
    <cfRule type="duplicateValues" dxfId="881" priority="72787"/>
    <cfRule type="duplicateValues" dxfId="880" priority="72788"/>
    <cfRule type="duplicateValues" dxfId="879" priority="72789"/>
    <cfRule type="duplicateValues" dxfId="878" priority="72790"/>
    <cfRule type="duplicateValues" dxfId="877" priority="72791"/>
    <cfRule type="duplicateValues" dxfId="876" priority="72792"/>
    <cfRule type="duplicateValues" dxfId="875" priority="72793"/>
    <cfRule type="duplicateValues" dxfId="874" priority="72794"/>
    <cfRule type="duplicateValues" dxfId="873" priority="72795"/>
    <cfRule type="duplicateValues" dxfId="872" priority="72796"/>
    <cfRule type="duplicateValues" dxfId="871" priority="72797"/>
    <cfRule type="duplicateValues" dxfId="870" priority="72798"/>
    <cfRule type="duplicateValues" dxfId="869" priority="72799"/>
    <cfRule type="duplicateValues" dxfId="868" priority="72800"/>
    <cfRule type="duplicateValues" dxfId="867" priority="72801"/>
    <cfRule type="duplicateValues" dxfId="866" priority="72802"/>
    <cfRule type="duplicateValues" dxfId="865" priority="72803"/>
    <cfRule type="duplicateValues" dxfId="864" priority="72804"/>
    <cfRule type="duplicateValues" dxfId="863" priority="72805"/>
    <cfRule type="duplicateValues" dxfId="862" priority="72806"/>
    <cfRule type="duplicateValues" dxfId="861" priority="72807"/>
    <cfRule type="duplicateValues" dxfId="860" priority="72808"/>
    <cfRule type="duplicateValues" dxfId="859" priority="72809"/>
    <cfRule type="duplicateValues" dxfId="858" priority="72810"/>
    <cfRule type="duplicateValues" dxfId="857" priority="72811"/>
    <cfRule type="duplicateValues" dxfId="856" priority="72812"/>
    <cfRule type="duplicateValues" dxfId="855" priority="72813"/>
    <cfRule type="duplicateValues" dxfId="854" priority="72814"/>
    <cfRule type="duplicateValues" dxfId="853" priority="72815"/>
    <cfRule type="duplicateValues" dxfId="852" priority="72816"/>
    <cfRule type="duplicateValues" dxfId="851" priority="72817"/>
    <cfRule type="duplicateValues" dxfId="850" priority="72818"/>
    <cfRule type="duplicateValues" dxfId="849" priority="72819"/>
    <cfRule type="duplicateValues" dxfId="848" priority="72820"/>
    <cfRule type="duplicateValues" dxfId="847" priority="72821"/>
    <cfRule type="duplicateValues" dxfId="846" priority="72822"/>
    <cfRule type="duplicateValues" dxfId="845" priority="72823"/>
    <cfRule type="duplicateValues" dxfId="844" priority="72824"/>
    <cfRule type="duplicateValues" dxfId="843" priority="72867"/>
    <cfRule type="duplicateValues" dxfId="842" priority="72868"/>
    <cfRule type="duplicateValues" dxfId="841" priority="72869"/>
    <cfRule type="duplicateValues" dxfId="840" priority="72870"/>
    <cfRule type="duplicateValues" dxfId="839" priority="72871"/>
    <cfRule type="duplicateValues" dxfId="838" priority="72872"/>
    <cfRule type="duplicateValues" dxfId="837" priority="72873"/>
    <cfRule type="duplicateValues" dxfId="836" priority="72874"/>
    <cfRule type="duplicateValues" dxfId="835" priority="72875"/>
    <cfRule type="duplicateValues" dxfId="834" priority="72876"/>
    <cfRule type="duplicateValues" dxfId="833" priority="72877"/>
    <cfRule type="duplicateValues" dxfId="832" priority="72878"/>
    <cfRule type="duplicateValues" dxfId="831" priority="72879"/>
    <cfRule type="duplicateValues" dxfId="830" priority="72880"/>
    <cfRule type="duplicateValues" dxfId="829" priority="72881"/>
    <cfRule type="duplicateValues" dxfId="828" priority="72882"/>
    <cfRule type="duplicateValues" dxfId="827" priority="72883"/>
    <cfRule type="duplicateValues" dxfId="826" priority="72884"/>
    <cfRule type="duplicateValues" dxfId="825" priority="72885"/>
    <cfRule type="duplicateValues" dxfId="824" priority="72886"/>
    <cfRule type="duplicateValues" dxfId="823" priority="72887"/>
    <cfRule type="duplicateValues" dxfId="822" priority="72888"/>
    <cfRule type="duplicateValues" dxfId="821" priority="72889"/>
    <cfRule type="duplicateValues" dxfId="820" priority="72890"/>
    <cfRule type="duplicateValues" dxfId="819" priority="72891"/>
    <cfRule type="duplicateValues" dxfId="818" priority="72892"/>
    <cfRule type="duplicateValues" dxfId="817" priority="72893"/>
    <cfRule type="duplicateValues" dxfId="816" priority="72894"/>
    <cfRule type="duplicateValues" dxfId="815" priority="72895"/>
    <cfRule type="duplicateValues" dxfId="814" priority="72896"/>
    <cfRule type="duplicateValues" dxfId="813" priority="72897"/>
    <cfRule type="duplicateValues" dxfId="812" priority="72898"/>
    <cfRule type="duplicateValues" dxfId="811" priority="72899"/>
    <cfRule type="duplicateValues" dxfId="810" priority="72900"/>
    <cfRule type="duplicateValues" dxfId="809" priority="72901"/>
    <cfRule type="duplicateValues" dxfId="808" priority="72902"/>
    <cfRule type="duplicateValues" dxfId="807" priority="72903"/>
    <cfRule type="duplicateValues" dxfId="806" priority="72904"/>
    <cfRule type="duplicateValues" dxfId="805" priority="72905"/>
    <cfRule type="duplicateValues" dxfId="804" priority="72906"/>
    <cfRule type="duplicateValues" dxfId="803" priority="72907"/>
    <cfRule type="duplicateValues" dxfId="802" priority="72908"/>
    <cfRule type="duplicateValues" dxfId="801" priority="72951"/>
    <cfRule type="duplicateValues" dxfId="800" priority="72952"/>
    <cfRule type="duplicateValues" dxfId="799" priority="72953"/>
    <cfRule type="duplicateValues" dxfId="798" priority="72954"/>
    <cfRule type="duplicateValues" dxfId="797" priority="72955"/>
    <cfRule type="duplicateValues" dxfId="796" priority="72956"/>
    <cfRule type="duplicateValues" dxfId="795" priority="72957"/>
    <cfRule type="duplicateValues" dxfId="794" priority="72958"/>
    <cfRule type="duplicateValues" dxfId="793" priority="72959"/>
    <cfRule type="duplicateValues" dxfId="792" priority="72960"/>
    <cfRule type="duplicateValues" dxfId="791" priority="72961"/>
    <cfRule type="duplicateValues" dxfId="790" priority="72962"/>
    <cfRule type="duplicateValues" dxfId="789" priority="72963"/>
    <cfRule type="duplicateValues" dxfId="788" priority="72964"/>
    <cfRule type="duplicateValues" dxfId="787" priority="72965"/>
    <cfRule type="duplicateValues" dxfId="786" priority="72966"/>
    <cfRule type="duplicateValues" dxfId="785" priority="72967"/>
    <cfRule type="duplicateValues" dxfId="784" priority="72968"/>
    <cfRule type="duplicateValues" dxfId="783" priority="72969"/>
    <cfRule type="duplicateValues" dxfId="782" priority="72970"/>
    <cfRule type="duplicateValues" dxfId="781" priority="72971"/>
    <cfRule type="duplicateValues" dxfId="780" priority="72972"/>
    <cfRule type="duplicateValues" dxfId="779" priority="72973"/>
    <cfRule type="duplicateValues" dxfId="778" priority="72974"/>
    <cfRule type="duplicateValues" dxfId="777" priority="72975"/>
    <cfRule type="duplicateValues" dxfId="776" priority="72976"/>
    <cfRule type="duplicateValues" dxfId="775" priority="72977"/>
    <cfRule type="duplicateValues" dxfId="774" priority="72978"/>
    <cfRule type="duplicateValues" dxfId="773" priority="72979"/>
    <cfRule type="duplicateValues" dxfId="772" priority="72980"/>
    <cfRule type="duplicateValues" dxfId="771" priority="72981"/>
    <cfRule type="duplicateValues" dxfId="770" priority="72982"/>
    <cfRule type="duplicateValues" dxfId="769" priority="72983"/>
    <cfRule type="duplicateValues" dxfId="768" priority="72984"/>
    <cfRule type="duplicateValues" dxfId="767" priority="72985"/>
    <cfRule type="duplicateValues" dxfId="766" priority="72986"/>
    <cfRule type="duplicateValues" dxfId="765" priority="72987"/>
    <cfRule type="duplicateValues" dxfId="764" priority="72988"/>
    <cfRule type="duplicateValues" dxfId="763" priority="72989"/>
    <cfRule type="duplicateValues" dxfId="762" priority="72990"/>
    <cfRule type="duplicateValues" dxfId="761" priority="72991"/>
    <cfRule type="duplicateValues" dxfId="760" priority="72992"/>
    <cfRule type="duplicateValues" dxfId="759" priority="73035"/>
    <cfRule type="duplicateValues" dxfId="758" priority="73036"/>
    <cfRule type="duplicateValues" dxfId="757" priority="73037"/>
    <cfRule type="duplicateValues" dxfId="756" priority="73038"/>
    <cfRule type="duplicateValues" dxfId="755" priority="73039"/>
    <cfRule type="duplicateValues" dxfId="754" priority="73040"/>
    <cfRule type="duplicateValues" dxfId="753" priority="73041"/>
    <cfRule type="duplicateValues" dxfId="752" priority="73042"/>
    <cfRule type="duplicateValues" dxfId="751" priority="73043"/>
    <cfRule type="duplicateValues" dxfId="750" priority="73044"/>
    <cfRule type="duplicateValues" dxfId="749" priority="73045"/>
    <cfRule type="duplicateValues" dxfId="748" priority="73046"/>
    <cfRule type="duplicateValues" dxfId="747" priority="73047"/>
    <cfRule type="duplicateValues" dxfId="746" priority="73048"/>
    <cfRule type="duplicateValues" dxfId="745" priority="73049"/>
    <cfRule type="duplicateValues" dxfId="744" priority="73050"/>
    <cfRule type="duplicateValues" dxfId="743" priority="73051"/>
    <cfRule type="duplicateValues" dxfId="742" priority="73052"/>
    <cfRule type="duplicateValues" dxfId="741" priority="73053"/>
    <cfRule type="duplicateValues" dxfId="740" priority="73054"/>
    <cfRule type="duplicateValues" dxfId="739" priority="73055"/>
    <cfRule type="duplicateValues" dxfId="738" priority="73056"/>
    <cfRule type="duplicateValues" dxfId="737" priority="73057"/>
    <cfRule type="duplicateValues" dxfId="736" priority="73058"/>
    <cfRule type="duplicateValues" dxfId="735" priority="73059"/>
    <cfRule type="duplicateValues" dxfId="734" priority="73060"/>
    <cfRule type="duplicateValues" dxfId="733" priority="73061"/>
    <cfRule type="duplicateValues" dxfId="732" priority="73062"/>
    <cfRule type="duplicateValues" dxfId="731" priority="73063"/>
    <cfRule type="duplicateValues" dxfId="730" priority="73064"/>
    <cfRule type="duplicateValues" dxfId="729" priority="73065"/>
    <cfRule type="duplicateValues" dxfId="728" priority="73066"/>
    <cfRule type="duplicateValues" dxfId="727" priority="73067"/>
    <cfRule type="duplicateValues" dxfId="726" priority="73068"/>
    <cfRule type="duplicateValues" dxfId="725" priority="73069"/>
    <cfRule type="duplicateValues" dxfId="724" priority="73070"/>
    <cfRule type="duplicateValues" dxfId="723" priority="73071"/>
    <cfRule type="duplicateValues" dxfId="722" priority="73072"/>
    <cfRule type="duplicateValues" dxfId="721" priority="73073"/>
    <cfRule type="duplicateValues" dxfId="720" priority="73074"/>
    <cfRule type="duplicateValues" dxfId="719" priority="73075"/>
    <cfRule type="duplicateValues" dxfId="718" priority="73076"/>
    <cfRule type="duplicateValues" dxfId="717" priority="73119"/>
    <cfRule type="duplicateValues" dxfId="716" priority="73120"/>
    <cfRule type="duplicateValues" dxfId="715" priority="73121"/>
    <cfRule type="duplicateValues" dxfId="714" priority="73122"/>
    <cfRule type="duplicateValues" dxfId="713" priority="73123"/>
    <cfRule type="duplicateValues" dxfId="712" priority="73124"/>
    <cfRule type="duplicateValues" dxfId="711" priority="73125"/>
    <cfRule type="duplicateValues" dxfId="710" priority="73126"/>
    <cfRule type="duplicateValues" dxfId="709" priority="73127"/>
    <cfRule type="duplicateValues" dxfId="708" priority="73128"/>
    <cfRule type="duplicateValues" dxfId="707" priority="73129"/>
    <cfRule type="duplicateValues" dxfId="706" priority="73130"/>
    <cfRule type="duplicateValues" dxfId="705" priority="73131"/>
    <cfRule type="duplicateValues" dxfId="704" priority="73132"/>
    <cfRule type="duplicateValues" dxfId="703" priority="73133"/>
    <cfRule type="duplicateValues" dxfId="702" priority="73134"/>
    <cfRule type="duplicateValues" dxfId="701" priority="73135"/>
    <cfRule type="duplicateValues" dxfId="700" priority="73136"/>
    <cfRule type="duplicateValues" dxfId="699" priority="73137"/>
    <cfRule type="duplicateValues" dxfId="698" priority="73138"/>
    <cfRule type="duplicateValues" dxfId="697" priority="73139"/>
    <cfRule type="duplicateValues" dxfId="696" priority="73140"/>
    <cfRule type="duplicateValues" dxfId="695" priority="73141"/>
    <cfRule type="duplicateValues" dxfId="694" priority="73142"/>
    <cfRule type="duplicateValues" dxfId="693" priority="73143"/>
    <cfRule type="duplicateValues" dxfId="692" priority="73144"/>
    <cfRule type="duplicateValues" dxfId="691" priority="73145"/>
    <cfRule type="duplicateValues" dxfId="690" priority="73146"/>
    <cfRule type="duplicateValues" dxfId="689" priority="73147"/>
    <cfRule type="duplicateValues" dxfId="688" priority="73148"/>
    <cfRule type="duplicateValues" dxfId="687" priority="73149"/>
    <cfRule type="duplicateValues" dxfId="686" priority="73150"/>
    <cfRule type="duplicateValues" dxfId="685" priority="73151"/>
    <cfRule type="duplicateValues" dxfId="684" priority="73152"/>
    <cfRule type="duplicateValues" dxfId="683" priority="73153"/>
    <cfRule type="duplicateValues" dxfId="682" priority="73154"/>
    <cfRule type="duplicateValues" dxfId="681" priority="73155"/>
    <cfRule type="duplicateValues" dxfId="680" priority="73156"/>
    <cfRule type="duplicateValues" dxfId="679" priority="73157"/>
    <cfRule type="duplicateValues" dxfId="678" priority="73158"/>
    <cfRule type="duplicateValues" dxfId="677" priority="73159"/>
    <cfRule type="duplicateValues" dxfId="676" priority="73160"/>
    <cfRule type="duplicateValues" dxfId="675" priority="73203"/>
    <cfRule type="duplicateValues" dxfId="674" priority="73204"/>
    <cfRule type="duplicateValues" dxfId="673" priority="73205"/>
    <cfRule type="duplicateValues" dxfId="672" priority="73206"/>
    <cfRule type="duplicateValues" dxfId="671" priority="73207"/>
    <cfRule type="duplicateValues" dxfId="670" priority="73208"/>
    <cfRule type="duplicateValues" dxfId="669" priority="73209"/>
    <cfRule type="duplicateValues" dxfId="668" priority="73210"/>
    <cfRule type="duplicateValues" dxfId="667" priority="73211"/>
    <cfRule type="duplicateValues" dxfId="666" priority="73212"/>
    <cfRule type="duplicateValues" dxfId="665" priority="73213"/>
    <cfRule type="duplicateValues" dxfId="664" priority="73214"/>
    <cfRule type="duplicateValues" dxfId="663" priority="73215"/>
    <cfRule type="duplicateValues" dxfId="662" priority="73216"/>
    <cfRule type="duplicateValues" dxfId="661" priority="73217"/>
    <cfRule type="duplicateValues" dxfId="660" priority="73218"/>
    <cfRule type="duplicateValues" dxfId="659" priority="73219"/>
    <cfRule type="duplicateValues" dxfId="658" priority="73220"/>
    <cfRule type="duplicateValues" dxfId="657" priority="73221"/>
    <cfRule type="duplicateValues" dxfId="656" priority="73222"/>
    <cfRule type="duplicateValues" dxfId="655" priority="73223"/>
    <cfRule type="duplicateValues" dxfId="654" priority="73224"/>
    <cfRule type="duplicateValues" dxfId="653" priority="73225"/>
    <cfRule type="duplicateValues" dxfId="652" priority="73226"/>
    <cfRule type="duplicateValues" dxfId="651" priority="73227"/>
    <cfRule type="duplicateValues" dxfId="650" priority="73228"/>
    <cfRule type="duplicateValues" dxfId="649" priority="73229"/>
    <cfRule type="duplicateValues" dxfId="648" priority="73230"/>
    <cfRule type="duplicateValues" dxfId="647" priority="73231"/>
    <cfRule type="duplicateValues" dxfId="646" priority="73232"/>
    <cfRule type="duplicateValues" dxfId="645" priority="73233"/>
    <cfRule type="duplicateValues" dxfId="644" priority="73234"/>
    <cfRule type="duplicateValues" dxfId="643" priority="73235"/>
    <cfRule type="duplicateValues" dxfId="642" priority="73236"/>
    <cfRule type="duplicateValues" dxfId="641" priority="73237"/>
    <cfRule type="duplicateValues" dxfId="640" priority="73238"/>
    <cfRule type="duplicateValues" dxfId="639" priority="73239"/>
    <cfRule type="duplicateValues" dxfId="638" priority="73240"/>
    <cfRule type="duplicateValues" dxfId="637" priority="73241"/>
    <cfRule type="duplicateValues" dxfId="636" priority="73242"/>
    <cfRule type="duplicateValues" dxfId="635" priority="73243"/>
    <cfRule type="duplicateValues" dxfId="634" priority="73244"/>
    <cfRule type="duplicateValues" dxfId="633" priority="73287"/>
    <cfRule type="duplicateValues" dxfId="632" priority="73288"/>
    <cfRule type="duplicateValues" dxfId="631" priority="73289"/>
    <cfRule type="duplicateValues" dxfId="630" priority="73290"/>
    <cfRule type="duplicateValues" dxfId="629" priority="73291"/>
    <cfRule type="duplicateValues" dxfId="628" priority="73292"/>
    <cfRule type="duplicateValues" dxfId="627" priority="73293"/>
    <cfRule type="duplicateValues" dxfId="626" priority="73294"/>
    <cfRule type="duplicateValues" dxfId="625" priority="73295"/>
    <cfRule type="duplicateValues" dxfId="624" priority="73296"/>
    <cfRule type="duplicateValues" dxfId="623" priority="73297"/>
    <cfRule type="duplicateValues" dxfId="622" priority="73298"/>
    <cfRule type="duplicateValues" dxfId="621" priority="73299"/>
    <cfRule type="duplicateValues" dxfId="620" priority="73300"/>
    <cfRule type="duplicateValues" dxfId="619" priority="73301"/>
    <cfRule type="duplicateValues" dxfId="618" priority="73302"/>
    <cfRule type="duplicateValues" dxfId="617" priority="73303"/>
    <cfRule type="duplicateValues" dxfId="616" priority="73304"/>
    <cfRule type="duplicateValues" dxfId="615" priority="73305"/>
    <cfRule type="duplicateValues" dxfId="614" priority="73306"/>
    <cfRule type="duplicateValues" dxfId="613" priority="73307"/>
    <cfRule type="duplicateValues" dxfId="612" priority="73308"/>
    <cfRule type="duplicateValues" dxfId="611" priority="73309"/>
    <cfRule type="duplicateValues" dxfId="610" priority="73310"/>
    <cfRule type="duplicateValues" dxfId="609" priority="73311"/>
    <cfRule type="duplicateValues" dxfId="608" priority="73312"/>
    <cfRule type="duplicateValues" dxfId="607" priority="73313"/>
    <cfRule type="duplicateValues" dxfId="606" priority="73314"/>
    <cfRule type="duplicateValues" dxfId="605" priority="73315"/>
    <cfRule type="duplicateValues" dxfId="604" priority="73316"/>
    <cfRule type="duplicateValues" dxfId="603" priority="73317"/>
    <cfRule type="duplicateValues" dxfId="602" priority="73318"/>
    <cfRule type="duplicateValues" dxfId="601" priority="73319"/>
    <cfRule type="duplicateValues" dxfId="600" priority="73320"/>
    <cfRule type="duplicateValues" dxfId="599" priority="73321"/>
    <cfRule type="duplicateValues" dxfId="598" priority="73322"/>
    <cfRule type="duplicateValues" dxfId="597" priority="73323"/>
    <cfRule type="duplicateValues" dxfId="596" priority="73324"/>
    <cfRule type="duplicateValues" dxfId="595" priority="73325"/>
    <cfRule type="duplicateValues" dxfId="594" priority="73326"/>
    <cfRule type="duplicateValues" dxfId="593" priority="73327"/>
    <cfRule type="duplicateValues" dxfId="592" priority="73328"/>
    <cfRule type="duplicateValues" dxfId="591" priority="73371"/>
    <cfRule type="duplicateValues" dxfId="590" priority="73372"/>
    <cfRule type="duplicateValues" dxfId="589" priority="73373"/>
    <cfRule type="duplicateValues" dxfId="588" priority="73374"/>
    <cfRule type="duplicateValues" dxfId="587" priority="73375"/>
    <cfRule type="duplicateValues" dxfId="586" priority="73376"/>
    <cfRule type="duplicateValues" dxfId="585" priority="73377"/>
    <cfRule type="duplicateValues" dxfId="584" priority="73378"/>
    <cfRule type="duplicateValues" dxfId="583" priority="73379"/>
    <cfRule type="duplicateValues" dxfId="582" priority="73380"/>
    <cfRule type="duplicateValues" dxfId="581" priority="73381"/>
    <cfRule type="duplicateValues" dxfId="580" priority="73382"/>
    <cfRule type="duplicateValues" dxfId="579" priority="73383"/>
    <cfRule type="duplicateValues" dxfId="578" priority="73384"/>
    <cfRule type="duplicateValues" dxfId="577" priority="73385"/>
    <cfRule type="duplicateValues" dxfId="576" priority="73386"/>
    <cfRule type="duplicateValues" dxfId="575" priority="73387"/>
    <cfRule type="duplicateValues" dxfId="574" priority="73388"/>
    <cfRule type="duplicateValues" dxfId="573" priority="73389"/>
    <cfRule type="duplicateValues" dxfId="572" priority="73390"/>
    <cfRule type="duplicateValues" dxfId="571" priority="73391"/>
    <cfRule type="duplicateValues" dxfId="570" priority="73392"/>
    <cfRule type="duplicateValues" dxfId="569" priority="73393"/>
    <cfRule type="duplicateValues" dxfId="568" priority="73394"/>
    <cfRule type="duplicateValues" dxfId="567" priority="73395"/>
    <cfRule type="duplicateValues" dxfId="566" priority="73396"/>
    <cfRule type="duplicateValues" dxfId="565" priority="73397"/>
    <cfRule type="duplicateValues" dxfId="564" priority="73398"/>
    <cfRule type="duplicateValues" dxfId="563" priority="73399"/>
    <cfRule type="duplicateValues" dxfId="562" priority="73400"/>
    <cfRule type="duplicateValues" dxfId="561" priority="73401"/>
    <cfRule type="duplicateValues" dxfId="560" priority="73402"/>
    <cfRule type="duplicateValues" dxfId="559" priority="73403"/>
    <cfRule type="duplicateValues" dxfId="558" priority="73404"/>
    <cfRule type="duplicateValues" dxfId="557" priority="73405"/>
    <cfRule type="duplicateValues" dxfId="556" priority="73406"/>
    <cfRule type="duplicateValues" dxfId="555" priority="73407"/>
    <cfRule type="duplicateValues" dxfId="554" priority="73408"/>
    <cfRule type="duplicateValues" dxfId="553" priority="73409"/>
    <cfRule type="duplicateValues" dxfId="552" priority="73410"/>
    <cfRule type="duplicateValues" dxfId="551" priority="73411"/>
    <cfRule type="duplicateValues" dxfId="550" priority="73412"/>
    <cfRule type="duplicateValues" dxfId="549" priority="73455"/>
    <cfRule type="duplicateValues" dxfId="548" priority="73456"/>
    <cfRule type="duplicateValues" dxfId="547" priority="73457"/>
    <cfRule type="duplicateValues" dxfId="546" priority="73458"/>
    <cfRule type="duplicateValues" dxfId="545" priority="73459"/>
    <cfRule type="duplicateValues" dxfId="544" priority="73460"/>
    <cfRule type="duplicateValues" dxfId="543" priority="73461"/>
    <cfRule type="duplicateValues" dxfId="542" priority="73462"/>
    <cfRule type="duplicateValues" dxfId="541" priority="73463"/>
    <cfRule type="duplicateValues" dxfId="540" priority="73464"/>
    <cfRule type="duplicateValues" dxfId="539" priority="73465"/>
    <cfRule type="duplicateValues" dxfId="538" priority="73466"/>
    <cfRule type="duplicateValues" dxfId="537" priority="73467"/>
    <cfRule type="duplicateValues" dxfId="536" priority="73468"/>
    <cfRule type="duplicateValues" dxfId="535" priority="73469"/>
    <cfRule type="duplicateValues" dxfId="534" priority="73470"/>
    <cfRule type="duplicateValues" dxfId="533" priority="73471"/>
    <cfRule type="duplicateValues" dxfId="532" priority="73472"/>
    <cfRule type="duplicateValues" dxfId="531" priority="73473"/>
    <cfRule type="duplicateValues" dxfId="530" priority="73474"/>
    <cfRule type="duplicateValues" dxfId="529" priority="73475"/>
    <cfRule type="duplicateValues" dxfId="528" priority="73476"/>
    <cfRule type="duplicateValues" dxfId="527" priority="73477"/>
    <cfRule type="duplicateValues" dxfId="526" priority="73478"/>
    <cfRule type="duplicateValues" dxfId="525" priority="73479"/>
    <cfRule type="duplicateValues" dxfId="524" priority="73480"/>
    <cfRule type="duplicateValues" dxfId="523" priority="73481"/>
    <cfRule type="duplicateValues" dxfId="522" priority="73482"/>
    <cfRule type="duplicateValues" dxfId="521" priority="73483"/>
    <cfRule type="duplicateValues" dxfId="520" priority="73484"/>
    <cfRule type="duplicateValues" dxfId="519" priority="73485"/>
    <cfRule type="duplicateValues" dxfId="518" priority="73486"/>
    <cfRule type="duplicateValues" dxfId="517" priority="73487"/>
    <cfRule type="duplicateValues" dxfId="516" priority="73488"/>
    <cfRule type="duplicateValues" dxfId="515" priority="73489"/>
    <cfRule type="duplicateValues" dxfId="514" priority="73490"/>
    <cfRule type="duplicateValues" dxfId="513" priority="73491"/>
    <cfRule type="duplicateValues" dxfId="512" priority="73492"/>
    <cfRule type="duplicateValues" dxfId="511" priority="73493"/>
    <cfRule type="duplicateValues" dxfId="510" priority="73494"/>
    <cfRule type="duplicateValues" dxfId="509" priority="73495"/>
    <cfRule type="duplicateValues" dxfId="508" priority="73496"/>
    <cfRule type="duplicateValues" dxfId="507" priority="73539"/>
    <cfRule type="duplicateValues" dxfId="506" priority="73540"/>
    <cfRule type="duplicateValues" dxfId="505" priority="73541"/>
    <cfRule type="duplicateValues" dxfId="504" priority="73542"/>
    <cfRule type="duplicateValues" dxfId="503" priority="73543"/>
    <cfRule type="duplicateValues" dxfId="502" priority="73544"/>
    <cfRule type="duplicateValues" dxfId="501" priority="73545"/>
    <cfRule type="duplicateValues" dxfId="500" priority="73546"/>
    <cfRule type="duplicateValues" dxfId="499" priority="73547"/>
    <cfRule type="duplicateValues" dxfId="498" priority="73548"/>
    <cfRule type="duplicateValues" dxfId="497" priority="73549"/>
    <cfRule type="duplicateValues" dxfId="496" priority="73550"/>
    <cfRule type="duplicateValues" dxfId="495" priority="73551"/>
    <cfRule type="duplicateValues" dxfId="494" priority="73552"/>
    <cfRule type="duplicateValues" dxfId="493" priority="73553"/>
    <cfRule type="duplicateValues" dxfId="492" priority="73554"/>
    <cfRule type="duplicateValues" dxfId="491" priority="73555"/>
    <cfRule type="duplicateValues" dxfId="490" priority="73556"/>
    <cfRule type="duplicateValues" dxfId="489" priority="73557"/>
    <cfRule type="duplicateValues" dxfId="488" priority="73558"/>
    <cfRule type="duplicateValues" dxfId="487" priority="73559"/>
    <cfRule type="duplicateValues" dxfId="486" priority="73560"/>
    <cfRule type="duplicateValues" dxfId="485" priority="73561"/>
    <cfRule type="duplicateValues" dxfId="484" priority="73562"/>
    <cfRule type="duplicateValues" dxfId="483" priority="73563"/>
    <cfRule type="duplicateValues" dxfId="482" priority="73564"/>
    <cfRule type="duplicateValues" dxfId="481" priority="73565"/>
    <cfRule type="duplicateValues" dxfId="480" priority="73566"/>
    <cfRule type="duplicateValues" dxfId="479" priority="73567"/>
    <cfRule type="duplicateValues" dxfId="478" priority="73568"/>
    <cfRule type="duplicateValues" dxfId="477" priority="73569"/>
    <cfRule type="duplicateValues" dxfId="476" priority="73570"/>
    <cfRule type="duplicateValues" dxfId="475" priority="73571"/>
    <cfRule type="duplicateValues" dxfId="474" priority="73572"/>
    <cfRule type="duplicateValues" dxfId="473" priority="73573"/>
    <cfRule type="duplicateValues" dxfId="472" priority="73574"/>
    <cfRule type="duplicateValues" dxfId="471" priority="73575"/>
    <cfRule type="duplicateValues" dxfId="470" priority="73576"/>
    <cfRule type="duplicateValues" dxfId="469" priority="73577"/>
    <cfRule type="duplicateValues" dxfId="468" priority="73578"/>
    <cfRule type="duplicateValues" dxfId="467" priority="73579"/>
    <cfRule type="duplicateValues" dxfId="466" priority="73580"/>
    <cfRule type="duplicateValues" dxfId="465" priority="73623"/>
    <cfRule type="duplicateValues" dxfId="464" priority="73624"/>
    <cfRule type="duplicateValues" dxfId="463" priority="73625"/>
    <cfRule type="duplicateValues" dxfId="462" priority="73626"/>
    <cfRule type="duplicateValues" dxfId="461" priority="73627"/>
    <cfRule type="duplicateValues" dxfId="460" priority="73628"/>
    <cfRule type="duplicateValues" dxfId="459" priority="73629"/>
    <cfRule type="duplicateValues" dxfId="458" priority="73630"/>
    <cfRule type="duplicateValues" dxfId="457" priority="73631"/>
    <cfRule type="duplicateValues" dxfId="456" priority="73632"/>
    <cfRule type="duplicateValues" dxfId="455" priority="73633"/>
    <cfRule type="duplicateValues" dxfId="454" priority="73634"/>
    <cfRule type="duplicateValues" dxfId="453" priority="73635"/>
    <cfRule type="duplicateValues" dxfId="452" priority="73636"/>
    <cfRule type="duplicateValues" dxfId="451" priority="73637"/>
    <cfRule type="duplicateValues" dxfId="450" priority="73638"/>
    <cfRule type="duplicateValues" dxfId="449" priority="73639"/>
    <cfRule type="duplicateValues" dxfId="448" priority="73640"/>
    <cfRule type="duplicateValues" dxfId="447" priority="73641"/>
    <cfRule type="duplicateValues" dxfId="446" priority="73642"/>
    <cfRule type="duplicateValues" dxfId="445" priority="73643"/>
    <cfRule type="duplicateValues" dxfId="444" priority="73644"/>
    <cfRule type="duplicateValues" dxfId="443" priority="73645"/>
    <cfRule type="duplicateValues" dxfId="442" priority="73646"/>
    <cfRule type="duplicateValues" dxfId="441" priority="73647"/>
    <cfRule type="duplicateValues" dxfId="440" priority="73648"/>
    <cfRule type="duplicateValues" dxfId="439" priority="73649"/>
    <cfRule type="duplicateValues" dxfId="438" priority="73650"/>
    <cfRule type="duplicateValues" dxfId="437" priority="73651"/>
    <cfRule type="duplicateValues" dxfId="436" priority="73652"/>
    <cfRule type="duplicateValues" dxfId="435" priority="73653"/>
    <cfRule type="duplicateValues" dxfId="434" priority="73654"/>
    <cfRule type="duplicateValues" dxfId="433" priority="73655"/>
    <cfRule type="duplicateValues" dxfId="432" priority="73656"/>
    <cfRule type="duplicateValues" dxfId="431" priority="73657"/>
    <cfRule type="duplicateValues" dxfId="430" priority="73658"/>
    <cfRule type="duplicateValues" dxfId="429" priority="73659"/>
    <cfRule type="duplicateValues" dxfId="428" priority="73660"/>
    <cfRule type="duplicateValues" dxfId="427" priority="73661"/>
    <cfRule type="duplicateValues" dxfId="426" priority="73662"/>
    <cfRule type="duplicateValues" dxfId="425" priority="73663"/>
    <cfRule type="duplicateValues" dxfId="424" priority="73664"/>
    <cfRule type="duplicateValues" dxfId="423" priority="73707"/>
    <cfRule type="duplicateValues" dxfId="422" priority="73708"/>
    <cfRule type="duplicateValues" dxfId="421" priority="73709"/>
    <cfRule type="duplicateValues" dxfId="420" priority="73710"/>
    <cfRule type="duplicateValues" dxfId="419" priority="73711"/>
    <cfRule type="duplicateValues" dxfId="418" priority="73712"/>
    <cfRule type="duplicateValues" dxfId="417" priority="73713"/>
    <cfRule type="duplicateValues" dxfId="416" priority="73714"/>
    <cfRule type="duplicateValues" dxfId="415" priority="73715"/>
    <cfRule type="duplicateValues" dxfId="414" priority="73716"/>
    <cfRule type="duplicateValues" dxfId="413" priority="73717"/>
    <cfRule type="duplicateValues" dxfId="412" priority="73718"/>
    <cfRule type="duplicateValues" dxfId="411" priority="73719"/>
    <cfRule type="duplicateValues" dxfId="410" priority="73720"/>
    <cfRule type="duplicateValues" dxfId="409" priority="73721"/>
    <cfRule type="duplicateValues" dxfId="408" priority="73722"/>
    <cfRule type="duplicateValues" dxfId="407" priority="73723"/>
    <cfRule type="duplicateValues" dxfId="406" priority="73724"/>
    <cfRule type="duplicateValues" dxfId="405" priority="73725"/>
    <cfRule type="duplicateValues" dxfId="404" priority="73726"/>
    <cfRule type="duplicateValues" dxfId="403" priority="73727"/>
    <cfRule type="duplicateValues" dxfId="402" priority="73728"/>
    <cfRule type="duplicateValues" dxfId="401" priority="73729"/>
    <cfRule type="duplicateValues" dxfId="400" priority="73730"/>
    <cfRule type="duplicateValues" dxfId="399" priority="73731"/>
    <cfRule type="duplicateValues" dxfId="398" priority="73732"/>
    <cfRule type="duplicateValues" dxfId="397" priority="73733"/>
    <cfRule type="duplicateValues" dxfId="396" priority="73734"/>
    <cfRule type="duplicateValues" dxfId="395" priority="73735"/>
    <cfRule type="duplicateValues" dxfId="394" priority="73736"/>
    <cfRule type="duplicateValues" dxfId="393" priority="73737"/>
    <cfRule type="duplicateValues" dxfId="392" priority="73738"/>
    <cfRule type="duplicateValues" dxfId="391" priority="73739"/>
    <cfRule type="duplicateValues" dxfId="390" priority="73740"/>
    <cfRule type="duplicateValues" dxfId="389" priority="73741"/>
    <cfRule type="duplicateValues" dxfId="388" priority="73742"/>
    <cfRule type="duplicateValues" dxfId="387" priority="73743"/>
    <cfRule type="duplicateValues" dxfId="386" priority="73744"/>
    <cfRule type="duplicateValues" dxfId="385" priority="73745"/>
    <cfRule type="duplicateValues" dxfId="384" priority="73746"/>
    <cfRule type="duplicateValues" dxfId="383" priority="73747"/>
    <cfRule type="duplicateValues" dxfId="382" priority="73748"/>
    <cfRule type="duplicateValues" dxfId="381" priority="73791"/>
    <cfRule type="duplicateValues" dxfId="380" priority="73792"/>
    <cfRule type="duplicateValues" dxfId="379" priority="73793"/>
    <cfRule type="duplicateValues" dxfId="378" priority="73794"/>
    <cfRule type="duplicateValues" dxfId="377" priority="73795"/>
    <cfRule type="duplicateValues" dxfId="376" priority="73796"/>
    <cfRule type="duplicateValues" dxfId="375" priority="73797"/>
    <cfRule type="duplicateValues" dxfId="374" priority="73798"/>
    <cfRule type="duplicateValues" dxfId="373" priority="73799"/>
    <cfRule type="duplicateValues" dxfId="372" priority="73800"/>
    <cfRule type="duplicateValues" dxfId="371" priority="73801"/>
    <cfRule type="duplicateValues" dxfId="370" priority="73802"/>
    <cfRule type="duplicateValues" dxfId="369" priority="73803"/>
    <cfRule type="duplicateValues" dxfId="368" priority="73804"/>
    <cfRule type="duplicateValues" dxfId="367" priority="73805"/>
    <cfRule type="duplicateValues" dxfId="366" priority="73806"/>
    <cfRule type="duplicateValues" dxfId="365" priority="73807"/>
    <cfRule type="duplicateValues" dxfId="364" priority="73808"/>
    <cfRule type="duplicateValues" dxfId="363" priority="73809"/>
    <cfRule type="duplicateValues" dxfId="362" priority="73810"/>
    <cfRule type="duplicateValues" dxfId="361" priority="73811"/>
    <cfRule type="duplicateValues" dxfId="360" priority="73812"/>
    <cfRule type="duplicateValues" dxfId="359" priority="73813"/>
    <cfRule type="duplicateValues" dxfId="358" priority="73814"/>
    <cfRule type="duplicateValues" dxfId="357" priority="73815"/>
    <cfRule type="duplicateValues" dxfId="356" priority="73816"/>
    <cfRule type="duplicateValues" dxfId="355" priority="73817"/>
    <cfRule type="duplicateValues" dxfId="354" priority="73818"/>
    <cfRule type="duplicateValues" dxfId="353" priority="73819"/>
    <cfRule type="duplicateValues" dxfId="352" priority="73820"/>
    <cfRule type="duplicateValues" dxfId="351" priority="73821"/>
    <cfRule type="duplicateValues" dxfId="350" priority="73822"/>
    <cfRule type="duplicateValues" dxfId="349" priority="73823"/>
    <cfRule type="duplicateValues" dxfId="348" priority="73824"/>
    <cfRule type="duplicateValues" dxfId="347" priority="73825"/>
    <cfRule type="duplicateValues" dxfId="346" priority="73826"/>
    <cfRule type="duplicateValues" dxfId="345" priority="73827"/>
    <cfRule type="duplicateValues" dxfId="344" priority="73828"/>
    <cfRule type="duplicateValues" dxfId="343" priority="73829"/>
    <cfRule type="duplicateValues" dxfId="342" priority="73830"/>
    <cfRule type="duplicateValues" dxfId="341" priority="73831"/>
    <cfRule type="duplicateValues" dxfId="340" priority="73832"/>
    <cfRule type="duplicateValues" dxfId="339" priority="73875"/>
    <cfRule type="duplicateValues" dxfId="338" priority="73876"/>
    <cfRule type="duplicateValues" dxfId="337" priority="73877"/>
    <cfRule type="duplicateValues" dxfId="336" priority="73878"/>
    <cfRule type="duplicateValues" dxfId="335" priority="73879"/>
    <cfRule type="duplicateValues" dxfId="334" priority="73880"/>
    <cfRule type="duplicateValues" dxfId="333" priority="73881"/>
    <cfRule type="duplicateValues" dxfId="332" priority="73882"/>
    <cfRule type="duplicateValues" dxfId="331" priority="73883"/>
    <cfRule type="duplicateValues" dxfId="330" priority="73884"/>
    <cfRule type="duplicateValues" dxfId="329" priority="73885"/>
    <cfRule type="duplicateValues" dxfId="328" priority="73886"/>
    <cfRule type="duplicateValues" dxfId="327" priority="73887"/>
    <cfRule type="duplicateValues" dxfId="326" priority="73888"/>
    <cfRule type="duplicateValues" dxfId="325" priority="73889"/>
    <cfRule type="duplicateValues" dxfId="324" priority="73890"/>
    <cfRule type="duplicateValues" dxfId="323" priority="73891"/>
    <cfRule type="duplicateValues" dxfId="322" priority="73892"/>
    <cfRule type="duplicateValues" dxfId="321" priority="73893"/>
    <cfRule type="duplicateValues" dxfId="320" priority="73894"/>
    <cfRule type="duplicateValues" dxfId="319" priority="73895"/>
    <cfRule type="duplicateValues" dxfId="318" priority="73896"/>
    <cfRule type="duplicateValues" dxfId="317" priority="73897"/>
    <cfRule type="duplicateValues" dxfId="316" priority="73898"/>
    <cfRule type="duplicateValues" dxfId="315" priority="73899"/>
    <cfRule type="duplicateValues" dxfId="314" priority="73900"/>
    <cfRule type="duplicateValues" dxfId="313" priority="73901"/>
    <cfRule type="duplicateValues" dxfId="312" priority="73902"/>
    <cfRule type="duplicateValues" dxfId="311" priority="73903"/>
    <cfRule type="duplicateValues" dxfId="310" priority="73904"/>
    <cfRule type="duplicateValues" dxfId="309" priority="73905"/>
    <cfRule type="duplicateValues" dxfId="308" priority="73906"/>
    <cfRule type="duplicateValues" dxfId="307" priority="73907"/>
    <cfRule type="duplicateValues" dxfId="306" priority="73908"/>
    <cfRule type="duplicateValues" dxfId="305" priority="73909"/>
    <cfRule type="duplicateValues" dxfId="304" priority="73910"/>
    <cfRule type="duplicateValues" dxfId="303" priority="73911"/>
    <cfRule type="duplicateValues" dxfId="302" priority="73912"/>
    <cfRule type="duplicateValues" dxfId="301" priority="73913"/>
    <cfRule type="duplicateValues" dxfId="300" priority="73914"/>
    <cfRule type="duplicateValues" dxfId="299" priority="73915"/>
    <cfRule type="duplicateValues" dxfId="298" priority="73916"/>
    <cfRule type="duplicateValues" dxfId="297" priority="73959"/>
    <cfRule type="duplicateValues" dxfId="296" priority="73960"/>
    <cfRule type="duplicateValues" dxfId="295" priority="73961"/>
    <cfRule type="duplicateValues" dxfId="294" priority="73962"/>
    <cfRule type="duplicateValues" dxfId="293" priority="73963"/>
    <cfRule type="duplicateValues" dxfId="292" priority="73964"/>
    <cfRule type="duplicateValues" dxfId="291" priority="73965"/>
    <cfRule type="duplicateValues" dxfId="290" priority="73966"/>
    <cfRule type="duplicateValues" dxfId="289" priority="73967"/>
    <cfRule type="duplicateValues" dxfId="288" priority="73968"/>
    <cfRule type="duplicateValues" dxfId="287" priority="73969"/>
    <cfRule type="duplicateValues" dxfId="286" priority="73970"/>
    <cfRule type="duplicateValues" dxfId="285" priority="73971"/>
    <cfRule type="duplicateValues" dxfId="284" priority="73972"/>
    <cfRule type="duplicateValues" dxfId="283" priority="73973"/>
    <cfRule type="duplicateValues" dxfId="282" priority="73974"/>
    <cfRule type="duplicateValues" dxfId="281" priority="73975"/>
    <cfRule type="duplicateValues" dxfId="280" priority="73976"/>
    <cfRule type="duplicateValues" dxfId="279" priority="73977"/>
    <cfRule type="duplicateValues" dxfId="278" priority="73978"/>
    <cfRule type="duplicateValues" dxfId="277" priority="73979"/>
    <cfRule type="duplicateValues" dxfId="276" priority="73980"/>
    <cfRule type="duplicateValues" dxfId="275" priority="73981"/>
    <cfRule type="duplicateValues" dxfId="274" priority="73982"/>
    <cfRule type="duplicateValues" dxfId="273" priority="73983"/>
    <cfRule type="duplicateValues" dxfId="272" priority="73984"/>
    <cfRule type="duplicateValues" dxfId="271" priority="73985"/>
    <cfRule type="duplicateValues" dxfId="270" priority="73986"/>
    <cfRule type="duplicateValues" dxfId="269" priority="73987"/>
    <cfRule type="duplicateValues" dxfId="268" priority="73988"/>
    <cfRule type="duplicateValues" dxfId="267" priority="73989"/>
    <cfRule type="duplicateValues" dxfId="266" priority="73990"/>
    <cfRule type="duplicateValues" dxfId="265" priority="73991"/>
    <cfRule type="duplicateValues" dxfId="264" priority="73992"/>
    <cfRule type="duplicateValues" dxfId="263" priority="73993"/>
    <cfRule type="duplicateValues" dxfId="262" priority="73994"/>
    <cfRule type="duplicateValues" dxfId="261" priority="73995"/>
    <cfRule type="duplicateValues" dxfId="260" priority="73996"/>
    <cfRule type="duplicateValues" dxfId="259" priority="73997"/>
    <cfRule type="duplicateValues" dxfId="258" priority="73998"/>
    <cfRule type="duplicateValues" dxfId="257" priority="73999"/>
    <cfRule type="duplicateValues" dxfId="256" priority="74000"/>
    <cfRule type="duplicateValues" dxfId="255" priority="74043"/>
    <cfRule type="duplicateValues" dxfId="254" priority="74044"/>
    <cfRule type="duplicateValues" dxfId="253" priority="74045"/>
    <cfRule type="duplicateValues" dxfId="252" priority="74046"/>
    <cfRule type="duplicateValues" dxfId="251" priority="74047"/>
    <cfRule type="duplicateValues" dxfId="250" priority="74048"/>
    <cfRule type="duplicateValues" dxfId="249" priority="74049"/>
    <cfRule type="duplicateValues" dxfId="248" priority="74050"/>
    <cfRule type="duplicateValues" dxfId="247" priority="74051"/>
    <cfRule type="duplicateValues" dxfId="246" priority="74052"/>
    <cfRule type="duplicateValues" dxfId="245" priority="74053"/>
    <cfRule type="duplicateValues" dxfId="244" priority="74054"/>
    <cfRule type="duplicateValues" dxfId="243" priority="74055"/>
    <cfRule type="duplicateValues" dxfId="242" priority="74056"/>
    <cfRule type="duplicateValues" dxfId="241" priority="74057"/>
    <cfRule type="duplicateValues" dxfId="240" priority="74058"/>
    <cfRule type="duplicateValues" dxfId="239" priority="74059"/>
    <cfRule type="duplicateValues" dxfId="238" priority="74060"/>
    <cfRule type="duplicateValues" dxfId="237" priority="74061"/>
    <cfRule type="duplicateValues" dxfId="236" priority="74062"/>
    <cfRule type="duplicateValues" dxfId="235" priority="74063"/>
    <cfRule type="duplicateValues" dxfId="234" priority="74064"/>
    <cfRule type="duplicateValues" dxfId="233" priority="74065"/>
    <cfRule type="duplicateValues" dxfId="232" priority="74066"/>
    <cfRule type="duplicateValues" dxfId="231" priority="74067"/>
    <cfRule type="duplicateValues" dxfId="230" priority="74068"/>
    <cfRule type="duplicateValues" dxfId="229" priority="74069"/>
    <cfRule type="duplicateValues" dxfId="228" priority="74070"/>
    <cfRule type="duplicateValues" dxfId="227" priority="74071"/>
    <cfRule type="duplicateValues" dxfId="226" priority="74072"/>
    <cfRule type="duplicateValues" dxfId="225" priority="74073"/>
    <cfRule type="duplicateValues" dxfId="224" priority="74074"/>
    <cfRule type="duplicateValues" dxfId="223" priority="74075"/>
    <cfRule type="duplicateValues" dxfId="222" priority="74076"/>
    <cfRule type="duplicateValues" dxfId="221" priority="74077"/>
    <cfRule type="duplicateValues" dxfId="220" priority="74078"/>
    <cfRule type="duplicateValues" dxfId="219" priority="74079"/>
    <cfRule type="duplicateValues" dxfId="218" priority="74080"/>
    <cfRule type="duplicateValues" dxfId="217" priority="74081"/>
    <cfRule type="duplicateValues" dxfId="216" priority="74082"/>
    <cfRule type="duplicateValues" dxfId="215" priority="74083"/>
    <cfRule type="duplicateValues" dxfId="214" priority="74084"/>
    <cfRule type="duplicateValues" dxfId="213" priority="74127"/>
    <cfRule type="duplicateValues" dxfId="212" priority="74128"/>
    <cfRule type="duplicateValues" dxfId="211" priority="74129"/>
    <cfRule type="duplicateValues" dxfId="210" priority="74130"/>
    <cfRule type="duplicateValues" dxfId="209" priority="74131"/>
    <cfRule type="duplicateValues" dxfId="208" priority="74132"/>
    <cfRule type="duplicateValues" dxfId="207" priority="74133"/>
    <cfRule type="duplicateValues" dxfId="206" priority="74134"/>
    <cfRule type="duplicateValues" dxfId="205" priority="74135"/>
    <cfRule type="duplicateValues" dxfId="204" priority="74136"/>
    <cfRule type="duplicateValues" dxfId="203" priority="74137"/>
    <cfRule type="duplicateValues" dxfId="202" priority="74138"/>
    <cfRule type="duplicateValues" dxfId="201" priority="74139"/>
    <cfRule type="duplicateValues" dxfId="200" priority="74140"/>
    <cfRule type="duplicateValues" dxfId="199" priority="74141"/>
    <cfRule type="duplicateValues" dxfId="198" priority="74142"/>
    <cfRule type="duplicateValues" dxfId="197" priority="74143"/>
    <cfRule type="duplicateValues" dxfId="196" priority="74144"/>
    <cfRule type="duplicateValues" dxfId="195" priority="74145"/>
    <cfRule type="duplicateValues" dxfId="194" priority="74146"/>
    <cfRule type="duplicateValues" dxfId="193" priority="74147"/>
    <cfRule type="duplicateValues" dxfId="192" priority="74148"/>
    <cfRule type="duplicateValues" dxfId="191" priority="74149"/>
    <cfRule type="duplicateValues" dxfId="190" priority="74150"/>
    <cfRule type="duplicateValues" dxfId="189" priority="74151"/>
    <cfRule type="duplicateValues" dxfId="188" priority="74152"/>
    <cfRule type="duplicateValues" dxfId="187" priority="74153"/>
    <cfRule type="duplicateValues" dxfId="186" priority="74154"/>
    <cfRule type="duplicateValues" dxfId="185" priority="74155"/>
    <cfRule type="duplicateValues" dxfId="184" priority="74156"/>
    <cfRule type="duplicateValues" dxfId="183" priority="74157"/>
    <cfRule type="duplicateValues" dxfId="182" priority="74158"/>
    <cfRule type="duplicateValues" dxfId="181" priority="74159"/>
    <cfRule type="duplicateValues" dxfId="180" priority="74160"/>
    <cfRule type="duplicateValues" dxfId="179" priority="74161"/>
    <cfRule type="duplicateValues" dxfId="178" priority="74162"/>
    <cfRule type="duplicateValues" dxfId="177" priority="74163"/>
    <cfRule type="duplicateValues" dxfId="176" priority="74164"/>
    <cfRule type="duplicateValues" dxfId="175" priority="74165"/>
    <cfRule type="duplicateValues" dxfId="174" priority="74166"/>
    <cfRule type="duplicateValues" dxfId="173" priority="74167"/>
    <cfRule type="duplicateValues" dxfId="172" priority="74168"/>
    <cfRule type="duplicateValues" dxfId="171" priority="74211"/>
    <cfRule type="duplicateValues" dxfId="170" priority="74212"/>
    <cfRule type="duplicateValues" dxfId="169" priority="74213"/>
    <cfRule type="duplicateValues" dxfId="168" priority="74214"/>
    <cfRule type="duplicateValues" dxfId="167" priority="74215"/>
    <cfRule type="duplicateValues" dxfId="166" priority="74216"/>
    <cfRule type="duplicateValues" dxfId="165" priority="74217"/>
    <cfRule type="duplicateValues" dxfId="164" priority="74218"/>
    <cfRule type="duplicateValues" dxfId="163" priority="74219"/>
    <cfRule type="duplicateValues" dxfId="162" priority="74220"/>
    <cfRule type="duplicateValues" dxfId="161" priority="74221"/>
    <cfRule type="duplicateValues" dxfId="160" priority="74222"/>
    <cfRule type="duplicateValues" dxfId="159" priority="74223"/>
    <cfRule type="duplicateValues" dxfId="158" priority="74224"/>
    <cfRule type="duplicateValues" dxfId="157" priority="74225"/>
    <cfRule type="duplicateValues" dxfId="156" priority="74226"/>
    <cfRule type="duplicateValues" dxfId="155" priority="74227"/>
    <cfRule type="duplicateValues" dxfId="154" priority="74228"/>
    <cfRule type="duplicateValues" dxfId="153" priority="74229"/>
    <cfRule type="duplicateValues" dxfId="152" priority="74230"/>
    <cfRule type="duplicateValues" dxfId="151" priority="74231"/>
    <cfRule type="duplicateValues" dxfId="150" priority="74232"/>
    <cfRule type="duplicateValues" dxfId="149" priority="74233"/>
    <cfRule type="duplicateValues" dxfId="148" priority="74234"/>
    <cfRule type="duplicateValues" dxfId="147" priority="74235"/>
    <cfRule type="duplicateValues" dxfId="146" priority="74236"/>
    <cfRule type="duplicateValues" dxfId="145" priority="74237"/>
    <cfRule type="duplicateValues" dxfId="144" priority="74238"/>
    <cfRule type="duplicateValues" dxfId="143" priority="74239"/>
    <cfRule type="duplicateValues" dxfId="142" priority="74240"/>
    <cfRule type="duplicateValues" dxfId="141" priority="74241"/>
    <cfRule type="duplicateValues" dxfId="140" priority="74242"/>
    <cfRule type="duplicateValues" dxfId="139" priority="74243"/>
    <cfRule type="duplicateValues" dxfId="138" priority="74244"/>
    <cfRule type="duplicateValues" dxfId="137" priority="74245"/>
    <cfRule type="duplicateValues" dxfId="136" priority="74246"/>
    <cfRule type="duplicateValues" dxfId="135" priority="74247"/>
    <cfRule type="duplicateValues" dxfId="134" priority="74248"/>
    <cfRule type="duplicateValues" dxfId="133" priority="74249"/>
    <cfRule type="duplicateValues" dxfId="132" priority="74250"/>
    <cfRule type="duplicateValues" dxfId="131" priority="74251"/>
    <cfRule type="duplicateValues" dxfId="130" priority="74252"/>
    <cfRule type="duplicateValues" dxfId="129" priority="74295"/>
    <cfRule type="duplicateValues" dxfId="128" priority="74296"/>
    <cfRule type="duplicateValues" dxfId="127" priority="74297"/>
    <cfRule type="duplicateValues" dxfId="126" priority="74298"/>
    <cfRule type="duplicateValues" dxfId="125" priority="74299"/>
    <cfRule type="duplicateValues" dxfId="124" priority="74300"/>
    <cfRule type="duplicateValues" dxfId="123" priority="74301"/>
    <cfRule type="duplicateValues" dxfId="122" priority="74302"/>
    <cfRule type="duplicateValues" dxfId="121" priority="74303"/>
    <cfRule type="duplicateValues" dxfId="120" priority="74304"/>
    <cfRule type="duplicateValues" dxfId="119" priority="74305"/>
    <cfRule type="duplicateValues" dxfId="118" priority="74306"/>
    <cfRule type="duplicateValues" dxfId="117" priority="74307"/>
    <cfRule type="duplicateValues" dxfId="116" priority="74308"/>
    <cfRule type="duplicateValues" dxfId="115" priority="74309"/>
    <cfRule type="duplicateValues" dxfId="114" priority="74310"/>
    <cfRule type="duplicateValues" dxfId="113" priority="74311"/>
    <cfRule type="duplicateValues" dxfId="112" priority="74312"/>
    <cfRule type="duplicateValues" dxfId="111" priority="74313"/>
    <cfRule type="duplicateValues" dxfId="110" priority="74314"/>
    <cfRule type="duplicateValues" dxfId="109" priority="74315"/>
    <cfRule type="duplicateValues" dxfId="108" priority="74316"/>
    <cfRule type="duplicateValues" dxfId="107" priority="74317"/>
    <cfRule type="duplicateValues" dxfId="106" priority="74318"/>
    <cfRule type="duplicateValues" dxfId="105" priority="74319"/>
    <cfRule type="duplicateValues" dxfId="104" priority="74320"/>
    <cfRule type="duplicateValues" dxfId="103" priority="74321"/>
    <cfRule type="duplicateValues" dxfId="102" priority="74322"/>
    <cfRule type="duplicateValues" dxfId="101" priority="74323"/>
    <cfRule type="duplicateValues" dxfId="100" priority="74324"/>
    <cfRule type="duplicateValues" dxfId="99" priority="74325"/>
    <cfRule type="duplicateValues" dxfId="98" priority="74326"/>
    <cfRule type="duplicateValues" dxfId="97" priority="74327"/>
    <cfRule type="duplicateValues" dxfId="96" priority="74328"/>
    <cfRule type="duplicateValues" dxfId="95" priority="74329"/>
    <cfRule type="duplicateValues" dxfId="94" priority="74330"/>
    <cfRule type="duplicateValues" dxfId="93" priority="74331"/>
    <cfRule type="duplicateValues" dxfId="92" priority="74332"/>
    <cfRule type="duplicateValues" dxfId="91" priority="74333"/>
    <cfRule type="duplicateValues" dxfId="90" priority="74334"/>
    <cfRule type="duplicateValues" dxfId="89" priority="74335"/>
    <cfRule type="duplicateValues" dxfId="88" priority="74336"/>
    <cfRule type="duplicateValues" dxfId="87" priority="74379"/>
    <cfRule type="duplicateValues" dxfId="86" priority="74380"/>
    <cfRule type="duplicateValues" dxfId="85" priority="74381"/>
    <cfRule type="duplicateValues" dxfId="84" priority="74382"/>
    <cfRule type="duplicateValues" dxfId="83" priority="74383"/>
    <cfRule type="duplicateValues" dxfId="82" priority="74384"/>
    <cfRule type="duplicateValues" dxfId="81" priority="74385"/>
    <cfRule type="duplicateValues" dxfId="80" priority="74386"/>
    <cfRule type="duplicateValues" dxfId="79" priority="74387"/>
    <cfRule type="duplicateValues" dxfId="78" priority="74388"/>
    <cfRule type="duplicateValues" dxfId="77" priority="74389"/>
    <cfRule type="duplicateValues" dxfId="76" priority="74390"/>
    <cfRule type="duplicateValues" dxfId="75" priority="74391"/>
    <cfRule type="duplicateValues" dxfId="74" priority="74392"/>
    <cfRule type="duplicateValues" dxfId="73" priority="74393"/>
    <cfRule type="duplicateValues" dxfId="72" priority="74394"/>
    <cfRule type="duplicateValues" dxfId="71" priority="74395"/>
    <cfRule type="duplicateValues" dxfId="70" priority="74396"/>
    <cfRule type="duplicateValues" dxfId="69" priority="74397"/>
    <cfRule type="duplicateValues" dxfId="68" priority="74398"/>
    <cfRule type="duplicateValues" dxfId="67" priority="74399"/>
    <cfRule type="duplicateValues" dxfId="66" priority="74400"/>
    <cfRule type="duplicateValues" dxfId="65" priority="74401"/>
    <cfRule type="duplicateValues" dxfId="64" priority="74402"/>
    <cfRule type="duplicateValues" dxfId="63" priority="74403"/>
    <cfRule type="duplicateValues" dxfId="62" priority="74404"/>
    <cfRule type="duplicateValues" dxfId="61" priority="74405"/>
    <cfRule type="duplicateValues" dxfId="60" priority="74406"/>
    <cfRule type="duplicateValues" dxfId="59" priority="74407"/>
    <cfRule type="duplicateValues" dxfId="58" priority="74408"/>
    <cfRule type="duplicateValues" dxfId="57" priority="74409"/>
    <cfRule type="duplicateValues" dxfId="56" priority="74410"/>
    <cfRule type="duplicateValues" dxfId="55" priority="74411"/>
    <cfRule type="duplicateValues" dxfId="54" priority="74412"/>
    <cfRule type="duplicateValues" dxfId="53" priority="74413"/>
    <cfRule type="duplicateValues" dxfId="52" priority="74414"/>
    <cfRule type="duplicateValues" dxfId="51" priority="74415"/>
    <cfRule type="duplicateValues" dxfId="50" priority="74416"/>
    <cfRule type="duplicateValues" dxfId="49" priority="74417"/>
    <cfRule type="duplicateValues" dxfId="48" priority="74418"/>
    <cfRule type="duplicateValues" dxfId="47" priority="74419"/>
    <cfRule type="duplicateValues" dxfId="46" priority="74420"/>
    <cfRule type="duplicateValues" dxfId="45" priority="74463"/>
    <cfRule type="duplicateValues" dxfId="44" priority="74464"/>
    <cfRule type="duplicateValues" dxfId="43" priority="74465"/>
    <cfRule type="duplicateValues" dxfId="42" priority="74466"/>
    <cfRule type="duplicateValues" dxfId="41" priority="74467"/>
    <cfRule type="duplicateValues" dxfId="40" priority="74468"/>
    <cfRule type="duplicateValues" dxfId="39" priority="74469"/>
    <cfRule type="duplicateValues" dxfId="38" priority="74470"/>
    <cfRule type="duplicateValues" dxfId="37" priority="74471"/>
    <cfRule type="duplicateValues" dxfId="36" priority="74472"/>
    <cfRule type="duplicateValues" dxfId="35" priority="74473"/>
    <cfRule type="duplicateValues" dxfId="34" priority="74474"/>
    <cfRule type="duplicateValues" dxfId="33" priority="74475"/>
    <cfRule type="duplicateValues" dxfId="32" priority="74476"/>
    <cfRule type="duplicateValues" dxfId="31" priority="74477"/>
    <cfRule type="duplicateValues" dxfId="30" priority="74478"/>
    <cfRule type="duplicateValues" dxfId="29" priority="74479"/>
    <cfRule type="duplicateValues" dxfId="28" priority="74480"/>
    <cfRule type="duplicateValues" dxfId="27" priority="74481"/>
    <cfRule type="duplicateValues" dxfId="26" priority="74482"/>
    <cfRule type="duplicateValues" dxfId="25" priority="74483"/>
    <cfRule type="duplicateValues" dxfId="24" priority="74484"/>
    <cfRule type="duplicateValues" dxfId="23" priority="74485"/>
    <cfRule type="duplicateValues" dxfId="22" priority="74486"/>
    <cfRule type="duplicateValues" dxfId="21" priority="74487"/>
    <cfRule type="duplicateValues" dxfId="20" priority="74488"/>
    <cfRule type="duplicateValues" dxfId="19" priority="74489"/>
    <cfRule type="duplicateValues" dxfId="18" priority="74490"/>
    <cfRule type="duplicateValues" dxfId="17" priority="74491"/>
    <cfRule type="duplicateValues" dxfId="16" priority="74492"/>
    <cfRule type="duplicateValues" dxfId="15" priority="74493"/>
    <cfRule type="duplicateValues" dxfId="14" priority="74494"/>
    <cfRule type="duplicateValues" dxfId="13" priority="74495"/>
    <cfRule type="duplicateValues" dxfId="12" priority="74496"/>
    <cfRule type="duplicateValues" dxfId="11" priority="74497"/>
    <cfRule type="duplicateValues" dxfId="10" priority="74498"/>
    <cfRule type="duplicateValues" dxfId="9" priority="74499"/>
    <cfRule type="duplicateValues" dxfId="8" priority="74500"/>
    <cfRule type="duplicateValues" dxfId="7" priority="74501"/>
    <cfRule type="duplicateValues" dxfId="6" priority="74502"/>
    <cfRule type="duplicateValues" dxfId="5" priority="74503"/>
    <cfRule type="duplicateValues" dxfId="4" priority="74504"/>
    <cfRule type="duplicateValues" dxfId="3" priority="74509"/>
    <cfRule type="duplicateValues" dxfId="2" priority="74510"/>
  </conditionalFormatting>
  <conditionalFormatting sqref="B1:B1048576">
    <cfRule type="cellIs" dxfId="1" priority="14330" operator="equal">
      <formula>"inactivo"</formula>
    </cfRule>
    <cfRule type="containsText" dxfId="0" priority="14328" operator="containsText" text="Suspendido">
      <formula>NOT(ISERROR(SEARCH("Suspendido",B1)))</formula>
    </cfRule>
  </conditionalFormatting>
  <dataValidations count="1">
    <dataValidation type="date" allowBlank="1" showInputMessage="1" showErrorMessage="1" sqref="B1" xr:uid="{00000000-0002-0000-0100-000000000000}">
      <formula1>44197</formula1>
      <formula2>73415</formula2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1000000}">
          <x14:formula1>
            <xm:f>Pozos!$A$2:$A$411</xm:f>
          </x14:formula1>
          <xm:sqref>A6:A250</xm:sqref>
        </x14:dataValidation>
        <x14:dataValidation type="list" allowBlank="1" showInputMessage="1" showErrorMessage="1" xr:uid="{00000000-0002-0000-0100-000004000000}">
          <x14:formula1>
            <xm:f>'DIFERIDAS PRODUCCION'!$G$1:$G$2</xm:f>
          </x14:formula1>
          <xm:sqref>E26:E257</xm:sqref>
        </x14:dataValidation>
        <x14:dataValidation type="list" allowBlank="1" showInputMessage="1" showErrorMessage="1" xr:uid="{00000000-0002-0000-0100-000002000000}">
          <x14:formula1>
            <xm:f>'DIFERIDAS PRODUCCION'!$A$2:$A$212</xm:f>
          </x14:formula1>
          <xm:sqref>H6:H14 H16:H257</xm:sqref>
        </x14:dataValidation>
        <x14:dataValidation type="list" allowBlank="1" showInputMessage="1" showErrorMessage="1" xr:uid="{00000000-0002-0000-0100-000003000000}">
          <x14:formula1>
            <xm:f>'DIFERIDAS PRODUCCION'!$D$2:$D$34</xm:f>
          </x14:formula1>
          <xm:sqref>I6:I14 I16:I257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5"/>
  <dimension ref="A1:G116"/>
  <sheetViews>
    <sheetView zoomScaleNormal="100" workbookViewId="0">
      <selection activeCell="A10" sqref="A10"/>
    </sheetView>
  </sheetViews>
  <sheetFormatPr baseColWidth="10" defaultColWidth="11.42578125" defaultRowHeight="18.75" customHeight="1" x14ac:dyDescent="0.25"/>
  <cols>
    <col min="1" max="1" width="68.28515625" customWidth="1"/>
    <col min="2" max="2" width="36.7109375" bestFit="1" customWidth="1"/>
    <col min="4" max="4" width="30.28515625" bestFit="1" customWidth="1"/>
  </cols>
  <sheetData>
    <row r="1" spans="1:7" ht="18.75" customHeight="1" x14ac:dyDescent="0.25">
      <c r="A1" s="1" t="s">
        <v>28</v>
      </c>
      <c r="B1" s="1" t="s">
        <v>29</v>
      </c>
      <c r="D1" t="s">
        <v>30</v>
      </c>
      <c r="E1">
        <v>10</v>
      </c>
      <c r="G1" t="s">
        <v>21</v>
      </c>
    </row>
    <row r="2" spans="1:7" ht="18.75" customHeight="1" x14ac:dyDescent="0.25">
      <c r="A2" s="11" t="s">
        <v>93</v>
      </c>
      <c r="B2" s="11" t="s">
        <v>94</v>
      </c>
      <c r="D2" t="s">
        <v>33</v>
      </c>
      <c r="E2">
        <v>25</v>
      </c>
      <c r="G2" t="s">
        <v>18</v>
      </c>
    </row>
    <row r="3" spans="1:7" ht="18.75" customHeight="1" x14ac:dyDescent="0.25">
      <c r="A3" s="11" t="s">
        <v>211</v>
      </c>
      <c r="B3" s="11" t="s">
        <v>212</v>
      </c>
      <c r="D3" t="s">
        <v>36</v>
      </c>
      <c r="E3">
        <v>21</v>
      </c>
    </row>
    <row r="4" spans="1:7" ht="18.75" customHeight="1" x14ac:dyDescent="0.25">
      <c r="A4" s="11" t="s">
        <v>282</v>
      </c>
      <c r="B4" s="11" t="s">
        <v>283</v>
      </c>
      <c r="D4" t="s">
        <v>36</v>
      </c>
      <c r="E4">
        <v>27</v>
      </c>
    </row>
    <row r="5" spans="1:7" ht="18.75" customHeight="1" x14ac:dyDescent="0.25">
      <c r="A5" s="11" t="s">
        <v>152</v>
      </c>
      <c r="B5" s="11" t="s">
        <v>153</v>
      </c>
      <c r="D5" t="s">
        <v>41</v>
      </c>
      <c r="E5">
        <v>30</v>
      </c>
    </row>
    <row r="6" spans="1:7" ht="18.75" customHeight="1" x14ac:dyDescent="0.25">
      <c r="A6" s="11" t="s">
        <v>158</v>
      </c>
      <c r="B6" s="11" t="s">
        <v>159</v>
      </c>
      <c r="D6" t="s">
        <v>44</v>
      </c>
      <c r="E6">
        <v>19</v>
      </c>
    </row>
    <row r="7" spans="1:7" ht="18.75" customHeight="1" x14ac:dyDescent="0.25">
      <c r="A7" s="11" t="s">
        <v>160</v>
      </c>
      <c r="B7" s="11" t="s">
        <v>161</v>
      </c>
      <c r="D7" t="s">
        <v>47</v>
      </c>
      <c r="E7">
        <v>24</v>
      </c>
    </row>
    <row r="8" spans="1:7" ht="18.75" customHeight="1" x14ac:dyDescent="0.25">
      <c r="A8" s="11" t="s">
        <v>264</v>
      </c>
      <c r="B8" s="11" t="s">
        <v>265</v>
      </c>
      <c r="D8" t="s">
        <v>50</v>
      </c>
      <c r="E8">
        <v>4</v>
      </c>
    </row>
    <row r="9" spans="1:7" ht="18.75" customHeight="1" x14ac:dyDescent="0.25">
      <c r="A9" s="11" t="s">
        <v>266</v>
      </c>
      <c r="B9" s="11" t="s">
        <v>267</v>
      </c>
      <c r="D9" t="s">
        <v>53</v>
      </c>
      <c r="E9">
        <v>20</v>
      </c>
    </row>
    <row r="10" spans="1:7" ht="18.75" customHeight="1" x14ac:dyDescent="0.25">
      <c r="A10" s="11" t="s">
        <v>274</v>
      </c>
      <c r="B10" s="11" t="s">
        <v>275</v>
      </c>
      <c r="D10" t="s">
        <v>56</v>
      </c>
      <c r="E10">
        <v>9</v>
      </c>
    </row>
    <row r="11" spans="1:7" ht="18.75" customHeight="1" x14ac:dyDescent="0.25">
      <c r="A11" s="11" t="s">
        <v>154</v>
      </c>
      <c r="B11" s="11" t="s">
        <v>155</v>
      </c>
      <c r="D11" t="s">
        <v>59</v>
      </c>
      <c r="E11">
        <v>33</v>
      </c>
    </row>
    <row r="12" spans="1:7" ht="18.75" customHeight="1" x14ac:dyDescent="0.25">
      <c r="A12" s="11" t="s">
        <v>134</v>
      </c>
      <c r="B12" s="11" t="s">
        <v>135</v>
      </c>
      <c r="D12" t="s">
        <v>62</v>
      </c>
      <c r="E12">
        <v>18</v>
      </c>
    </row>
    <row r="13" spans="1:7" ht="18.75" customHeight="1" x14ac:dyDescent="0.25">
      <c r="A13" s="11" t="s">
        <v>187</v>
      </c>
      <c r="B13" s="11" t="s">
        <v>188</v>
      </c>
      <c r="D13" t="s">
        <v>24</v>
      </c>
      <c r="E13">
        <v>17</v>
      </c>
    </row>
    <row r="14" spans="1:7" ht="18.75" customHeight="1" x14ac:dyDescent="0.25">
      <c r="A14" s="11" t="s">
        <v>245</v>
      </c>
      <c r="B14" s="11" t="s">
        <v>246</v>
      </c>
      <c r="D14" t="s">
        <v>67</v>
      </c>
      <c r="E14">
        <v>16</v>
      </c>
    </row>
    <row r="15" spans="1:7" ht="18.75" customHeight="1" x14ac:dyDescent="0.25">
      <c r="A15" s="11" t="s">
        <v>249</v>
      </c>
      <c r="B15" s="11" t="s">
        <v>250</v>
      </c>
      <c r="D15" t="s">
        <v>23</v>
      </c>
      <c r="E15">
        <v>15</v>
      </c>
    </row>
    <row r="16" spans="1:7" ht="18.75" customHeight="1" x14ac:dyDescent="0.25">
      <c r="A16" s="11" t="s">
        <v>213</v>
      </c>
      <c r="B16" s="11" t="s">
        <v>214</v>
      </c>
      <c r="D16" t="s">
        <v>72</v>
      </c>
      <c r="E16">
        <v>2</v>
      </c>
    </row>
    <row r="17" spans="1:5" ht="18.75" customHeight="1" x14ac:dyDescent="0.25">
      <c r="A17" s="11" t="s">
        <v>110</v>
      </c>
      <c r="B17" s="11" t="s">
        <v>111</v>
      </c>
      <c r="D17" t="s">
        <v>75</v>
      </c>
      <c r="E17">
        <v>29</v>
      </c>
    </row>
    <row r="18" spans="1:5" ht="18.75" customHeight="1" x14ac:dyDescent="0.25">
      <c r="A18" s="11" t="s">
        <v>113</v>
      </c>
      <c r="B18" s="11" t="s">
        <v>114</v>
      </c>
      <c r="D18" t="s">
        <v>78</v>
      </c>
      <c r="E18">
        <v>32</v>
      </c>
    </row>
    <row r="19" spans="1:5" ht="18.75" customHeight="1" x14ac:dyDescent="0.25">
      <c r="A19" s="11" t="s">
        <v>116</v>
      </c>
      <c r="B19" s="11" t="s">
        <v>117</v>
      </c>
      <c r="D19" t="s">
        <v>81</v>
      </c>
      <c r="E19">
        <v>22</v>
      </c>
    </row>
    <row r="20" spans="1:5" ht="18.75" customHeight="1" x14ac:dyDescent="0.25">
      <c r="A20" s="11" t="s">
        <v>119</v>
      </c>
      <c r="B20" s="11" t="s">
        <v>120</v>
      </c>
      <c r="D20" t="s">
        <v>84</v>
      </c>
      <c r="E20">
        <v>23</v>
      </c>
    </row>
    <row r="21" spans="1:5" ht="18.75" customHeight="1" x14ac:dyDescent="0.25">
      <c r="A21" s="11" t="s">
        <v>122</v>
      </c>
      <c r="B21" s="11" t="s">
        <v>123</v>
      </c>
      <c r="D21" t="s">
        <v>87</v>
      </c>
      <c r="E21">
        <v>6</v>
      </c>
    </row>
    <row r="22" spans="1:5" ht="18.75" customHeight="1" x14ac:dyDescent="0.25">
      <c r="A22" s="11" t="s">
        <v>70</v>
      </c>
      <c r="B22" s="11" t="s">
        <v>71</v>
      </c>
      <c r="D22" t="s">
        <v>90</v>
      </c>
      <c r="E22">
        <v>11</v>
      </c>
    </row>
    <row r="23" spans="1:5" ht="18.75" customHeight="1" x14ac:dyDescent="0.25">
      <c r="A23" s="11" t="s">
        <v>73</v>
      </c>
      <c r="B23" s="11" t="s">
        <v>74</v>
      </c>
      <c r="D23" t="s">
        <v>27</v>
      </c>
      <c r="E23">
        <v>3</v>
      </c>
    </row>
    <row r="24" spans="1:5" ht="18.75" customHeight="1" x14ac:dyDescent="0.25">
      <c r="A24" s="11" t="s">
        <v>124</v>
      </c>
      <c r="B24" s="11" t="s">
        <v>125</v>
      </c>
      <c r="D24" t="s">
        <v>95</v>
      </c>
      <c r="E24">
        <v>28</v>
      </c>
    </row>
    <row r="25" spans="1:5" ht="18.75" customHeight="1" x14ac:dyDescent="0.25">
      <c r="A25" s="11" t="s">
        <v>126</v>
      </c>
      <c r="B25" s="11" t="s">
        <v>127</v>
      </c>
      <c r="D25" t="s">
        <v>97</v>
      </c>
      <c r="E25">
        <v>5</v>
      </c>
    </row>
    <row r="26" spans="1:5" ht="18.75" customHeight="1" x14ac:dyDescent="0.25">
      <c r="A26" s="11" t="s">
        <v>128</v>
      </c>
      <c r="B26" s="11" t="s">
        <v>129</v>
      </c>
      <c r="D26" t="s">
        <v>100</v>
      </c>
      <c r="E26">
        <v>12</v>
      </c>
    </row>
    <row r="27" spans="1:5" ht="18.75" customHeight="1" x14ac:dyDescent="0.25">
      <c r="A27" s="11" t="s">
        <v>142</v>
      </c>
      <c r="B27" s="11" t="s">
        <v>143</v>
      </c>
      <c r="D27" t="s">
        <v>103</v>
      </c>
      <c r="E27">
        <v>14</v>
      </c>
    </row>
    <row r="28" spans="1:5" ht="18.75" customHeight="1" x14ac:dyDescent="0.25">
      <c r="A28" s="11" t="s">
        <v>228</v>
      </c>
      <c r="B28" s="11" t="s">
        <v>229</v>
      </c>
      <c r="D28" t="s">
        <v>106</v>
      </c>
      <c r="E28">
        <v>34</v>
      </c>
    </row>
    <row r="29" spans="1:5" ht="18.75" customHeight="1" x14ac:dyDescent="0.25">
      <c r="A29" s="11" t="s">
        <v>191</v>
      </c>
      <c r="B29" s="11" t="s">
        <v>192</v>
      </c>
      <c r="D29" t="s">
        <v>109</v>
      </c>
      <c r="E29">
        <v>8</v>
      </c>
    </row>
    <row r="30" spans="1:5" ht="18.75" customHeight="1" x14ac:dyDescent="0.25">
      <c r="A30" s="11" t="s">
        <v>191</v>
      </c>
      <c r="B30" s="11" t="s">
        <v>215</v>
      </c>
      <c r="D30" t="s">
        <v>112</v>
      </c>
      <c r="E30">
        <v>7</v>
      </c>
    </row>
    <row r="31" spans="1:5" ht="18.75" customHeight="1" x14ac:dyDescent="0.25">
      <c r="A31" s="11" t="s">
        <v>37</v>
      </c>
      <c r="B31" s="11" t="s">
        <v>38</v>
      </c>
      <c r="D31" t="s">
        <v>115</v>
      </c>
      <c r="E31">
        <v>26</v>
      </c>
    </row>
    <row r="32" spans="1:5" ht="18.75" customHeight="1" x14ac:dyDescent="0.25">
      <c r="A32" s="11" t="s">
        <v>39</v>
      </c>
      <c r="B32" s="11" t="s">
        <v>40</v>
      </c>
      <c r="D32" t="s">
        <v>118</v>
      </c>
      <c r="E32">
        <v>31</v>
      </c>
    </row>
    <row r="33" spans="1:5" ht="18.75" customHeight="1" x14ac:dyDescent="0.25">
      <c r="A33" s="11" t="s">
        <v>162</v>
      </c>
      <c r="B33" s="11" t="s">
        <v>163</v>
      </c>
      <c r="D33" t="s">
        <v>121</v>
      </c>
      <c r="E33">
        <v>13</v>
      </c>
    </row>
    <row r="34" spans="1:5" ht="15" x14ac:dyDescent="0.25">
      <c r="A34" s="11" t="s">
        <v>238</v>
      </c>
      <c r="B34" s="11" t="s">
        <v>239</v>
      </c>
      <c r="D34" t="s">
        <v>20</v>
      </c>
      <c r="E34">
        <v>1</v>
      </c>
    </row>
    <row r="35" spans="1:5" ht="18.75" customHeight="1" x14ac:dyDescent="0.25">
      <c r="A35" s="11" t="s">
        <v>195</v>
      </c>
      <c r="B35" s="11" t="s">
        <v>196</v>
      </c>
    </row>
    <row r="36" spans="1:5" ht="18.75" customHeight="1" x14ac:dyDescent="0.25">
      <c r="A36" s="11" t="s">
        <v>76</v>
      </c>
      <c r="B36" s="11" t="s">
        <v>77</v>
      </c>
    </row>
    <row r="37" spans="1:5" ht="18.75" customHeight="1" x14ac:dyDescent="0.25">
      <c r="A37" s="11" t="s">
        <v>240</v>
      </c>
      <c r="B37" s="11" t="s">
        <v>241</v>
      </c>
    </row>
    <row r="38" spans="1:5" ht="18.75" customHeight="1" x14ac:dyDescent="0.25">
      <c r="A38" s="11" t="s">
        <v>197</v>
      </c>
      <c r="B38" s="11" t="s">
        <v>198</v>
      </c>
    </row>
    <row r="39" spans="1:5" ht="18.75" customHeight="1" x14ac:dyDescent="0.25">
      <c r="A39" s="11" t="s">
        <v>104</v>
      </c>
      <c r="B39" s="11" t="s">
        <v>105</v>
      </c>
    </row>
    <row r="40" spans="1:5" ht="18.75" customHeight="1" x14ac:dyDescent="0.25">
      <c r="A40" s="11" t="s">
        <v>251</v>
      </c>
      <c r="B40" s="11" t="s">
        <v>252</v>
      </c>
    </row>
    <row r="41" spans="1:5" ht="18.75" customHeight="1" x14ac:dyDescent="0.25">
      <c r="A41" s="11" t="s">
        <v>57</v>
      </c>
      <c r="B41" s="11" t="s">
        <v>58</v>
      </c>
    </row>
    <row r="42" spans="1:5" ht="18.75" customHeight="1" x14ac:dyDescent="0.25">
      <c r="A42" s="11" t="s">
        <v>79</v>
      </c>
      <c r="B42" s="11" t="s">
        <v>80</v>
      </c>
    </row>
    <row r="43" spans="1:5" ht="18.75" customHeight="1" x14ac:dyDescent="0.25">
      <c r="A43" s="11" t="s">
        <v>60</v>
      </c>
      <c r="B43" s="11" t="s">
        <v>61</v>
      </c>
    </row>
    <row r="44" spans="1:5" ht="18.75" customHeight="1" x14ac:dyDescent="0.25">
      <c r="A44" s="11" t="s">
        <v>82</v>
      </c>
      <c r="B44" s="11" t="s">
        <v>83</v>
      </c>
    </row>
    <row r="45" spans="1:5" ht="18.75" customHeight="1" x14ac:dyDescent="0.25">
      <c r="A45" s="11" t="s">
        <v>63</v>
      </c>
      <c r="B45" s="11" t="s">
        <v>64</v>
      </c>
    </row>
    <row r="46" spans="1:5" ht="18.75" customHeight="1" x14ac:dyDescent="0.25">
      <c r="A46" s="11" t="s">
        <v>85</v>
      </c>
      <c r="B46" s="11" t="s">
        <v>86</v>
      </c>
    </row>
    <row r="47" spans="1:5" ht="18.75" customHeight="1" x14ac:dyDescent="0.25">
      <c r="A47" s="11" t="s">
        <v>65</v>
      </c>
      <c r="B47" s="11" t="s">
        <v>66</v>
      </c>
    </row>
    <row r="48" spans="1:5" ht="18.75" customHeight="1" x14ac:dyDescent="0.25">
      <c r="A48" s="11" t="s">
        <v>88</v>
      </c>
      <c r="B48" s="11" t="s">
        <v>89</v>
      </c>
    </row>
    <row r="49" spans="1:2" ht="18.75" customHeight="1" x14ac:dyDescent="0.25">
      <c r="A49" s="11" t="s">
        <v>31</v>
      </c>
      <c r="B49" s="11" t="s">
        <v>32</v>
      </c>
    </row>
    <row r="50" spans="1:2" ht="18.75" customHeight="1" x14ac:dyDescent="0.25">
      <c r="A50" s="11" t="s">
        <v>242</v>
      </c>
      <c r="B50" s="11" t="s">
        <v>243</v>
      </c>
    </row>
    <row r="51" spans="1:2" ht="18.75" customHeight="1" x14ac:dyDescent="0.25">
      <c r="A51" s="11" t="s">
        <v>199</v>
      </c>
      <c r="B51" s="11" t="s">
        <v>200</v>
      </c>
    </row>
    <row r="52" spans="1:2" ht="18.75" customHeight="1" x14ac:dyDescent="0.25">
      <c r="A52" s="11" t="s">
        <v>34</v>
      </c>
      <c r="B52" s="11" t="s">
        <v>35</v>
      </c>
    </row>
    <row r="53" spans="1:2" ht="18.75" customHeight="1" x14ac:dyDescent="0.25">
      <c r="A53" s="11" t="s">
        <v>268</v>
      </c>
      <c r="B53" s="11" t="s">
        <v>269</v>
      </c>
    </row>
    <row r="54" spans="1:2" ht="18.75" customHeight="1" x14ac:dyDescent="0.25">
      <c r="A54" s="11" t="s">
        <v>276</v>
      </c>
      <c r="B54" s="11" t="s">
        <v>277</v>
      </c>
    </row>
    <row r="55" spans="1:2" ht="18.75" customHeight="1" x14ac:dyDescent="0.25">
      <c r="A55" s="11" t="s">
        <v>130</v>
      </c>
      <c r="B55" s="11" t="s">
        <v>131</v>
      </c>
    </row>
    <row r="56" spans="1:2" ht="18.75" customHeight="1" x14ac:dyDescent="0.25">
      <c r="A56" s="11" t="s">
        <v>68</v>
      </c>
      <c r="B56" s="11" t="s">
        <v>69</v>
      </c>
    </row>
    <row r="57" spans="1:2" ht="18.75" customHeight="1" x14ac:dyDescent="0.25">
      <c r="A57" s="11" t="s">
        <v>270</v>
      </c>
      <c r="B57" s="11" t="s">
        <v>271</v>
      </c>
    </row>
    <row r="58" spans="1:2" ht="18.75" customHeight="1" x14ac:dyDescent="0.25">
      <c r="A58" s="11" t="s">
        <v>226</v>
      </c>
      <c r="B58" s="11" t="s">
        <v>227</v>
      </c>
    </row>
    <row r="59" spans="1:2" ht="18.75" customHeight="1" x14ac:dyDescent="0.25">
      <c r="A59" s="11" t="s">
        <v>201</v>
      </c>
      <c r="B59" s="11" t="s">
        <v>202</v>
      </c>
    </row>
    <row r="60" spans="1:2" ht="18.75" customHeight="1" x14ac:dyDescent="0.25">
      <c r="A60" s="11" t="s">
        <v>156</v>
      </c>
      <c r="B60" s="11" t="s">
        <v>157</v>
      </c>
    </row>
    <row r="61" spans="1:2" ht="18.75" customHeight="1" x14ac:dyDescent="0.25">
      <c r="A61" s="11" t="s">
        <v>136</v>
      </c>
      <c r="B61" s="11" t="s">
        <v>137</v>
      </c>
    </row>
    <row r="62" spans="1:2" ht="18.75" customHeight="1" x14ac:dyDescent="0.25">
      <c r="A62" s="11" t="s">
        <v>203</v>
      </c>
      <c r="B62" s="11" t="s">
        <v>204</v>
      </c>
    </row>
    <row r="63" spans="1:2" ht="18.75" customHeight="1" x14ac:dyDescent="0.25">
      <c r="A63" s="11" t="s">
        <v>253</v>
      </c>
      <c r="B63" s="11" t="s">
        <v>254</v>
      </c>
    </row>
    <row r="64" spans="1:2" ht="18.75" customHeight="1" x14ac:dyDescent="0.25">
      <c r="A64" s="11" t="s">
        <v>132</v>
      </c>
      <c r="B64" s="11" t="s">
        <v>133</v>
      </c>
    </row>
    <row r="65" spans="1:2" ht="18.75" customHeight="1" x14ac:dyDescent="0.25">
      <c r="A65" s="11" t="s">
        <v>98</v>
      </c>
      <c r="B65" s="11" t="s">
        <v>99</v>
      </c>
    </row>
    <row r="66" spans="1:2" ht="18.75" customHeight="1" x14ac:dyDescent="0.25">
      <c r="A66" s="11" t="s">
        <v>280</v>
      </c>
      <c r="B66" s="11" t="s">
        <v>281</v>
      </c>
    </row>
    <row r="67" spans="1:2" ht="18.75" customHeight="1" x14ac:dyDescent="0.25">
      <c r="A67" s="11" t="s">
        <v>164</v>
      </c>
      <c r="B67" s="11" t="s">
        <v>165</v>
      </c>
    </row>
    <row r="68" spans="1:2" ht="18.75" customHeight="1" x14ac:dyDescent="0.25">
      <c r="A68" s="11" t="s">
        <v>166</v>
      </c>
      <c r="B68" s="11" t="s">
        <v>167</v>
      </c>
    </row>
    <row r="69" spans="1:2" ht="18.75" customHeight="1" x14ac:dyDescent="0.25">
      <c r="A69" s="11" t="s">
        <v>262</v>
      </c>
      <c r="B69" s="11" t="s">
        <v>263</v>
      </c>
    </row>
    <row r="70" spans="1:2" ht="18.75" customHeight="1" x14ac:dyDescent="0.25">
      <c r="A70" s="11" t="s">
        <v>22</v>
      </c>
      <c r="B70" s="11" t="s">
        <v>261</v>
      </c>
    </row>
    <row r="71" spans="1:2" ht="18.75" customHeight="1" x14ac:dyDescent="0.25">
      <c r="A71" s="11" t="s">
        <v>230</v>
      </c>
      <c r="B71" s="11" t="s">
        <v>231</v>
      </c>
    </row>
    <row r="72" spans="1:2" ht="18.75" customHeight="1" x14ac:dyDescent="0.25">
      <c r="A72" s="11" t="s">
        <v>205</v>
      </c>
      <c r="B72" s="11" t="s">
        <v>206</v>
      </c>
    </row>
    <row r="73" spans="1:2" ht="18.75" customHeight="1" x14ac:dyDescent="0.25">
      <c r="A73" s="11" t="s">
        <v>54</v>
      </c>
      <c r="B73" s="11" t="s">
        <v>55</v>
      </c>
    </row>
    <row r="74" spans="1:2" ht="18.75" customHeight="1" x14ac:dyDescent="0.25">
      <c r="A74" s="11" t="s">
        <v>91</v>
      </c>
      <c r="B74" s="11" t="s">
        <v>92</v>
      </c>
    </row>
    <row r="75" spans="1:2" ht="18.75" customHeight="1" x14ac:dyDescent="0.25">
      <c r="A75" s="11" t="s">
        <v>42</v>
      </c>
      <c r="B75" s="11" t="s">
        <v>43</v>
      </c>
    </row>
    <row r="76" spans="1:2" ht="18.75" customHeight="1" x14ac:dyDescent="0.25">
      <c r="A76" s="11" t="s">
        <v>45</v>
      </c>
      <c r="B76" s="11" t="s">
        <v>46</v>
      </c>
    </row>
    <row r="77" spans="1:2" ht="18.75" customHeight="1" x14ac:dyDescent="0.25">
      <c r="A77" s="11" t="s">
        <v>272</v>
      </c>
      <c r="B77" s="11" t="s">
        <v>273</v>
      </c>
    </row>
    <row r="78" spans="1:2" ht="18.75" customHeight="1" x14ac:dyDescent="0.25">
      <c r="A78" s="11" t="s">
        <v>216</v>
      </c>
      <c r="B78" s="11" t="s">
        <v>217</v>
      </c>
    </row>
    <row r="79" spans="1:2" ht="18.75" customHeight="1" x14ac:dyDescent="0.25">
      <c r="A79" s="11" t="s">
        <v>218</v>
      </c>
      <c r="B79" s="11" t="s">
        <v>219</v>
      </c>
    </row>
    <row r="80" spans="1:2" ht="18.75" customHeight="1" x14ac:dyDescent="0.25">
      <c r="A80" s="11" t="s">
        <v>255</v>
      </c>
      <c r="B80" s="11" t="s">
        <v>256</v>
      </c>
    </row>
    <row r="81" spans="1:2" ht="18.75" customHeight="1" x14ac:dyDescent="0.25">
      <c r="A81" s="11" t="s">
        <v>140</v>
      </c>
      <c r="B81" s="11" t="s">
        <v>141</v>
      </c>
    </row>
    <row r="82" spans="1:2" ht="18.75" customHeight="1" x14ac:dyDescent="0.25">
      <c r="A82" s="11" t="s">
        <v>107</v>
      </c>
      <c r="B82" s="11" t="s">
        <v>108</v>
      </c>
    </row>
    <row r="83" spans="1:2" ht="18.75" customHeight="1" x14ac:dyDescent="0.25">
      <c r="A83" s="11" t="s">
        <v>101</v>
      </c>
      <c r="B83" s="11" t="s">
        <v>102</v>
      </c>
    </row>
    <row r="84" spans="1:2" ht="18.75" customHeight="1" x14ac:dyDescent="0.25">
      <c r="A84" s="11" t="s">
        <v>220</v>
      </c>
      <c r="B84" s="11" t="s">
        <v>221</v>
      </c>
    </row>
    <row r="85" spans="1:2" ht="18.75" customHeight="1" x14ac:dyDescent="0.25">
      <c r="A85" s="11" t="s">
        <v>48</v>
      </c>
      <c r="B85" s="11" t="s">
        <v>49</v>
      </c>
    </row>
    <row r="86" spans="1:2" ht="18.75" customHeight="1" x14ac:dyDescent="0.25">
      <c r="A86" s="11" t="s">
        <v>51</v>
      </c>
      <c r="B86" s="11" t="s">
        <v>52</v>
      </c>
    </row>
    <row r="87" spans="1:2" ht="18.75" customHeight="1" x14ac:dyDescent="0.25">
      <c r="A87" s="11" t="s">
        <v>232</v>
      </c>
      <c r="B87" s="11" t="s">
        <v>233</v>
      </c>
    </row>
    <row r="88" spans="1:2" ht="18.75" customHeight="1" x14ac:dyDescent="0.25">
      <c r="A88" s="11" t="s">
        <v>207</v>
      </c>
      <c r="B88" s="11" t="s">
        <v>208</v>
      </c>
    </row>
    <row r="89" spans="1:2" ht="18.75" customHeight="1" x14ac:dyDescent="0.25">
      <c r="A89" s="11" t="s">
        <v>257</v>
      </c>
      <c r="B89" s="11" t="s">
        <v>258</v>
      </c>
    </row>
    <row r="90" spans="1:2" ht="18.75" customHeight="1" x14ac:dyDescent="0.25">
      <c r="A90" s="11" t="s">
        <v>259</v>
      </c>
      <c r="B90" s="11" t="s">
        <v>260</v>
      </c>
    </row>
    <row r="91" spans="1:2" ht="18.75" customHeight="1" x14ac:dyDescent="0.25">
      <c r="A91" s="11" t="s">
        <v>222</v>
      </c>
      <c r="B91" s="11" t="s">
        <v>223</v>
      </c>
    </row>
    <row r="92" spans="1:2" ht="18.75" customHeight="1" x14ac:dyDescent="0.25">
      <c r="A92" s="11" t="s">
        <v>278</v>
      </c>
      <c r="B92" s="11" t="s">
        <v>279</v>
      </c>
    </row>
    <row r="93" spans="1:2" ht="18.75" customHeight="1" x14ac:dyDescent="0.25">
      <c r="A93" s="11" t="s">
        <v>25</v>
      </c>
      <c r="B93" s="11" t="s">
        <v>244</v>
      </c>
    </row>
    <row r="94" spans="1:2" ht="18.75" customHeight="1" x14ac:dyDescent="0.25">
      <c r="A94" s="11" t="s">
        <v>234</v>
      </c>
      <c r="B94" s="11" t="s">
        <v>235</v>
      </c>
    </row>
    <row r="95" spans="1:2" ht="18.75" customHeight="1" x14ac:dyDescent="0.25">
      <c r="A95" s="11" t="s">
        <v>209</v>
      </c>
      <c r="B95" s="11" t="s">
        <v>210</v>
      </c>
    </row>
    <row r="96" spans="1:2" ht="18.75" customHeight="1" x14ac:dyDescent="0.25">
      <c r="A96" s="11" t="s">
        <v>236</v>
      </c>
      <c r="B96" s="11" t="s">
        <v>237</v>
      </c>
    </row>
    <row r="97" spans="1:2" ht="18.75" customHeight="1" x14ac:dyDescent="0.25">
      <c r="A97" s="11" t="s">
        <v>189</v>
      </c>
      <c r="B97" s="11" t="s">
        <v>190</v>
      </c>
    </row>
    <row r="98" spans="1:2" ht="18.75" customHeight="1" x14ac:dyDescent="0.25">
      <c r="A98" s="11" t="s">
        <v>138</v>
      </c>
      <c r="B98" s="11" t="s">
        <v>139</v>
      </c>
    </row>
    <row r="99" spans="1:2" ht="18.75" customHeight="1" x14ac:dyDescent="0.25">
      <c r="A99" s="11" t="s">
        <v>193</v>
      </c>
      <c r="B99" s="11" t="s">
        <v>194</v>
      </c>
    </row>
    <row r="100" spans="1:2" ht="18.75" customHeight="1" x14ac:dyDescent="0.25">
      <c r="A100" s="11" t="s">
        <v>247</v>
      </c>
      <c r="B100" s="11" t="s">
        <v>248</v>
      </c>
    </row>
    <row r="101" spans="1:2" ht="18.75" customHeight="1" x14ac:dyDescent="0.25">
      <c r="A101" s="11" t="s">
        <v>26</v>
      </c>
      <c r="B101" s="11" t="s">
        <v>96</v>
      </c>
    </row>
    <row r="102" spans="1:2" ht="18.75" customHeight="1" x14ac:dyDescent="0.25">
      <c r="A102" s="11" t="s">
        <v>224</v>
      </c>
      <c r="B102" s="11" t="s">
        <v>225</v>
      </c>
    </row>
    <row r="103" spans="1:2" ht="18.75" customHeight="1" x14ac:dyDescent="0.25">
      <c r="A103" s="11" t="s">
        <v>169</v>
      </c>
      <c r="B103" s="11" t="s">
        <v>170</v>
      </c>
    </row>
    <row r="104" spans="1:2" ht="18.75" customHeight="1" x14ac:dyDescent="0.25">
      <c r="A104" s="11" t="s">
        <v>144</v>
      </c>
      <c r="B104" s="11" t="s">
        <v>145</v>
      </c>
    </row>
    <row r="105" spans="1:2" ht="18.75" customHeight="1" x14ac:dyDescent="0.25">
      <c r="A105" s="11" t="s">
        <v>171</v>
      </c>
      <c r="B105" s="11" t="s">
        <v>172</v>
      </c>
    </row>
    <row r="106" spans="1:2" ht="18.75" customHeight="1" x14ac:dyDescent="0.25">
      <c r="A106" s="11" t="s">
        <v>173</v>
      </c>
      <c r="B106" s="11" t="s">
        <v>174</v>
      </c>
    </row>
    <row r="107" spans="1:2" ht="18.75" customHeight="1" x14ac:dyDescent="0.25">
      <c r="A107" s="11" t="s">
        <v>175</v>
      </c>
      <c r="B107" s="11" t="s">
        <v>176</v>
      </c>
    </row>
    <row r="108" spans="1:2" ht="18.75" customHeight="1" x14ac:dyDescent="0.25">
      <c r="A108" s="11" t="s">
        <v>177</v>
      </c>
      <c r="B108" s="11" t="s">
        <v>178</v>
      </c>
    </row>
    <row r="109" spans="1:2" ht="18.75" customHeight="1" x14ac:dyDescent="0.25">
      <c r="A109" s="11" t="s">
        <v>179</v>
      </c>
      <c r="B109" s="11" t="s">
        <v>180</v>
      </c>
    </row>
    <row r="110" spans="1:2" ht="18.75" customHeight="1" x14ac:dyDescent="0.25">
      <c r="A110" s="11" t="s">
        <v>181</v>
      </c>
      <c r="B110" s="11" t="s">
        <v>182</v>
      </c>
    </row>
    <row r="111" spans="1:2" ht="18.75" customHeight="1" x14ac:dyDescent="0.25">
      <c r="A111" s="11" t="s">
        <v>183</v>
      </c>
      <c r="B111" s="11" t="s">
        <v>184</v>
      </c>
    </row>
    <row r="112" spans="1:2" ht="18.75" customHeight="1" x14ac:dyDescent="0.25">
      <c r="A112" s="11" t="s">
        <v>185</v>
      </c>
      <c r="B112" s="11" t="s">
        <v>186</v>
      </c>
    </row>
    <row r="113" spans="1:2" ht="18.75" customHeight="1" x14ac:dyDescent="0.25">
      <c r="A113" s="11" t="s">
        <v>19</v>
      </c>
      <c r="B113" s="11" t="s">
        <v>168</v>
      </c>
    </row>
    <row r="114" spans="1:2" ht="18.75" customHeight="1" x14ac:dyDescent="0.25">
      <c r="A114" s="11" t="s">
        <v>146</v>
      </c>
      <c r="B114" s="11" t="s">
        <v>147</v>
      </c>
    </row>
    <row r="115" spans="1:2" ht="18.75" customHeight="1" x14ac:dyDescent="0.25">
      <c r="A115" s="11" t="s">
        <v>148</v>
      </c>
      <c r="B115" s="11" t="s">
        <v>149</v>
      </c>
    </row>
    <row r="116" spans="1:2" ht="18.75" customHeight="1" x14ac:dyDescent="0.25">
      <c r="A116" s="11" t="s">
        <v>150</v>
      </c>
      <c r="B116" s="11" t="s">
        <v>151</v>
      </c>
    </row>
  </sheetData>
  <autoFilter ref="A1:B212" xr:uid="{00000000-0009-0000-0000-000002000000}">
    <sortState xmlns:xlrd2="http://schemas.microsoft.com/office/spreadsheetml/2017/richdata2" ref="A2:B116">
      <sortCondition ref="A1:A212"/>
    </sortState>
  </autoFilter>
  <sortState xmlns:xlrd2="http://schemas.microsoft.com/office/spreadsheetml/2017/richdata2" ref="D1:E34">
    <sortCondition ref="D1:D34"/>
  </sortState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6" filterMode="1"/>
  <dimension ref="A1:N411"/>
  <sheetViews>
    <sheetView zoomScale="115" zoomScaleNormal="115" workbookViewId="0">
      <selection activeCell="F131" sqref="F131"/>
    </sheetView>
  </sheetViews>
  <sheetFormatPr baseColWidth="10" defaultColWidth="10.7109375" defaultRowHeight="15" x14ac:dyDescent="0.25"/>
  <cols>
    <col min="1" max="1" width="26.42578125" customWidth="1"/>
    <col min="2" max="2" width="31.28515625" hidden="1" customWidth="1"/>
    <col min="3" max="3" width="22.28515625" hidden="1" customWidth="1"/>
    <col min="4" max="4" width="31.28515625" hidden="1" customWidth="1"/>
    <col min="5" max="5" width="21.28515625" hidden="1" customWidth="1"/>
    <col min="6" max="6" width="22.28515625" customWidth="1"/>
    <col min="7" max="7" width="16" hidden="1" customWidth="1"/>
    <col min="8" max="13" width="22.28515625" hidden="1" customWidth="1"/>
    <col min="14" max="14" width="22.28515625" style="7" bestFit="1" customWidth="1"/>
  </cols>
  <sheetData>
    <row r="1" spans="1:14" x14ac:dyDescent="0.25">
      <c r="A1" s="72" t="s">
        <v>284</v>
      </c>
      <c r="B1" s="72" t="s">
        <v>285</v>
      </c>
      <c r="C1" s="72" t="s">
        <v>286</v>
      </c>
      <c r="D1" s="72" t="s">
        <v>287</v>
      </c>
      <c r="E1" s="72" t="s">
        <v>288</v>
      </c>
      <c r="F1" s="72" t="s">
        <v>289</v>
      </c>
      <c r="G1" s="72" t="s">
        <v>290</v>
      </c>
      <c r="H1" s="72" t="s">
        <v>291</v>
      </c>
      <c r="I1" s="72" t="s">
        <v>292</v>
      </c>
      <c r="J1" s="72" t="s">
        <v>293</v>
      </c>
      <c r="K1" s="72" t="s">
        <v>294</v>
      </c>
      <c r="L1" s="72" t="s">
        <v>295</v>
      </c>
      <c r="M1" s="72" t="s">
        <v>296</v>
      </c>
      <c r="N1" s="73" t="s">
        <v>1081</v>
      </c>
    </row>
    <row r="2" spans="1:14" hidden="1" x14ac:dyDescent="0.25">
      <c r="A2" s="72" t="s">
        <v>780</v>
      </c>
      <c r="B2" s="72" t="s">
        <v>781</v>
      </c>
      <c r="C2" s="72" t="s">
        <v>297</v>
      </c>
      <c r="D2" s="72"/>
      <c r="E2" s="72" t="s">
        <v>299</v>
      </c>
      <c r="F2" s="72" t="s">
        <v>331</v>
      </c>
      <c r="G2" s="72" t="s">
        <v>782</v>
      </c>
      <c r="H2" s="72" t="s">
        <v>644</v>
      </c>
      <c r="I2" s="72" t="s">
        <v>783</v>
      </c>
      <c r="J2" s="72" t="s">
        <v>300</v>
      </c>
      <c r="K2" s="72" t="s">
        <v>301</v>
      </c>
      <c r="L2" s="79">
        <v>40756</v>
      </c>
      <c r="M2" s="72" t="s">
        <v>332</v>
      </c>
      <c r="N2" s="74"/>
    </row>
    <row r="3" spans="1:14" hidden="1" x14ac:dyDescent="0.25">
      <c r="A3" s="72" t="s">
        <v>784</v>
      </c>
      <c r="B3" s="72" t="s">
        <v>785</v>
      </c>
      <c r="C3" s="72" t="s">
        <v>297</v>
      </c>
      <c r="D3" s="72"/>
      <c r="E3" s="72" t="s">
        <v>299</v>
      </c>
      <c r="F3" s="72" t="s">
        <v>331</v>
      </c>
      <c r="G3" s="72" t="s">
        <v>782</v>
      </c>
      <c r="H3" s="72" t="s">
        <v>644</v>
      </c>
      <c r="I3" s="72" t="s">
        <v>783</v>
      </c>
      <c r="J3" s="72" t="s">
        <v>300</v>
      </c>
      <c r="K3" s="72" t="s">
        <v>301</v>
      </c>
      <c r="L3" s="79">
        <v>40806</v>
      </c>
      <c r="M3" s="72" t="s">
        <v>332</v>
      </c>
      <c r="N3" s="74"/>
    </row>
    <row r="4" spans="1:14" hidden="1" x14ac:dyDescent="0.25">
      <c r="A4" s="82" t="s">
        <v>786</v>
      </c>
      <c r="B4" s="72" t="s">
        <v>645</v>
      </c>
      <c r="C4" s="72" t="s">
        <v>297</v>
      </c>
      <c r="D4" s="72" t="s">
        <v>298</v>
      </c>
      <c r="E4" s="72" t="s">
        <v>299</v>
      </c>
      <c r="F4" s="81" t="s">
        <v>290</v>
      </c>
      <c r="G4" s="72" t="s">
        <v>782</v>
      </c>
      <c r="H4" s="72" t="s">
        <v>644</v>
      </c>
      <c r="I4" s="72" t="s">
        <v>783</v>
      </c>
      <c r="J4" s="72" t="s">
        <v>300</v>
      </c>
      <c r="K4" s="72" t="s">
        <v>301</v>
      </c>
      <c r="L4" s="79">
        <v>45594</v>
      </c>
      <c r="M4" s="72" t="s">
        <v>598</v>
      </c>
      <c r="N4" s="74" t="s">
        <v>1082</v>
      </c>
    </row>
    <row r="5" spans="1:14" hidden="1" x14ac:dyDescent="0.25">
      <c r="A5" s="72" t="s">
        <v>787</v>
      </c>
      <c r="B5" s="72" t="s">
        <v>788</v>
      </c>
      <c r="C5" s="72" t="s">
        <v>297</v>
      </c>
      <c r="D5" s="72"/>
      <c r="E5" s="72" t="s">
        <v>299</v>
      </c>
      <c r="F5" s="72" t="s">
        <v>331</v>
      </c>
      <c r="G5" s="72" t="s">
        <v>782</v>
      </c>
      <c r="H5" s="72" t="s">
        <v>644</v>
      </c>
      <c r="I5" s="72" t="s">
        <v>783</v>
      </c>
      <c r="J5" s="72" t="s">
        <v>300</v>
      </c>
      <c r="K5" s="72" t="s">
        <v>301</v>
      </c>
      <c r="L5" s="79">
        <v>40323</v>
      </c>
      <c r="M5" s="72" t="s">
        <v>332</v>
      </c>
      <c r="N5" s="74"/>
    </row>
    <row r="6" spans="1:14" hidden="1" x14ac:dyDescent="0.25">
      <c r="A6" s="72" t="s">
        <v>789</v>
      </c>
      <c r="B6" s="72" t="s">
        <v>790</v>
      </c>
      <c r="C6" s="72" t="s">
        <v>297</v>
      </c>
      <c r="D6" s="72"/>
      <c r="E6" s="72" t="s">
        <v>299</v>
      </c>
      <c r="F6" s="72" t="s">
        <v>331</v>
      </c>
      <c r="G6" s="72" t="s">
        <v>782</v>
      </c>
      <c r="H6" s="72" t="s">
        <v>644</v>
      </c>
      <c r="I6" s="72" t="s">
        <v>783</v>
      </c>
      <c r="J6" s="72" t="s">
        <v>300</v>
      </c>
      <c r="K6" s="72" t="s">
        <v>301</v>
      </c>
      <c r="L6" s="79">
        <v>39766</v>
      </c>
      <c r="M6" s="72" t="s">
        <v>332</v>
      </c>
      <c r="N6" s="74"/>
    </row>
    <row r="7" spans="1:14" hidden="1" x14ac:dyDescent="0.25">
      <c r="A7" s="72" t="s">
        <v>791</v>
      </c>
      <c r="B7" s="72" t="s">
        <v>792</v>
      </c>
      <c r="C7" s="72" t="s">
        <v>329</v>
      </c>
      <c r="D7" s="72" t="s">
        <v>302</v>
      </c>
      <c r="E7" s="72" t="s">
        <v>299</v>
      </c>
      <c r="F7" s="72" t="s">
        <v>331</v>
      </c>
      <c r="G7" s="72" t="s">
        <v>782</v>
      </c>
      <c r="H7" s="72" t="s">
        <v>644</v>
      </c>
      <c r="I7" s="72" t="s">
        <v>783</v>
      </c>
      <c r="J7" s="72" t="s">
        <v>300</v>
      </c>
      <c r="K7" s="72" t="s">
        <v>301</v>
      </c>
      <c r="L7" s="79">
        <v>40548</v>
      </c>
      <c r="M7" s="72" t="s">
        <v>332</v>
      </c>
      <c r="N7" s="74"/>
    </row>
    <row r="8" spans="1:14" hidden="1" x14ac:dyDescent="0.25">
      <c r="A8" s="72" t="s">
        <v>793</v>
      </c>
      <c r="B8" s="72" t="s">
        <v>794</v>
      </c>
      <c r="C8" s="72" t="s">
        <v>297</v>
      </c>
      <c r="D8" s="72" t="s">
        <v>302</v>
      </c>
      <c r="E8" s="72" t="s">
        <v>299</v>
      </c>
      <c r="F8" s="72" t="s">
        <v>331</v>
      </c>
      <c r="G8" s="72" t="s">
        <v>782</v>
      </c>
      <c r="H8" s="72" t="s">
        <v>644</v>
      </c>
      <c r="I8" s="72" t="s">
        <v>783</v>
      </c>
      <c r="J8" s="72" t="s">
        <v>300</v>
      </c>
      <c r="K8" s="72" t="s">
        <v>301</v>
      </c>
      <c r="L8" s="79">
        <v>39741</v>
      </c>
      <c r="M8" s="72" t="s">
        <v>332</v>
      </c>
      <c r="N8" s="74"/>
    </row>
    <row r="9" spans="1:14" hidden="1" x14ac:dyDescent="0.25">
      <c r="A9" s="72" t="s">
        <v>795</v>
      </c>
      <c r="B9" s="72" t="s">
        <v>796</v>
      </c>
      <c r="C9" s="72" t="s">
        <v>297</v>
      </c>
      <c r="D9" s="72" t="s">
        <v>302</v>
      </c>
      <c r="E9" s="72" t="s">
        <v>299</v>
      </c>
      <c r="F9" s="72" t="s">
        <v>331</v>
      </c>
      <c r="G9" s="72" t="s">
        <v>782</v>
      </c>
      <c r="H9" s="72" t="s">
        <v>644</v>
      </c>
      <c r="I9" s="72" t="s">
        <v>783</v>
      </c>
      <c r="J9" s="72" t="s">
        <v>300</v>
      </c>
      <c r="K9" s="72" t="s">
        <v>301</v>
      </c>
      <c r="L9" s="79">
        <v>39741</v>
      </c>
      <c r="M9" s="72" t="s">
        <v>332</v>
      </c>
      <c r="N9" s="74"/>
    </row>
    <row r="10" spans="1:14" hidden="1" x14ac:dyDescent="0.25">
      <c r="A10" s="72" t="s">
        <v>797</v>
      </c>
      <c r="B10" s="72" t="s">
        <v>798</v>
      </c>
      <c r="C10" s="72" t="s">
        <v>329</v>
      </c>
      <c r="D10" s="72"/>
      <c r="E10" s="72" t="s">
        <v>299</v>
      </c>
      <c r="F10" s="72" t="s">
        <v>331</v>
      </c>
      <c r="G10" s="72" t="s">
        <v>782</v>
      </c>
      <c r="H10" s="72" t="s">
        <v>644</v>
      </c>
      <c r="I10" s="72" t="s">
        <v>783</v>
      </c>
      <c r="J10" s="72" t="s">
        <v>300</v>
      </c>
      <c r="K10" s="72" t="s">
        <v>301</v>
      </c>
      <c r="L10" s="79"/>
      <c r="M10" s="72"/>
      <c r="N10" s="74"/>
    </row>
    <row r="11" spans="1:14" hidden="1" x14ac:dyDescent="0.25">
      <c r="A11" s="82" t="s">
        <v>799</v>
      </c>
      <c r="B11" s="72" t="s">
        <v>646</v>
      </c>
      <c r="C11" s="72" t="s">
        <v>297</v>
      </c>
      <c r="D11" s="72" t="s">
        <v>298</v>
      </c>
      <c r="E11" s="72" t="s">
        <v>299</v>
      </c>
      <c r="F11" s="81" t="s">
        <v>290</v>
      </c>
      <c r="G11" s="72" t="s">
        <v>782</v>
      </c>
      <c r="H11" s="72" t="s">
        <v>644</v>
      </c>
      <c r="I11" s="72" t="s">
        <v>783</v>
      </c>
      <c r="J11" s="72" t="s">
        <v>300</v>
      </c>
      <c r="K11" s="72" t="s">
        <v>301</v>
      </c>
      <c r="L11" s="79">
        <v>45595</v>
      </c>
      <c r="M11" s="72" t="s">
        <v>598</v>
      </c>
      <c r="N11" s="74" t="s">
        <v>1082</v>
      </c>
    </row>
    <row r="12" spans="1:14" hidden="1" x14ac:dyDescent="0.25">
      <c r="A12" s="82" t="s">
        <v>800</v>
      </c>
      <c r="B12" s="72" t="s">
        <v>647</v>
      </c>
      <c r="C12" s="72" t="s">
        <v>297</v>
      </c>
      <c r="D12" s="72" t="s">
        <v>298</v>
      </c>
      <c r="E12" s="72" t="s">
        <v>299</v>
      </c>
      <c r="F12" s="81" t="s">
        <v>290</v>
      </c>
      <c r="G12" s="72" t="s">
        <v>782</v>
      </c>
      <c r="H12" s="72" t="s">
        <v>644</v>
      </c>
      <c r="I12" s="72" t="s">
        <v>783</v>
      </c>
      <c r="J12" s="72" t="s">
        <v>300</v>
      </c>
      <c r="K12" s="72" t="s">
        <v>301</v>
      </c>
      <c r="L12" s="79">
        <v>45594</v>
      </c>
      <c r="M12" s="72" t="s">
        <v>598</v>
      </c>
      <c r="N12" s="74" t="s">
        <v>1082</v>
      </c>
    </row>
    <row r="13" spans="1:14" hidden="1" x14ac:dyDescent="0.25">
      <c r="A13" s="82" t="s">
        <v>801</v>
      </c>
      <c r="B13" s="72" t="s">
        <v>648</v>
      </c>
      <c r="C13" s="72" t="s">
        <v>297</v>
      </c>
      <c r="D13" s="72" t="s">
        <v>298</v>
      </c>
      <c r="E13" s="72" t="s">
        <v>299</v>
      </c>
      <c r="F13" s="81" t="s">
        <v>290</v>
      </c>
      <c r="G13" s="72" t="s">
        <v>782</v>
      </c>
      <c r="H13" s="72" t="s">
        <v>644</v>
      </c>
      <c r="I13" s="72" t="s">
        <v>783</v>
      </c>
      <c r="J13" s="72" t="s">
        <v>300</v>
      </c>
      <c r="K13" s="72" t="s">
        <v>301</v>
      </c>
      <c r="L13" s="79">
        <v>45595</v>
      </c>
      <c r="M13" s="72" t="s">
        <v>598</v>
      </c>
      <c r="N13" s="74" t="s">
        <v>1082</v>
      </c>
    </row>
    <row r="14" spans="1:14" hidden="1" x14ac:dyDescent="0.25">
      <c r="A14" s="82" t="s">
        <v>802</v>
      </c>
      <c r="B14" s="72" t="s">
        <v>649</v>
      </c>
      <c r="C14" s="72" t="s">
        <v>297</v>
      </c>
      <c r="D14" s="72" t="s">
        <v>298</v>
      </c>
      <c r="E14" s="72" t="s">
        <v>299</v>
      </c>
      <c r="F14" s="81" t="s">
        <v>290</v>
      </c>
      <c r="G14" s="72" t="s">
        <v>782</v>
      </c>
      <c r="H14" s="72" t="s">
        <v>644</v>
      </c>
      <c r="I14" s="72" t="s">
        <v>783</v>
      </c>
      <c r="J14" s="72" t="s">
        <v>300</v>
      </c>
      <c r="K14" s="72" t="s">
        <v>301</v>
      </c>
      <c r="L14" s="79">
        <v>45597</v>
      </c>
      <c r="M14" s="72" t="s">
        <v>598</v>
      </c>
      <c r="N14" s="74" t="s">
        <v>1082</v>
      </c>
    </row>
    <row r="15" spans="1:14" hidden="1" x14ac:dyDescent="0.25">
      <c r="A15" s="82" t="s">
        <v>803</v>
      </c>
      <c r="B15" s="72" t="s">
        <v>650</v>
      </c>
      <c r="C15" s="72" t="s">
        <v>297</v>
      </c>
      <c r="D15" s="72" t="s">
        <v>298</v>
      </c>
      <c r="E15" s="72" t="s">
        <v>299</v>
      </c>
      <c r="F15" s="81" t="s">
        <v>290</v>
      </c>
      <c r="G15" s="72" t="s">
        <v>782</v>
      </c>
      <c r="H15" s="72" t="s">
        <v>644</v>
      </c>
      <c r="I15" s="72" t="s">
        <v>783</v>
      </c>
      <c r="J15" s="72" t="s">
        <v>300</v>
      </c>
      <c r="K15" s="72" t="s">
        <v>301</v>
      </c>
      <c r="L15" s="79">
        <v>45594</v>
      </c>
      <c r="M15" s="72" t="s">
        <v>598</v>
      </c>
      <c r="N15" s="74" t="s">
        <v>1082</v>
      </c>
    </row>
    <row r="16" spans="1:14" hidden="1" x14ac:dyDescent="0.25">
      <c r="A16" s="82" t="s">
        <v>804</v>
      </c>
      <c r="B16" s="72" t="s">
        <v>651</v>
      </c>
      <c r="C16" s="72" t="s">
        <v>297</v>
      </c>
      <c r="D16" s="72" t="s">
        <v>298</v>
      </c>
      <c r="E16" s="72" t="s">
        <v>299</v>
      </c>
      <c r="F16" s="81" t="s">
        <v>290</v>
      </c>
      <c r="G16" s="72" t="s">
        <v>782</v>
      </c>
      <c r="H16" s="72" t="s">
        <v>644</v>
      </c>
      <c r="I16" s="72" t="s">
        <v>783</v>
      </c>
      <c r="J16" s="72" t="s">
        <v>300</v>
      </c>
      <c r="K16" s="72" t="s">
        <v>301</v>
      </c>
      <c r="L16" s="79">
        <v>45597</v>
      </c>
      <c r="M16" s="72" t="s">
        <v>598</v>
      </c>
      <c r="N16" s="74" t="s">
        <v>1082</v>
      </c>
    </row>
    <row r="17" spans="1:14" hidden="1" x14ac:dyDescent="0.25">
      <c r="A17" s="82" t="s">
        <v>805</v>
      </c>
      <c r="B17" s="72" t="s">
        <v>652</v>
      </c>
      <c r="C17" s="72" t="s">
        <v>297</v>
      </c>
      <c r="D17" s="72" t="s">
        <v>298</v>
      </c>
      <c r="E17" s="72" t="s">
        <v>299</v>
      </c>
      <c r="F17" s="81" t="s">
        <v>290</v>
      </c>
      <c r="G17" s="72" t="s">
        <v>782</v>
      </c>
      <c r="H17" s="72" t="s">
        <v>644</v>
      </c>
      <c r="I17" s="72" t="s">
        <v>783</v>
      </c>
      <c r="J17" s="72" t="s">
        <v>300</v>
      </c>
      <c r="K17" s="72" t="s">
        <v>301</v>
      </c>
      <c r="L17" s="79">
        <v>45594</v>
      </c>
      <c r="M17" s="72" t="s">
        <v>598</v>
      </c>
      <c r="N17" s="74" t="s">
        <v>1082</v>
      </c>
    </row>
    <row r="18" spans="1:14" hidden="1" x14ac:dyDescent="0.25">
      <c r="A18" s="82" t="s">
        <v>806</v>
      </c>
      <c r="B18" s="72" t="s">
        <v>653</v>
      </c>
      <c r="C18" s="72" t="s">
        <v>297</v>
      </c>
      <c r="D18" s="72" t="s">
        <v>298</v>
      </c>
      <c r="E18" s="72" t="s">
        <v>299</v>
      </c>
      <c r="F18" s="81" t="s">
        <v>290</v>
      </c>
      <c r="G18" s="72" t="s">
        <v>782</v>
      </c>
      <c r="H18" s="72" t="s">
        <v>644</v>
      </c>
      <c r="I18" s="72" t="s">
        <v>783</v>
      </c>
      <c r="J18" s="72" t="s">
        <v>300</v>
      </c>
      <c r="K18" s="72" t="s">
        <v>301</v>
      </c>
      <c r="L18" s="79">
        <v>45594</v>
      </c>
      <c r="M18" s="72" t="s">
        <v>598</v>
      </c>
      <c r="N18" s="74" t="s">
        <v>1082</v>
      </c>
    </row>
    <row r="19" spans="1:14" hidden="1" x14ac:dyDescent="0.25">
      <c r="A19" s="82" t="s">
        <v>807</v>
      </c>
      <c r="B19" s="72" t="s">
        <v>654</v>
      </c>
      <c r="C19" s="72" t="s">
        <v>297</v>
      </c>
      <c r="D19" s="72" t="s">
        <v>298</v>
      </c>
      <c r="E19" s="72" t="s">
        <v>299</v>
      </c>
      <c r="F19" s="81" t="s">
        <v>290</v>
      </c>
      <c r="G19" s="72" t="s">
        <v>782</v>
      </c>
      <c r="H19" s="72" t="s">
        <v>644</v>
      </c>
      <c r="I19" s="72" t="s">
        <v>783</v>
      </c>
      <c r="J19" s="72" t="s">
        <v>300</v>
      </c>
      <c r="K19" s="72" t="s">
        <v>301</v>
      </c>
      <c r="L19" s="79">
        <v>45594</v>
      </c>
      <c r="M19" s="72" t="s">
        <v>598</v>
      </c>
      <c r="N19" s="74" t="s">
        <v>1082</v>
      </c>
    </row>
    <row r="20" spans="1:14" hidden="1" x14ac:dyDescent="0.25">
      <c r="A20" s="82" t="s">
        <v>808</v>
      </c>
      <c r="B20" s="72" t="s">
        <v>655</v>
      </c>
      <c r="C20" s="72" t="s">
        <v>297</v>
      </c>
      <c r="D20" s="72" t="s">
        <v>298</v>
      </c>
      <c r="E20" s="72" t="s">
        <v>299</v>
      </c>
      <c r="F20" s="81" t="s">
        <v>290</v>
      </c>
      <c r="G20" s="72" t="s">
        <v>782</v>
      </c>
      <c r="H20" s="72" t="s">
        <v>644</v>
      </c>
      <c r="I20" s="72" t="s">
        <v>783</v>
      </c>
      <c r="J20" s="72" t="s">
        <v>300</v>
      </c>
      <c r="K20" s="72" t="s">
        <v>301</v>
      </c>
      <c r="L20" s="79">
        <v>45594</v>
      </c>
      <c r="M20" s="72" t="s">
        <v>598</v>
      </c>
      <c r="N20" s="74" t="s">
        <v>1082</v>
      </c>
    </row>
    <row r="21" spans="1:14" hidden="1" x14ac:dyDescent="0.25">
      <c r="A21" s="72" t="s">
        <v>809</v>
      </c>
      <c r="B21" s="72" t="s">
        <v>810</v>
      </c>
      <c r="C21" s="72" t="s">
        <v>297</v>
      </c>
      <c r="D21" s="72" t="s">
        <v>298</v>
      </c>
      <c r="E21" s="72" t="s">
        <v>299</v>
      </c>
      <c r="F21" s="72" t="s">
        <v>331</v>
      </c>
      <c r="G21" s="72" t="s">
        <v>782</v>
      </c>
      <c r="H21" s="72" t="s">
        <v>644</v>
      </c>
      <c r="I21" s="72" t="s">
        <v>783</v>
      </c>
      <c r="J21" s="72" t="s">
        <v>300</v>
      </c>
      <c r="K21" s="72" t="s">
        <v>301</v>
      </c>
      <c r="L21" s="79">
        <v>42095</v>
      </c>
      <c r="M21" s="72" t="s">
        <v>333</v>
      </c>
      <c r="N21" s="74"/>
    </row>
    <row r="22" spans="1:14" hidden="1" x14ac:dyDescent="0.25">
      <c r="A22" s="82" t="s">
        <v>811</v>
      </c>
      <c r="B22" s="72" t="s">
        <v>656</v>
      </c>
      <c r="C22" s="72" t="s">
        <v>297</v>
      </c>
      <c r="D22" s="72" t="s">
        <v>298</v>
      </c>
      <c r="E22" s="72" t="s">
        <v>299</v>
      </c>
      <c r="F22" s="81" t="s">
        <v>290</v>
      </c>
      <c r="G22" s="72" t="s">
        <v>782</v>
      </c>
      <c r="H22" s="72" t="s">
        <v>644</v>
      </c>
      <c r="I22" s="72" t="s">
        <v>783</v>
      </c>
      <c r="J22" s="72" t="s">
        <v>300</v>
      </c>
      <c r="K22" s="72" t="s">
        <v>301</v>
      </c>
      <c r="L22" s="79">
        <v>45582</v>
      </c>
      <c r="M22" s="72" t="s">
        <v>598</v>
      </c>
      <c r="N22" s="74" t="s">
        <v>1082</v>
      </c>
    </row>
    <row r="23" spans="1:14" hidden="1" x14ac:dyDescent="0.25">
      <c r="A23" s="82" t="s">
        <v>812</v>
      </c>
      <c r="B23" s="72" t="s">
        <v>657</v>
      </c>
      <c r="C23" s="72" t="s">
        <v>297</v>
      </c>
      <c r="D23" s="72" t="s">
        <v>298</v>
      </c>
      <c r="E23" s="72" t="s">
        <v>299</v>
      </c>
      <c r="F23" s="81" t="s">
        <v>290</v>
      </c>
      <c r="G23" s="72" t="s">
        <v>782</v>
      </c>
      <c r="H23" s="72" t="s">
        <v>644</v>
      </c>
      <c r="I23" s="72" t="s">
        <v>783</v>
      </c>
      <c r="J23" s="72" t="s">
        <v>300</v>
      </c>
      <c r="K23" s="72" t="s">
        <v>301</v>
      </c>
      <c r="L23" s="79">
        <v>45582</v>
      </c>
      <c r="M23" s="72" t="s">
        <v>598</v>
      </c>
      <c r="N23" s="74" t="s">
        <v>1082</v>
      </c>
    </row>
    <row r="24" spans="1:14" hidden="1" x14ac:dyDescent="0.25">
      <c r="A24" s="82" t="s">
        <v>813</v>
      </c>
      <c r="B24" s="72" t="s">
        <v>658</v>
      </c>
      <c r="C24" s="72" t="s">
        <v>297</v>
      </c>
      <c r="D24" s="72" t="s">
        <v>298</v>
      </c>
      <c r="E24" s="72" t="s">
        <v>299</v>
      </c>
      <c r="F24" s="81" t="s">
        <v>290</v>
      </c>
      <c r="G24" s="72" t="s">
        <v>782</v>
      </c>
      <c r="H24" s="72" t="s">
        <v>644</v>
      </c>
      <c r="I24" s="72" t="s">
        <v>783</v>
      </c>
      <c r="J24" s="72" t="s">
        <v>300</v>
      </c>
      <c r="K24" s="72" t="s">
        <v>301</v>
      </c>
      <c r="L24" s="79">
        <v>45582</v>
      </c>
      <c r="M24" s="72" t="s">
        <v>598</v>
      </c>
      <c r="N24" s="74" t="s">
        <v>1082</v>
      </c>
    </row>
    <row r="25" spans="1:14" hidden="1" x14ac:dyDescent="0.25">
      <c r="A25" s="82" t="s">
        <v>814</v>
      </c>
      <c r="B25" s="72" t="s">
        <v>659</v>
      </c>
      <c r="C25" s="72" t="s">
        <v>297</v>
      </c>
      <c r="D25" s="72" t="s">
        <v>298</v>
      </c>
      <c r="E25" s="72" t="s">
        <v>299</v>
      </c>
      <c r="F25" s="81" t="s">
        <v>290</v>
      </c>
      <c r="G25" s="72" t="s">
        <v>782</v>
      </c>
      <c r="H25" s="72" t="s">
        <v>644</v>
      </c>
      <c r="I25" s="72" t="s">
        <v>783</v>
      </c>
      <c r="J25" s="72" t="s">
        <v>300</v>
      </c>
      <c r="K25" s="72" t="s">
        <v>301</v>
      </c>
      <c r="L25" s="79">
        <v>45586</v>
      </c>
      <c r="M25" s="72" t="s">
        <v>598</v>
      </c>
      <c r="N25" s="74" t="s">
        <v>1082</v>
      </c>
    </row>
    <row r="26" spans="1:14" hidden="1" x14ac:dyDescent="0.25">
      <c r="A26" s="82" t="s">
        <v>815</v>
      </c>
      <c r="B26" s="72" t="s">
        <v>660</v>
      </c>
      <c r="C26" s="72" t="s">
        <v>297</v>
      </c>
      <c r="D26" s="72" t="s">
        <v>298</v>
      </c>
      <c r="E26" s="72" t="s">
        <v>299</v>
      </c>
      <c r="F26" s="81" t="s">
        <v>290</v>
      </c>
      <c r="G26" s="72" t="s">
        <v>782</v>
      </c>
      <c r="H26" s="72" t="s">
        <v>644</v>
      </c>
      <c r="I26" s="72" t="s">
        <v>783</v>
      </c>
      <c r="J26" s="72" t="s">
        <v>300</v>
      </c>
      <c r="K26" s="72" t="s">
        <v>301</v>
      </c>
      <c r="L26" s="79">
        <v>45594</v>
      </c>
      <c r="M26" s="72" t="s">
        <v>598</v>
      </c>
      <c r="N26" s="74" t="s">
        <v>1082</v>
      </c>
    </row>
    <row r="27" spans="1:14" hidden="1" x14ac:dyDescent="0.25">
      <c r="A27" s="72" t="s">
        <v>816</v>
      </c>
      <c r="B27" s="72" t="s">
        <v>817</v>
      </c>
      <c r="C27" s="72" t="s">
        <v>329</v>
      </c>
      <c r="D27" s="72"/>
      <c r="E27" s="72" t="s">
        <v>299</v>
      </c>
      <c r="F27" s="72" t="s">
        <v>331</v>
      </c>
      <c r="G27" s="72" t="s">
        <v>782</v>
      </c>
      <c r="H27" s="72" t="s">
        <v>644</v>
      </c>
      <c r="I27" s="72" t="s">
        <v>783</v>
      </c>
      <c r="J27" s="72" t="s">
        <v>300</v>
      </c>
      <c r="K27" s="72" t="s">
        <v>301</v>
      </c>
      <c r="L27" s="79"/>
      <c r="M27" s="72"/>
      <c r="N27" s="74"/>
    </row>
    <row r="28" spans="1:14" hidden="1" x14ac:dyDescent="0.25">
      <c r="A28" s="72" t="s">
        <v>818</v>
      </c>
      <c r="B28" s="72" t="s">
        <v>819</v>
      </c>
      <c r="C28" s="72" t="s">
        <v>329</v>
      </c>
      <c r="D28" s="72"/>
      <c r="E28" s="72" t="s">
        <v>299</v>
      </c>
      <c r="F28" s="72" t="s">
        <v>331</v>
      </c>
      <c r="G28" s="72" t="s">
        <v>782</v>
      </c>
      <c r="H28" s="72" t="s">
        <v>644</v>
      </c>
      <c r="I28" s="72" t="s">
        <v>783</v>
      </c>
      <c r="J28" s="72" t="s">
        <v>300</v>
      </c>
      <c r="K28" s="72" t="s">
        <v>301</v>
      </c>
      <c r="L28" s="79"/>
      <c r="M28" s="72"/>
      <c r="N28" s="74"/>
    </row>
    <row r="29" spans="1:14" hidden="1" x14ac:dyDescent="0.25">
      <c r="A29" s="82" t="s">
        <v>820</v>
      </c>
      <c r="B29" s="72" t="s">
        <v>661</v>
      </c>
      <c r="C29" s="72" t="s">
        <v>297</v>
      </c>
      <c r="D29" s="72" t="s">
        <v>298</v>
      </c>
      <c r="E29" s="72" t="s">
        <v>299</v>
      </c>
      <c r="F29" s="81" t="s">
        <v>290</v>
      </c>
      <c r="G29" s="72" t="s">
        <v>782</v>
      </c>
      <c r="H29" s="72" t="s">
        <v>644</v>
      </c>
      <c r="I29" s="72" t="s">
        <v>783</v>
      </c>
      <c r="J29" s="72" t="s">
        <v>300</v>
      </c>
      <c r="K29" s="72" t="s">
        <v>301</v>
      </c>
      <c r="L29" s="79">
        <v>45589</v>
      </c>
      <c r="M29" s="72" t="s">
        <v>598</v>
      </c>
      <c r="N29" s="74" t="s">
        <v>1082</v>
      </c>
    </row>
    <row r="30" spans="1:14" hidden="1" x14ac:dyDescent="0.25">
      <c r="A30" s="72" t="s">
        <v>821</v>
      </c>
      <c r="B30" s="72" t="s">
        <v>822</v>
      </c>
      <c r="C30" s="72" t="s">
        <v>297</v>
      </c>
      <c r="D30" s="72" t="s">
        <v>298</v>
      </c>
      <c r="E30" s="72" t="s">
        <v>299</v>
      </c>
      <c r="F30" s="72" t="s">
        <v>331</v>
      </c>
      <c r="G30" s="72" t="s">
        <v>782</v>
      </c>
      <c r="H30" s="72" t="s">
        <v>644</v>
      </c>
      <c r="I30" s="72" t="s">
        <v>783</v>
      </c>
      <c r="J30" s="72" t="s">
        <v>300</v>
      </c>
      <c r="K30" s="72" t="s">
        <v>301</v>
      </c>
      <c r="L30" s="79">
        <v>43255</v>
      </c>
      <c r="M30" s="72" t="s">
        <v>333</v>
      </c>
      <c r="N30" s="74"/>
    </row>
    <row r="31" spans="1:14" hidden="1" x14ac:dyDescent="0.25">
      <c r="A31" s="82" t="s">
        <v>823</v>
      </c>
      <c r="B31" s="72" t="s">
        <v>662</v>
      </c>
      <c r="C31" s="72" t="s">
        <v>297</v>
      </c>
      <c r="D31" s="72" t="s">
        <v>298</v>
      </c>
      <c r="E31" s="72" t="s">
        <v>299</v>
      </c>
      <c r="F31" s="81" t="s">
        <v>290</v>
      </c>
      <c r="G31" s="72" t="s">
        <v>782</v>
      </c>
      <c r="H31" s="72" t="s">
        <v>644</v>
      </c>
      <c r="I31" s="72" t="s">
        <v>783</v>
      </c>
      <c r="J31" s="72" t="s">
        <v>300</v>
      </c>
      <c r="K31" s="72" t="s">
        <v>301</v>
      </c>
      <c r="L31" s="79">
        <v>45586</v>
      </c>
      <c r="M31" s="72" t="s">
        <v>598</v>
      </c>
      <c r="N31" s="74" t="s">
        <v>1082</v>
      </c>
    </row>
    <row r="32" spans="1:14" hidden="1" x14ac:dyDescent="0.25">
      <c r="A32" s="82" t="s">
        <v>824</v>
      </c>
      <c r="B32" s="72" t="s">
        <v>663</v>
      </c>
      <c r="C32" s="72" t="s">
        <v>297</v>
      </c>
      <c r="D32" s="72" t="s">
        <v>298</v>
      </c>
      <c r="E32" s="72" t="s">
        <v>299</v>
      </c>
      <c r="F32" s="81" t="s">
        <v>290</v>
      </c>
      <c r="G32" s="72" t="s">
        <v>782</v>
      </c>
      <c r="H32" s="72" t="s">
        <v>644</v>
      </c>
      <c r="I32" s="72" t="s">
        <v>783</v>
      </c>
      <c r="J32" s="72" t="s">
        <v>300</v>
      </c>
      <c r="K32" s="72" t="s">
        <v>301</v>
      </c>
      <c r="L32" s="79">
        <v>45595</v>
      </c>
      <c r="M32" s="72" t="s">
        <v>598</v>
      </c>
      <c r="N32" s="74" t="s">
        <v>1082</v>
      </c>
    </row>
    <row r="33" spans="1:14" hidden="1" x14ac:dyDescent="0.25">
      <c r="A33" s="72" t="s">
        <v>825</v>
      </c>
      <c r="B33" s="72" t="s">
        <v>826</v>
      </c>
      <c r="C33" s="72" t="s">
        <v>329</v>
      </c>
      <c r="D33" s="72" t="s">
        <v>298</v>
      </c>
      <c r="E33" s="72" t="s">
        <v>299</v>
      </c>
      <c r="F33" s="72" t="s">
        <v>356</v>
      </c>
      <c r="G33" s="72" t="s">
        <v>782</v>
      </c>
      <c r="H33" s="72" t="s">
        <v>644</v>
      </c>
      <c r="I33" s="72" t="s">
        <v>783</v>
      </c>
      <c r="J33" s="72" t="s">
        <v>300</v>
      </c>
      <c r="K33" s="72" t="s">
        <v>301</v>
      </c>
      <c r="L33" s="79"/>
      <c r="M33" s="72"/>
      <c r="N33" s="74"/>
    </row>
    <row r="34" spans="1:14" hidden="1" x14ac:dyDescent="0.25">
      <c r="A34" s="82" t="s">
        <v>827</v>
      </c>
      <c r="B34" s="72" t="s">
        <v>664</v>
      </c>
      <c r="C34" s="72" t="s">
        <v>297</v>
      </c>
      <c r="D34" s="72" t="s">
        <v>298</v>
      </c>
      <c r="E34" s="72" t="s">
        <v>299</v>
      </c>
      <c r="F34" s="81" t="s">
        <v>290</v>
      </c>
      <c r="G34" s="72" t="s">
        <v>782</v>
      </c>
      <c r="H34" s="72" t="s">
        <v>644</v>
      </c>
      <c r="I34" s="72" t="s">
        <v>783</v>
      </c>
      <c r="J34" s="72" t="s">
        <v>300</v>
      </c>
      <c r="K34" s="72" t="s">
        <v>301</v>
      </c>
      <c r="L34" s="79">
        <v>45566</v>
      </c>
      <c r="M34" s="72" t="s">
        <v>598</v>
      </c>
      <c r="N34" s="74" t="s">
        <v>1082</v>
      </c>
    </row>
    <row r="35" spans="1:14" hidden="1" x14ac:dyDescent="0.25">
      <c r="A35" s="82" t="s">
        <v>828</v>
      </c>
      <c r="B35" s="72" t="s">
        <v>665</v>
      </c>
      <c r="C35" s="72" t="s">
        <v>297</v>
      </c>
      <c r="D35" s="72" t="s">
        <v>298</v>
      </c>
      <c r="E35" s="72" t="s">
        <v>299</v>
      </c>
      <c r="F35" s="81" t="s">
        <v>290</v>
      </c>
      <c r="G35" s="72" t="s">
        <v>782</v>
      </c>
      <c r="H35" s="72" t="s">
        <v>644</v>
      </c>
      <c r="I35" s="72" t="s">
        <v>783</v>
      </c>
      <c r="J35" s="72" t="s">
        <v>300</v>
      </c>
      <c r="K35" s="72" t="s">
        <v>301</v>
      </c>
      <c r="L35" s="79">
        <v>45594</v>
      </c>
      <c r="M35" s="72" t="s">
        <v>598</v>
      </c>
      <c r="N35" s="74" t="s">
        <v>1082</v>
      </c>
    </row>
    <row r="36" spans="1:14" hidden="1" x14ac:dyDescent="0.25">
      <c r="A36" s="82" t="s">
        <v>829</v>
      </c>
      <c r="B36" s="72" t="s">
        <v>666</v>
      </c>
      <c r="C36" s="72" t="s">
        <v>297</v>
      </c>
      <c r="D36" s="72" t="s">
        <v>298</v>
      </c>
      <c r="E36" s="72" t="s">
        <v>299</v>
      </c>
      <c r="F36" s="81" t="s">
        <v>290</v>
      </c>
      <c r="G36" s="72" t="s">
        <v>782</v>
      </c>
      <c r="H36" s="72" t="s">
        <v>644</v>
      </c>
      <c r="I36" s="72" t="s">
        <v>783</v>
      </c>
      <c r="J36" s="72" t="s">
        <v>300</v>
      </c>
      <c r="K36" s="72" t="s">
        <v>301</v>
      </c>
      <c r="L36" s="79">
        <v>45597</v>
      </c>
      <c r="M36" s="72" t="s">
        <v>598</v>
      </c>
      <c r="N36" s="74" t="s">
        <v>1082</v>
      </c>
    </row>
    <row r="37" spans="1:14" hidden="1" x14ac:dyDescent="0.25">
      <c r="A37" s="82" t="s">
        <v>830</v>
      </c>
      <c r="B37" s="72" t="s">
        <v>667</v>
      </c>
      <c r="C37" s="72" t="s">
        <v>297</v>
      </c>
      <c r="D37" s="72" t="s">
        <v>298</v>
      </c>
      <c r="E37" s="72" t="s">
        <v>299</v>
      </c>
      <c r="F37" s="81" t="s">
        <v>290</v>
      </c>
      <c r="G37" s="72" t="s">
        <v>782</v>
      </c>
      <c r="H37" s="72" t="s">
        <v>644</v>
      </c>
      <c r="I37" s="72" t="s">
        <v>783</v>
      </c>
      <c r="J37" s="72" t="s">
        <v>300</v>
      </c>
      <c r="K37" s="72" t="s">
        <v>301</v>
      </c>
      <c r="L37" s="79">
        <v>45597</v>
      </c>
      <c r="M37" s="72" t="s">
        <v>598</v>
      </c>
      <c r="N37" s="74" t="s">
        <v>1082</v>
      </c>
    </row>
    <row r="38" spans="1:14" hidden="1" x14ac:dyDescent="0.25">
      <c r="A38" s="84" t="s">
        <v>831</v>
      </c>
      <c r="B38" s="72" t="s">
        <v>668</v>
      </c>
      <c r="C38" s="72" t="s">
        <v>297</v>
      </c>
      <c r="D38" s="72" t="s">
        <v>298</v>
      </c>
      <c r="E38" s="72" t="s">
        <v>299</v>
      </c>
      <c r="F38" s="81" t="s">
        <v>290</v>
      </c>
      <c r="G38" s="72" t="s">
        <v>782</v>
      </c>
      <c r="H38" s="72" t="s">
        <v>644</v>
      </c>
      <c r="I38" s="72" t="s">
        <v>783</v>
      </c>
      <c r="J38" s="72" t="s">
        <v>300</v>
      </c>
      <c r="K38" s="72" t="s">
        <v>301</v>
      </c>
      <c r="L38" s="79">
        <v>45589</v>
      </c>
      <c r="M38" s="72" t="s">
        <v>598</v>
      </c>
      <c r="N38" s="83" t="s">
        <v>1082</v>
      </c>
    </row>
    <row r="39" spans="1:14" hidden="1" x14ac:dyDescent="0.25">
      <c r="A39" s="82" t="s">
        <v>832</v>
      </c>
      <c r="B39" s="72" t="s">
        <v>669</v>
      </c>
      <c r="C39" s="72" t="s">
        <v>297</v>
      </c>
      <c r="D39" s="72" t="s">
        <v>298</v>
      </c>
      <c r="E39" s="72" t="s">
        <v>299</v>
      </c>
      <c r="F39" s="81" t="s">
        <v>290</v>
      </c>
      <c r="G39" s="72" t="s">
        <v>782</v>
      </c>
      <c r="H39" s="72" t="s">
        <v>644</v>
      </c>
      <c r="I39" s="72" t="s">
        <v>783</v>
      </c>
      <c r="J39" s="72" t="s">
        <v>300</v>
      </c>
      <c r="K39" s="72" t="s">
        <v>301</v>
      </c>
      <c r="L39" s="79">
        <v>45595</v>
      </c>
      <c r="M39" s="72" t="s">
        <v>598</v>
      </c>
      <c r="N39" s="74" t="s">
        <v>1082</v>
      </c>
    </row>
    <row r="40" spans="1:14" hidden="1" x14ac:dyDescent="0.25">
      <c r="A40" s="72" t="s">
        <v>833</v>
      </c>
      <c r="B40" s="72" t="s">
        <v>834</v>
      </c>
      <c r="C40" s="72" t="s">
        <v>297</v>
      </c>
      <c r="D40" s="72"/>
      <c r="E40" s="72" t="s">
        <v>299</v>
      </c>
      <c r="F40" s="72" t="s">
        <v>331</v>
      </c>
      <c r="G40" s="72" t="s">
        <v>782</v>
      </c>
      <c r="H40" s="72" t="s">
        <v>644</v>
      </c>
      <c r="I40" s="72" t="s">
        <v>783</v>
      </c>
      <c r="J40" s="72" t="s">
        <v>300</v>
      </c>
      <c r="K40" s="72" t="s">
        <v>301</v>
      </c>
      <c r="L40" s="79">
        <v>39742</v>
      </c>
      <c r="M40" s="72" t="s">
        <v>332</v>
      </c>
      <c r="N40" s="74"/>
    </row>
    <row r="41" spans="1:14" hidden="1" x14ac:dyDescent="0.25">
      <c r="A41" s="82" t="s">
        <v>835</v>
      </c>
      <c r="B41" s="72" t="s">
        <v>670</v>
      </c>
      <c r="C41" s="72" t="s">
        <v>297</v>
      </c>
      <c r="D41" s="72" t="s">
        <v>298</v>
      </c>
      <c r="E41" s="72" t="s">
        <v>299</v>
      </c>
      <c r="F41" s="81" t="s">
        <v>290</v>
      </c>
      <c r="G41" s="72" t="s">
        <v>782</v>
      </c>
      <c r="H41" s="72" t="s">
        <v>644</v>
      </c>
      <c r="I41" s="72" t="s">
        <v>783</v>
      </c>
      <c r="J41" s="72" t="s">
        <v>300</v>
      </c>
      <c r="K41" s="72" t="s">
        <v>301</v>
      </c>
      <c r="L41" s="79">
        <v>45586</v>
      </c>
      <c r="M41" s="72" t="s">
        <v>598</v>
      </c>
      <c r="N41" s="74"/>
    </row>
    <row r="42" spans="1:14" hidden="1" x14ac:dyDescent="0.25">
      <c r="A42" s="82" t="s">
        <v>836</v>
      </c>
      <c r="B42" s="72" t="s">
        <v>671</v>
      </c>
      <c r="C42" s="72" t="s">
        <v>297</v>
      </c>
      <c r="D42" s="72" t="s">
        <v>298</v>
      </c>
      <c r="E42" s="72" t="s">
        <v>299</v>
      </c>
      <c r="F42" s="81" t="s">
        <v>290</v>
      </c>
      <c r="G42" s="72" t="s">
        <v>782</v>
      </c>
      <c r="H42" s="72" t="s">
        <v>644</v>
      </c>
      <c r="I42" s="72" t="s">
        <v>783</v>
      </c>
      <c r="J42" s="72" t="s">
        <v>300</v>
      </c>
      <c r="K42" s="72" t="s">
        <v>301</v>
      </c>
      <c r="L42" s="79">
        <v>45595</v>
      </c>
      <c r="M42" s="72" t="s">
        <v>598</v>
      </c>
      <c r="N42" s="74"/>
    </row>
    <row r="43" spans="1:14" hidden="1" x14ac:dyDescent="0.25">
      <c r="A43" s="72" t="s">
        <v>837</v>
      </c>
      <c r="B43" s="72" t="s">
        <v>672</v>
      </c>
      <c r="C43" s="72" t="s">
        <v>297</v>
      </c>
      <c r="D43" s="72" t="s">
        <v>298</v>
      </c>
      <c r="E43" s="72" t="s">
        <v>299</v>
      </c>
      <c r="F43" s="72" t="s">
        <v>290</v>
      </c>
      <c r="G43" s="72" t="s">
        <v>782</v>
      </c>
      <c r="H43" s="72" t="s">
        <v>644</v>
      </c>
      <c r="I43" s="72" t="s">
        <v>783</v>
      </c>
      <c r="J43" s="72" t="s">
        <v>300</v>
      </c>
      <c r="K43" s="72" t="s">
        <v>301</v>
      </c>
      <c r="L43" s="79">
        <v>45595</v>
      </c>
      <c r="M43" s="72" t="s">
        <v>598</v>
      </c>
      <c r="N43" s="74"/>
    </row>
    <row r="44" spans="1:14" hidden="1" x14ac:dyDescent="0.25">
      <c r="A44" s="84" t="s">
        <v>838</v>
      </c>
      <c r="B44" s="72" t="s">
        <v>673</v>
      </c>
      <c r="C44" s="72" t="s">
        <v>297</v>
      </c>
      <c r="D44" s="72" t="s">
        <v>298</v>
      </c>
      <c r="E44" s="72" t="s">
        <v>299</v>
      </c>
      <c r="F44" s="81" t="s">
        <v>290</v>
      </c>
      <c r="G44" s="72" t="s">
        <v>782</v>
      </c>
      <c r="H44" s="72" t="s">
        <v>644</v>
      </c>
      <c r="I44" s="72" t="s">
        <v>783</v>
      </c>
      <c r="J44" s="72" t="s">
        <v>300</v>
      </c>
      <c r="K44" s="72" t="s">
        <v>301</v>
      </c>
      <c r="L44" s="79">
        <v>45597</v>
      </c>
      <c r="M44" s="72" t="s">
        <v>598</v>
      </c>
      <c r="N44" s="83" t="s">
        <v>1082</v>
      </c>
    </row>
    <row r="45" spans="1:14" hidden="1" x14ac:dyDescent="0.25">
      <c r="A45" s="72" t="s">
        <v>839</v>
      </c>
      <c r="B45" s="72" t="s">
        <v>840</v>
      </c>
      <c r="C45" s="72" t="s">
        <v>297</v>
      </c>
      <c r="D45" s="72" t="s">
        <v>302</v>
      </c>
      <c r="E45" s="72" t="s">
        <v>299</v>
      </c>
      <c r="F45" s="72" t="s">
        <v>331</v>
      </c>
      <c r="G45" s="72" t="s">
        <v>782</v>
      </c>
      <c r="H45" s="72" t="s">
        <v>644</v>
      </c>
      <c r="I45" s="72" t="s">
        <v>783</v>
      </c>
      <c r="J45" s="72" t="s">
        <v>300</v>
      </c>
      <c r="K45" s="72" t="s">
        <v>301</v>
      </c>
      <c r="L45" s="79">
        <v>42854</v>
      </c>
      <c r="M45" s="72" t="s">
        <v>333</v>
      </c>
      <c r="N45" s="74"/>
    </row>
    <row r="46" spans="1:14" hidden="1" x14ac:dyDescent="0.25">
      <c r="A46" s="72" t="s">
        <v>841</v>
      </c>
      <c r="B46" s="72" t="s">
        <v>842</v>
      </c>
      <c r="C46" s="72" t="s">
        <v>329</v>
      </c>
      <c r="D46" s="72"/>
      <c r="E46" s="72" t="s">
        <v>299</v>
      </c>
      <c r="F46" s="72" t="s">
        <v>330</v>
      </c>
      <c r="G46" s="72" t="s">
        <v>782</v>
      </c>
      <c r="H46" s="72" t="s">
        <v>644</v>
      </c>
      <c r="I46" s="72" t="s">
        <v>783</v>
      </c>
      <c r="J46" s="72" t="s">
        <v>300</v>
      </c>
      <c r="K46" s="72" t="s">
        <v>301</v>
      </c>
      <c r="L46" s="79"/>
      <c r="M46" s="72"/>
      <c r="N46" s="74"/>
    </row>
    <row r="47" spans="1:14" hidden="1" x14ac:dyDescent="0.25">
      <c r="A47" s="72" t="s">
        <v>843</v>
      </c>
      <c r="B47" s="72" t="s">
        <v>844</v>
      </c>
      <c r="C47" s="72" t="s">
        <v>329</v>
      </c>
      <c r="D47" s="72"/>
      <c r="E47" s="72" t="s">
        <v>299</v>
      </c>
      <c r="F47" s="72" t="s">
        <v>331</v>
      </c>
      <c r="G47" s="72" t="s">
        <v>782</v>
      </c>
      <c r="H47" s="72" t="s">
        <v>644</v>
      </c>
      <c r="I47" s="72" t="s">
        <v>783</v>
      </c>
      <c r="J47" s="72" t="s">
        <v>300</v>
      </c>
      <c r="K47" s="72" t="s">
        <v>301</v>
      </c>
      <c r="L47" s="79"/>
      <c r="M47" s="72"/>
      <c r="N47" s="74"/>
    </row>
    <row r="48" spans="1:14" hidden="1" x14ac:dyDescent="0.25">
      <c r="A48" s="72" t="s">
        <v>845</v>
      </c>
      <c r="B48" s="72" t="s">
        <v>674</v>
      </c>
      <c r="C48" s="72" t="s">
        <v>329</v>
      </c>
      <c r="D48" s="72" t="s">
        <v>298</v>
      </c>
      <c r="E48" s="72" t="s">
        <v>299</v>
      </c>
      <c r="F48" s="72" t="s">
        <v>290</v>
      </c>
      <c r="G48" s="72" t="s">
        <v>782</v>
      </c>
      <c r="H48" s="72" t="s">
        <v>644</v>
      </c>
      <c r="I48" s="72" t="s">
        <v>783</v>
      </c>
      <c r="J48" s="72" t="s">
        <v>300</v>
      </c>
      <c r="K48" s="72" t="s">
        <v>301</v>
      </c>
      <c r="L48" s="79">
        <v>45587</v>
      </c>
      <c r="M48" s="72" t="s">
        <v>598</v>
      </c>
      <c r="N48" s="74" t="s">
        <v>1082</v>
      </c>
    </row>
    <row r="49" spans="1:14" hidden="1" x14ac:dyDescent="0.25">
      <c r="A49" s="72" t="s">
        <v>846</v>
      </c>
      <c r="B49" s="72" t="s">
        <v>847</v>
      </c>
      <c r="C49" s="72" t="s">
        <v>297</v>
      </c>
      <c r="D49" s="72"/>
      <c r="E49" s="72" t="s">
        <v>299</v>
      </c>
      <c r="F49" s="72" t="s">
        <v>331</v>
      </c>
      <c r="G49" s="72" t="s">
        <v>782</v>
      </c>
      <c r="H49" s="72" t="s">
        <v>644</v>
      </c>
      <c r="I49" s="72" t="s">
        <v>783</v>
      </c>
      <c r="J49" s="72" t="s">
        <v>300</v>
      </c>
      <c r="K49" s="72" t="s">
        <v>301</v>
      </c>
      <c r="L49" s="79"/>
      <c r="M49" s="72"/>
      <c r="N49" s="74"/>
    </row>
    <row r="50" spans="1:14" hidden="1" x14ac:dyDescent="0.25">
      <c r="A50" s="82" t="s">
        <v>848</v>
      </c>
      <c r="B50" s="72" t="s">
        <v>675</v>
      </c>
      <c r="C50" s="72" t="s">
        <v>297</v>
      </c>
      <c r="D50" s="72" t="s">
        <v>298</v>
      </c>
      <c r="E50" s="72" t="s">
        <v>299</v>
      </c>
      <c r="F50" s="81" t="s">
        <v>290</v>
      </c>
      <c r="G50" s="72" t="s">
        <v>782</v>
      </c>
      <c r="H50" s="72" t="s">
        <v>644</v>
      </c>
      <c r="I50" s="72" t="s">
        <v>783</v>
      </c>
      <c r="J50" s="72" t="s">
        <v>300</v>
      </c>
      <c r="K50" s="72" t="s">
        <v>301</v>
      </c>
      <c r="L50" s="79">
        <v>45593</v>
      </c>
      <c r="M50" s="72" t="s">
        <v>598</v>
      </c>
      <c r="N50" s="74" t="s">
        <v>1082</v>
      </c>
    </row>
    <row r="51" spans="1:14" hidden="1" x14ac:dyDescent="0.25">
      <c r="A51" s="82" t="s">
        <v>849</v>
      </c>
      <c r="B51" s="72" t="s">
        <v>676</v>
      </c>
      <c r="C51" s="72" t="s">
        <v>297</v>
      </c>
      <c r="D51" s="72" t="s">
        <v>298</v>
      </c>
      <c r="E51" s="72" t="s">
        <v>299</v>
      </c>
      <c r="F51" s="81" t="s">
        <v>290</v>
      </c>
      <c r="G51" s="72" t="s">
        <v>782</v>
      </c>
      <c r="H51" s="72" t="s">
        <v>644</v>
      </c>
      <c r="I51" s="72" t="s">
        <v>783</v>
      </c>
      <c r="J51" s="72" t="s">
        <v>300</v>
      </c>
      <c r="K51" s="72" t="s">
        <v>301</v>
      </c>
      <c r="L51" s="79">
        <v>45586</v>
      </c>
      <c r="M51" s="72" t="s">
        <v>598</v>
      </c>
      <c r="N51" s="74" t="s">
        <v>1082</v>
      </c>
    </row>
    <row r="52" spans="1:14" hidden="1" x14ac:dyDescent="0.25">
      <c r="A52" s="82" t="s">
        <v>850</v>
      </c>
      <c r="B52" s="72" t="s">
        <v>677</v>
      </c>
      <c r="C52" s="72" t="s">
        <v>297</v>
      </c>
      <c r="D52" s="72" t="s">
        <v>298</v>
      </c>
      <c r="E52" s="72" t="s">
        <v>299</v>
      </c>
      <c r="F52" s="81" t="s">
        <v>290</v>
      </c>
      <c r="G52" s="72" t="s">
        <v>782</v>
      </c>
      <c r="H52" s="72" t="s">
        <v>644</v>
      </c>
      <c r="I52" s="72" t="s">
        <v>783</v>
      </c>
      <c r="J52" s="72" t="s">
        <v>300</v>
      </c>
      <c r="K52" s="72" t="s">
        <v>301</v>
      </c>
      <c r="L52" s="79">
        <v>45591</v>
      </c>
      <c r="M52" s="72" t="s">
        <v>598</v>
      </c>
      <c r="N52" s="74" t="s">
        <v>1082</v>
      </c>
    </row>
    <row r="53" spans="1:14" hidden="1" x14ac:dyDescent="0.25">
      <c r="A53" s="82" t="s">
        <v>851</v>
      </c>
      <c r="B53" s="72" t="s">
        <v>678</v>
      </c>
      <c r="C53" s="72" t="s">
        <v>297</v>
      </c>
      <c r="D53" s="72" t="s">
        <v>298</v>
      </c>
      <c r="E53" s="72" t="s">
        <v>299</v>
      </c>
      <c r="F53" s="81" t="s">
        <v>290</v>
      </c>
      <c r="G53" s="72" t="s">
        <v>782</v>
      </c>
      <c r="H53" s="72" t="s">
        <v>644</v>
      </c>
      <c r="I53" s="72" t="s">
        <v>783</v>
      </c>
      <c r="J53" s="72" t="s">
        <v>300</v>
      </c>
      <c r="K53" s="72" t="s">
        <v>301</v>
      </c>
      <c r="L53" s="79">
        <v>45591</v>
      </c>
      <c r="M53" s="72" t="s">
        <v>598</v>
      </c>
      <c r="N53" s="74" t="s">
        <v>1082</v>
      </c>
    </row>
    <row r="54" spans="1:14" hidden="1" x14ac:dyDescent="0.25">
      <c r="A54" s="72" t="s">
        <v>852</v>
      </c>
      <c r="B54" s="72" t="s">
        <v>679</v>
      </c>
      <c r="C54" s="72" t="s">
        <v>297</v>
      </c>
      <c r="D54" s="72" t="s">
        <v>298</v>
      </c>
      <c r="E54" s="72" t="s">
        <v>299</v>
      </c>
      <c r="F54" s="72" t="s">
        <v>290</v>
      </c>
      <c r="G54" s="72" t="s">
        <v>782</v>
      </c>
      <c r="H54" s="72" t="s">
        <v>644</v>
      </c>
      <c r="I54" s="72" t="s">
        <v>783</v>
      </c>
      <c r="J54" s="72" t="s">
        <v>300</v>
      </c>
      <c r="K54" s="72" t="s">
        <v>301</v>
      </c>
      <c r="L54" s="79">
        <v>45586</v>
      </c>
      <c r="M54" s="72" t="s">
        <v>598</v>
      </c>
      <c r="N54" s="74" t="s">
        <v>1082</v>
      </c>
    </row>
    <row r="55" spans="1:14" hidden="1" x14ac:dyDescent="0.25">
      <c r="A55" s="82" t="s">
        <v>853</v>
      </c>
      <c r="B55" s="72" t="s">
        <v>680</v>
      </c>
      <c r="C55" s="72" t="s">
        <v>297</v>
      </c>
      <c r="D55" s="72" t="s">
        <v>298</v>
      </c>
      <c r="E55" s="72" t="s">
        <v>299</v>
      </c>
      <c r="F55" s="81" t="s">
        <v>290</v>
      </c>
      <c r="G55" s="72" t="s">
        <v>782</v>
      </c>
      <c r="H55" s="72" t="s">
        <v>644</v>
      </c>
      <c r="I55" s="72" t="s">
        <v>783</v>
      </c>
      <c r="J55" s="72" t="s">
        <v>300</v>
      </c>
      <c r="K55" s="72" t="s">
        <v>301</v>
      </c>
      <c r="L55" s="79">
        <v>45588</v>
      </c>
      <c r="M55" s="72" t="s">
        <v>598</v>
      </c>
      <c r="N55" s="74" t="s">
        <v>1082</v>
      </c>
    </row>
    <row r="56" spans="1:14" hidden="1" x14ac:dyDescent="0.25">
      <c r="A56" s="82" t="s">
        <v>854</v>
      </c>
      <c r="B56" s="72" t="s">
        <v>681</v>
      </c>
      <c r="C56" s="72" t="s">
        <v>297</v>
      </c>
      <c r="D56" s="72" t="s">
        <v>298</v>
      </c>
      <c r="E56" s="72" t="s">
        <v>299</v>
      </c>
      <c r="F56" s="81" t="s">
        <v>290</v>
      </c>
      <c r="G56" s="72" t="s">
        <v>782</v>
      </c>
      <c r="H56" s="72" t="s">
        <v>644</v>
      </c>
      <c r="I56" s="72" t="s">
        <v>783</v>
      </c>
      <c r="J56" s="72" t="s">
        <v>300</v>
      </c>
      <c r="K56" s="72" t="s">
        <v>301</v>
      </c>
      <c r="L56" s="79">
        <v>45586</v>
      </c>
      <c r="M56" s="72" t="s">
        <v>598</v>
      </c>
      <c r="N56" s="74" t="s">
        <v>1082</v>
      </c>
    </row>
    <row r="57" spans="1:14" hidden="1" x14ac:dyDescent="0.25">
      <c r="A57" s="82" t="s">
        <v>855</v>
      </c>
      <c r="B57" s="72" t="s">
        <v>682</v>
      </c>
      <c r="C57" s="72" t="s">
        <v>297</v>
      </c>
      <c r="D57" s="72" t="s">
        <v>298</v>
      </c>
      <c r="E57" s="72" t="s">
        <v>299</v>
      </c>
      <c r="F57" s="81" t="s">
        <v>290</v>
      </c>
      <c r="G57" s="72" t="s">
        <v>782</v>
      </c>
      <c r="H57" s="72" t="s">
        <v>644</v>
      </c>
      <c r="I57" s="72" t="s">
        <v>783</v>
      </c>
      <c r="J57" s="72" t="s">
        <v>300</v>
      </c>
      <c r="K57" s="72" t="s">
        <v>301</v>
      </c>
      <c r="L57" s="79">
        <v>45572</v>
      </c>
      <c r="M57" s="72" t="s">
        <v>598</v>
      </c>
      <c r="N57" s="74"/>
    </row>
    <row r="58" spans="1:14" hidden="1" x14ac:dyDescent="0.25">
      <c r="A58" s="82" t="s">
        <v>856</v>
      </c>
      <c r="B58" s="72" t="s">
        <v>683</v>
      </c>
      <c r="C58" s="72" t="s">
        <v>297</v>
      </c>
      <c r="D58" s="72" t="s">
        <v>298</v>
      </c>
      <c r="E58" s="72" t="s">
        <v>299</v>
      </c>
      <c r="F58" s="81" t="s">
        <v>290</v>
      </c>
      <c r="G58" s="72" t="s">
        <v>782</v>
      </c>
      <c r="H58" s="72" t="s">
        <v>644</v>
      </c>
      <c r="I58" s="72" t="s">
        <v>783</v>
      </c>
      <c r="J58" s="72" t="s">
        <v>300</v>
      </c>
      <c r="K58" s="72" t="s">
        <v>301</v>
      </c>
      <c r="L58" s="79">
        <v>45595</v>
      </c>
      <c r="M58" s="72" t="s">
        <v>598</v>
      </c>
      <c r="N58" s="74"/>
    </row>
    <row r="59" spans="1:14" hidden="1" x14ac:dyDescent="0.25">
      <c r="A59" s="82" t="s">
        <v>857</v>
      </c>
      <c r="B59" s="72" t="s">
        <v>684</v>
      </c>
      <c r="C59" s="72" t="s">
        <v>297</v>
      </c>
      <c r="D59" s="72" t="s">
        <v>298</v>
      </c>
      <c r="E59" s="72" t="s">
        <v>299</v>
      </c>
      <c r="F59" s="81" t="s">
        <v>290</v>
      </c>
      <c r="G59" s="72" t="s">
        <v>782</v>
      </c>
      <c r="H59" s="72" t="s">
        <v>644</v>
      </c>
      <c r="I59" s="72" t="s">
        <v>783</v>
      </c>
      <c r="J59" s="72" t="s">
        <v>300</v>
      </c>
      <c r="K59" s="72" t="s">
        <v>301</v>
      </c>
      <c r="L59" s="79">
        <v>45589</v>
      </c>
      <c r="M59" s="72" t="s">
        <v>598</v>
      </c>
      <c r="N59" s="74"/>
    </row>
    <row r="60" spans="1:14" hidden="1" x14ac:dyDescent="0.25">
      <c r="A60" s="82" t="s">
        <v>858</v>
      </c>
      <c r="B60" s="72" t="s">
        <v>685</v>
      </c>
      <c r="C60" s="72" t="s">
        <v>297</v>
      </c>
      <c r="D60" s="72" t="s">
        <v>298</v>
      </c>
      <c r="E60" s="72" t="s">
        <v>299</v>
      </c>
      <c r="F60" s="81" t="s">
        <v>290</v>
      </c>
      <c r="G60" s="72" t="s">
        <v>782</v>
      </c>
      <c r="H60" s="72" t="s">
        <v>644</v>
      </c>
      <c r="I60" s="72" t="s">
        <v>783</v>
      </c>
      <c r="J60" s="72" t="s">
        <v>300</v>
      </c>
      <c r="K60" s="72" t="s">
        <v>301</v>
      </c>
      <c r="L60" s="79">
        <v>45582</v>
      </c>
      <c r="M60" s="72" t="s">
        <v>598</v>
      </c>
      <c r="N60" s="74"/>
    </row>
    <row r="61" spans="1:14" hidden="1" x14ac:dyDescent="0.25">
      <c r="A61" s="82" t="s">
        <v>859</v>
      </c>
      <c r="B61" s="72" t="s">
        <v>686</v>
      </c>
      <c r="C61" s="72" t="s">
        <v>297</v>
      </c>
      <c r="D61" s="72" t="s">
        <v>298</v>
      </c>
      <c r="E61" s="72" t="s">
        <v>299</v>
      </c>
      <c r="F61" s="81" t="s">
        <v>290</v>
      </c>
      <c r="G61" s="72" t="s">
        <v>782</v>
      </c>
      <c r="H61" s="72" t="s">
        <v>644</v>
      </c>
      <c r="I61" s="72" t="s">
        <v>783</v>
      </c>
      <c r="J61" s="72" t="s">
        <v>300</v>
      </c>
      <c r="K61" s="72" t="s">
        <v>301</v>
      </c>
      <c r="L61" s="79">
        <v>45591</v>
      </c>
      <c r="M61" s="72" t="s">
        <v>598</v>
      </c>
      <c r="N61" s="74"/>
    </row>
    <row r="62" spans="1:14" hidden="1" x14ac:dyDescent="0.25">
      <c r="A62" s="82" t="s">
        <v>860</v>
      </c>
      <c r="B62" s="72" t="s">
        <v>687</v>
      </c>
      <c r="C62" s="72" t="s">
        <v>297</v>
      </c>
      <c r="D62" s="72" t="s">
        <v>298</v>
      </c>
      <c r="E62" s="72" t="s">
        <v>299</v>
      </c>
      <c r="F62" s="81" t="s">
        <v>290</v>
      </c>
      <c r="G62" s="72" t="s">
        <v>782</v>
      </c>
      <c r="H62" s="72" t="s">
        <v>644</v>
      </c>
      <c r="I62" s="72" t="s">
        <v>783</v>
      </c>
      <c r="J62" s="72" t="s">
        <v>300</v>
      </c>
      <c r="K62" s="72" t="s">
        <v>301</v>
      </c>
      <c r="L62" s="79">
        <v>45591</v>
      </c>
      <c r="M62" s="72" t="s">
        <v>598</v>
      </c>
      <c r="N62" s="74"/>
    </row>
    <row r="63" spans="1:14" hidden="1" x14ac:dyDescent="0.25">
      <c r="A63" s="82" t="s">
        <v>861</v>
      </c>
      <c r="B63" s="72" t="s">
        <v>688</v>
      </c>
      <c r="C63" s="72" t="s">
        <v>297</v>
      </c>
      <c r="D63" s="72" t="s">
        <v>298</v>
      </c>
      <c r="E63" s="72" t="s">
        <v>299</v>
      </c>
      <c r="F63" s="81" t="s">
        <v>290</v>
      </c>
      <c r="G63" s="72" t="s">
        <v>782</v>
      </c>
      <c r="H63" s="72" t="s">
        <v>644</v>
      </c>
      <c r="I63" s="72" t="s">
        <v>783</v>
      </c>
      <c r="J63" s="72" t="s">
        <v>300</v>
      </c>
      <c r="K63" s="72" t="s">
        <v>301</v>
      </c>
      <c r="L63" s="79">
        <v>45597</v>
      </c>
      <c r="M63" s="72" t="s">
        <v>598</v>
      </c>
      <c r="N63" s="74"/>
    </row>
    <row r="64" spans="1:14" hidden="1" x14ac:dyDescent="0.25">
      <c r="A64" s="82" t="s">
        <v>862</v>
      </c>
      <c r="B64" s="72" t="s">
        <v>689</v>
      </c>
      <c r="C64" s="72" t="s">
        <v>297</v>
      </c>
      <c r="D64" s="72" t="s">
        <v>298</v>
      </c>
      <c r="E64" s="72" t="s">
        <v>299</v>
      </c>
      <c r="F64" s="81" t="s">
        <v>290</v>
      </c>
      <c r="G64" s="72" t="s">
        <v>782</v>
      </c>
      <c r="H64" s="72" t="s">
        <v>644</v>
      </c>
      <c r="I64" s="72" t="s">
        <v>783</v>
      </c>
      <c r="J64" s="72" t="s">
        <v>300</v>
      </c>
      <c r="K64" s="72" t="s">
        <v>301</v>
      </c>
      <c r="L64" s="79">
        <v>45593</v>
      </c>
      <c r="M64" s="72" t="s">
        <v>598</v>
      </c>
      <c r="N64" s="74"/>
    </row>
    <row r="65" spans="1:14" hidden="1" x14ac:dyDescent="0.25">
      <c r="A65" s="82" t="s">
        <v>863</v>
      </c>
      <c r="B65" s="72" t="s">
        <v>690</v>
      </c>
      <c r="C65" s="72" t="s">
        <v>297</v>
      </c>
      <c r="D65" s="72" t="s">
        <v>298</v>
      </c>
      <c r="E65" s="72" t="s">
        <v>299</v>
      </c>
      <c r="F65" s="81" t="s">
        <v>290</v>
      </c>
      <c r="G65" s="72" t="s">
        <v>782</v>
      </c>
      <c r="H65" s="72" t="s">
        <v>644</v>
      </c>
      <c r="I65" s="72" t="s">
        <v>783</v>
      </c>
      <c r="J65" s="72" t="s">
        <v>300</v>
      </c>
      <c r="K65" s="72" t="s">
        <v>301</v>
      </c>
      <c r="L65" s="79">
        <v>45575</v>
      </c>
      <c r="M65" s="72" t="s">
        <v>598</v>
      </c>
      <c r="N65" s="74"/>
    </row>
    <row r="66" spans="1:14" hidden="1" x14ac:dyDescent="0.25">
      <c r="A66" s="82" t="s">
        <v>864</v>
      </c>
      <c r="B66" s="72" t="s">
        <v>865</v>
      </c>
      <c r="C66" s="72" t="s">
        <v>297</v>
      </c>
      <c r="D66" s="72" t="s">
        <v>298</v>
      </c>
      <c r="E66" s="72" t="s">
        <v>299</v>
      </c>
      <c r="F66" s="81" t="s">
        <v>290</v>
      </c>
      <c r="G66" s="72" t="s">
        <v>782</v>
      </c>
      <c r="H66" s="72" t="s">
        <v>644</v>
      </c>
      <c r="I66" s="72" t="s">
        <v>783</v>
      </c>
      <c r="J66" s="72" t="s">
        <v>300</v>
      </c>
      <c r="K66" s="72" t="s">
        <v>301</v>
      </c>
      <c r="L66" s="79">
        <v>45545</v>
      </c>
      <c r="M66" s="72" t="s">
        <v>598</v>
      </c>
      <c r="N66" s="74"/>
    </row>
    <row r="67" spans="1:14" hidden="1" x14ac:dyDescent="0.25">
      <c r="A67" s="82" t="s">
        <v>866</v>
      </c>
      <c r="B67" s="72" t="s">
        <v>691</v>
      </c>
      <c r="C67" s="72" t="s">
        <v>297</v>
      </c>
      <c r="D67" s="72" t="s">
        <v>298</v>
      </c>
      <c r="E67" s="72" t="s">
        <v>299</v>
      </c>
      <c r="F67" s="81" t="s">
        <v>290</v>
      </c>
      <c r="G67" s="72" t="s">
        <v>782</v>
      </c>
      <c r="H67" s="72" t="s">
        <v>644</v>
      </c>
      <c r="I67" s="72" t="s">
        <v>783</v>
      </c>
      <c r="J67" s="72" t="s">
        <v>300</v>
      </c>
      <c r="K67" s="72" t="s">
        <v>301</v>
      </c>
      <c r="L67" s="79">
        <v>45580</v>
      </c>
      <c r="M67" s="72" t="s">
        <v>598</v>
      </c>
      <c r="N67" s="74"/>
    </row>
    <row r="68" spans="1:14" hidden="1" x14ac:dyDescent="0.25">
      <c r="A68" s="82" t="s">
        <v>867</v>
      </c>
      <c r="B68" s="72" t="s">
        <v>692</v>
      </c>
      <c r="C68" s="72" t="s">
        <v>297</v>
      </c>
      <c r="D68" s="72" t="s">
        <v>298</v>
      </c>
      <c r="E68" s="72" t="s">
        <v>299</v>
      </c>
      <c r="F68" s="81" t="s">
        <v>290</v>
      </c>
      <c r="G68" s="72" t="s">
        <v>782</v>
      </c>
      <c r="H68" s="72" t="s">
        <v>644</v>
      </c>
      <c r="I68" s="72" t="s">
        <v>783</v>
      </c>
      <c r="J68" s="72" t="s">
        <v>300</v>
      </c>
      <c r="K68" s="72" t="s">
        <v>301</v>
      </c>
      <c r="L68" s="79">
        <v>45589</v>
      </c>
      <c r="M68" s="72" t="s">
        <v>598</v>
      </c>
      <c r="N68" s="74"/>
    </row>
    <row r="69" spans="1:14" hidden="1" x14ac:dyDescent="0.25">
      <c r="A69" s="82" t="s">
        <v>868</v>
      </c>
      <c r="B69" s="72" t="s">
        <v>693</v>
      </c>
      <c r="C69" s="72" t="s">
        <v>297</v>
      </c>
      <c r="D69" s="72" t="s">
        <v>298</v>
      </c>
      <c r="E69" s="72" t="s">
        <v>299</v>
      </c>
      <c r="F69" s="81" t="s">
        <v>290</v>
      </c>
      <c r="G69" s="72" t="s">
        <v>782</v>
      </c>
      <c r="H69" s="72" t="s">
        <v>644</v>
      </c>
      <c r="I69" s="72" t="s">
        <v>783</v>
      </c>
      <c r="J69" s="72" t="s">
        <v>300</v>
      </c>
      <c r="K69" s="72" t="s">
        <v>301</v>
      </c>
      <c r="L69" s="79">
        <v>45589</v>
      </c>
      <c r="M69" s="72" t="s">
        <v>598</v>
      </c>
      <c r="N69" s="74"/>
    </row>
    <row r="70" spans="1:14" hidden="1" x14ac:dyDescent="0.25">
      <c r="A70" s="82" t="s">
        <v>869</v>
      </c>
      <c r="B70" s="72" t="s">
        <v>694</v>
      </c>
      <c r="C70" s="72" t="s">
        <v>297</v>
      </c>
      <c r="D70" s="72" t="s">
        <v>298</v>
      </c>
      <c r="E70" s="72" t="s">
        <v>299</v>
      </c>
      <c r="F70" s="81" t="s">
        <v>290</v>
      </c>
      <c r="G70" s="72" t="s">
        <v>782</v>
      </c>
      <c r="H70" s="72" t="s">
        <v>644</v>
      </c>
      <c r="I70" s="72" t="s">
        <v>783</v>
      </c>
      <c r="J70" s="72" t="s">
        <v>300</v>
      </c>
      <c r="K70" s="72" t="s">
        <v>301</v>
      </c>
      <c r="L70" s="79">
        <v>45589</v>
      </c>
      <c r="M70" s="72" t="s">
        <v>598</v>
      </c>
      <c r="N70" s="74"/>
    </row>
    <row r="71" spans="1:14" hidden="1" x14ac:dyDescent="0.25">
      <c r="A71" s="82" t="s">
        <v>870</v>
      </c>
      <c r="B71" s="72" t="s">
        <v>695</v>
      </c>
      <c r="C71" s="72" t="s">
        <v>297</v>
      </c>
      <c r="D71" s="72" t="s">
        <v>298</v>
      </c>
      <c r="E71" s="72" t="s">
        <v>299</v>
      </c>
      <c r="F71" s="81" t="s">
        <v>290</v>
      </c>
      <c r="G71" s="72" t="s">
        <v>782</v>
      </c>
      <c r="H71" s="72" t="s">
        <v>644</v>
      </c>
      <c r="I71" s="72" t="s">
        <v>783</v>
      </c>
      <c r="J71" s="72" t="s">
        <v>300</v>
      </c>
      <c r="K71" s="72" t="s">
        <v>301</v>
      </c>
      <c r="L71" s="79">
        <v>45597</v>
      </c>
      <c r="M71" s="72" t="s">
        <v>598</v>
      </c>
      <c r="N71" s="74"/>
    </row>
    <row r="72" spans="1:14" hidden="1" x14ac:dyDescent="0.25">
      <c r="A72" s="84" t="s">
        <v>871</v>
      </c>
      <c r="B72" s="72" t="s">
        <v>696</v>
      </c>
      <c r="C72" s="72" t="s">
        <v>297</v>
      </c>
      <c r="D72" s="72" t="s">
        <v>298</v>
      </c>
      <c r="E72" s="72" t="s">
        <v>299</v>
      </c>
      <c r="F72" s="81" t="s">
        <v>290</v>
      </c>
      <c r="G72" s="72" t="s">
        <v>782</v>
      </c>
      <c r="H72" s="72" t="s">
        <v>644</v>
      </c>
      <c r="I72" s="72" t="s">
        <v>783</v>
      </c>
      <c r="J72" s="72" t="s">
        <v>300</v>
      </c>
      <c r="K72" s="72" t="s">
        <v>301</v>
      </c>
      <c r="L72" s="79">
        <v>45597</v>
      </c>
      <c r="M72" s="72" t="s">
        <v>598</v>
      </c>
      <c r="N72" s="83"/>
    </row>
    <row r="73" spans="1:14" hidden="1" x14ac:dyDescent="0.25">
      <c r="A73" s="82" t="s">
        <v>872</v>
      </c>
      <c r="B73" s="72" t="s">
        <v>697</v>
      </c>
      <c r="C73" s="72" t="s">
        <v>297</v>
      </c>
      <c r="D73" s="72" t="s">
        <v>298</v>
      </c>
      <c r="E73" s="72" t="s">
        <v>299</v>
      </c>
      <c r="F73" s="81" t="s">
        <v>290</v>
      </c>
      <c r="G73" s="72" t="s">
        <v>782</v>
      </c>
      <c r="H73" s="72" t="s">
        <v>644</v>
      </c>
      <c r="I73" s="72" t="s">
        <v>783</v>
      </c>
      <c r="J73" s="72" t="s">
        <v>300</v>
      </c>
      <c r="K73" s="72" t="s">
        <v>301</v>
      </c>
      <c r="L73" s="79">
        <v>45589</v>
      </c>
      <c r="M73" s="72" t="s">
        <v>598</v>
      </c>
      <c r="N73" s="74"/>
    </row>
    <row r="74" spans="1:14" hidden="1" x14ac:dyDescent="0.25">
      <c r="A74" s="82" t="s">
        <v>873</v>
      </c>
      <c r="B74" s="72" t="s">
        <v>698</v>
      </c>
      <c r="C74" s="72" t="s">
        <v>297</v>
      </c>
      <c r="D74" s="72" t="s">
        <v>298</v>
      </c>
      <c r="E74" s="72" t="s">
        <v>299</v>
      </c>
      <c r="F74" s="81" t="s">
        <v>290</v>
      </c>
      <c r="G74" s="72" t="s">
        <v>782</v>
      </c>
      <c r="H74" s="72" t="s">
        <v>644</v>
      </c>
      <c r="I74" s="72" t="s">
        <v>783</v>
      </c>
      <c r="J74" s="72" t="s">
        <v>300</v>
      </c>
      <c r="K74" s="72" t="s">
        <v>301</v>
      </c>
      <c r="L74" s="79">
        <v>45589</v>
      </c>
      <c r="M74" s="72" t="s">
        <v>598</v>
      </c>
      <c r="N74" s="74"/>
    </row>
    <row r="75" spans="1:14" hidden="1" x14ac:dyDescent="0.25">
      <c r="A75" s="72" t="s">
        <v>874</v>
      </c>
      <c r="B75" s="72" t="s">
        <v>699</v>
      </c>
      <c r="C75" s="72" t="s">
        <v>297</v>
      </c>
      <c r="D75" s="72" t="s">
        <v>298</v>
      </c>
      <c r="E75" s="72" t="s">
        <v>299</v>
      </c>
      <c r="F75" s="72" t="s">
        <v>290</v>
      </c>
      <c r="G75" s="72" t="s">
        <v>782</v>
      </c>
      <c r="H75" s="72" t="s">
        <v>644</v>
      </c>
      <c r="I75" s="72" t="s">
        <v>783</v>
      </c>
      <c r="J75" s="72" t="s">
        <v>300</v>
      </c>
      <c r="K75" s="72" t="s">
        <v>301</v>
      </c>
      <c r="L75" s="79">
        <v>45593</v>
      </c>
      <c r="M75" s="72" t="s">
        <v>598</v>
      </c>
      <c r="N75" s="74"/>
    </row>
    <row r="76" spans="1:14" hidden="1" x14ac:dyDescent="0.25">
      <c r="A76" s="82" t="s">
        <v>875</v>
      </c>
      <c r="B76" s="72" t="s">
        <v>700</v>
      </c>
      <c r="C76" s="72" t="s">
        <v>297</v>
      </c>
      <c r="D76" s="72" t="s">
        <v>298</v>
      </c>
      <c r="E76" s="72" t="s">
        <v>299</v>
      </c>
      <c r="F76" s="81" t="s">
        <v>290</v>
      </c>
      <c r="G76" s="72" t="s">
        <v>782</v>
      </c>
      <c r="H76" s="72" t="s">
        <v>644</v>
      </c>
      <c r="I76" s="72" t="s">
        <v>783</v>
      </c>
      <c r="J76" s="72" t="s">
        <v>300</v>
      </c>
      <c r="K76" s="72" t="s">
        <v>301</v>
      </c>
      <c r="L76" s="79">
        <v>45593</v>
      </c>
      <c r="M76" s="72" t="s">
        <v>598</v>
      </c>
      <c r="N76" s="74"/>
    </row>
    <row r="77" spans="1:14" hidden="1" x14ac:dyDescent="0.25">
      <c r="A77" s="72" t="s">
        <v>876</v>
      </c>
      <c r="B77" s="72" t="s">
        <v>701</v>
      </c>
      <c r="C77" s="72" t="s">
        <v>297</v>
      </c>
      <c r="D77" s="72" t="s">
        <v>298</v>
      </c>
      <c r="E77" s="72" t="s">
        <v>299</v>
      </c>
      <c r="F77" s="72" t="s">
        <v>290</v>
      </c>
      <c r="G77" s="72" t="s">
        <v>782</v>
      </c>
      <c r="H77" s="72" t="s">
        <v>644</v>
      </c>
      <c r="I77" s="72" t="s">
        <v>783</v>
      </c>
      <c r="J77" s="72" t="s">
        <v>300</v>
      </c>
      <c r="K77" s="72" t="s">
        <v>301</v>
      </c>
      <c r="L77" s="79">
        <v>45589</v>
      </c>
      <c r="M77" s="72" t="s">
        <v>598</v>
      </c>
      <c r="N77" s="74"/>
    </row>
    <row r="78" spans="1:14" hidden="1" x14ac:dyDescent="0.25">
      <c r="A78" s="82" t="s">
        <v>877</v>
      </c>
      <c r="B78" s="72" t="s">
        <v>702</v>
      </c>
      <c r="C78" s="72" t="s">
        <v>297</v>
      </c>
      <c r="D78" s="72" t="s">
        <v>298</v>
      </c>
      <c r="E78" s="72" t="s">
        <v>299</v>
      </c>
      <c r="F78" s="81" t="s">
        <v>290</v>
      </c>
      <c r="G78" s="72" t="s">
        <v>782</v>
      </c>
      <c r="H78" s="72" t="s">
        <v>644</v>
      </c>
      <c r="I78" s="72" t="s">
        <v>783</v>
      </c>
      <c r="J78" s="72" t="s">
        <v>300</v>
      </c>
      <c r="K78" s="72" t="s">
        <v>301</v>
      </c>
      <c r="L78" s="79">
        <v>45572</v>
      </c>
      <c r="M78" s="72" t="s">
        <v>598</v>
      </c>
      <c r="N78" s="74"/>
    </row>
    <row r="79" spans="1:14" hidden="1" x14ac:dyDescent="0.25">
      <c r="A79" s="84" t="s">
        <v>878</v>
      </c>
      <c r="B79" s="72" t="s">
        <v>703</v>
      </c>
      <c r="C79" s="72" t="s">
        <v>297</v>
      </c>
      <c r="D79" s="72" t="s">
        <v>298</v>
      </c>
      <c r="E79" s="72" t="s">
        <v>299</v>
      </c>
      <c r="F79" s="81" t="s">
        <v>290</v>
      </c>
      <c r="G79" s="72" t="s">
        <v>782</v>
      </c>
      <c r="H79" s="72" t="s">
        <v>644</v>
      </c>
      <c r="I79" s="72" t="s">
        <v>783</v>
      </c>
      <c r="J79" s="72" t="s">
        <v>300</v>
      </c>
      <c r="K79" s="72" t="s">
        <v>301</v>
      </c>
      <c r="L79" s="79">
        <v>45589</v>
      </c>
      <c r="M79" s="72" t="s">
        <v>598</v>
      </c>
      <c r="N79" s="83"/>
    </row>
    <row r="80" spans="1:14" hidden="1" x14ac:dyDescent="0.25">
      <c r="A80" s="82" t="s">
        <v>879</v>
      </c>
      <c r="B80" s="72" t="s">
        <v>704</v>
      </c>
      <c r="C80" s="72" t="s">
        <v>297</v>
      </c>
      <c r="D80" s="72" t="s">
        <v>298</v>
      </c>
      <c r="E80" s="72" t="s">
        <v>299</v>
      </c>
      <c r="F80" s="81" t="s">
        <v>290</v>
      </c>
      <c r="G80" s="72" t="s">
        <v>782</v>
      </c>
      <c r="H80" s="72" t="s">
        <v>644</v>
      </c>
      <c r="I80" s="72" t="s">
        <v>783</v>
      </c>
      <c r="J80" s="72" t="s">
        <v>300</v>
      </c>
      <c r="K80" s="72" t="s">
        <v>301</v>
      </c>
      <c r="L80" s="79">
        <v>45593</v>
      </c>
      <c r="M80" s="72" t="s">
        <v>598</v>
      </c>
      <c r="N80" s="74"/>
    </row>
    <row r="81" spans="1:14" hidden="1" x14ac:dyDescent="0.25">
      <c r="A81" s="84" t="s">
        <v>880</v>
      </c>
      <c r="B81" s="72" t="s">
        <v>705</v>
      </c>
      <c r="C81" s="72" t="s">
        <v>297</v>
      </c>
      <c r="D81" s="72" t="s">
        <v>298</v>
      </c>
      <c r="E81" s="72" t="s">
        <v>299</v>
      </c>
      <c r="F81" s="81" t="s">
        <v>290</v>
      </c>
      <c r="G81" s="72" t="s">
        <v>782</v>
      </c>
      <c r="H81" s="72" t="s">
        <v>644</v>
      </c>
      <c r="I81" s="72" t="s">
        <v>783</v>
      </c>
      <c r="J81" s="72" t="s">
        <v>300</v>
      </c>
      <c r="K81" s="72" t="s">
        <v>301</v>
      </c>
      <c r="L81" s="79">
        <v>45589</v>
      </c>
      <c r="M81" s="72" t="s">
        <v>598</v>
      </c>
      <c r="N81" s="83"/>
    </row>
    <row r="82" spans="1:14" hidden="1" x14ac:dyDescent="0.25">
      <c r="A82" s="82" t="s">
        <v>881</v>
      </c>
      <c r="B82" s="72" t="s">
        <v>706</v>
      </c>
      <c r="C82" s="72" t="s">
        <v>297</v>
      </c>
      <c r="D82" s="72" t="s">
        <v>298</v>
      </c>
      <c r="E82" s="72" t="s">
        <v>299</v>
      </c>
      <c r="F82" s="81" t="s">
        <v>290</v>
      </c>
      <c r="G82" s="72" t="s">
        <v>782</v>
      </c>
      <c r="H82" s="72" t="s">
        <v>644</v>
      </c>
      <c r="I82" s="72" t="s">
        <v>783</v>
      </c>
      <c r="J82" s="72" t="s">
        <v>300</v>
      </c>
      <c r="K82" s="72" t="s">
        <v>301</v>
      </c>
      <c r="L82" s="79">
        <v>45589</v>
      </c>
      <c r="M82" s="72" t="s">
        <v>598</v>
      </c>
      <c r="N82" s="74"/>
    </row>
    <row r="83" spans="1:14" hidden="1" x14ac:dyDescent="0.25">
      <c r="A83" s="72" t="s">
        <v>882</v>
      </c>
      <c r="B83" s="72" t="s">
        <v>707</v>
      </c>
      <c r="C83" s="72" t="s">
        <v>297</v>
      </c>
      <c r="D83" s="72" t="s">
        <v>298</v>
      </c>
      <c r="E83" s="72" t="s">
        <v>299</v>
      </c>
      <c r="F83" s="72" t="s">
        <v>290</v>
      </c>
      <c r="G83" s="72" t="s">
        <v>782</v>
      </c>
      <c r="H83" s="72" t="s">
        <v>644</v>
      </c>
      <c r="I83" s="72" t="s">
        <v>783</v>
      </c>
      <c r="J83" s="72" t="s">
        <v>300</v>
      </c>
      <c r="K83" s="72" t="s">
        <v>301</v>
      </c>
      <c r="L83" s="79">
        <v>45593</v>
      </c>
      <c r="M83" s="72" t="s">
        <v>598</v>
      </c>
      <c r="N83" s="74"/>
    </row>
    <row r="84" spans="1:14" hidden="1" x14ac:dyDescent="0.25">
      <c r="A84" s="82" t="s">
        <v>883</v>
      </c>
      <c r="B84" s="72" t="s">
        <v>708</v>
      </c>
      <c r="C84" s="72" t="s">
        <v>297</v>
      </c>
      <c r="D84" s="72" t="s">
        <v>298</v>
      </c>
      <c r="E84" s="72" t="s">
        <v>299</v>
      </c>
      <c r="F84" s="81" t="s">
        <v>290</v>
      </c>
      <c r="G84" s="72" t="s">
        <v>782</v>
      </c>
      <c r="H84" s="72" t="s">
        <v>644</v>
      </c>
      <c r="I84" s="72" t="s">
        <v>783</v>
      </c>
      <c r="J84" s="72" t="s">
        <v>300</v>
      </c>
      <c r="K84" s="72" t="s">
        <v>301</v>
      </c>
      <c r="L84" s="79">
        <v>45591</v>
      </c>
      <c r="M84" s="72" t="s">
        <v>598</v>
      </c>
      <c r="N84" s="74"/>
    </row>
    <row r="85" spans="1:14" hidden="1" x14ac:dyDescent="0.25">
      <c r="A85" s="72" t="s">
        <v>884</v>
      </c>
      <c r="B85" s="72" t="s">
        <v>709</v>
      </c>
      <c r="C85" s="72" t="s">
        <v>297</v>
      </c>
      <c r="D85" s="72" t="s">
        <v>298</v>
      </c>
      <c r="E85" s="72" t="s">
        <v>299</v>
      </c>
      <c r="F85" s="72" t="s">
        <v>290</v>
      </c>
      <c r="G85" s="72" t="s">
        <v>782</v>
      </c>
      <c r="H85" s="72" t="s">
        <v>644</v>
      </c>
      <c r="I85" s="72" t="s">
        <v>783</v>
      </c>
      <c r="J85" s="72" t="s">
        <v>300</v>
      </c>
      <c r="K85" s="72" t="s">
        <v>301</v>
      </c>
      <c r="L85" s="79">
        <v>45591</v>
      </c>
      <c r="M85" s="72" t="s">
        <v>598</v>
      </c>
      <c r="N85" s="74"/>
    </row>
    <row r="86" spans="1:14" hidden="1" x14ac:dyDescent="0.25">
      <c r="A86" s="82" t="s">
        <v>885</v>
      </c>
      <c r="B86" s="72" t="s">
        <v>710</v>
      </c>
      <c r="C86" s="72" t="s">
        <v>297</v>
      </c>
      <c r="D86" s="72" t="s">
        <v>298</v>
      </c>
      <c r="E86" s="72" t="s">
        <v>299</v>
      </c>
      <c r="F86" s="81" t="s">
        <v>290</v>
      </c>
      <c r="G86" s="72" t="s">
        <v>782</v>
      </c>
      <c r="H86" s="72" t="s">
        <v>644</v>
      </c>
      <c r="I86" s="72" t="s">
        <v>783</v>
      </c>
      <c r="J86" s="72" t="s">
        <v>300</v>
      </c>
      <c r="K86" s="72" t="s">
        <v>301</v>
      </c>
      <c r="L86" s="79">
        <v>45559</v>
      </c>
      <c r="M86" s="72" t="s">
        <v>598</v>
      </c>
      <c r="N86" s="74"/>
    </row>
    <row r="87" spans="1:14" hidden="1" x14ac:dyDescent="0.25">
      <c r="A87" s="82" t="s">
        <v>886</v>
      </c>
      <c r="B87" s="72" t="s">
        <v>711</v>
      </c>
      <c r="C87" s="72" t="s">
        <v>297</v>
      </c>
      <c r="D87" s="72" t="s">
        <v>298</v>
      </c>
      <c r="E87" s="72" t="s">
        <v>299</v>
      </c>
      <c r="F87" s="81" t="s">
        <v>290</v>
      </c>
      <c r="G87" s="72" t="s">
        <v>782</v>
      </c>
      <c r="H87" s="72" t="s">
        <v>644</v>
      </c>
      <c r="I87" s="72" t="s">
        <v>783</v>
      </c>
      <c r="J87" s="72" t="s">
        <v>300</v>
      </c>
      <c r="K87" s="72" t="s">
        <v>301</v>
      </c>
      <c r="L87" s="79">
        <v>45597</v>
      </c>
      <c r="M87" s="72" t="s">
        <v>598</v>
      </c>
      <c r="N87" s="74"/>
    </row>
    <row r="88" spans="1:14" hidden="1" x14ac:dyDescent="0.25">
      <c r="A88" s="82" t="s">
        <v>887</v>
      </c>
      <c r="B88" s="72" t="s">
        <v>712</v>
      </c>
      <c r="C88" s="72" t="s">
        <v>297</v>
      </c>
      <c r="D88" s="72" t="s">
        <v>298</v>
      </c>
      <c r="E88" s="72" t="s">
        <v>299</v>
      </c>
      <c r="F88" s="81" t="s">
        <v>290</v>
      </c>
      <c r="G88" s="72" t="s">
        <v>782</v>
      </c>
      <c r="H88" s="72" t="s">
        <v>644</v>
      </c>
      <c r="I88" s="72" t="s">
        <v>783</v>
      </c>
      <c r="J88" s="72" t="s">
        <v>300</v>
      </c>
      <c r="K88" s="72" t="s">
        <v>301</v>
      </c>
      <c r="L88" s="79">
        <v>45595</v>
      </c>
      <c r="M88" s="72" t="s">
        <v>598</v>
      </c>
      <c r="N88" s="74"/>
    </row>
    <row r="89" spans="1:14" hidden="1" x14ac:dyDescent="0.25">
      <c r="A89" s="82" t="s">
        <v>888</v>
      </c>
      <c r="B89" s="72" t="s">
        <v>713</v>
      </c>
      <c r="C89" s="72" t="s">
        <v>297</v>
      </c>
      <c r="D89" s="72" t="s">
        <v>298</v>
      </c>
      <c r="E89" s="72" t="s">
        <v>299</v>
      </c>
      <c r="F89" s="81" t="s">
        <v>290</v>
      </c>
      <c r="G89" s="72" t="s">
        <v>782</v>
      </c>
      <c r="H89" s="72" t="s">
        <v>644</v>
      </c>
      <c r="I89" s="72" t="s">
        <v>783</v>
      </c>
      <c r="J89" s="72" t="s">
        <v>300</v>
      </c>
      <c r="K89" s="72" t="s">
        <v>301</v>
      </c>
      <c r="L89" s="79">
        <v>45586</v>
      </c>
      <c r="M89" s="72" t="s">
        <v>598</v>
      </c>
      <c r="N89" s="74"/>
    </row>
    <row r="90" spans="1:14" hidden="1" x14ac:dyDescent="0.25">
      <c r="A90" s="82" t="s">
        <v>889</v>
      </c>
      <c r="B90" s="72" t="s">
        <v>714</v>
      </c>
      <c r="C90" s="72" t="s">
        <v>297</v>
      </c>
      <c r="D90" s="72" t="s">
        <v>298</v>
      </c>
      <c r="E90" s="72" t="s">
        <v>299</v>
      </c>
      <c r="F90" s="81" t="s">
        <v>290</v>
      </c>
      <c r="G90" s="72" t="s">
        <v>782</v>
      </c>
      <c r="H90" s="72" t="s">
        <v>644</v>
      </c>
      <c r="I90" s="72" t="s">
        <v>783</v>
      </c>
      <c r="J90" s="72" t="s">
        <v>300</v>
      </c>
      <c r="K90" s="72" t="s">
        <v>301</v>
      </c>
      <c r="L90" s="79">
        <v>45597</v>
      </c>
      <c r="M90" s="72" t="s">
        <v>598</v>
      </c>
      <c r="N90" s="74"/>
    </row>
    <row r="91" spans="1:14" hidden="1" x14ac:dyDescent="0.25">
      <c r="A91" s="82" t="s">
        <v>890</v>
      </c>
      <c r="B91" s="72" t="s">
        <v>715</v>
      </c>
      <c r="C91" s="72" t="s">
        <v>297</v>
      </c>
      <c r="D91" s="72" t="s">
        <v>298</v>
      </c>
      <c r="E91" s="72" t="s">
        <v>299</v>
      </c>
      <c r="F91" s="81" t="s">
        <v>290</v>
      </c>
      <c r="G91" s="72" t="s">
        <v>782</v>
      </c>
      <c r="H91" s="72" t="s">
        <v>644</v>
      </c>
      <c r="I91" s="72" t="s">
        <v>783</v>
      </c>
      <c r="J91" s="72" t="s">
        <v>300</v>
      </c>
      <c r="K91" s="72" t="s">
        <v>301</v>
      </c>
      <c r="L91" s="79">
        <v>45591</v>
      </c>
      <c r="M91" s="72" t="s">
        <v>598</v>
      </c>
      <c r="N91" s="74"/>
    </row>
    <row r="92" spans="1:14" hidden="1" x14ac:dyDescent="0.25">
      <c r="A92" s="82" t="s">
        <v>891</v>
      </c>
      <c r="B92" s="72" t="s">
        <v>716</v>
      </c>
      <c r="C92" s="72" t="s">
        <v>297</v>
      </c>
      <c r="D92" s="72" t="s">
        <v>298</v>
      </c>
      <c r="E92" s="72" t="s">
        <v>299</v>
      </c>
      <c r="F92" s="81" t="s">
        <v>290</v>
      </c>
      <c r="G92" s="72" t="s">
        <v>782</v>
      </c>
      <c r="H92" s="72" t="s">
        <v>644</v>
      </c>
      <c r="I92" s="72" t="s">
        <v>783</v>
      </c>
      <c r="J92" s="72" t="s">
        <v>300</v>
      </c>
      <c r="K92" s="72" t="s">
        <v>301</v>
      </c>
      <c r="L92" s="79">
        <v>45579</v>
      </c>
      <c r="M92" s="72" t="s">
        <v>598</v>
      </c>
      <c r="N92" s="74"/>
    </row>
    <row r="93" spans="1:14" hidden="1" x14ac:dyDescent="0.25">
      <c r="A93" s="82" t="s">
        <v>892</v>
      </c>
      <c r="B93" s="72" t="s">
        <v>717</v>
      </c>
      <c r="C93" s="72" t="s">
        <v>297</v>
      </c>
      <c r="D93" s="72" t="s">
        <v>298</v>
      </c>
      <c r="E93" s="72" t="s">
        <v>299</v>
      </c>
      <c r="F93" s="81" t="s">
        <v>290</v>
      </c>
      <c r="G93" s="72" t="s">
        <v>782</v>
      </c>
      <c r="H93" s="72" t="s">
        <v>644</v>
      </c>
      <c r="I93" s="72" t="s">
        <v>783</v>
      </c>
      <c r="J93" s="72" t="s">
        <v>300</v>
      </c>
      <c r="K93" s="72" t="s">
        <v>301</v>
      </c>
      <c r="L93" s="79">
        <v>45591</v>
      </c>
      <c r="M93" s="72" t="s">
        <v>598</v>
      </c>
      <c r="N93" s="74"/>
    </row>
    <row r="94" spans="1:14" hidden="1" x14ac:dyDescent="0.25">
      <c r="A94" s="82" t="s">
        <v>893</v>
      </c>
      <c r="B94" s="72" t="s">
        <v>718</v>
      </c>
      <c r="C94" s="72" t="s">
        <v>297</v>
      </c>
      <c r="D94" s="72" t="s">
        <v>298</v>
      </c>
      <c r="E94" s="72" t="s">
        <v>299</v>
      </c>
      <c r="F94" s="81" t="s">
        <v>290</v>
      </c>
      <c r="G94" s="72" t="s">
        <v>782</v>
      </c>
      <c r="H94" s="72" t="s">
        <v>644</v>
      </c>
      <c r="I94" s="72" t="s">
        <v>783</v>
      </c>
      <c r="J94" s="72" t="s">
        <v>300</v>
      </c>
      <c r="K94" s="72" t="s">
        <v>301</v>
      </c>
      <c r="L94" s="79">
        <v>45586</v>
      </c>
      <c r="M94" s="72" t="s">
        <v>598</v>
      </c>
      <c r="N94" s="74"/>
    </row>
    <row r="95" spans="1:14" hidden="1" x14ac:dyDescent="0.25">
      <c r="A95" s="82" t="s">
        <v>894</v>
      </c>
      <c r="B95" s="72" t="s">
        <v>719</v>
      </c>
      <c r="C95" s="72" t="s">
        <v>297</v>
      </c>
      <c r="D95" s="72" t="s">
        <v>298</v>
      </c>
      <c r="E95" s="72" t="s">
        <v>299</v>
      </c>
      <c r="F95" s="81" t="s">
        <v>290</v>
      </c>
      <c r="G95" s="72" t="s">
        <v>782</v>
      </c>
      <c r="H95" s="72" t="s">
        <v>644</v>
      </c>
      <c r="I95" s="72" t="s">
        <v>783</v>
      </c>
      <c r="J95" s="72" t="s">
        <v>300</v>
      </c>
      <c r="K95" s="72" t="s">
        <v>301</v>
      </c>
      <c r="L95" s="79">
        <v>45591</v>
      </c>
      <c r="M95" s="72" t="s">
        <v>598</v>
      </c>
      <c r="N95" s="74"/>
    </row>
    <row r="96" spans="1:14" hidden="1" x14ac:dyDescent="0.25">
      <c r="A96" s="82" t="s">
        <v>895</v>
      </c>
      <c r="B96" s="72" t="s">
        <v>720</v>
      </c>
      <c r="C96" s="72" t="s">
        <v>297</v>
      </c>
      <c r="D96" s="72" t="s">
        <v>298</v>
      </c>
      <c r="E96" s="72" t="s">
        <v>299</v>
      </c>
      <c r="F96" s="81" t="s">
        <v>290</v>
      </c>
      <c r="G96" s="72" t="s">
        <v>782</v>
      </c>
      <c r="H96" s="72" t="s">
        <v>644</v>
      </c>
      <c r="I96" s="72" t="s">
        <v>783</v>
      </c>
      <c r="J96" s="72" t="s">
        <v>300</v>
      </c>
      <c r="K96" s="72" t="s">
        <v>301</v>
      </c>
      <c r="L96" s="79">
        <v>45597</v>
      </c>
      <c r="M96" s="72" t="s">
        <v>598</v>
      </c>
      <c r="N96" s="74"/>
    </row>
    <row r="97" spans="1:14" hidden="1" x14ac:dyDescent="0.25">
      <c r="A97" s="82" t="s">
        <v>896</v>
      </c>
      <c r="B97" s="72" t="s">
        <v>721</v>
      </c>
      <c r="C97" s="72" t="s">
        <v>297</v>
      </c>
      <c r="D97" s="72" t="s">
        <v>298</v>
      </c>
      <c r="E97" s="72" t="s">
        <v>299</v>
      </c>
      <c r="F97" s="81" t="s">
        <v>290</v>
      </c>
      <c r="G97" s="72" t="s">
        <v>782</v>
      </c>
      <c r="H97" s="72" t="s">
        <v>644</v>
      </c>
      <c r="I97" s="72" t="s">
        <v>783</v>
      </c>
      <c r="J97" s="72" t="s">
        <v>300</v>
      </c>
      <c r="K97" s="72" t="s">
        <v>301</v>
      </c>
      <c r="L97" s="79">
        <v>45582</v>
      </c>
      <c r="M97" s="72" t="s">
        <v>598</v>
      </c>
      <c r="N97" s="74"/>
    </row>
    <row r="98" spans="1:14" hidden="1" x14ac:dyDescent="0.25">
      <c r="A98" s="82" t="s">
        <v>897</v>
      </c>
      <c r="B98" s="72" t="s">
        <v>722</v>
      </c>
      <c r="C98" s="72" t="s">
        <v>297</v>
      </c>
      <c r="D98" s="72" t="s">
        <v>298</v>
      </c>
      <c r="E98" s="72" t="s">
        <v>299</v>
      </c>
      <c r="F98" s="81" t="s">
        <v>290</v>
      </c>
      <c r="G98" s="72" t="s">
        <v>782</v>
      </c>
      <c r="H98" s="72" t="s">
        <v>644</v>
      </c>
      <c r="I98" s="72" t="s">
        <v>783</v>
      </c>
      <c r="J98" s="72" t="s">
        <v>300</v>
      </c>
      <c r="K98" s="72" t="s">
        <v>301</v>
      </c>
      <c r="L98" s="79">
        <v>45597</v>
      </c>
      <c r="M98" s="72" t="s">
        <v>598</v>
      </c>
      <c r="N98" s="74"/>
    </row>
    <row r="99" spans="1:14" hidden="1" x14ac:dyDescent="0.25">
      <c r="A99" s="84" t="s">
        <v>898</v>
      </c>
      <c r="B99" s="72" t="s">
        <v>723</v>
      </c>
      <c r="C99" s="72" t="s">
        <v>297</v>
      </c>
      <c r="D99" s="72" t="s">
        <v>298</v>
      </c>
      <c r="E99" s="72" t="s">
        <v>299</v>
      </c>
      <c r="F99" s="81" t="s">
        <v>290</v>
      </c>
      <c r="G99" s="72" t="s">
        <v>782</v>
      </c>
      <c r="H99" s="72" t="s">
        <v>644</v>
      </c>
      <c r="I99" s="72" t="s">
        <v>783</v>
      </c>
      <c r="J99" s="72" t="s">
        <v>300</v>
      </c>
      <c r="K99" s="72" t="s">
        <v>301</v>
      </c>
      <c r="L99" s="79">
        <v>45597</v>
      </c>
      <c r="M99" s="72" t="s">
        <v>598</v>
      </c>
      <c r="N99" s="83"/>
    </row>
    <row r="100" spans="1:14" hidden="1" x14ac:dyDescent="0.25">
      <c r="A100" s="82" t="s">
        <v>899</v>
      </c>
      <c r="B100" s="72" t="s">
        <v>724</v>
      </c>
      <c r="C100" s="72" t="s">
        <v>297</v>
      </c>
      <c r="D100" s="72" t="s">
        <v>298</v>
      </c>
      <c r="E100" s="72" t="s">
        <v>299</v>
      </c>
      <c r="F100" s="81" t="s">
        <v>290</v>
      </c>
      <c r="G100" s="72" t="s">
        <v>782</v>
      </c>
      <c r="H100" s="72" t="s">
        <v>644</v>
      </c>
      <c r="I100" s="72" t="s">
        <v>783</v>
      </c>
      <c r="J100" s="72" t="s">
        <v>300</v>
      </c>
      <c r="K100" s="72" t="s">
        <v>301</v>
      </c>
      <c r="L100" s="79">
        <v>45586</v>
      </c>
      <c r="M100" s="72" t="s">
        <v>598</v>
      </c>
      <c r="N100" s="74"/>
    </row>
    <row r="101" spans="1:14" hidden="1" x14ac:dyDescent="0.25">
      <c r="A101" s="72" t="s">
        <v>900</v>
      </c>
      <c r="B101" s="72" t="s">
        <v>901</v>
      </c>
      <c r="C101" s="72" t="s">
        <v>297</v>
      </c>
      <c r="D101" s="72" t="s">
        <v>298</v>
      </c>
      <c r="E101" s="72" t="s">
        <v>299</v>
      </c>
      <c r="F101" s="72" t="s">
        <v>331</v>
      </c>
      <c r="G101" s="72" t="s">
        <v>782</v>
      </c>
      <c r="H101" s="72" t="s">
        <v>644</v>
      </c>
      <c r="I101" s="72" t="s">
        <v>783</v>
      </c>
      <c r="J101" s="72" t="s">
        <v>300</v>
      </c>
      <c r="K101" s="72" t="s">
        <v>301</v>
      </c>
      <c r="L101" s="79">
        <v>43277</v>
      </c>
      <c r="M101" s="72" t="s">
        <v>333</v>
      </c>
      <c r="N101" s="74"/>
    </row>
    <row r="102" spans="1:14" hidden="1" x14ac:dyDescent="0.25">
      <c r="A102" s="75" t="s">
        <v>902</v>
      </c>
      <c r="B102" s="72" t="s">
        <v>725</v>
      </c>
      <c r="C102" s="72" t="s">
        <v>297</v>
      </c>
      <c r="D102" s="72" t="s">
        <v>298</v>
      </c>
      <c r="E102" s="72" t="s">
        <v>299</v>
      </c>
      <c r="F102" s="72" t="s">
        <v>290</v>
      </c>
      <c r="G102" s="72" t="s">
        <v>782</v>
      </c>
      <c r="H102" s="72" t="s">
        <v>644</v>
      </c>
      <c r="I102" s="72" t="s">
        <v>783</v>
      </c>
      <c r="J102" s="72" t="s">
        <v>300</v>
      </c>
      <c r="K102" s="72" t="s">
        <v>301</v>
      </c>
      <c r="L102" s="79">
        <v>45589</v>
      </c>
      <c r="M102" s="72" t="s">
        <v>598</v>
      </c>
      <c r="N102" s="74" t="s">
        <v>1082</v>
      </c>
    </row>
    <row r="103" spans="1:14" hidden="1" x14ac:dyDescent="0.25">
      <c r="A103" s="82" t="s">
        <v>903</v>
      </c>
      <c r="B103" s="72" t="s">
        <v>726</v>
      </c>
      <c r="C103" s="72" t="s">
        <v>297</v>
      </c>
      <c r="D103" s="72" t="s">
        <v>298</v>
      </c>
      <c r="E103" s="72" t="s">
        <v>299</v>
      </c>
      <c r="F103" s="81" t="s">
        <v>290</v>
      </c>
      <c r="G103" s="72" t="s">
        <v>782</v>
      </c>
      <c r="H103" s="72" t="s">
        <v>644</v>
      </c>
      <c r="I103" s="72" t="s">
        <v>783</v>
      </c>
      <c r="J103" s="72" t="s">
        <v>300</v>
      </c>
      <c r="K103" s="72" t="s">
        <v>301</v>
      </c>
      <c r="L103" s="79">
        <v>45591</v>
      </c>
      <c r="M103" s="72" t="s">
        <v>598</v>
      </c>
      <c r="N103" s="74" t="s">
        <v>1082</v>
      </c>
    </row>
    <row r="104" spans="1:14" hidden="1" x14ac:dyDescent="0.25">
      <c r="A104" s="84" t="s">
        <v>904</v>
      </c>
      <c r="B104" s="72" t="s">
        <v>727</v>
      </c>
      <c r="C104" s="72" t="s">
        <v>297</v>
      </c>
      <c r="D104" s="72" t="s">
        <v>298</v>
      </c>
      <c r="E104" s="72" t="s">
        <v>299</v>
      </c>
      <c r="F104" s="81" t="s">
        <v>290</v>
      </c>
      <c r="G104" s="72" t="s">
        <v>782</v>
      </c>
      <c r="H104" s="72" t="s">
        <v>644</v>
      </c>
      <c r="I104" s="72" t="s">
        <v>783</v>
      </c>
      <c r="J104" s="72" t="s">
        <v>300</v>
      </c>
      <c r="K104" s="72" t="s">
        <v>301</v>
      </c>
      <c r="L104" s="79">
        <v>45586</v>
      </c>
      <c r="M104" s="72" t="s">
        <v>598</v>
      </c>
      <c r="N104" s="83" t="s">
        <v>1082</v>
      </c>
    </row>
    <row r="105" spans="1:14" hidden="1" x14ac:dyDescent="0.25">
      <c r="A105" s="82" t="s">
        <v>905</v>
      </c>
      <c r="B105" s="72" t="s">
        <v>728</v>
      </c>
      <c r="C105" s="72" t="s">
        <v>297</v>
      </c>
      <c r="D105" s="72" t="s">
        <v>298</v>
      </c>
      <c r="E105" s="72" t="s">
        <v>299</v>
      </c>
      <c r="F105" s="81" t="s">
        <v>290</v>
      </c>
      <c r="G105" s="72" t="s">
        <v>782</v>
      </c>
      <c r="H105" s="72" t="s">
        <v>644</v>
      </c>
      <c r="I105" s="72" t="s">
        <v>783</v>
      </c>
      <c r="J105" s="72" t="s">
        <v>300</v>
      </c>
      <c r="K105" s="72" t="s">
        <v>301</v>
      </c>
      <c r="L105" s="79">
        <v>45586</v>
      </c>
      <c r="M105" s="72" t="s">
        <v>598</v>
      </c>
      <c r="N105" s="74" t="s">
        <v>1082</v>
      </c>
    </row>
    <row r="106" spans="1:14" hidden="1" x14ac:dyDescent="0.25">
      <c r="A106" s="82" t="s">
        <v>906</v>
      </c>
      <c r="B106" s="72" t="s">
        <v>729</v>
      </c>
      <c r="C106" s="72" t="s">
        <v>297</v>
      </c>
      <c r="D106" s="72" t="s">
        <v>298</v>
      </c>
      <c r="E106" s="72" t="s">
        <v>299</v>
      </c>
      <c r="F106" s="81" t="s">
        <v>290</v>
      </c>
      <c r="G106" s="72" t="s">
        <v>782</v>
      </c>
      <c r="H106" s="72" t="s">
        <v>644</v>
      </c>
      <c r="I106" s="72" t="s">
        <v>783</v>
      </c>
      <c r="J106" s="72" t="s">
        <v>300</v>
      </c>
      <c r="K106" s="72" t="s">
        <v>301</v>
      </c>
      <c r="L106" s="79">
        <v>45591</v>
      </c>
      <c r="M106" s="72" t="s">
        <v>598</v>
      </c>
      <c r="N106" s="74" t="s">
        <v>1082</v>
      </c>
    </row>
    <row r="107" spans="1:14" hidden="1" x14ac:dyDescent="0.25">
      <c r="A107" s="82" t="s">
        <v>907</v>
      </c>
      <c r="B107" s="72" t="s">
        <v>730</v>
      </c>
      <c r="C107" s="72" t="s">
        <v>297</v>
      </c>
      <c r="D107" s="72" t="s">
        <v>298</v>
      </c>
      <c r="E107" s="72" t="s">
        <v>299</v>
      </c>
      <c r="F107" s="81" t="s">
        <v>290</v>
      </c>
      <c r="G107" s="72" t="s">
        <v>782</v>
      </c>
      <c r="H107" s="72" t="s">
        <v>644</v>
      </c>
      <c r="I107" s="72" t="s">
        <v>783</v>
      </c>
      <c r="J107" s="72" t="s">
        <v>300</v>
      </c>
      <c r="K107" s="72" t="s">
        <v>301</v>
      </c>
      <c r="L107" s="79">
        <v>45594</v>
      </c>
      <c r="M107" s="72" t="s">
        <v>598</v>
      </c>
      <c r="N107" s="74" t="s">
        <v>1082</v>
      </c>
    </row>
    <row r="108" spans="1:14" hidden="1" x14ac:dyDescent="0.25">
      <c r="A108" s="82" t="s">
        <v>908</v>
      </c>
      <c r="B108" s="72" t="s">
        <v>731</v>
      </c>
      <c r="C108" s="72" t="s">
        <v>297</v>
      </c>
      <c r="D108" s="72" t="s">
        <v>298</v>
      </c>
      <c r="E108" s="72" t="s">
        <v>299</v>
      </c>
      <c r="F108" s="81" t="s">
        <v>290</v>
      </c>
      <c r="G108" s="72" t="s">
        <v>782</v>
      </c>
      <c r="H108" s="72" t="s">
        <v>644</v>
      </c>
      <c r="I108" s="72" t="s">
        <v>783</v>
      </c>
      <c r="J108" s="72" t="s">
        <v>300</v>
      </c>
      <c r="K108" s="72" t="s">
        <v>301</v>
      </c>
      <c r="L108" s="79">
        <v>45588</v>
      </c>
      <c r="M108" s="72" t="s">
        <v>598</v>
      </c>
      <c r="N108" s="74" t="s">
        <v>1082</v>
      </c>
    </row>
    <row r="109" spans="1:14" hidden="1" x14ac:dyDescent="0.25">
      <c r="A109" s="82" t="s">
        <v>909</v>
      </c>
      <c r="B109" s="72" t="s">
        <v>732</v>
      </c>
      <c r="C109" s="72" t="s">
        <v>297</v>
      </c>
      <c r="D109" s="72" t="s">
        <v>298</v>
      </c>
      <c r="E109" s="72" t="s">
        <v>299</v>
      </c>
      <c r="F109" s="81" t="s">
        <v>290</v>
      </c>
      <c r="G109" s="72" t="s">
        <v>782</v>
      </c>
      <c r="H109" s="72" t="s">
        <v>644</v>
      </c>
      <c r="I109" s="72" t="s">
        <v>783</v>
      </c>
      <c r="J109" s="72" t="s">
        <v>300</v>
      </c>
      <c r="K109" s="72" t="s">
        <v>301</v>
      </c>
      <c r="L109" s="79">
        <v>45591</v>
      </c>
      <c r="M109" s="72" t="s">
        <v>598</v>
      </c>
      <c r="N109" s="74" t="s">
        <v>1082</v>
      </c>
    </row>
    <row r="110" spans="1:14" hidden="1" x14ac:dyDescent="0.25">
      <c r="A110" s="82" t="s">
        <v>910</v>
      </c>
      <c r="B110" s="72" t="s">
        <v>733</v>
      </c>
      <c r="C110" s="72" t="s">
        <v>297</v>
      </c>
      <c r="D110" s="72" t="s">
        <v>298</v>
      </c>
      <c r="E110" s="72" t="s">
        <v>299</v>
      </c>
      <c r="F110" s="81" t="s">
        <v>290</v>
      </c>
      <c r="G110" s="72" t="s">
        <v>782</v>
      </c>
      <c r="H110" s="72" t="s">
        <v>644</v>
      </c>
      <c r="I110" s="72" t="s">
        <v>783</v>
      </c>
      <c r="J110" s="72" t="s">
        <v>300</v>
      </c>
      <c r="K110" s="72" t="s">
        <v>301</v>
      </c>
      <c r="L110" s="79">
        <v>45588</v>
      </c>
      <c r="M110" s="72" t="s">
        <v>598</v>
      </c>
      <c r="N110" s="74" t="s">
        <v>1082</v>
      </c>
    </row>
    <row r="111" spans="1:14" hidden="1" x14ac:dyDescent="0.25">
      <c r="A111" s="82" t="s">
        <v>911</v>
      </c>
      <c r="B111" s="72" t="s">
        <v>734</v>
      </c>
      <c r="C111" s="72" t="s">
        <v>297</v>
      </c>
      <c r="D111" s="72" t="s">
        <v>298</v>
      </c>
      <c r="E111" s="72" t="s">
        <v>299</v>
      </c>
      <c r="F111" s="81" t="s">
        <v>290</v>
      </c>
      <c r="G111" s="72" t="s">
        <v>782</v>
      </c>
      <c r="H111" s="72" t="s">
        <v>644</v>
      </c>
      <c r="I111" s="72" t="s">
        <v>783</v>
      </c>
      <c r="J111" s="72" t="s">
        <v>300</v>
      </c>
      <c r="K111" s="72" t="s">
        <v>301</v>
      </c>
      <c r="L111" s="79">
        <v>45591</v>
      </c>
      <c r="M111" s="72" t="s">
        <v>598</v>
      </c>
      <c r="N111" s="74" t="s">
        <v>1082</v>
      </c>
    </row>
    <row r="112" spans="1:14" hidden="1" x14ac:dyDescent="0.25">
      <c r="A112" s="82" t="s">
        <v>912</v>
      </c>
      <c r="B112" s="72" t="s">
        <v>735</v>
      </c>
      <c r="C112" s="72" t="s">
        <v>297</v>
      </c>
      <c r="D112" s="72" t="s">
        <v>298</v>
      </c>
      <c r="E112" s="72" t="s">
        <v>299</v>
      </c>
      <c r="F112" s="81" t="s">
        <v>290</v>
      </c>
      <c r="G112" s="72" t="s">
        <v>782</v>
      </c>
      <c r="H112" s="72" t="s">
        <v>644</v>
      </c>
      <c r="I112" s="72" t="s">
        <v>783</v>
      </c>
      <c r="J112" s="72" t="s">
        <v>300</v>
      </c>
      <c r="K112" s="72" t="s">
        <v>301</v>
      </c>
      <c r="L112" s="79">
        <v>45597</v>
      </c>
      <c r="M112" s="72" t="s">
        <v>598</v>
      </c>
      <c r="N112" s="74" t="s">
        <v>1082</v>
      </c>
    </row>
    <row r="113" spans="1:14" hidden="1" x14ac:dyDescent="0.25">
      <c r="A113" s="72" t="s">
        <v>913</v>
      </c>
      <c r="B113" s="72" t="s">
        <v>736</v>
      </c>
      <c r="C113" s="72" t="s">
        <v>297</v>
      </c>
      <c r="D113" s="72" t="s">
        <v>298</v>
      </c>
      <c r="E113" s="72" t="s">
        <v>299</v>
      </c>
      <c r="F113" s="75" t="s">
        <v>356</v>
      </c>
      <c r="G113" s="72" t="s">
        <v>782</v>
      </c>
      <c r="H113" s="72" t="s">
        <v>644</v>
      </c>
      <c r="I113" s="72" t="s">
        <v>783</v>
      </c>
      <c r="J113" s="72" t="s">
        <v>300</v>
      </c>
      <c r="K113" s="72" t="s">
        <v>301</v>
      </c>
      <c r="L113" s="79">
        <v>45568</v>
      </c>
      <c r="M113" s="72" t="s">
        <v>598</v>
      </c>
      <c r="N113" s="74" t="s">
        <v>1082</v>
      </c>
    </row>
    <row r="114" spans="1:14" hidden="1" x14ac:dyDescent="0.25">
      <c r="A114" s="82" t="s">
        <v>914</v>
      </c>
      <c r="B114" s="72" t="s">
        <v>737</v>
      </c>
      <c r="C114" s="72" t="s">
        <v>297</v>
      </c>
      <c r="D114" s="72" t="s">
        <v>298</v>
      </c>
      <c r="E114" s="72" t="s">
        <v>299</v>
      </c>
      <c r="F114" s="81" t="s">
        <v>290</v>
      </c>
      <c r="G114" s="72" t="s">
        <v>782</v>
      </c>
      <c r="H114" s="72" t="s">
        <v>644</v>
      </c>
      <c r="I114" s="72" t="s">
        <v>783</v>
      </c>
      <c r="J114" s="72" t="s">
        <v>300</v>
      </c>
      <c r="K114" s="72" t="s">
        <v>301</v>
      </c>
      <c r="L114" s="79">
        <v>45589</v>
      </c>
      <c r="M114" s="72" t="s">
        <v>598</v>
      </c>
      <c r="N114" s="74" t="s">
        <v>1082</v>
      </c>
    </row>
    <row r="115" spans="1:14" hidden="1" x14ac:dyDescent="0.25">
      <c r="A115" s="72" t="s">
        <v>915</v>
      </c>
      <c r="B115" s="72" t="s">
        <v>738</v>
      </c>
      <c r="C115" s="72" t="s">
        <v>297</v>
      </c>
      <c r="D115" s="72" t="s">
        <v>298</v>
      </c>
      <c r="E115" s="72" t="s">
        <v>299</v>
      </c>
      <c r="F115" s="72" t="s">
        <v>290</v>
      </c>
      <c r="G115" s="72" t="s">
        <v>782</v>
      </c>
      <c r="H115" s="72" t="s">
        <v>644</v>
      </c>
      <c r="I115" s="72" t="s">
        <v>783</v>
      </c>
      <c r="J115" s="72" t="s">
        <v>300</v>
      </c>
      <c r="K115" s="72" t="s">
        <v>301</v>
      </c>
      <c r="L115" s="79">
        <v>45597</v>
      </c>
      <c r="M115" s="72" t="s">
        <v>598</v>
      </c>
      <c r="N115" s="74" t="s">
        <v>1082</v>
      </c>
    </row>
    <row r="116" spans="1:14" hidden="1" x14ac:dyDescent="0.25">
      <c r="A116" s="82" t="s">
        <v>916</v>
      </c>
      <c r="B116" s="72" t="s">
        <v>739</v>
      </c>
      <c r="C116" s="72" t="s">
        <v>297</v>
      </c>
      <c r="D116" s="72" t="s">
        <v>298</v>
      </c>
      <c r="E116" s="72" t="s">
        <v>299</v>
      </c>
      <c r="F116" s="81" t="s">
        <v>290</v>
      </c>
      <c r="G116" s="72" t="s">
        <v>782</v>
      </c>
      <c r="H116" s="72" t="s">
        <v>644</v>
      </c>
      <c r="I116" s="72" t="s">
        <v>783</v>
      </c>
      <c r="J116" s="72" t="s">
        <v>300</v>
      </c>
      <c r="K116" s="72" t="s">
        <v>301</v>
      </c>
      <c r="L116" s="79">
        <v>45587</v>
      </c>
      <c r="M116" s="72" t="s">
        <v>598</v>
      </c>
      <c r="N116" s="74" t="s">
        <v>1082</v>
      </c>
    </row>
    <row r="117" spans="1:14" hidden="1" x14ac:dyDescent="0.25">
      <c r="A117" s="82" t="s">
        <v>917</v>
      </c>
      <c r="B117" s="72" t="s">
        <v>740</v>
      </c>
      <c r="C117" s="72" t="s">
        <v>297</v>
      </c>
      <c r="D117" s="72" t="s">
        <v>298</v>
      </c>
      <c r="E117" s="72" t="s">
        <v>299</v>
      </c>
      <c r="F117" s="81" t="s">
        <v>290</v>
      </c>
      <c r="G117" s="72" t="s">
        <v>782</v>
      </c>
      <c r="H117" s="72" t="s">
        <v>644</v>
      </c>
      <c r="I117" s="72" t="s">
        <v>783</v>
      </c>
      <c r="J117" s="72" t="s">
        <v>300</v>
      </c>
      <c r="K117" s="72" t="s">
        <v>301</v>
      </c>
      <c r="L117" s="79">
        <v>45587</v>
      </c>
      <c r="M117" s="72" t="s">
        <v>598</v>
      </c>
      <c r="N117" s="74" t="s">
        <v>1082</v>
      </c>
    </row>
    <row r="118" spans="1:14" hidden="1" x14ac:dyDescent="0.25">
      <c r="A118" s="82" t="s">
        <v>918</v>
      </c>
      <c r="B118" s="72" t="s">
        <v>741</v>
      </c>
      <c r="C118" s="72" t="s">
        <v>297</v>
      </c>
      <c r="D118" s="72" t="s">
        <v>298</v>
      </c>
      <c r="E118" s="72" t="s">
        <v>299</v>
      </c>
      <c r="F118" s="81" t="s">
        <v>290</v>
      </c>
      <c r="G118" s="72" t="s">
        <v>782</v>
      </c>
      <c r="H118" s="72" t="s">
        <v>644</v>
      </c>
      <c r="I118" s="72" t="s">
        <v>783</v>
      </c>
      <c r="J118" s="72" t="s">
        <v>300</v>
      </c>
      <c r="K118" s="72" t="s">
        <v>301</v>
      </c>
      <c r="L118" s="79">
        <v>45586</v>
      </c>
      <c r="M118" s="72" t="s">
        <v>598</v>
      </c>
      <c r="N118" s="74" t="s">
        <v>1082</v>
      </c>
    </row>
    <row r="119" spans="1:14" hidden="1" x14ac:dyDescent="0.25">
      <c r="A119" s="72" t="s">
        <v>919</v>
      </c>
      <c r="B119" s="72" t="s">
        <v>742</v>
      </c>
      <c r="C119" s="72" t="s">
        <v>297</v>
      </c>
      <c r="D119" s="72" t="s">
        <v>298</v>
      </c>
      <c r="E119" s="72" t="s">
        <v>299</v>
      </c>
      <c r="F119" s="72" t="s">
        <v>290</v>
      </c>
      <c r="G119" s="72" t="s">
        <v>782</v>
      </c>
      <c r="H119" s="72" t="s">
        <v>644</v>
      </c>
      <c r="I119" s="72" t="s">
        <v>783</v>
      </c>
      <c r="J119" s="72" t="s">
        <v>300</v>
      </c>
      <c r="K119" s="72" t="s">
        <v>301</v>
      </c>
      <c r="L119" s="79">
        <v>45587</v>
      </c>
      <c r="M119" s="72" t="s">
        <v>598</v>
      </c>
      <c r="N119" s="74" t="s">
        <v>1082</v>
      </c>
    </row>
    <row r="120" spans="1:14" hidden="1" x14ac:dyDescent="0.25">
      <c r="A120" s="82" t="s">
        <v>920</v>
      </c>
      <c r="B120" s="72" t="s">
        <v>743</v>
      </c>
      <c r="C120" s="72" t="s">
        <v>297</v>
      </c>
      <c r="D120" s="72" t="s">
        <v>298</v>
      </c>
      <c r="E120" s="72" t="s">
        <v>299</v>
      </c>
      <c r="F120" s="81" t="s">
        <v>290</v>
      </c>
      <c r="G120" s="72" t="s">
        <v>782</v>
      </c>
      <c r="H120" s="72" t="s">
        <v>644</v>
      </c>
      <c r="I120" s="72" t="s">
        <v>783</v>
      </c>
      <c r="J120" s="72" t="s">
        <v>300</v>
      </c>
      <c r="K120" s="72" t="s">
        <v>301</v>
      </c>
      <c r="L120" s="79">
        <v>45591</v>
      </c>
      <c r="M120" s="72" t="s">
        <v>598</v>
      </c>
      <c r="N120" s="74" t="s">
        <v>1082</v>
      </c>
    </row>
    <row r="121" spans="1:14" hidden="1" x14ac:dyDescent="0.25">
      <c r="A121" s="82" t="s">
        <v>921</v>
      </c>
      <c r="B121" s="72" t="s">
        <v>744</v>
      </c>
      <c r="C121" s="72" t="s">
        <v>297</v>
      </c>
      <c r="D121" s="72" t="s">
        <v>298</v>
      </c>
      <c r="E121" s="72" t="s">
        <v>299</v>
      </c>
      <c r="F121" s="81" t="s">
        <v>290</v>
      </c>
      <c r="G121" s="72" t="s">
        <v>782</v>
      </c>
      <c r="H121" s="72" t="s">
        <v>644</v>
      </c>
      <c r="I121" s="72" t="s">
        <v>783</v>
      </c>
      <c r="J121" s="72" t="s">
        <v>300</v>
      </c>
      <c r="K121" s="72" t="s">
        <v>301</v>
      </c>
      <c r="L121" s="79">
        <v>45587</v>
      </c>
      <c r="M121" s="72" t="s">
        <v>598</v>
      </c>
      <c r="N121" s="74" t="s">
        <v>1082</v>
      </c>
    </row>
    <row r="122" spans="1:14" hidden="1" x14ac:dyDescent="0.25">
      <c r="A122" s="82" t="s">
        <v>922</v>
      </c>
      <c r="B122" s="72" t="s">
        <v>745</v>
      </c>
      <c r="C122" s="72" t="s">
        <v>297</v>
      </c>
      <c r="D122" s="72" t="s">
        <v>298</v>
      </c>
      <c r="E122" s="72" t="s">
        <v>299</v>
      </c>
      <c r="F122" s="81" t="s">
        <v>290</v>
      </c>
      <c r="G122" s="72" t="s">
        <v>782</v>
      </c>
      <c r="H122" s="72" t="s">
        <v>644</v>
      </c>
      <c r="I122" s="72" t="s">
        <v>783</v>
      </c>
      <c r="J122" s="72" t="s">
        <v>300</v>
      </c>
      <c r="K122" s="72" t="s">
        <v>301</v>
      </c>
      <c r="L122" s="79">
        <v>45594</v>
      </c>
      <c r="M122" s="72" t="s">
        <v>598</v>
      </c>
      <c r="N122" s="74" t="s">
        <v>1082</v>
      </c>
    </row>
    <row r="123" spans="1:14" hidden="1" x14ac:dyDescent="0.25">
      <c r="A123" s="82" t="s">
        <v>923</v>
      </c>
      <c r="B123" s="72" t="s">
        <v>746</v>
      </c>
      <c r="C123" s="72" t="s">
        <v>297</v>
      </c>
      <c r="D123" s="72" t="s">
        <v>298</v>
      </c>
      <c r="E123" s="72" t="s">
        <v>299</v>
      </c>
      <c r="F123" s="81" t="s">
        <v>290</v>
      </c>
      <c r="G123" s="72" t="s">
        <v>782</v>
      </c>
      <c r="H123" s="72" t="s">
        <v>644</v>
      </c>
      <c r="I123" s="72" t="s">
        <v>783</v>
      </c>
      <c r="J123" s="72" t="s">
        <v>300</v>
      </c>
      <c r="K123" s="72" t="s">
        <v>301</v>
      </c>
      <c r="L123" s="79">
        <v>45597</v>
      </c>
      <c r="M123" s="72" t="s">
        <v>598</v>
      </c>
      <c r="N123" s="74" t="s">
        <v>1082</v>
      </c>
    </row>
    <row r="124" spans="1:14" hidden="1" x14ac:dyDescent="0.25">
      <c r="A124" s="82" t="s">
        <v>924</v>
      </c>
      <c r="B124" s="72" t="s">
        <v>747</v>
      </c>
      <c r="C124" s="72" t="s">
        <v>297</v>
      </c>
      <c r="D124" s="72" t="s">
        <v>298</v>
      </c>
      <c r="E124" s="72" t="s">
        <v>299</v>
      </c>
      <c r="F124" s="81" t="s">
        <v>290</v>
      </c>
      <c r="G124" s="72" t="s">
        <v>782</v>
      </c>
      <c r="H124" s="72" t="s">
        <v>644</v>
      </c>
      <c r="I124" s="72" t="s">
        <v>783</v>
      </c>
      <c r="J124" s="72" t="s">
        <v>300</v>
      </c>
      <c r="K124" s="72" t="s">
        <v>301</v>
      </c>
      <c r="L124" s="79">
        <v>45597</v>
      </c>
      <c r="M124" s="72" t="s">
        <v>598</v>
      </c>
      <c r="N124" s="74" t="s">
        <v>1082</v>
      </c>
    </row>
    <row r="125" spans="1:14" hidden="1" x14ac:dyDescent="0.25">
      <c r="A125" s="82" t="s">
        <v>925</v>
      </c>
      <c r="B125" s="72" t="s">
        <v>748</v>
      </c>
      <c r="C125" s="72" t="s">
        <v>297</v>
      </c>
      <c r="D125" s="72" t="s">
        <v>298</v>
      </c>
      <c r="E125" s="72" t="s">
        <v>299</v>
      </c>
      <c r="F125" s="81" t="s">
        <v>290</v>
      </c>
      <c r="G125" s="72" t="s">
        <v>782</v>
      </c>
      <c r="H125" s="72" t="s">
        <v>644</v>
      </c>
      <c r="I125" s="72" t="s">
        <v>783</v>
      </c>
      <c r="J125" s="72" t="s">
        <v>300</v>
      </c>
      <c r="K125" s="72" t="s">
        <v>301</v>
      </c>
      <c r="L125" s="79">
        <v>45597</v>
      </c>
      <c r="M125" s="72" t="s">
        <v>598</v>
      </c>
      <c r="N125" s="74" t="s">
        <v>1082</v>
      </c>
    </row>
    <row r="126" spans="1:14" hidden="1" x14ac:dyDescent="0.25">
      <c r="A126" s="82" t="s">
        <v>926</v>
      </c>
      <c r="B126" s="72" t="s">
        <v>749</v>
      </c>
      <c r="C126" s="72" t="s">
        <v>297</v>
      </c>
      <c r="D126" s="72" t="s">
        <v>298</v>
      </c>
      <c r="E126" s="72" t="s">
        <v>299</v>
      </c>
      <c r="F126" s="81" t="s">
        <v>290</v>
      </c>
      <c r="G126" s="72" t="s">
        <v>782</v>
      </c>
      <c r="H126" s="72" t="s">
        <v>644</v>
      </c>
      <c r="I126" s="72" t="s">
        <v>783</v>
      </c>
      <c r="J126" s="72" t="s">
        <v>300</v>
      </c>
      <c r="K126" s="72" t="s">
        <v>301</v>
      </c>
      <c r="L126" s="79">
        <v>45596</v>
      </c>
      <c r="M126" s="72" t="s">
        <v>598</v>
      </c>
      <c r="N126" s="74" t="s">
        <v>1082</v>
      </c>
    </row>
    <row r="127" spans="1:14" hidden="1" x14ac:dyDescent="0.25">
      <c r="A127" s="82" t="s">
        <v>927</v>
      </c>
      <c r="B127" s="72" t="s">
        <v>750</v>
      </c>
      <c r="C127" s="72" t="s">
        <v>297</v>
      </c>
      <c r="D127" s="72" t="s">
        <v>298</v>
      </c>
      <c r="E127" s="72" t="s">
        <v>299</v>
      </c>
      <c r="F127" s="81" t="s">
        <v>290</v>
      </c>
      <c r="G127" s="72" t="s">
        <v>782</v>
      </c>
      <c r="H127" s="72" t="s">
        <v>644</v>
      </c>
      <c r="I127" s="72" t="s">
        <v>783</v>
      </c>
      <c r="J127" s="72" t="s">
        <v>300</v>
      </c>
      <c r="K127" s="72" t="s">
        <v>301</v>
      </c>
      <c r="L127" s="79">
        <v>45595</v>
      </c>
      <c r="M127" s="72" t="s">
        <v>598</v>
      </c>
      <c r="N127" s="74" t="s">
        <v>1082</v>
      </c>
    </row>
    <row r="128" spans="1:14" hidden="1" x14ac:dyDescent="0.25">
      <c r="A128" s="82" t="s">
        <v>928</v>
      </c>
      <c r="B128" s="72" t="s">
        <v>751</v>
      </c>
      <c r="C128" s="72" t="s">
        <v>297</v>
      </c>
      <c r="D128" s="72" t="s">
        <v>298</v>
      </c>
      <c r="E128" s="72" t="s">
        <v>299</v>
      </c>
      <c r="F128" s="81" t="s">
        <v>290</v>
      </c>
      <c r="G128" s="72" t="s">
        <v>782</v>
      </c>
      <c r="H128" s="72" t="s">
        <v>644</v>
      </c>
      <c r="I128" s="72" t="s">
        <v>783</v>
      </c>
      <c r="J128" s="72" t="s">
        <v>300</v>
      </c>
      <c r="K128" s="72" t="s">
        <v>301</v>
      </c>
      <c r="L128" s="79">
        <v>45595</v>
      </c>
      <c r="M128" s="72" t="s">
        <v>598</v>
      </c>
      <c r="N128" s="74" t="s">
        <v>1082</v>
      </c>
    </row>
    <row r="129" spans="1:14" hidden="1" x14ac:dyDescent="0.25">
      <c r="A129" s="82" t="s">
        <v>929</v>
      </c>
      <c r="B129" s="72" t="s">
        <v>752</v>
      </c>
      <c r="C129" s="72" t="s">
        <v>297</v>
      </c>
      <c r="D129" s="72" t="s">
        <v>298</v>
      </c>
      <c r="E129" s="72" t="s">
        <v>299</v>
      </c>
      <c r="F129" s="81" t="s">
        <v>290</v>
      </c>
      <c r="G129" s="72" t="s">
        <v>782</v>
      </c>
      <c r="H129" s="72" t="s">
        <v>644</v>
      </c>
      <c r="I129" s="72" t="s">
        <v>783</v>
      </c>
      <c r="J129" s="72" t="s">
        <v>300</v>
      </c>
      <c r="K129" s="72" t="s">
        <v>301</v>
      </c>
      <c r="L129" s="79">
        <v>45593</v>
      </c>
      <c r="M129" s="72" t="s">
        <v>598</v>
      </c>
      <c r="N129" s="74" t="s">
        <v>1082</v>
      </c>
    </row>
    <row r="130" spans="1:14" hidden="1" x14ac:dyDescent="0.25">
      <c r="A130" s="82" t="s">
        <v>930</v>
      </c>
      <c r="B130" s="72" t="s">
        <v>753</v>
      </c>
      <c r="C130" s="72" t="s">
        <v>297</v>
      </c>
      <c r="D130" s="72" t="s">
        <v>298</v>
      </c>
      <c r="E130" s="72" t="s">
        <v>299</v>
      </c>
      <c r="F130" s="81" t="s">
        <v>290</v>
      </c>
      <c r="G130" s="72" t="s">
        <v>782</v>
      </c>
      <c r="H130" s="72" t="s">
        <v>644</v>
      </c>
      <c r="I130" s="72" t="s">
        <v>783</v>
      </c>
      <c r="J130" s="72" t="s">
        <v>300</v>
      </c>
      <c r="K130" s="72" t="s">
        <v>301</v>
      </c>
      <c r="L130" s="79">
        <v>45562</v>
      </c>
      <c r="M130" s="72" t="s">
        <v>598</v>
      </c>
      <c r="N130" s="74" t="s">
        <v>1082</v>
      </c>
    </row>
    <row r="131" spans="1:14" x14ac:dyDescent="0.25">
      <c r="A131" s="72" t="s">
        <v>931</v>
      </c>
      <c r="B131" s="72" t="s">
        <v>932</v>
      </c>
      <c r="C131" s="72" t="s">
        <v>297</v>
      </c>
      <c r="D131" s="72" t="s">
        <v>298</v>
      </c>
      <c r="E131" s="72" t="s">
        <v>299</v>
      </c>
      <c r="F131" s="75" t="s">
        <v>290</v>
      </c>
      <c r="G131" s="72" t="s">
        <v>782</v>
      </c>
      <c r="H131" s="72" t="s">
        <v>644</v>
      </c>
      <c r="I131" s="72" t="s">
        <v>783</v>
      </c>
      <c r="J131" s="72" t="s">
        <v>300</v>
      </c>
      <c r="K131" s="72" t="s">
        <v>301</v>
      </c>
      <c r="L131" s="79">
        <v>45401</v>
      </c>
      <c r="M131" s="72" t="s">
        <v>598</v>
      </c>
      <c r="N131" s="74" t="s">
        <v>1082</v>
      </c>
    </row>
    <row r="132" spans="1:14" hidden="1" x14ac:dyDescent="0.25">
      <c r="A132" s="82" t="s">
        <v>933</v>
      </c>
      <c r="B132" s="72" t="s">
        <v>754</v>
      </c>
      <c r="C132" s="72" t="s">
        <v>297</v>
      </c>
      <c r="D132" s="72" t="s">
        <v>298</v>
      </c>
      <c r="E132" s="72" t="s">
        <v>299</v>
      </c>
      <c r="F132" s="81" t="s">
        <v>290</v>
      </c>
      <c r="G132" s="72" t="s">
        <v>782</v>
      </c>
      <c r="H132" s="72" t="s">
        <v>644</v>
      </c>
      <c r="I132" s="72" t="s">
        <v>783</v>
      </c>
      <c r="J132" s="72" t="s">
        <v>300</v>
      </c>
      <c r="K132" s="72" t="s">
        <v>301</v>
      </c>
      <c r="L132" s="79">
        <v>45593</v>
      </c>
      <c r="M132" s="72" t="s">
        <v>598</v>
      </c>
      <c r="N132" s="74" t="s">
        <v>1082</v>
      </c>
    </row>
    <row r="133" spans="1:14" hidden="1" x14ac:dyDescent="0.25">
      <c r="A133" s="82" t="s">
        <v>934</v>
      </c>
      <c r="B133" s="72" t="s">
        <v>755</v>
      </c>
      <c r="C133" s="72" t="s">
        <v>297</v>
      </c>
      <c r="D133" s="72" t="s">
        <v>298</v>
      </c>
      <c r="E133" s="72" t="s">
        <v>299</v>
      </c>
      <c r="F133" s="81" t="s">
        <v>290</v>
      </c>
      <c r="G133" s="72" t="s">
        <v>782</v>
      </c>
      <c r="H133" s="72" t="s">
        <v>644</v>
      </c>
      <c r="I133" s="72" t="s">
        <v>783</v>
      </c>
      <c r="J133" s="72" t="s">
        <v>300</v>
      </c>
      <c r="K133" s="72" t="s">
        <v>301</v>
      </c>
      <c r="L133" s="79">
        <v>45591</v>
      </c>
      <c r="M133" s="72" t="s">
        <v>598</v>
      </c>
      <c r="N133" s="74" t="s">
        <v>1082</v>
      </c>
    </row>
    <row r="134" spans="1:14" hidden="1" x14ac:dyDescent="0.25">
      <c r="A134" s="82" t="s">
        <v>935</v>
      </c>
      <c r="B134" s="72" t="s">
        <v>756</v>
      </c>
      <c r="C134" s="72" t="s">
        <v>297</v>
      </c>
      <c r="D134" s="72" t="s">
        <v>298</v>
      </c>
      <c r="E134" s="72" t="s">
        <v>299</v>
      </c>
      <c r="F134" s="81" t="s">
        <v>290</v>
      </c>
      <c r="G134" s="72" t="s">
        <v>782</v>
      </c>
      <c r="H134" s="72" t="s">
        <v>644</v>
      </c>
      <c r="I134" s="72" t="s">
        <v>783</v>
      </c>
      <c r="J134" s="72" t="s">
        <v>300</v>
      </c>
      <c r="K134" s="72" t="s">
        <v>301</v>
      </c>
      <c r="L134" s="79">
        <v>45594</v>
      </c>
      <c r="M134" s="72" t="s">
        <v>598</v>
      </c>
      <c r="N134" s="74" t="s">
        <v>1082</v>
      </c>
    </row>
    <row r="135" spans="1:14" hidden="1" x14ac:dyDescent="0.25">
      <c r="A135" s="82" t="s">
        <v>936</v>
      </c>
      <c r="B135" s="72" t="s">
        <v>757</v>
      </c>
      <c r="C135" s="72" t="s">
        <v>297</v>
      </c>
      <c r="D135" s="72" t="s">
        <v>298</v>
      </c>
      <c r="E135" s="72" t="s">
        <v>299</v>
      </c>
      <c r="F135" s="81" t="s">
        <v>290</v>
      </c>
      <c r="G135" s="72" t="s">
        <v>782</v>
      </c>
      <c r="H135" s="72" t="s">
        <v>644</v>
      </c>
      <c r="I135" s="72" t="s">
        <v>783</v>
      </c>
      <c r="J135" s="72" t="s">
        <v>300</v>
      </c>
      <c r="K135" s="72" t="s">
        <v>301</v>
      </c>
      <c r="L135" s="79">
        <v>45597</v>
      </c>
      <c r="M135" s="72" t="s">
        <v>598</v>
      </c>
      <c r="N135" s="74" t="s">
        <v>1082</v>
      </c>
    </row>
    <row r="136" spans="1:14" hidden="1" x14ac:dyDescent="0.25">
      <c r="A136" s="82" t="s">
        <v>937</v>
      </c>
      <c r="B136" s="72" t="s">
        <v>758</v>
      </c>
      <c r="C136" s="72" t="s">
        <v>297</v>
      </c>
      <c r="D136" s="72" t="s">
        <v>298</v>
      </c>
      <c r="E136" s="72" t="s">
        <v>299</v>
      </c>
      <c r="F136" s="81" t="s">
        <v>290</v>
      </c>
      <c r="G136" s="72" t="s">
        <v>782</v>
      </c>
      <c r="H136" s="72" t="s">
        <v>644</v>
      </c>
      <c r="I136" s="72" t="s">
        <v>783</v>
      </c>
      <c r="J136" s="72" t="s">
        <v>300</v>
      </c>
      <c r="K136" s="72" t="s">
        <v>301</v>
      </c>
      <c r="L136" s="79">
        <v>45597</v>
      </c>
      <c r="M136" s="72" t="s">
        <v>598</v>
      </c>
      <c r="N136" s="74" t="s">
        <v>1082</v>
      </c>
    </row>
    <row r="137" spans="1:14" hidden="1" x14ac:dyDescent="0.25">
      <c r="A137" s="84" t="s">
        <v>938</v>
      </c>
      <c r="B137" s="72" t="s">
        <v>759</v>
      </c>
      <c r="C137" s="72" t="s">
        <v>297</v>
      </c>
      <c r="D137" s="72" t="s">
        <v>298</v>
      </c>
      <c r="E137" s="72" t="s">
        <v>299</v>
      </c>
      <c r="F137" s="81" t="s">
        <v>290</v>
      </c>
      <c r="G137" s="72" t="s">
        <v>782</v>
      </c>
      <c r="H137" s="72" t="s">
        <v>644</v>
      </c>
      <c r="I137" s="72" t="s">
        <v>783</v>
      </c>
      <c r="J137" s="72" t="s">
        <v>300</v>
      </c>
      <c r="K137" s="72" t="s">
        <v>301</v>
      </c>
      <c r="L137" s="79">
        <v>45580</v>
      </c>
      <c r="M137" s="72" t="s">
        <v>598</v>
      </c>
      <c r="N137" s="83" t="s">
        <v>1082</v>
      </c>
    </row>
    <row r="138" spans="1:14" hidden="1" x14ac:dyDescent="0.25">
      <c r="A138" s="82" t="s">
        <v>939</v>
      </c>
      <c r="B138" s="72" t="s">
        <v>760</v>
      </c>
      <c r="C138" s="72" t="s">
        <v>297</v>
      </c>
      <c r="D138" s="72" t="s">
        <v>298</v>
      </c>
      <c r="E138" s="72" t="s">
        <v>299</v>
      </c>
      <c r="F138" s="81" t="s">
        <v>290</v>
      </c>
      <c r="G138" s="72" t="s">
        <v>782</v>
      </c>
      <c r="H138" s="72" t="s">
        <v>644</v>
      </c>
      <c r="I138" s="72" t="s">
        <v>783</v>
      </c>
      <c r="J138" s="72" t="s">
        <v>300</v>
      </c>
      <c r="K138" s="72" t="s">
        <v>301</v>
      </c>
      <c r="L138" s="79">
        <v>45596</v>
      </c>
      <c r="M138" s="72" t="s">
        <v>598</v>
      </c>
      <c r="N138" s="74" t="s">
        <v>1082</v>
      </c>
    </row>
    <row r="139" spans="1:14" hidden="1" x14ac:dyDescent="0.25">
      <c r="A139" s="72" t="s">
        <v>940</v>
      </c>
      <c r="B139" s="72" t="s">
        <v>761</v>
      </c>
      <c r="C139" s="72" t="s">
        <v>297</v>
      </c>
      <c r="D139" s="72" t="s">
        <v>302</v>
      </c>
      <c r="E139" s="72" t="s">
        <v>299</v>
      </c>
      <c r="F139" s="72" t="s">
        <v>290</v>
      </c>
      <c r="G139" s="72" t="s">
        <v>782</v>
      </c>
      <c r="H139" s="72" t="s">
        <v>644</v>
      </c>
      <c r="I139" s="72" t="s">
        <v>783</v>
      </c>
      <c r="J139" s="72" t="s">
        <v>300</v>
      </c>
      <c r="K139" s="72" t="s">
        <v>301</v>
      </c>
      <c r="L139" s="79">
        <v>45597</v>
      </c>
      <c r="M139" s="72" t="s">
        <v>598</v>
      </c>
      <c r="N139" s="74" t="s">
        <v>1082</v>
      </c>
    </row>
    <row r="140" spans="1:14" hidden="1" x14ac:dyDescent="0.25">
      <c r="A140" s="84" t="s">
        <v>941</v>
      </c>
      <c r="B140" s="72" t="s">
        <v>762</v>
      </c>
      <c r="C140" s="72" t="s">
        <v>297</v>
      </c>
      <c r="D140" s="72" t="s">
        <v>298</v>
      </c>
      <c r="E140" s="72" t="s">
        <v>299</v>
      </c>
      <c r="F140" s="81" t="s">
        <v>290</v>
      </c>
      <c r="G140" s="72" t="s">
        <v>782</v>
      </c>
      <c r="H140" s="72" t="s">
        <v>644</v>
      </c>
      <c r="I140" s="72" t="s">
        <v>783</v>
      </c>
      <c r="J140" s="72" t="s">
        <v>300</v>
      </c>
      <c r="K140" s="72" t="s">
        <v>301</v>
      </c>
      <c r="L140" s="79">
        <v>45595</v>
      </c>
      <c r="M140" s="72" t="s">
        <v>598</v>
      </c>
      <c r="N140" s="83" t="s">
        <v>1082</v>
      </c>
    </row>
    <row r="141" spans="1:14" hidden="1" x14ac:dyDescent="0.25">
      <c r="A141" s="82" t="s">
        <v>942</v>
      </c>
      <c r="B141" s="72" t="s">
        <v>763</v>
      </c>
      <c r="C141" s="72" t="s">
        <v>297</v>
      </c>
      <c r="D141" s="72" t="s">
        <v>298</v>
      </c>
      <c r="E141" s="72" t="s">
        <v>299</v>
      </c>
      <c r="F141" s="81" t="s">
        <v>290</v>
      </c>
      <c r="G141" s="72" t="s">
        <v>782</v>
      </c>
      <c r="H141" s="72" t="s">
        <v>644</v>
      </c>
      <c r="I141" s="72" t="s">
        <v>783</v>
      </c>
      <c r="J141" s="72" t="s">
        <v>300</v>
      </c>
      <c r="K141" s="72" t="s">
        <v>301</v>
      </c>
      <c r="L141" s="79">
        <v>45597</v>
      </c>
      <c r="M141" s="72" t="s">
        <v>598</v>
      </c>
      <c r="N141" s="74" t="s">
        <v>1082</v>
      </c>
    </row>
    <row r="142" spans="1:14" hidden="1" x14ac:dyDescent="0.25">
      <c r="A142" s="82" t="s">
        <v>943</v>
      </c>
      <c r="B142" s="72" t="s">
        <v>764</v>
      </c>
      <c r="C142" s="72" t="s">
        <v>297</v>
      </c>
      <c r="D142" s="72" t="s">
        <v>298</v>
      </c>
      <c r="E142" s="72" t="s">
        <v>299</v>
      </c>
      <c r="F142" s="81" t="s">
        <v>290</v>
      </c>
      <c r="G142" s="72" t="s">
        <v>782</v>
      </c>
      <c r="H142" s="72" t="s">
        <v>644</v>
      </c>
      <c r="I142" s="72" t="s">
        <v>783</v>
      </c>
      <c r="J142" s="72" t="s">
        <v>300</v>
      </c>
      <c r="K142" s="72" t="s">
        <v>301</v>
      </c>
      <c r="L142" s="79">
        <v>45593</v>
      </c>
      <c r="M142" s="72" t="s">
        <v>598</v>
      </c>
      <c r="N142" s="74" t="s">
        <v>1082</v>
      </c>
    </row>
    <row r="143" spans="1:14" hidden="1" x14ac:dyDescent="0.25">
      <c r="A143" s="82" t="s">
        <v>944</v>
      </c>
      <c r="B143" s="72" t="s">
        <v>765</v>
      </c>
      <c r="C143" s="72" t="s">
        <v>297</v>
      </c>
      <c r="D143" s="72" t="s">
        <v>298</v>
      </c>
      <c r="E143" s="72" t="s">
        <v>299</v>
      </c>
      <c r="F143" s="81" t="s">
        <v>290</v>
      </c>
      <c r="G143" s="72" t="s">
        <v>782</v>
      </c>
      <c r="H143" s="72" t="s">
        <v>644</v>
      </c>
      <c r="I143" s="72" t="s">
        <v>783</v>
      </c>
      <c r="J143" s="72" t="s">
        <v>300</v>
      </c>
      <c r="K143" s="72" t="s">
        <v>301</v>
      </c>
      <c r="L143" s="79">
        <v>45593</v>
      </c>
      <c r="M143" s="72" t="s">
        <v>598</v>
      </c>
      <c r="N143" s="74" t="s">
        <v>1082</v>
      </c>
    </row>
    <row r="144" spans="1:14" hidden="1" x14ac:dyDescent="0.25">
      <c r="A144" s="72" t="s">
        <v>945</v>
      </c>
      <c r="B144" s="72" t="s">
        <v>946</v>
      </c>
      <c r="C144" s="72" t="s">
        <v>297</v>
      </c>
      <c r="D144" s="72" t="s">
        <v>298</v>
      </c>
      <c r="E144" s="72" t="s">
        <v>299</v>
      </c>
      <c r="F144" s="72" t="s">
        <v>331</v>
      </c>
      <c r="G144" s="72" t="s">
        <v>782</v>
      </c>
      <c r="H144" s="72" t="s">
        <v>644</v>
      </c>
      <c r="I144" s="72" t="s">
        <v>783</v>
      </c>
      <c r="J144" s="72" t="s">
        <v>300</v>
      </c>
      <c r="K144" s="72" t="s">
        <v>301</v>
      </c>
      <c r="L144" s="79">
        <v>41620</v>
      </c>
      <c r="M144" s="72" t="s">
        <v>333</v>
      </c>
      <c r="N144" s="74"/>
    </row>
    <row r="145" spans="1:14" hidden="1" x14ac:dyDescent="0.25">
      <c r="A145" s="72" t="s">
        <v>947</v>
      </c>
      <c r="B145" s="72" t="s">
        <v>948</v>
      </c>
      <c r="C145" s="72" t="s">
        <v>297</v>
      </c>
      <c r="D145" s="72" t="s">
        <v>302</v>
      </c>
      <c r="E145" s="72" t="s">
        <v>299</v>
      </c>
      <c r="F145" s="72" t="s">
        <v>331</v>
      </c>
      <c r="G145" s="72" t="s">
        <v>782</v>
      </c>
      <c r="H145" s="72" t="s">
        <v>644</v>
      </c>
      <c r="I145" s="72" t="s">
        <v>783</v>
      </c>
      <c r="J145" s="72" t="s">
        <v>300</v>
      </c>
      <c r="K145" s="72" t="s">
        <v>301</v>
      </c>
      <c r="L145" s="79">
        <v>40429</v>
      </c>
      <c r="M145" s="72" t="s">
        <v>333</v>
      </c>
      <c r="N145" s="74"/>
    </row>
    <row r="146" spans="1:14" hidden="1" x14ac:dyDescent="0.25">
      <c r="A146" s="82" t="s">
        <v>949</v>
      </c>
      <c r="B146" s="72" t="s">
        <v>766</v>
      </c>
      <c r="C146" s="72" t="s">
        <v>297</v>
      </c>
      <c r="D146" s="72" t="s">
        <v>298</v>
      </c>
      <c r="E146" s="72" t="s">
        <v>299</v>
      </c>
      <c r="F146" s="81" t="s">
        <v>290</v>
      </c>
      <c r="G146" s="72" t="s">
        <v>782</v>
      </c>
      <c r="H146" s="72" t="s">
        <v>644</v>
      </c>
      <c r="I146" s="72" t="s">
        <v>783</v>
      </c>
      <c r="J146" s="72" t="s">
        <v>300</v>
      </c>
      <c r="K146" s="72" t="s">
        <v>301</v>
      </c>
      <c r="L146" s="79">
        <v>45595</v>
      </c>
      <c r="M146" s="72" t="s">
        <v>598</v>
      </c>
      <c r="N146" s="74" t="s">
        <v>1082</v>
      </c>
    </row>
    <row r="147" spans="1:14" hidden="1" x14ac:dyDescent="0.25">
      <c r="A147" s="82" t="s">
        <v>950</v>
      </c>
      <c r="B147" s="72" t="s">
        <v>767</v>
      </c>
      <c r="C147" s="72" t="s">
        <v>297</v>
      </c>
      <c r="D147" s="72" t="s">
        <v>298</v>
      </c>
      <c r="E147" s="72" t="s">
        <v>299</v>
      </c>
      <c r="F147" s="81" t="s">
        <v>290</v>
      </c>
      <c r="G147" s="72" t="s">
        <v>782</v>
      </c>
      <c r="H147" s="72" t="s">
        <v>644</v>
      </c>
      <c r="I147" s="72" t="s">
        <v>783</v>
      </c>
      <c r="J147" s="72" t="s">
        <v>300</v>
      </c>
      <c r="K147" s="72" t="s">
        <v>301</v>
      </c>
      <c r="L147" s="79">
        <v>45597</v>
      </c>
      <c r="M147" s="72" t="s">
        <v>598</v>
      </c>
      <c r="N147" s="74" t="s">
        <v>1082</v>
      </c>
    </row>
    <row r="148" spans="1:14" hidden="1" x14ac:dyDescent="0.25">
      <c r="A148" s="82" t="s">
        <v>951</v>
      </c>
      <c r="B148" s="72" t="s">
        <v>768</v>
      </c>
      <c r="C148" s="72" t="s">
        <v>297</v>
      </c>
      <c r="D148" s="72" t="s">
        <v>298</v>
      </c>
      <c r="E148" s="72" t="s">
        <v>299</v>
      </c>
      <c r="F148" s="81" t="s">
        <v>290</v>
      </c>
      <c r="G148" s="72" t="s">
        <v>782</v>
      </c>
      <c r="H148" s="72" t="s">
        <v>644</v>
      </c>
      <c r="I148" s="72" t="s">
        <v>783</v>
      </c>
      <c r="J148" s="72" t="s">
        <v>300</v>
      </c>
      <c r="K148" s="72" t="s">
        <v>301</v>
      </c>
      <c r="L148" s="79">
        <v>45591</v>
      </c>
      <c r="M148" s="72" t="s">
        <v>598</v>
      </c>
      <c r="N148" s="74" t="s">
        <v>1082</v>
      </c>
    </row>
    <row r="149" spans="1:14" hidden="1" x14ac:dyDescent="0.25">
      <c r="A149" s="72" t="s">
        <v>952</v>
      </c>
      <c r="B149" s="72" t="s">
        <v>953</v>
      </c>
      <c r="C149" s="72" t="s">
        <v>297</v>
      </c>
      <c r="D149" s="72" t="s">
        <v>302</v>
      </c>
      <c r="E149" s="72" t="s">
        <v>299</v>
      </c>
      <c r="F149" s="72" t="s">
        <v>331</v>
      </c>
      <c r="G149" s="72" t="s">
        <v>782</v>
      </c>
      <c r="H149" s="72" t="s">
        <v>644</v>
      </c>
      <c r="I149" s="72" t="s">
        <v>783</v>
      </c>
      <c r="J149" s="72" t="s">
        <v>300</v>
      </c>
      <c r="K149" s="72" t="s">
        <v>301</v>
      </c>
      <c r="L149" s="79">
        <v>43277</v>
      </c>
      <c r="M149" s="72" t="s">
        <v>333</v>
      </c>
      <c r="N149" s="74"/>
    </row>
    <row r="150" spans="1:14" hidden="1" x14ac:dyDescent="0.25">
      <c r="A150" s="72" t="s">
        <v>954</v>
      </c>
      <c r="B150" s="72" t="s">
        <v>955</v>
      </c>
      <c r="C150" s="72" t="s">
        <v>297</v>
      </c>
      <c r="D150" s="72" t="s">
        <v>298</v>
      </c>
      <c r="E150" s="72" t="s">
        <v>299</v>
      </c>
      <c r="F150" s="72" t="s">
        <v>331</v>
      </c>
      <c r="G150" s="72" t="s">
        <v>782</v>
      </c>
      <c r="H150" s="72" t="s">
        <v>644</v>
      </c>
      <c r="I150" s="72" t="s">
        <v>783</v>
      </c>
      <c r="J150" s="72" t="s">
        <v>300</v>
      </c>
      <c r="K150" s="72" t="s">
        <v>301</v>
      </c>
      <c r="L150" s="79">
        <v>44127</v>
      </c>
      <c r="M150" s="72" t="s">
        <v>333</v>
      </c>
      <c r="N150" s="74"/>
    </row>
    <row r="151" spans="1:14" hidden="1" x14ac:dyDescent="0.25">
      <c r="A151" s="82" t="s">
        <v>956</v>
      </c>
      <c r="B151" s="72" t="s">
        <v>769</v>
      </c>
      <c r="C151" s="72" t="s">
        <v>297</v>
      </c>
      <c r="D151" s="72" t="s">
        <v>298</v>
      </c>
      <c r="E151" s="72" t="s">
        <v>299</v>
      </c>
      <c r="F151" s="81" t="s">
        <v>290</v>
      </c>
      <c r="G151" s="72" t="s">
        <v>782</v>
      </c>
      <c r="H151" s="72" t="s">
        <v>644</v>
      </c>
      <c r="I151" s="72" t="s">
        <v>783</v>
      </c>
      <c r="J151" s="72" t="s">
        <v>300</v>
      </c>
      <c r="K151" s="72" t="s">
        <v>301</v>
      </c>
      <c r="L151" s="79">
        <v>45593</v>
      </c>
      <c r="M151" s="72" t="s">
        <v>598</v>
      </c>
      <c r="N151" s="74" t="s">
        <v>1082</v>
      </c>
    </row>
    <row r="152" spans="1:14" hidden="1" x14ac:dyDescent="0.25">
      <c r="A152" s="82" t="s">
        <v>957</v>
      </c>
      <c r="B152" s="72" t="s">
        <v>770</v>
      </c>
      <c r="C152" s="72" t="s">
        <v>297</v>
      </c>
      <c r="D152" s="72" t="s">
        <v>298</v>
      </c>
      <c r="E152" s="72" t="s">
        <v>299</v>
      </c>
      <c r="F152" s="81" t="s">
        <v>290</v>
      </c>
      <c r="G152" s="72" t="s">
        <v>782</v>
      </c>
      <c r="H152" s="72" t="s">
        <v>644</v>
      </c>
      <c r="I152" s="72" t="s">
        <v>783</v>
      </c>
      <c r="J152" s="72" t="s">
        <v>300</v>
      </c>
      <c r="K152" s="72" t="s">
        <v>301</v>
      </c>
      <c r="L152" s="79">
        <v>45597</v>
      </c>
      <c r="M152" s="72" t="s">
        <v>598</v>
      </c>
      <c r="N152" s="74" t="s">
        <v>1082</v>
      </c>
    </row>
    <row r="153" spans="1:14" hidden="1" x14ac:dyDescent="0.25">
      <c r="A153" s="82" t="s">
        <v>958</v>
      </c>
      <c r="B153" s="72" t="s">
        <v>771</v>
      </c>
      <c r="C153" s="72" t="s">
        <v>297</v>
      </c>
      <c r="D153" s="72" t="s">
        <v>298</v>
      </c>
      <c r="E153" s="72" t="s">
        <v>299</v>
      </c>
      <c r="F153" s="81" t="s">
        <v>290</v>
      </c>
      <c r="G153" s="72" t="s">
        <v>782</v>
      </c>
      <c r="H153" s="72" t="s">
        <v>644</v>
      </c>
      <c r="I153" s="72" t="s">
        <v>783</v>
      </c>
      <c r="J153" s="72" t="s">
        <v>300</v>
      </c>
      <c r="K153" s="72" t="s">
        <v>301</v>
      </c>
      <c r="L153" s="79">
        <v>45595</v>
      </c>
      <c r="M153" s="72" t="s">
        <v>598</v>
      </c>
      <c r="N153" s="74" t="s">
        <v>1082</v>
      </c>
    </row>
    <row r="154" spans="1:14" hidden="1" x14ac:dyDescent="0.25">
      <c r="A154" s="82" t="s">
        <v>959</v>
      </c>
      <c r="B154" s="72" t="s">
        <v>772</v>
      </c>
      <c r="C154" s="72" t="s">
        <v>297</v>
      </c>
      <c r="D154" s="72" t="s">
        <v>298</v>
      </c>
      <c r="E154" s="72" t="s">
        <v>299</v>
      </c>
      <c r="F154" s="81" t="s">
        <v>290</v>
      </c>
      <c r="G154" s="72" t="s">
        <v>782</v>
      </c>
      <c r="H154" s="72" t="s">
        <v>644</v>
      </c>
      <c r="I154" s="72" t="s">
        <v>783</v>
      </c>
      <c r="J154" s="72" t="s">
        <v>300</v>
      </c>
      <c r="K154" s="72" t="s">
        <v>301</v>
      </c>
      <c r="L154" s="79">
        <v>45591</v>
      </c>
      <c r="M154" s="72" t="s">
        <v>598</v>
      </c>
      <c r="N154" s="74" t="s">
        <v>1082</v>
      </c>
    </row>
    <row r="155" spans="1:14" hidden="1" x14ac:dyDescent="0.25">
      <c r="A155" s="82" t="s">
        <v>960</v>
      </c>
      <c r="B155" s="72" t="s">
        <v>773</v>
      </c>
      <c r="C155" s="72" t="s">
        <v>297</v>
      </c>
      <c r="D155" s="72" t="s">
        <v>298</v>
      </c>
      <c r="E155" s="72" t="s">
        <v>299</v>
      </c>
      <c r="F155" s="81" t="s">
        <v>290</v>
      </c>
      <c r="G155" s="72" t="s">
        <v>782</v>
      </c>
      <c r="H155" s="72" t="s">
        <v>644</v>
      </c>
      <c r="I155" s="72" t="s">
        <v>783</v>
      </c>
      <c r="J155" s="72" t="s">
        <v>300</v>
      </c>
      <c r="K155" s="72" t="s">
        <v>301</v>
      </c>
      <c r="L155" s="79">
        <v>45595</v>
      </c>
      <c r="M155" s="72" t="s">
        <v>598</v>
      </c>
      <c r="N155" s="74" t="s">
        <v>1082</v>
      </c>
    </row>
    <row r="156" spans="1:14" hidden="1" x14ac:dyDescent="0.25">
      <c r="A156" s="82" t="s">
        <v>961</v>
      </c>
      <c r="B156" s="72" t="s">
        <v>774</v>
      </c>
      <c r="C156" s="72" t="s">
        <v>297</v>
      </c>
      <c r="D156" s="72" t="s">
        <v>298</v>
      </c>
      <c r="E156" s="72" t="s">
        <v>299</v>
      </c>
      <c r="F156" s="81" t="s">
        <v>290</v>
      </c>
      <c r="G156" s="72" t="s">
        <v>782</v>
      </c>
      <c r="H156" s="72" t="s">
        <v>644</v>
      </c>
      <c r="I156" s="72" t="s">
        <v>783</v>
      </c>
      <c r="J156" s="72" t="s">
        <v>300</v>
      </c>
      <c r="K156" s="72" t="s">
        <v>301</v>
      </c>
      <c r="L156" s="79">
        <v>45595</v>
      </c>
      <c r="M156" s="72" t="s">
        <v>598</v>
      </c>
      <c r="N156" s="74" t="s">
        <v>1082</v>
      </c>
    </row>
    <row r="157" spans="1:14" hidden="1" x14ac:dyDescent="0.25">
      <c r="A157" s="82" t="s">
        <v>962</v>
      </c>
      <c r="B157" s="72" t="s">
        <v>775</v>
      </c>
      <c r="C157" s="72" t="s">
        <v>297</v>
      </c>
      <c r="D157" s="72" t="s">
        <v>298</v>
      </c>
      <c r="E157" s="72" t="s">
        <v>299</v>
      </c>
      <c r="F157" s="81" t="s">
        <v>290</v>
      </c>
      <c r="G157" s="72" t="s">
        <v>782</v>
      </c>
      <c r="H157" s="72" t="s">
        <v>644</v>
      </c>
      <c r="I157" s="72" t="s">
        <v>783</v>
      </c>
      <c r="J157" s="72" t="s">
        <v>300</v>
      </c>
      <c r="K157" s="72" t="s">
        <v>301</v>
      </c>
      <c r="L157" s="79">
        <v>45591</v>
      </c>
      <c r="M157" s="72" t="s">
        <v>598</v>
      </c>
      <c r="N157" s="74" t="s">
        <v>1082</v>
      </c>
    </row>
    <row r="158" spans="1:14" hidden="1" x14ac:dyDescent="0.25">
      <c r="A158" s="72" t="s">
        <v>963</v>
      </c>
      <c r="B158" s="72" t="s">
        <v>964</v>
      </c>
      <c r="C158" s="72" t="s">
        <v>297</v>
      </c>
      <c r="D158" s="72" t="s">
        <v>302</v>
      </c>
      <c r="E158" s="72" t="s">
        <v>299</v>
      </c>
      <c r="F158" s="72" t="s">
        <v>331</v>
      </c>
      <c r="G158" s="72" t="s">
        <v>782</v>
      </c>
      <c r="H158" s="72" t="s">
        <v>644</v>
      </c>
      <c r="I158" s="72" t="s">
        <v>783</v>
      </c>
      <c r="J158" s="72" t="s">
        <v>300</v>
      </c>
      <c r="K158" s="72" t="s">
        <v>301</v>
      </c>
      <c r="L158" s="79">
        <v>43019</v>
      </c>
      <c r="M158" s="72" t="s">
        <v>333</v>
      </c>
      <c r="N158" s="74"/>
    </row>
    <row r="159" spans="1:14" hidden="1" x14ac:dyDescent="0.25">
      <c r="A159" s="72" t="s">
        <v>965</v>
      </c>
      <c r="B159" s="72" t="s">
        <v>966</v>
      </c>
      <c r="C159" s="72" t="s">
        <v>297</v>
      </c>
      <c r="D159" s="72" t="s">
        <v>302</v>
      </c>
      <c r="E159" s="72" t="s">
        <v>299</v>
      </c>
      <c r="F159" s="72" t="s">
        <v>331</v>
      </c>
      <c r="G159" s="72" t="s">
        <v>782</v>
      </c>
      <c r="H159" s="72" t="s">
        <v>644</v>
      </c>
      <c r="I159" s="72" t="s">
        <v>783</v>
      </c>
      <c r="J159" s="72" t="s">
        <v>300</v>
      </c>
      <c r="K159" s="72" t="s">
        <v>301</v>
      </c>
      <c r="L159" s="79">
        <v>43279</v>
      </c>
      <c r="M159" s="72" t="s">
        <v>333</v>
      </c>
      <c r="N159" s="74"/>
    </row>
    <row r="160" spans="1:14" hidden="1" x14ac:dyDescent="0.25">
      <c r="A160" s="82" t="s">
        <v>967</v>
      </c>
      <c r="B160" s="72" t="s">
        <v>776</v>
      </c>
      <c r="C160" s="72" t="s">
        <v>297</v>
      </c>
      <c r="D160" s="72" t="s">
        <v>298</v>
      </c>
      <c r="E160" s="72" t="s">
        <v>299</v>
      </c>
      <c r="F160" s="81" t="s">
        <v>290</v>
      </c>
      <c r="G160" s="72" t="s">
        <v>782</v>
      </c>
      <c r="H160" s="72" t="s">
        <v>644</v>
      </c>
      <c r="I160" s="72" t="s">
        <v>783</v>
      </c>
      <c r="J160" s="72" t="s">
        <v>300</v>
      </c>
      <c r="K160" s="72" t="s">
        <v>301</v>
      </c>
      <c r="L160" s="79">
        <v>45591</v>
      </c>
      <c r="M160" s="72" t="s">
        <v>598</v>
      </c>
      <c r="N160" s="74" t="s">
        <v>1082</v>
      </c>
    </row>
    <row r="161" spans="1:14" hidden="1" x14ac:dyDescent="0.25">
      <c r="A161" s="82" t="s">
        <v>968</v>
      </c>
      <c r="B161" s="72" t="s">
        <v>777</v>
      </c>
      <c r="C161" s="72" t="s">
        <v>297</v>
      </c>
      <c r="D161" s="72" t="s">
        <v>298</v>
      </c>
      <c r="E161" s="72" t="s">
        <v>299</v>
      </c>
      <c r="F161" s="81" t="s">
        <v>290</v>
      </c>
      <c r="G161" s="72" t="s">
        <v>782</v>
      </c>
      <c r="H161" s="72" t="s">
        <v>644</v>
      </c>
      <c r="I161" s="72" t="s">
        <v>783</v>
      </c>
      <c r="J161" s="72" t="s">
        <v>300</v>
      </c>
      <c r="K161" s="72" t="s">
        <v>301</v>
      </c>
      <c r="L161" s="79">
        <v>45593</v>
      </c>
      <c r="M161" s="72" t="s">
        <v>598</v>
      </c>
      <c r="N161" s="74" t="s">
        <v>1082</v>
      </c>
    </row>
    <row r="162" spans="1:14" hidden="1" x14ac:dyDescent="0.25">
      <c r="A162" s="82" t="s">
        <v>969</v>
      </c>
      <c r="B162" s="72" t="s">
        <v>778</v>
      </c>
      <c r="C162" s="72" t="s">
        <v>297</v>
      </c>
      <c r="D162" s="72" t="s">
        <v>298</v>
      </c>
      <c r="E162" s="72" t="s">
        <v>299</v>
      </c>
      <c r="F162" s="81" t="s">
        <v>290</v>
      </c>
      <c r="G162" s="72" t="s">
        <v>782</v>
      </c>
      <c r="H162" s="72" t="s">
        <v>644</v>
      </c>
      <c r="I162" s="72" t="s">
        <v>783</v>
      </c>
      <c r="J162" s="72" t="s">
        <v>300</v>
      </c>
      <c r="K162" s="72" t="s">
        <v>301</v>
      </c>
      <c r="L162" s="79">
        <v>45591</v>
      </c>
      <c r="M162" s="72" t="s">
        <v>598</v>
      </c>
      <c r="N162" s="74" t="s">
        <v>1082</v>
      </c>
    </row>
    <row r="163" spans="1:14" hidden="1" x14ac:dyDescent="0.25">
      <c r="A163" s="82" t="s">
        <v>970</v>
      </c>
      <c r="B163" s="72" t="s">
        <v>779</v>
      </c>
      <c r="C163" s="72" t="s">
        <v>297</v>
      </c>
      <c r="D163" s="72" t="s">
        <v>298</v>
      </c>
      <c r="E163" s="72" t="s">
        <v>299</v>
      </c>
      <c r="F163" s="81" t="s">
        <v>290</v>
      </c>
      <c r="G163" s="72" t="s">
        <v>782</v>
      </c>
      <c r="H163" s="72" t="s">
        <v>644</v>
      </c>
      <c r="I163" s="72" t="s">
        <v>783</v>
      </c>
      <c r="J163" s="72" t="s">
        <v>300</v>
      </c>
      <c r="K163" s="72" t="s">
        <v>301</v>
      </c>
      <c r="L163" s="79">
        <v>45591</v>
      </c>
      <c r="M163" s="72" t="s">
        <v>598</v>
      </c>
      <c r="N163" s="74" t="s">
        <v>1082</v>
      </c>
    </row>
    <row r="164" spans="1:14" hidden="1" x14ac:dyDescent="0.25">
      <c r="A164" s="72" t="s">
        <v>971</v>
      </c>
      <c r="B164" s="72" t="s">
        <v>972</v>
      </c>
      <c r="C164" s="72" t="s">
        <v>297</v>
      </c>
      <c r="D164" s="72" t="s">
        <v>298</v>
      </c>
      <c r="E164" s="72" t="s">
        <v>299</v>
      </c>
      <c r="F164" s="72" t="s">
        <v>331</v>
      </c>
      <c r="G164" s="72" t="s">
        <v>782</v>
      </c>
      <c r="H164" s="72" t="s">
        <v>644</v>
      </c>
      <c r="I164" s="72" t="s">
        <v>783</v>
      </c>
      <c r="J164" s="72" t="s">
        <v>300</v>
      </c>
      <c r="K164" s="72" t="s">
        <v>301</v>
      </c>
      <c r="L164" s="79">
        <v>42887</v>
      </c>
      <c r="M164" s="72" t="s">
        <v>333</v>
      </c>
      <c r="N164" s="74"/>
    </row>
    <row r="165" spans="1:14" x14ac:dyDescent="0.25">
      <c r="A165" s="76"/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80"/>
      <c r="M165" s="76"/>
      <c r="N165" s="77"/>
    </row>
    <row r="166" spans="1:14" x14ac:dyDescent="0.25">
      <c r="A166" s="76"/>
      <c r="B166" s="76"/>
      <c r="C166" s="76"/>
      <c r="D166" s="76"/>
      <c r="E166" s="76"/>
      <c r="F166" s="76"/>
      <c r="G166" s="76"/>
      <c r="H166" s="76"/>
      <c r="I166" s="76"/>
      <c r="J166" s="76"/>
      <c r="K166" s="76"/>
      <c r="L166" s="80"/>
      <c r="M166" s="76"/>
      <c r="N166" s="78"/>
    </row>
    <row r="167" spans="1:14" x14ac:dyDescent="0.25">
      <c r="A167" s="76"/>
      <c r="B167" s="76"/>
      <c r="C167" s="76"/>
      <c r="D167" s="76"/>
      <c r="E167" s="76"/>
      <c r="F167" s="76"/>
      <c r="G167" s="76"/>
      <c r="H167" s="76"/>
      <c r="I167" s="76"/>
      <c r="J167" s="76"/>
      <c r="K167" s="76"/>
      <c r="L167" s="80"/>
      <c r="M167" s="76"/>
      <c r="N167" s="78"/>
    </row>
    <row r="168" spans="1:14" x14ac:dyDescent="0.25">
      <c r="A168" s="76"/>
      <c r="B168" s="76"/>
      <c r="C168" s="76"/>
      <c r="D168" s="76"/>
      <c r="E168" s="76"/>
      <c r="F168" s="76"/>
      <c r="G168" s="76"/>
      <c r="H168" s="76"/>
      <c r="I168" s="76"/>
      <c r="J168" s="76"/>
      <c r="K168" s="76"/>
      <c r="L168" s="80"/>
      <c r="M168" s="76"/>
      <c r="N168" s="78"/>
    </row>
    <row r="169" spans="1:14" x14ac:dyDescent="0.25">
      <c r="A169" s="76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80"/>
      <c r="M169" s="76"/>
      <c r="N169" s="78"/>
    </row>
    <row r="170" spans="1:14" x14ac:dyDescent="0.25">
      <c r="A170" s="76"/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80"/>
      <c r="M170" s="76"/>
      <c r="N170" s="78"/>
    </row>
    <row r="171" spans="1:14" x14ac:dyDescent="0.25">
      <c r="A171" s="76"/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80"/>
      <c r="M171" s="76"/>
      <c r="N171" s="78"/>
    </row>
    <row r="172" spans="1:14" x14ac:dyDescent="0.25">
      <c r="A172" s="76"/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80"/>
      <c r="M172" s="76"/>
      <c r="N172" s="78"/>
    </row>
    <row r="173" spans="1:14" x14ac:dyDescent="0.25">
      <c r="A173" s="76"/>
      <c r="B173" s="76"/>
      <c r="C173" s="76"/>
      <c r="D173" s="76"/>
      <c r="E173" s="76"/>
      <c r="F173" s="76"/>
      <c r="G173" s="76"/>
      <c r="H173" s="76"/>
      <c r="I173" s="76"/>
      <c r="J173" s="76"/>
      <c r="K173" s="76"/>
      <c r="L173" s="80"/>
      <c r="M173" s="76"/>
      <c r="N173" s="78"/>
    </row>
    <row r="174" spans="1:14" x14ac:dyDescent="0.25">
      <c r="A174" s="76"/>
      <c r="B174" s="76"/>
      <c r="C174" s="76"/>
      <c r="D174" s="76"/>
      <c r="E174" s="76"/>
      <c r="F174" s="76"/>
      <c r="G174" s="76"/>
      <c r="H174" s="76"/>
      <c r="I174" s="76"/>
      <c r="J174" s="76"/>
      <c r="K174" s="76"/>
      <c r="L174" s="80"/>
      <c r="M174" s="76"/>
      <c r="N174" s="78"/>
    </row>
    <row r="175" spans="1:14" x14ac:dyDescent="0.25">
      <c r="A175" s="76"/>
      <c r="B175" s="76"/>
      <c r="C175" s="76"/>
      <c r="D175" s="76"/>
      <c r="E175" s="76"/>
      <c r="F175" s="76"/>
      <c r="G175" s="76"/>
      <c r="H175" s="76"/>
      <c r="I175" s="76"/>
      <c r="J175" s="76"/>
      <c r="K175" s="76"/>
      <c r="L175" s="80"/>
      <c r="M175" s="76"/>
      <c r="N175" s="78"/>
    </row>
    <row r="176" spans="1:14" x14ac:dyDescent="0.25">
      <c r="A176" s="76"/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80"/>
      <c r="M176" s="76"/>
      <c r="N176" s="78"/>
    </row>
    <row r="177" spans="1:14" x14ac:dyDescent="0.25">
      <c r="A177" s="76"/>
      <c r="B177" s="76"/>
      <c r="C177" s="76"/>
      <c r="D177" s="76"/>
      <c r="E177" s="76"/>
      <c r="F177" s="76"/>
      <c r="G177" s="76"/>
      <c r="H177" s="76"/>
      <c r="I177" s="76"/>
      <c r="J177" s="76"/>
      <c r="K177" s="76"/>
      <c r="L177" s="80"/>
      <c r="M177" s="76"/>
      <c r="N177" s="78"/>
    </row>
    <row r="178" spans="1:14" x14ac:dyDescent="0.25">
      <c r="A178" s="76"/>
      <c r="B178" s="76"/>
      <c r="C178" s="76"/>
      <c r="D178" s="76"/>
      <c r="E178" s="76"/>
      <c r="F178" s="76"/>
      <c r="G178" s="76"/>
      <c r="H178" s="76"/>
      <c r="I178" s="76"/>
      <c r="J178" s="76"/>
      <c r="K178" s="76"/>
      <c r="L178" s="80"/>
      <c r="M178" s="76"/>
      <c r="N178" s="78"/>
    </row>
    <row r="179" spans="1:14" x14ac:dyDescent="0.25">
      <c r="A179" s="76"/>
      <c r="B179" s="76"/>
      <c r="C179" s="76"/>
      <c r="D179" s="76"/>
      <c r="E179" s="76"/>
      <c r="F179" s="76"/>
      <c r="G179" s="76"/>
      <c r="H179" s="76"/>
      <c r="I179" s="76"/>
      <c r="J179" s="76"/>
      <c r="K179" s="76"/>
      <c r="L179" s="80"/>
      <c r="M179" s="76"/>
      <c r="N179" s="78"/>
    </row>
    <row r="180" spans="1:14" x14ac:dyDescent="0.25">
      <c r="A180" s="76"/>
      <c r="B180" s="76"/>
      <c r="C180" s="76"/>
      <c r="D180" s="76"/>
      <c r="E180" s="76"/>
      <c r="F180" s="76"/>
      <c r="G180" s="76"/>
      <c r="H180" s="76"/>
      <c r="I180" s="76"/>
      <c r="J180" s="76"/>
      <c r="K180" s="76"/>
      <c r="L180" s="80"/>
      <c r="M180" s="76"/>
      <c r="N180" s="78"/>
    </row>
    <row r="181" spans="1:14" x14ac:dyDescent="0.25">
      <c r="A181" s="76"/>
      <c r="B181" s="76"/>
      <c r="C181" s="76"/>
      <c r="D181" s="76"/>
      <c r="E181" s="76"/>
      <c r="F181" s="76"/>
      <c r="G181" s="76"/>
      <c r="H181" s="76"/>
      <c r="I181" s="76"/>
      <c r="J181" s="76"/>
      <c r="K181" s="76"/>
      <c r="L181" s="80"/>
      <c r="M181" s="76"/>
      <c r="N181" s="78"/>
    </row>
    <row r="182" spans="1:14" x14ac:dyDescent="0.25">
      <c r="A182" s="76"/>
      <c r="B182" s="76"/>
      <c r="C182" s="76"/>
      <c r="D182" s="76"/>
      <c r="E182" s="76"/>
      <c r="F182" s="76"/>
      <c r="G182" s="76"/>
      <c r="H182" s="76"/>
      <c r="I182" s="76"/>
      <c r="J182" s="76"/>
      <c r="K182" s="76"/>
      <c r="L182" s="80"/>
      <c r="M182" s="76"/>
      <c r="N182" s="78"/>
    </row>
    <row r="183" spans="1:14" x14ac:dyDescent="0.25">
      <c r="A183" s="76"/>
      <c r="B183" s="76"/>
      <c r="C183" s="76"/>
      <c r="D183" s="76"/>
      <c r="E183" s="76"/>
      <c r="F183" s="76"/>
      <c r="G183" s="76"/>
      <c r="H183" s="76"/>
      <c r="I183" s="76"/>
      <c r="J183" s="76"/>
      <c r="K183" s="76"/>
      <c r="L183" s="80"/>
      <c r="M183" s="76"/>
      <c r="N183" s="78"/>
    </row>
    <row r="184" spans="1:14" x14ac:dyDescent="0.25">
      <c r="A184" s="76"/>
      <c r="B184" s="76"/>
      <c r="C184" s="76"/>
      <c r="D184" s="76"/>
      <c r="E184" s="76"/>
      <c r="F184" s="76"/>
      <c r="G184" s="76"/>
      <c r="H184" s="76"/>
      <c r="I184" s="76"/>
      <c r="J184" s="76"/>
      <c r="K184" s="76"/>
      <c r="L184" s="80"/>
      <c r="M184" s="76"/>
      <c r="N184" s="78"/>
    </row>
    <row r="185" spans="1:14" x14ac:dyDescent="0.25">
      <c r="A185" s="76"/>
      <c r="B185" s="76"/>
      <c r="C185" s="76"/>
      <c r="D185" s="76"/>
      <c r="E185" s="76"/>
      <c r="F185" s="76"/>
      <c r="G185" s="76"/>
      <c r="H185" s="76"/>
      <c r="I185" s="76"/>
      <c r="J185" s="76"/>
      <c r="K185" s="76"/>
      <c r="L185" s="80"/>
      <c r="M185" s="76"/>
      <c r="N185" s="78"/>
    </row>
    <row r="186" spans="1:14" x14ac:dyDescent="0.25">
      <c r="A186" s="76"/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80"/>
      <c r="M186" s="76"/>
      <c r="N186" s="78"/>
    </row>
    <row r="187" spans="1:14" x14ac:dyDescent="0.25">
      <c r="A187" s="76"/>
      <c r="B187" s="76"/>
      <c r="C187" s="76"/>
      <c r="D187" s="76"/>
      <c r="E187" s="76"/>
      <c r="F187" s="76"/>
      <c r="G187" s="76"/>
      <c r="H187" s="76"/>
      <c r="I187" s="76"/>
      <c r="J187" s="76"/>
      <c r="K187" s="76"/>
      <c r="L187" s="80"/>
      <c r="M187" s="76"/>
      <c r="N187" s="78"/>
    </row>
    <row r="188" spans="1:14" x14ac:dyDescent="0.25">
      <c r="A188" s="76"/>
      <c r="B188" s="76"/>
      <c r="C188" s="76"/>
      <c r="D188" s="76"/>
      <c r="E188" s="76"/>
      <c r="F188" s="76"/>
      <c r="G188" s="76"/>
      <c r="H188" s="76"/>
      <c r="I188" s="76"/>
      <c r="J188" s="76"/>
      <c r="K188" s="76"/>
      <c r="L188" s="80"/>
      <c r="M188" s="76"/>
      <c r="N188" s="78"/>
    </row>
    <row r="189" spans="1:14" x14ac:dyDescent="0.25">
      <c r="A189" s="76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80"/>
      <c r="M189" s="76"/>
      <c r="N189" s="78"/>
    </row>
    <row r="190" spans="1:14" x14ac:dyDescent="0.25">
      <c r="A190" s="76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80"/>
      <c r="M190" s="76"/>
      <c r="N190" s="78"/>
    </row>
    <row r="191" spans="1:14" x14ac:dyDescent="0.25">
      <c r="A191" s="76"/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80"/>
      <c r="M191" s="76"/>
      <c r="N191" s="78"/>
    </row>
    <row r="192" spans="1:14" x14ac:dyDescent="0.25">
      <c r="A192" s="76"/>
      <c r="B192" s="76"/>
      <c r="C192" s="76"/>
      <c r="D192" s="76"/>
      <c r="E192" s="76"/>
      <c r="F192" s="76"/>
      <c r="G192" s="76"/>
      <c r="H192" s="76"/>
      <c r="I192" s="76"/>
      <c r="J192" s="76"/>
      <c r="K192" s="76"/>
      <c r="L192" s="80"/>
      <c r="M192" s="76"/>
      <c r="N192" s="78"/>
    </row>
    <row r="193" spans="1:14" x14ac:dyDescent="0.25">
      <c r="A193" s="76"/>
      <c r="B193" s="76"/>
      <c r="C193" s="76"/>
      <c r="D193" s="76"/>
      <c r="E193" s="76"/>
      <c r="F193" s="76"/>
      <c r="G193" s="76"/>
      <c r="H193" s="76"/>
      <c r="I193" s="76"/>
      <c r="J193" s="76"/>
      <c r="K193" s="76"/>
      <c r="L193" s="80"/>
      <c r="M193" s="76"/>
      <c r="N193" s="78"/>
    </row>
    <row r="194" spans="1:14" x14ac:dyDescent="0.25">
      <c r="A194" s="76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80"/>
      <c r="M194" s="76"/>
      <c r="N194" s="78"/>
    </row>
    <row r="195" spans="1:14" x14ac:dyDescent="0.25">
      <c r="A195" s="76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80"/>
      <c r="M195" s="76"/>
      <c r="N195" s="78"/>
    </row>
    <row r="196" spans="1:14" x14ac:dyDescent="0.25">
      <c r="A196" s="76"/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80"/>
      <c r="M196" s="76"/>
      <c r="N196" s="78"/>
    </row>
    <row r="197" spans="1:14" x14ac:dyDescent="0.25">
      <c r="A197" s="76"/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80"/>
      <c r="M197" s="76"/>
      <c r="N197" s="78"/>
    </row>
    <row r="198" spans="1:14" x14ac:dyDescent="0.25">
      <c r="A198" s="76"/>
      <c r="B198" s="76"/>
      <c r="C198" s="76"/>
      <c r="D198" s="76"/>
      <c r="E198" s="76"/>
      <c r="F198" s="76"/>
      <c r="G198" s="76"/>
      <c r="H198" s="76"/>
      <c r="I198" s="76"/>
      <c r="J198" s="76"/>
      <c r="K198" s="76"/>
      <c r="L198" s="80"/>
      <c r="M198" s="76"/>
      <c r="N198" s="78"/>
    </row>
    <row r="199" spans="1:14" x14ac:dyDescent="0.25">
      <c r="A199" s="76"/>
      <c r="B199" s="76"/>
      <c r="C199" s="76"/>
      <c r="D199" s="76"/>
      <c r="E199" s="76"/>
      <c r="F199" s="76"/>
      <c r="G199" s="76"/>
      <c r="H199" s="76"/>
      <c r="I199" s="76"/>
      <c r="J199" s="76"/>
      <c r="K199" s="76"/>
      <c r="L199" s="80"/>
      <c r="M199" s="76"/>
      <c r="N199" s="78"/>
    </row>
    <row r="200" spans="1:14" x14ac:dyDescent="0.25">
      <c r="A200" s="76"/>
      <c r="B200" s="76"/>
      <c r="C200" s="76"/>
      <c r="D200" s="76"/>
      <c r="E200" s="76"/>
      <c r="F200" s="76"/>
      <c r="G200" s="76"/>
      <c r="H200" s="76"/>
      <c r="I200" s="76"/>
      <c r="J200" s="76"/>
      <c r="K200" s="76"/>
      <c r="L200" s="80"/>
      <c r="M200" s="76"/>
      <c r="N200" s="78"/>
    </row>
    <row r="201" spans="1:14" x14ac:dyDescent="0.25">
      <c r="A201" s="76"/>
      <c r="B201" s="76"/>
      <c r="C201" s="76"/>
      <c r="D201" s="76"/>
      <c r="E201" s="76"/>
      <c r="F201" s="76"/>
      <c r="G201" s="76"/>
      <c r="H201" s="76"/>
      <c r="I201" s="76"/>
      <c r="J201" s="76"/>
      <c r="K201" s="76"/>
      <c r="L201" s="80"/>
      <c r="M201" s="76"/>
      <c r="N201" s="78"/>
    </row>
    <row r="202" spans="1:14" x14ac:dyDescent="0.25">
      <c r="A202" s="76"/>
      <c r="B202" s="76"/>
      <c r="C202" s="76"/>
      <c r="D202" s="76"/>
      <c r="E202" s="76"/>
      <c r="F202" s="76"/>
      <c r="G202" s="76"/>
      <c r="H202" s="76"/>
      <c r="I202" s="76"/>
      <c r="J202" s="76"/>
      <c r="K202" s="76"/>
      <c r="L202" s="80"/>
      <c r="M202" s="76"/>
      <c r="N202" s="78"/>
    </row>
    <row r="203" spans="1:14" x14ac:dyDescent="0.25">
      <c r="A203" s="76"/>
      <c r="B203" s="76"/>
      <c r="C203" s="76"/>
      <c r="D203" s="76"/>
      <c r="E203" s="76"/>
      <c r="F203" s="76"/>
      <c r="G203" s="76"/>
      <c r="H203" s="76"/>
      <c r="I203" s="76"/>
      <c r="J203" s="76"/>
      <c r="K203" s="76"/>
      <c r="L203" s="80"/>
      <c r="M203" s="76"/>
      <c r="N203" s="78"/>
    </row>
    <row r="204" spans="1:14" x14ac:dyDescent="0.25">
      <c r="A204" s="76"/>
      <c r="B204" s="76"/>
      <c r="C204" s="76"/>
      <c r="D204" s="76"/>
      <c r="E204" s="76"/>
      <c r="F204" s="76"/>
      <c r="G204" s="76"/>
      <c r="H204" s="76"/>
      <c r="I204" s="76"/>
      <c r="J204" s="76"/>
      <c r="K204" s="76"/>
      <c r="L204" s="80"/>
      <c r="M204" s="76"/>
      <c r="N204" s="78"/>
    </row>
    <row r="205" spans="1:14" x14ac:dyDescent="0.25">
      <c r="A205" s="76"/>
      <c r="B205" s="76"/>
      <c r="C205" s="76"/>
      <c r="D205" s="76"/>
      <c r="E205" s="76"/>
      <c r="F205" s="76"/>
      <c r="G205" s="76"/>
      <c r="H205" s="76"/>
      <c r="I205" s="76"/>
      <c r="J205" s="76"/>
      <c r="K205" s="76"/>
      <c r="L205" s="80"/>
      <c r="M205" s="76"/>
      <c r="N205" s="78"/>
    </row>
    <row r="206" spans="1:14" x14ac:dyDescent="0.25">
      <c r="A206" s="76"/>
      <c r="B206" s="76"/>
      <c r="C206" s="76"/>
      <c r="D206" s="76"/>
      <c r="E206" s="76"/>
      <c r="F206" s="76"/>
      <c r="G206" s="76"/>
      <c r="H206" s="76"/>
      <c r="I206" s="76"/>
      <c r="J206" s="76"/>
      <c r="K206" s="76"/>
      <c r="L206" s="80"/>
      <c r="M206" s="76"/>
      <c r="N206" s="78"/>
    </row>
    <row r="207" spans="1:14" x14ac:dyDescent="0.25">
      <c r="A207" s="76"/>
      <c r="B207" s="76"/>
      <c r="C207" s="76"/>
      <c r="D207" s="76"/>
      <c r="E207" s="76"/>
      <c r="F207" s="76"/>
      <c r="G207" s="76"/>
      <c r="H207" s="76"/>
      <c r="I207" s="76"/>
      <c r="J207" s="76"/>
      <c r="K207" s="76"/>
      <c r="L207" s="80"/>
      <c r="M207" s="76"/>
      <c r="N207" s="78"/>
    </row>
    <row r="208" spans="1:14" x14ac:dyDescent="0.25">
      <c r="A208" s="76"/>
      <c r="B208" s="76"/>
      <c r="C208" s="76"/>
      <c r="D208" s="76"/>
      <c r="E208" s="76"/>
      <c r="F208" s="76"/>
      <c r="G208" s="76"/>
      <c r="H208" s="76"/>
      <c r="I208" s="76"/>
      <c r="J208" s="76"/>
      <c r="K208" s="76"/>
      <c r="L208" s="80"/>
      <c r="M208" s="76"/>
      <c r="N208" s="78"/>
    </row>
    <row r="209" spans="1:14" x14ac:dyDescent="0.25">
      <c r="A209" s="76"/>
      <c r="B209" s="76"/>
      <c r="C209" s="76"/>
      <c r="D209" s="76"/>
      <c r="E209" s="76"/>
      <c r="F209" s="76"/>
      <c r="G209" s="76"/>
      <c r="H209" s="76"/>
      <c r="I209" s="76"/>
      <c r="J209" s="76"/>
      <c r="K209" s="76"/>
      <c r="L209" s="80"/>
      <c r="M209" s="76"/>
      <c r="N209" s="78"/>
    </row>
    <row r="210" spans="1:14" x14ac:dyDescent="0.25">
      <c r="A210" s="76"/>
      <c r="B210" s="76"/>
      <c r="C210" s="76"/>
      <c r="D210" s="76"/>
      <c r="E210" s="76"/>
      <c r="F210" s="76"/>
      <c r="G210" s="76"/>
      <c r="H210" s="76"/>
      <c r="I210" s="76"/>
      <c r="J210" s="76"/>
      <c r="K210" s="76"/>
      <c r="L210" s="80"/>
      <c r="M210" s="76"/>
      <c r="N210" s="78"/>
    </row>
    <row r="211" spans="1:14" x14ac:dyDescent="0.25">
      <c r="A211" s="76"/>
      <c r="B211" s="76"/>
      <c r="C211" s="76"/>
      <c r="D211" s="76"/>
      <c r="E211" s="76"/>
      <c r="F211" s="76"/>
      <c r="G211" s="76"/>
      <c r="H211" s="76"/>
      <c r="I211" s="76"/>
      <c r="J211" s="76"/>
      <c r="K211" s="76"/>
      <c r="L211" s="80"/>
      <c r="M211" s="76"/>
      <c r="N211" s="78"/>
    </row>
    <row r="212" spans="1:14" x14ac:dyDescent="0.25">
      <c r="A212" s="76"/>
      <c r="B212" s="76"/>
      <c r="C212" s="76"/>
      <c r="D212" s="76"/>
      <c r="E212" s="76"/>
      <c r="F212" s="76"/>
      <c r="G212" s="76"/>
      <c r="H212" s="76"/>
      <c r="I212" s="76"/>
      <c r="J212" s="76"/>
      <c r="K212" s="76"/>
      <c r="L212" s="80"/>
      <c r="M212" s="76"/>
      <c r="N212" s="78"/>
    </row>
    <row r="213" spans="1:14" x14ac:dyDescent="0.25">
      <c r="A213" s="76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80"/>
      <c r="M213" s="76"/>
      <c r="N213" s="78"/>
    </row>
    <row r="214" spans="1:14" x14ac:dyDescent="0.25">
      <c r="A214" s="76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80"/>
      <c r="M214" s="76"/>
      <c r="N214" s="78"/>
    </row>
    <row r="215" spans="1:14" x14ac:dyDescent="0.25">
      <c r="A215" s="76"/>
      <c r="B215" s="76"/>
      <c r="C215" s="76"/>
      <c r="D215" s="76"/>
      <c r="E215" s="76"/>
      <c r="F215" s="76"/>
      <c r="G215" s="76"/>
      <c r="H215" s="76"/>
      <c r="I215" s="76"/>
      <c r="J215" s="76"/>
      <c r="K215" s="76"/>
      <c r="L215" s="80"/>
      <c r="M215" s="76"/>
      <c r="N215" s="78"/>
    </row>
    <row r="216" spans="1:14" x14ac:dyDescent="0.25">
      <c r="A216" s="76"/>
      <c r="B216" s="76"/>
      <c r="C216" s="76"/>
      <c r="D216" s="76"/>
      <c r="E216" s="76"/>
      <c r="F216" s="76"/>
      <c r="G216" s="76"/>
      <c r="H216" s="76"/>
      <c r="I216" s="76"/>
      <c r="J216" s="76"/>
      <c r="K216" s="76"/>
      <c r="L216" s="80"/>
      <c r="M216" s="76"/>
      <c r="N216" s="78"/>
    </row>
    <row r="217" spans="1:14" x14ac:dyDescent="0.25">
      <c r="A217" s="76"/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80"/>
      <c r="M217" s="76"/>
      <c r="N217" s="78"/>
    </row>
    <row r="218" spans="1:14" x14ac:dyDescent="0.25">
      <c r="A218" s="76"/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80"/>
      <c r="M218" s="76"/>
      <c r="N218" s="78"/>
    </row>
    <row r="219" spans="1:14" x14ac:dyDescent="0.25">
      <c r="A219" s="76"/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80"/>
      <c r="M219" s="76"/>
      <c r="N219" s="78"/>
    </row>
    <row r="220" spans="1:14" x14ac:dyDescent="0.25">
      <c r="A220" s="76"/>
      <c r="B220" s="76"/>
      <c r="C220" s="76"/>
      <c r="D220" s="76"/>
      <c r="E220" s="76"/>
      <c r="F220" s="76"/>
      <c r="G220" s="76"/>
      <c r="H220" s="76"/>
      <c r="I220" s="76"/>
      <c r="J220" s="76"/>
      <c r="K220" s="76"/>
      <c r="L220" s="80"/>
      <c r="M220" s="76"/>
      <c r="N220" s="78"/>
    </row>
    <row r="221" spans="1:14" x14ac:dyDescent="0.25">
      <c r="A221" s="76"/>
      <c r="B221" s="76"/>
      <c r="C221" s="76"/>
      <c r="D221" s="76"/>
      <c r="E221" s="76"/>
      <c r="F221" s="76"/>
      <c r="G221" s="76"/>
      <c r="H221" s="76"/>
      <c r="I221" s="76"/>
      <c r="J221" s="76"/>
      <c r="K221" s="76"/>
      <c r="L221" s="80"/>
      <c r="M221" s="76"/>
      <c r="N221" s="78"/>
    </row>
    <row r="222" spans="1:14" x14ac:dyDescent="0.25">
      <c r="A222" s="76"/>
      <c r="B222" s="76"/>
      <c r="C222" s="76"/>
      <c r="D222" s="76"/>
      <c r="E222" s="76"/>
      <c r="F222" s="76"/>
      <c r="G222" s="76"/>
      <c r="H222" s="76"/>
      <c r="I222" s="76"/>
      <c r="J222" s="76"/>
      <c r="K222" s="76"/>
      <c r="L222" s="80"/>
      <c r="M222" s="76"/>
      <c r="N222" s="78"/>
    </row>
    <row r="223" spans="1:14" x14ac:dyDescent="0.25">
      <c r="A223" s="76"/>
      <c r="B223" s="76"/>
      <c r="C223" s="76"/>
      <c r="D223" s="76"/>
      <c r="E223" s="76"/>
      <c r="F223" s="76"/>
      <c r="G223" s="76"/>
      <c r="H223" s="76"/>
      <c r="I223" s="76"/>
      <c r="J223" s="76"/>
      <c r="K223" s="76"/>
      <c r="L223" s="80"/>
      <c r="M223" s="76"/>
      <c r="N223" s="78"/>
    </row>
    <row r="224" spans="1:14" x14ac:dyDescent="0.25">
      <c r="A224" s="76"/>
      <c r="B224" s="76"/>
      <c r="C224" s="76"/>
      <c r="D224" s="76"/>
      <c r="E224" s="76"/>
      <c r="F224" s="76"/>
      <c r="G224" s="76"/>
      <c r="H224" s="76"/>
      <c r="I224" s="76"/>
      <c r="J224" s="76"/>
      <c r="K224" s="76"/>
      <c r="L224" s="80"/>
      <c r="M224" s="76"/>
      <c r="N224" s="78"/>
    </row>
    <row r="225" spans="1:14" x14ac:dyDescent="0.25">
      <c r="A225" s="76"/>
      <c r="B225" s="76"/>
      <c r="C225" s="76"/>
      <c r="D225" s="76"/>
      <c r="E225" s="76"/>
      <c r="F225" s="76"/>
      <c r="G225" s="76"/>
      <c r="H225" s="76"/>
      <c r="I225" s="76"/>
      <c r="J225" s="76"/>
      <c r="K225" s="76"/>
      <c r="L225" s="80"/>
      <c r="M225" s="76"/>
      <c r="N225" s="78"/>
    </row>
    <row r="226" spans="1:14" x14ac:dyDescent="0.25">
      <c r="A226" s="76"/>
      <c r="B226" s="76"/>
      <c r="C226" s="76"/>
      <c r="D226" s="76"/>
      <c r="E226" s="76"/>
      <c r="F226" s="76"/>
      <c r="G226" s="76"/>
      <c r="H226" s="76"/>
      <c r="I226" s="76"/>
      <c r="J226" s="76"/>
      <c r="K226" s="76"/>
      <c r="L226" s="80"/>
      <c r="M226" s="76"/>
      <c r="N226" s="78"/>
    </row>
    <row r="227" spans="1:14" x14ac:dyDescent="0.25">
      <c r="A227" s="76"/>
      <c r="B227" s="76"/>
      <c r="C227" s="76"/>
      <c r="D227" s="76"/>
      <c r="E227" s="76"/>
      <c r="F227" s="76"/>
      <c r="G227" s="76"/>
      <c r="H227" s="76"/>
      <c r="I227" s="76"/>
      <c r="J227" s="76"/>
      <c r="K227" s="76"/>
      <c r="L227" s="80"/>
      <c r="M227" s="76"/>
      <c r="N227" s="78"/>
    </row>
    <row r="228" spans="1:14" x14ac:dyDescent="0.25">
      <c r="A228" s="76"/>
      <c r="B228" s="76"/>
      <c r="C228" s="76"/>
      <c r="D228" s="76"/>
      <c r="E228" s="76"/>
      <c r="F228" s="76"/>
      <c r="G228" s="76"/>
      <c r="H228" s="76"/>
      <c r="I228" s="76"/>
      <c r="J228" s="76"/>
      <c r="K228" s="76"/>
      <c r="L228" s="80"/>
      <c r="M228" s="76"/>
      <c r="N228" s="78"/>
    </row>
    <row r="229" spans="1:14" x14ac:dyDescent="0.25">
      <c r="A229" s="76"/>
      <c r="B229" s="76"/>
      <c r="C229" s="76"/>
      <c r="D229" s="76"/>
      <c r="E229" s="76"/>
      <c r="F229" s="76"/>
      <c r="G229" s="76"/>
      <c r="H229" s="76"/>
      <c r="I229" s="76"/>
      <c r="J229" s="76"/>
      <c r="K229" s="76"/>
      <c r="L229" s="80"/>
      <c r="M229" s="76"/>
      <c r="N229" s="78"/>
    </row>
    <row r="230" spans="1:14" x14ac:dyDescent="0.25">
      <c r="A230" s="76"/>
      <c r="B230" s="76"/>
      <c r="C230" s="76"/>
      <c r="D230" s="76"/>
      <c r="E230" s="76"/>
      <c r="F230" s="76"/>
      <c r="G230" s="76"/>
      <c r="H230" s="76"/>
      <c r="I230" s="76"/>
      <c r="J230" s="76"/>
      <c r="K230" s="76"/>
      <c r="L230" s="80"/>
      <c r="M230" s="76"/>
      <c r="N230" s="78"/>
    </row>
    <row r="231" spans="1:14" x14ac:dyDescent="0.25">
      <c r="A231" s="76"/>
      <c r="B231" s="76"/>
      <c r="C231" s="76"/>
      <c r="D231" s="76"/>
      <c r="E231" s="76"/>
      <c r="F231" s="76"/>
      <c r="G231" s="76"/>
      <c r="H231" s="76"/>
      <c r="I231" s="76"/>
      <c r="J231" s="76"/>
      <c r="K231" s="76"/>
      <c r="L231" s="80"/>
      <c r="M231" s="76"/>
      <c r="N231" s="78"/>
    </row>
    <row r="232" spans="1:14" x14ac:dyDescent="0.25">
      <c r="A232" s="76"/>
      <c r="B232" s="76"/>
      <c r="C232" s="76"/>
      <c r="D232" s="76"/>
      <c r="E232" s="76"/>
      <c r="F232" s="76"/>
      <c r="G232" s="76"/>
      <c r="H232" s="76"/>
      <c r="I232" s="76"/>
      <c r="J232" s="76"/>
      <c r="K232" s="76"/>
      <c r="L232" s="80"/>
      <c r="M232" s="76"/>
      <c r="N232" s="78"/>
    </row>
    <row r="233" spans="1:14" x14ac:dyDescent="0.25">
      <c r="A233" s="76"/>
      <c r="B233" s="76"/>
      <c r="C233" s="76"/>
      <c r="D233" s="76"/>
      <c r="E233" s="76"/>
      <c r="F233" s="76"/>
      <c r="G233" s="76"/>
      <c r="H233" s="76"/>
      <c r="I233" s="76"/>
      <c r="J233" s="76"/>
      <c r="K233" s="76"/>
      <c r="L233" s="80"/>
      <c r="M233" s="76"/>
      <c r="N233" s="78"/>
    </row>
    <row r="234" spans="1:14" x14ac:dyDescent="0.25">
      <c r="A234" s="76"/>
      <c r="B234" s="76"/>
      <c r="C234" s="76"/>
      <c r="D234" s="76"/>
      <c r="E234" s="76"/>
      <c r="F234" s="76"/>
      <c r="G234" s="76"/>
      <c r="H234" s="76"/>
      <c r="I234" s="76"/>
      <c r="J234" s="76"/>
      <c r="K234" s="76"/>
      <c r="L234" s="80"/>
      <c r="M234" s="76"/>
      <c r="N234" s="78"/>
    </row>
    <row r="235" spans="1:14" x14ac:dyDescent="0.25">
      <c r="A235" s="76"/>
      <c r="B235" s="76"/>
      <c r="C235" s="76"/>
      <c r="D235" s="76"/>
      <c r="E235" s="76"/>
      <c r="F235" s="76"/>
      <c r="G235" s="76"/>
      <c r="H235" s="76"/>
      <c r="I235" s="76"/>
      <c r="J235" s="76"/>
      <c r="K235" s="76"/>
      <c r="L235" s="80"/>
      <c r="M235" s="76"/>
      <c r="N235" s="78"/>
    </row>
    <row r="236" spans="1:14" x14ac:dyDescent="0.25">
      <c r="A236" s="76"/>
      <c r="B236" s="76"/>
      <c r="C236" s="76"/>
      <c r="D236" s="76"/>
      <c r="E236" s="76"/>
      <c r="F236" s="76"/>
      <c r="G236" s="76"/>
      <c r="H236" s="76"/>
      <c r="I236" s="76"/>
      <c r="J236" s="76"/>
      <c r="K236" s="76"/>
      <c r="L236" s="80"/>
      <c r="M236" s="76"/>
      <c r="N236" s="78"/>
    </row>
    <row r="237" spans="1:14" x14ac:dyDescent="0.25">
      <c r="A237" s="76"/>
      <c r="B237" s="76"/>
      <c r="C237" s="76"/>
      <c r="D237" s="76"/>
      <c r="E237" s="76"/>
      <c r="F237" s="76"/>
      <c r="G237" s="76"/>
      <c r="H237" s="76"/>
      <c r="I237" s="76"/>
      <c r="J237" s="76"/>
      <c r="K237" s="76"/>
      <c r="L237" s="80"/>
      <c r="M237" s="76"/>
      <c r="N237" s="78"/>
    </row>
    <row r="238" spans="1:14" x14ac:dyDescent="0.25">
      <c r="A238" s="76"/>
      <c r="B238" s="76"/>
      <c r="C238" s="76"/>
      <c r="D238" s="76"/>
      <c r="E238" s="76"/>
      <c r="F238" s="76"/>
      <c r="G238" s="76"/>
      <c r="H238" s="76"/>
      <c r="I238" s="76"/>
      <c r="J238" s="76"/>
      <c r="K238" s="76"/>
      <c r="L238" s="80"/>
      <c r="M238" s="76"/>
      <c r="N238" s="78"/>
    </row>
    <row r="239" spans="1:14" x14ac:dyDescent="0.25">
      <c r="A239" s="76"/>
      <c r="B239" s="76"/>
      <c r="C239" s="76"/>
      <c r="D239" s="76"/>
      <c r="E239" s="76"/>
      <c r="F239" s="76"/>
      <c r="G239" s="76"/>
      <c r="H239" s="76"/>
      <c r="I239" s="76"/>
      <c r="J239" s="76"/>
      <c r="K239" s="76"/>
      <c r="L239" s="80"/>
      <c r="M239" s="76"/>
      <c r="N239" s="78"/>
    </row>
    <row r="240" spans="1:14" x14ac:dyDescent="0.25">
      <c r="A240" s="76"/>
      <c r="B240" s="76"/>
      <c r="C240" s="76"/>
      <c r="D240" s="76"/>
      <c r="E240" s="76"/>
      <c r="F240" s="76"/>
      <c r="G240" s="76"/>
      <c r="H240" s="76"/>
      <c r="I240" s="76"/>
      <c r="J240" s="76"/>
      <c r="K240" s="76"/>
      <c r="L240" s="80"/>
      <c r="M240" s="76"/>
      <c r="N240" s="78"/>
    </row>
    <row r="241" spans="1:14" x14ac:dyDescent="0.25">
      <c r="A241" s="76"/>
      <c r="B241" s="76"/>
      <c r="C241" s="76"/>
      <c r="D241" s="76"/>
      <c r="E241" s="76"/>
      <c r="F241" s="76"/>
      <c r="G241" s="76"/>
      <c r="H241" s="76"/>
      <c r="I241" s="76"/>
      <c r="J241" s="76"/>
      <c r="K241" s="76"/>
      <c r="L241" s="80"/>
      <c r="M241" s="76"/>
      <c r="N241" s="78"/>
    </row>
    <row r="242" spans="1:14" x14ac:dyDescent="0.25">
      <c r="A242" s="76"/>
      <c r="B242" s="76"/>
      <c r="C242" s="76"/>
      <c r="D242" s="76"/>
      <c r="E242" s="76"/>
      <c r="F242" s="76"/>
      <c r="G242" s="76"/>
      <c r="H242" s="76"/>
      <c r="I242" s="76"/>
      <c r="J242" s="76"/>
      <c r="K242" s="76"/>
      <c r="L242" s="80"/>
      <c r="M242" s="76"/>
      <c r="N242" s="78"/>
    </row>
    <row r="243" spans="1:14" x14ac:dyDescent="0.25">
      <c r="A243" s="76"/>
      <c r="B243" s="76"/>
      <c r="C243" s="76"/>
      <c r="D243" s="76"/>
      <c r="E243" s="76"/>
      <c r="F243" s="76"/>
      <c r="G243" s="76"/>
      <c r="H243" s="76"/>
      <c r="I243" s="76"/>
      <c r="J243" s="76"/>
      <c r="K243" s="76"/>
      <c r="L243" s="80"/>
      <c r="M243" s="76"/>
      <c r="N243" s="78"/>
    </row>
    <row r="244" spans="1:14" x14ac:dyDescent="0.25">
      <c r="A244" s="76"/>
      <c r="B244" s="76"/>
      <c r="C244" s="76"/>
      <c r="D244" s="76"/>
      <c r="E244" s="76"/>
      <c r="F244" s="76"/>
      <c r="G244" s="76"/>
      <c r="H244" s="76"/>
      <c r="I244" s="76"/>
      <c r="J244" s="76"/>
      <c r="K244" s="76"/>
      <c r="L244" s="80"/>
      <c r="M244" s="76"/>
      <c r="N244" s="78"/>
    </row>
    <row r="245" spans="1:14" x14ac:dyDescent="0.25">
      <c r="A245" s="76"/>
      <c r="B245" s="76"/>
      <c r="C245" s="76"/>
      <c r="D245" s="76"/>
      <c r="E245" s="76"/>
      <c r="F245" s="76"/>
      <c r="G245" s="76"/>
      <c r="H245" s="76"/>
      <c r="I245" s="76"/>
      <c r="J245" s="76"/>
      <c r="K245" s="76"/>
      <c r="L245" s="80"/>
      <c r="M245" s="76"/>
      <c r="N245" s="78"/>
    </row>
    <row r="246" spans="1:14" x14ac:dyDescent="0.25">
      <c r="A246" s="76"/>
      <c r="B246" s="76"/>
      <c r="C246" s="76"/>
      <c r="D246" s="76"/>
      <c r="E246" s="76"/>
      <c r="F246" s="76"/>
      <c r="G246" s="76"/>
      <c r="H246" s="76"/>
      <c r="I246" s="76"/>
      <c r="J246" s="76"/>
      <c r="K246" s="76"/>
      <c r="L246" s="80"/>
      <c r="M246" s="76"/>
      <c r="N246" s="78"/>
    </row>
    <row r="247" spans="1:14" x14ac:dyDescent="0.25">
      <c r="A247" s="76"/>
      <c r="B247" s="76"/>
      <c r="C247" s="76"/>
      <c r="D247" s="76"/>
      <c r="E247" s="76"/>
      <c r="F247" s="76"/>
      <c r="G247" s="76"/>
      <c r="H247" s="76"/>
      <c r="I247" s="76"/>
      <c r="J247" s="76"/>
      <c r="K247" s="76"/>
      <c r="L247" s="80"/>
      <c r="M247" s="76"/>
      <c r="N247" s="78"/>
    </row>
    <row r="248" spans="1:14" x14ac:dyDescent="0.25">
      <c r="A248" s="76"/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80"/>
      <c r="M248" s="76"/>
      <c r="N248" s="78"/>
    </row>
    <row r="249" spans="1:14" x14ac:dyDescent="0.25">
      <c r="A249" s="76"/>
      <c r="B249" s="76"/>
      <c r="C249" s="76"/>
      <c r="D249" s="76"/>
      <c r="E249" s="76"/>
      <c r="F249" s="76"/>
      <c r="G249" s="76"/>
      <c r="H249" s="76"/>
      <c r="I249" s="76"/>
      <c r="J249" s="76"/>
      <c r="K249" s="76"/>
      <c r="L249" s="80"/>
      <c r="M249" s="76"/>
      <c r="N249" s="78"/>
    </row>
    <row r="250" spans="1:14" x14ac:dyDescent="0.25">
      <c r="A250" s="76"/>
      <c r="B250" s="76"/>
      <c r="C250" s="76"/>
      <c r="D250" s="76"/>
      <c r="E250" s="76"/>
      <c r="F250" s="76"/>
      <c r="G250" s="76"/>
      <c r="H250" s="76"/>
      <c r="I250" s="76"/>
      <c r="J250" s="76"/>
      <c r="K250" s="76"/>
      <c r="L250" s="80"/>
      <c r="M250" s="76"/>
      <c r="N250" s="78"/>
    </row>
    <row r="251" spans="1:14" x14ac:dyDescent="0.25">
      <c r="A251" s="76"/>
      <c r="B251" s="76"/>
      <c r="C251" s="76"/>
      <c r="D251" s="76"/>
      <c r="E251" s="76"/>
      <c r="F251" s="76"/>
      <c r="G251" s="76"/>
      <c r="H251" s="76"/>
      <c r="I251" s="76"/>
      <c r="J251" s="76"/>
      <c r="K251" s="76"/>
      <c r="L251" s="80"/>
      <c r="M251" s="76"/>
      <c r="N251" s="78"/>
    </row>
    <row r="252" spans="1:14" x14ac:dyDescent="0.25">
      <c r="A252" s="76"/>
      <c r="B252" s="76"/>
      <c r="C252" s="76"/>
      <c r="D252" s="76"/>
      <c r="E252" s="76"/>
      <c r="F252" s="76"/>
      <c r="G252" s="76"/>
      <c r="H252" s="76"/>
      <c r="I252" s="76"/>
      <c r="J252" s="76"/>
      <c r="K252" s="76"/>
      <c r="L252" s="80"/>
      <c r="M252" s="76"/>
      <c r="N252" s="78"/>
    </row>
    <row r="253" spans="1:14" x14ac:dyDescent="0.25">
      <c r="A253" s="76"/>
      <c r="B253" s="76"/>
      <c r="C253" s="76"/>
      <c r="D253" s="76"/>
      <c r="E253" s="76"/>
      <c r="F253" s="76"/>
      <c r="G253" s="76"/>
      <c r="H253" s="76"/>
      <c r="I253" s="76"/>
      <c r="J253" s="76"/>
      <c r="K253" s="76"/>
      <c r="L253" s="80"/>
      <c r="M253" s="76"/>
      <c r="N253" s="78"/>
    </row>
    <row r="254" spans="1:14" x14ac:dyDescent="0.25">
      <c r="A254" s="76"/>
      <c r="B254" s="76"/>
      <c r="C254" s="76"/>
      <c r="D254" s="76"/>
      <c r="E254" s="76"/>
      <c r="F254" s="76"/>
      <c r="G254" s="76"/>
      <c r="H254" s="76"/>
      <c r="I254" s="76"/>
      <c r="J254" s="76"/>
      <c r="K254" s="76"/>
      <c r="L254" s="80"/>
      <c r="M254" s="76"/>
      <c r="N254" s="78"/>
    </row>
    <row r="255" spans="1:14" x14ac:dyDescent="0.25">
      <c r="A255" s="76"/>
      <c r="B255" s="76"/>
      <c r="C255" s="76"/>
      <c r="D255" s="76"/>
      <c r="E255" s="76"/>
      <c r="F255" s="76"/>
      <c r="G255" s="76"/>
      <c r="H255" s="76"/>
      <c r="I255" s="76"/>
      <c r="J255" s="76"/>
      <c r="K255" s="76"/>
      <c r="L255" s="80"/>
      <c r="M255" s="76"/>
      <c r="N255" s="78"/>
    </row>
    <row r="256" spans="1:14" x14ac:dyDescent="0.25">
      <c r="A256" s="76"/>
      <c r="B256" s="76"/>
      <c r="C256" s="76"/>
      <c r="D256" s="76"/>
      <c r="E256" s="76"/>
      <c r="F256" s="76"/>
      <c r="G256" s="76"/>
      <c r="H256" s="76"/>
      <c r="I256" s="76"/>
      <c r="J256" s="76"/>
      <c r="K256" s="76"/>
      <c r="L256" s="80"/>
      <c r="M256" s="76"/>
      <c r="N256" s="78"/>
    </row>
    <row r="257" spans="1:14" x14ac:dyDescent="0.25">
      <c r="A257" s="76"/>
      <c r="B257" s="76"/>
      <c r="C257" s="76"/>
      <c r="D257" s="76"/>
      <c r="E257" s="76"/>
      <c r="F257" s="76"/>
      <c r="G257" s="76"/>
      <c r="H257" s="76"/>
      <c r="I257" s="76"/>
      <c r="J257" s="76"/>
      <c r="K257" s="76"/>
      <c r="L257" s="80"/>
      <c r="M257" s="76"/>
      <c r="N257" s="78"/>
    </row>
    <row r="258" spans="1:14" x14ac:dyDescent="0.25">
      <c r="A258" s="76"/>
      <c r="B258" s="76"/>
      <c r="C258" s="76"/>
      <c r="D258" s="76"/>
      <c r="E258" s="76"/>
      <c r="F258" s="76"/>
      <c r="G258" s="76"/>
      <c r="H258" s="76"/>
      <c r="I258" s="76"/>
      <c r="J258" s="76"/>
      <c r="K258" s="76"/>
      <c r="L258" s="80"/>
      <c r="M258" s="76"/>
      <c r="N258" s="78"/>
    </row>
    <row r="259" spans="1:14" x14ac:dyDescent="0.25">
      <c r="A259" s="76"/>
      <c r="B259" s="76"/>
      <c r="C259" s="76"/>
      <c r="D259" s="76"/>
      <c r="E259" s="76"/>
      <c r="F259" s="76"/>
      <c r="G259" s="76"/>
      <c r="H259" s="76"/>
      <c r="I259" s="76"/>
      <c r="J259" s="76"/>
      <c r="K259" s="76"/>
      <c r="L259" s="80"/>
      <c r="M259" s="76"/>
      <c r="N259" s="78"/>
    </row>
    <row r="260" spans="1:14" x14ac:dyDescent="0.25">
      <c r="A260" s="76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80"/>
      <c r="M260" s="76"/>
      <c r="N260" s="78"/>
    </row>
    <row r="261" spans="1:14" x14ac:dyDescent="0.25">
      <c r="A261" s="76"/>
      <c r="B261" s="76"/>
      <c r="C261" s="76"/>
      <c r="D261" s="76"/>
      <c r="E261" s="76"/>
      <c r="F261" s="76"/>
      <c r="G261" s="76"/>
      <c r="H261" s="76"/>
      <c r="I261" s="76"/>
      <c r="J261" s="76"/>
      <c r="K261" s="76"/>
      <c r="L261" s="80"/>
      <c r="M261" s="76"/>
      <c r="N261" s="78"/>
    </row>
    <row r="262" spans="1:14" x14ac:dyDescent="0.25">
      <c r="A262" s="76"/>
      <c r="B262" s="76"/>
      <c r="C262" s="76"/>
      <c r="D262" s="76"/>
      <c r="E262" s="76"/>
      <c r="F262" s="76"/>
      <c r="G262" s="76"/>
      <c r="H262" s="76"/>
      <c r="I262" s="76"/>
      <c r="J262" s="76"/>
      <c r="K262" s="76"/>
      <c r="L262" s="80"/>
      <c r="M262" s="76"/>
      <c r="N262" s="78"/>
    </row>
    <row r="263" spans="1:14" x14ac:dyDescent="0.25">
      <c r="A263" s="76"/>
      <c r="B263" s="76"/>
      <c r="C263" s="76"/>
      <c r="D263" s="76"/>
      <c r="E263" s="76"/>
      <c r="F263" s="76"/>
      <c r="G263" s="76"/>
      <c r="H263" s="76"/>
      <c r="I263" s="76"/>
      <c r="J263" s="76"/>
      <c r="K263" s="76"/>
      <c r="L263" s="80"/>
      <c r="M263" s="76"/>
      <c r="N263" s="78"/>
    </row>
    <row r="264" spans="1:14" x14ac:dyDescent="0.25">
      <c r="A264" s="76"/>
      <c r="B264" s="76"/>
      <c r="C264" s="76"/>
      <c r="D264" s="76"/>
      <c r="E264" s="76"/>
      <c r="F264" s="76"/>
      <c r="G264" s="76"/>
      <c r="H264" s="76"/>
      <c r="I264" s="76"/>
      <c r="J264" s="76"/>
      <c r="K264" s="76"/>
      <c r="L264" s="80"/>
      <c r="M264" s="76"/>
      <c r="N264" s="78"/>
    </row>
    <row r="265" spans="1:14" x14ac:dyDescent="0.25">
      <c r="A265" s="76"/>
      <c r="B265" s="76"/>
      <c r="C265" s="76"/>
      <c r="D265" s="76"/>
      <c r="E265" s="76"/>
      <c r="F265" s="76"/>
      <c r="G265" s="76"/>
      <c r="H265" s="76"/>
      <c r="I265" s="76"/>
      <c r="J265" s="76"/>
      <c r="K265" s="76"/>
      <c r="L265" s="80"/>
      <c r="M265" s="76"/>
      <c r="N265" s="78"/>
    </row>
    <row r="266" spans="1:14" x14ac:dyDescent="0.25">
      <c r="A266" s="76"/>
      <c r="B266" s="76"/>
      <c r="C266" s="76"/>
      <c r="D266" s="76"/>
      <c r="E266" s="76"/>
      <c r="F266" s="76"/>
      <c r="G266" s="76"/>
      <c r="H266" s="76"/>
      <c r="I266" s="76"/>
      <c r="J266" s="76"/>
      <c r="K266" s="76"/>
      <c r="L266" s="80"/>
      <c r="M266" s="76"/>
      <c r="N266" s="78"/>
    </row>
    <row r="267" spans="1:14" x14ac:dyDescent="0.25">
      <c r="A267" s="76"/>
      <c r="B267" s="76"/>
      <c r="C267" s="76"/>
      <c r="D267" s="76"/>
      <c r="E267" s="76"/>
      <c r="F267" s="76"/>
      <c r="G267" s="76"/>
      <c r="H267" s="76"/>
      <c r="I267" s="76"/>
      <c r="J267" s="76"/>
      <c r="K267" s="76"/>
      <c r="L267" s="80"/>
      <c r="M267" s="76"/>
      <c r="N267" s="78"/>
    </row>
    <row r="268" spans="1:14" x14ac:dyDescent="0.25">
      <c r="A268" s="76"/>
      <c r="B268" s="76"/>
      <c r="C268" s="76"/>
      <c r="D268" s="76"/>
      <c r="E268" s="76"/>
      <c r="F268" s="76"/>
      <c r="G268" s="76"/>
      <c r="H268" s="76"/>
      <c r="I268" s="76"/>
      <c r="J268" s="76"/>
      <c r="K268" s="76"/>
      <c r="L268" s="80"/>
      <c r="M268" s="76"/>
      <c r="N268" s="78"/>
    </row>
    <row r="269" spans="1:14" x14ac:dyDescent="0.25">
      <c r="A269" s="76"/>
      <c r="B269" s="76"/>
      <c r="C269" s="76"/>
      <c r="D269" s="76"/>
      <c r="E269" s="76"/>
      <c r="F269" s="76"/>
      <c r="G269" s="76"/>
      <c r="H269" s="76"/>
      <c r="I269" s="76"/>
      <c r="J269" s="76"/>
      <c r="K269" s="76"/>
      <c r="L269" s="80"/>
      <c r="M269" s="76"/>
      <c r="N269" s="78"/>
    </row>
    <row r="270" spans="1:14" x14ac:dyDescent="0.25">
      <c r="A270" s="76"/>
      <c r="B270" s="76"/>
      <c r="C270" s="76"/>
      <c r="D270" s="76"/>
      <c r="E270" s="76"/>
      <c r="F270" s="76"/>
      <c r="G270" s="76"/>
      <c r="H270" s="76"/>
      <c r="I270" s="76"/>
      <c r="J270" s="76"/>
      <c r="K270" s="76"/>
      <c r="L270" s="80"/>
      <c r="M270" s="76"/>
      <c r="N270" s="78"/>
    </row>
    <row r="271" spans="1:14" x14ac:dyDescent="0.25">
      <c r="A271" s="76"/>
      <c r="B271" s="76"/>
      <c r="C271" s="76"/>
      <c r="D271" s="76"/>
      <c r="E271" s="76"/>
      <c r="F271" s="76"/>
      <c r="G271" s="76"/>
      <c r="H271" s="76"/>
      <c r="I271" s="76"/>
      <c r="J271" s="76"/>
      <c r="K271" s="76"/>
      <c r="L271" s="80"/>
      <c r="M271" s="76"/>
      <c r="N271" s="78"/>
    </row>
    <row r="272" spans="1:14" x14ac:dyDescent="0.25">
      <c r="A272" s="76"/>
      <c r="B272" s="76"/>
      <c r="C272" s="76"/>
      <c r="D272" s="76"/>
      <c r="E272" s="76"/>
      <c r="F272" s="76"/>
      <c r="G272" s="76"/>
      <c r="H272" s="76"/>
      <c r="I272" s="76"/>
      <c r="J272" s="76"/>
      <c r="K272" s="76"/>
      <c r="L272" s="80"/>
      <c r="M272" s="76"/>
      <c r="N272" s="78"/>
    </row>
    <row r="273" spans="1:14" x14ac:dyDescent="0.25">
      <c r="A273" s="76"/>
      <c r="B273" s="76"/>
      <c r="C273" s="76"/>
      <c r="D273" s="76"/>
      <c r="E273" s="76"/>
      <c r="F273" s="76"/>
      <c r="G273" s="76"/>
      <c r="H273" s="76"/>
      <c r="I273" s="76"/>
      <c r="J273" s="76"/>
      <c r="K273" s="76"/>
      <c r="L273" s="80"/>
      <c r="M273" s="76"/>
      <c r="N273" s="78"/>
    </row>
    <row r="274" spans="1:14" x14ac:dyDescent="0.25">
      <c r="A274" s="76"/>
      <c r="B274" s="76"/>
      <c r="C274" s="76"/>
      <c r="D274" s="76"/>
      <c r="E274" s="76"/>
      <c r="F274" s="76"/>
      <c r="G274" s="76"/>
      <c r="H274" s="76"/>
      <c r="I274" s="76"/>
      <c r="J274" s="76"/>
      <c r="K274" s="76"/>
      <c r="L274" s="80"/>
      <c r="M274" s="76"/>
      <c r="N274" s="78"/>
    </row>
    <row r="275" spans="1:14" x14ac:dyDescent="0.25">
      <c r="A275" s="76"/>
      <c r="B275" s="76"/>
      <c r="C275" s="76"/>
      <c r="D275" s="76"/>
      <c r="E275" s="76"/>
      <c r="F275" s="76"/>
      <c r="G275" s="76"/>
      <c r="H275" s="76"/>
      <c r="I275" s="76"/>
      <c r="J275" s="76"/>
      <c r="K275" s="76"/>
      <c r="L275" s="80"/>
      <c r="M275" s="76"/>
      <c r="N275" s="78"/>
    </row>
    <row r="276" spans="1:14" x14ac:dyDescent="0.25">
      <c r="A276" s="76"/>
      <c r="B276" s="76"/>
      <c r="C276" s="76"/>
      <c r="D276" s="76"/>
      <c r="E276" s="76"/>
      <c r="F276" s="76"/>
      <c r="G276" s="76"/>
      <c r="H276" s="76"/>
      <c r="I276" s="76"/>
      <c r="J276" s="76"/>
      <c r="K276" s="76"/>
      <c r="L276" s="80"/>
      <c r="M276" s="76"/>
      <c r="N276" s="78"/>
    </row>
    <row r="277" spans="1:14" x14ac:dyDescent="0.25">
      <c r="A277" s="76"/>
      <c r="B277" s="76"/>
      <c r="C277" s="76"/>
      <c r="D277" s="76"/>
      <c r="E277" s="76"/>
      <c r="F277" s="76"/>
      <c r="G277" s="76"/>
      <c r="H277" s="76"/>
      <c r="I277" s="76"/>
      <c r="J277" s="76"/>
      <c r="K277" s="76"/>
      <c r="L277" s="80"/>
      <c r="M277" s="76"/>
      <c r="N277" s="78"/>
    </row>
    <row r="278" spans="1:14" x14ac:dyDescent="0.25">
      <c r="A278" s="76"/>
      <c r="B278" s="76"/>
      <c r="C278" s="76"/>
      <c r="D278" s="76"/>
      <c r="E278" s="76"/>
      <c r="F278" s="76"/>
      <c r="G278" s="76"/>
      <c r="H278" s="76"/>
      <c r="I278" s="76"/>
      <c r="J278" s="76"/>
      <c r="K278" s="76"/>
      <c r="L278" s="80"/>
      <c r="M278" s="76"/>
      <c r="N278" s="78"/>
    </row>
    <row r="279" spans="1:14" x14ac:dyDescent="0.25">
      <c r="A279" s="76"/>
      <c r="B279" s="76"/>
      <c r="C279" s="76"/>
      <c r="D279" s="76"/>
      <c r="E279" s="76"/>
      <c r="F279" s="76"/>
      <c r="G279" s="76"/>
      <c r="H279" s="76"/>
      <c r="I279" s="76"/>
      <c r="J279" s="76"/>
      <c r="K279" s="76"/>
      <c r="L279" s="80"/>
      <c r="M279" s="76"/>
      <c r="N279" s="78"/>
    </row>
    <row r="280" spans="1:14" x14ac:dyDescent="0.25">
      <c r="A280" s="76"/>
      <c r="B280" s="76"/>
      <c r="C280" s="76"/>
      <c r="D280" s="76"/>
      <c r="E280" s="76"/>
      <c r="F280" s="76"/>
      <c r="G280" s="76"/>
      <c r="H280" s="76"/>
      <c r="I280" s="76"/>
      <c r="J280" s="76"/>
      <c r="K280" s="76"/>
      <c r="L280" s="80"/>
      <c r="M280" s="76"/>
      <c r="N280" s="78"/>
    </row>
    <row r="281" spans="1:14" x14ac:dyDescent="0.25">
      <c r="A281" s="76"/>
      <c r="B281" s="76"/>
      <c r="C281" s="76"/>
      <c r="D281" s="76"/>
      <c r="E281" s="76"/>
      <c r="F281" s="76"/>
      <c r="G281" s="76"/>
      <c r="H281" s="76"/>
      <c r="I281" s="76"/>
      <c r="J281" s="76"/>
      <c r="K281" s="76"/>
      <c r="L281" s="80"/>
      <c r="M281" s="76"/>
      <c r="N281" s="78"/>
    </row>
    <row r="282" spans="1:14" x14ac:dyDescent="0.25">
      <c r="A282" s="76"/>
      <c r="B282" s="76"/>
      <c r="C282" s="76"/>
      <c r="D282" s="76"/>
      <c r="E282" s="76"/>
      <c r="F282" s="76"/>
      <c r="G282" s="76"/>
      <c r="H282" s="76"/>
      <c r="I282" s="76"/>
      <c r="J282" s="76"/>
      <c r="K282" s="76"/>
      <c r="L282" s="80"/>
      <c r="M282" s="76"/>
      <c r="N282" s="78"/>
    </row>
    <row r="283" spans="1:14" x14ac:dyDescent="0.25">
      <c r="A283" s="76"/>
      <c r="B283" s="76"/>
      <c r="C283" s="76"/>
      <c r="D283" s="76"/>
      <c r="E283" s="76"/>
      <c r="F283" s="76"/>
      <c r="G283" s="76"/>
      <c r="H283" s="76"/>
      <c r="I283" s="76"/>
      <c r="J283" s="76"/>
      <c r="K283" s="76"/>
      <c r="L283" s="80"/>
      <c r="M283" s="76"/>
      <c r="N283" s="78"/>
    </row>
    <row r="284" spans="1:14" x14ac:dyDescent="0.25">
      <c r="A284" s="76"/>
      <c r="B284" s="76"/>
      <c r="C284" s="76"/>
      <c r="D284" s="76"/>
      <c r="E284" s="76"/>
      <c r="F284" s="76"/>
      <c r="G284" s="76"/>
      <c r="H284" s="76"/>
      <c r="I284" s="76"/>
      <c r="J284" s="76"/>
      <c r="K284" s="76"/>
      <c r="L284" s="80"/>
      <c r="M284" s="76"/>
      <c r="N284" s="78"/>
    </row>
    <row r="285" spans="1:14" x14ac:dyDescent="0.25">
      <c r="A285" s="76"/>
      <c r="B285" s="76"/>
      <c r="C285" s="76"/>
      <c r="D285" s="76"/>
      <c r="E285" s="76"/>
      <c r="F285" s="76"/>
      <c r="G285" s="76"/>
      <c r="H285" s="76"/>
      <c r="I285" s="76"/>
      <c r="J285" s="76"/>
      <c r="K285" s="76"/>
      <c r="L285" s="80"/>
      <c r="M285" s="76"/>
      <c r="N285" s="78"/>
    </row>
    <row r="286" spans="1:14" x14ac:dyDescent="0.25">
      <c r="A286" s="76"/>
      <c r="B286" s="76"/>
      <c r="C286" s="76"/>
      <c r="D286" s="76"/>
      <c r="E286" s="76"/>
      <c r="F286" s="76"/>
      <c r="G286" s="76"/>
      <c r="H286" s="76"/>
      <c r="I286" s="76"/>
      <c r="J286" s="76"/>
      <c r="K286" s="76"/>
      <c r="L286" s="80"/>
      <c r="M286" s="76"/>
      <c r="N286" s="78"/>
    </row>
    <row r="287" spans="1:14" x14ac:dyDescent="0.25">
      <c r="A287" s="76"/>
      <c r="B287" s="76"/>
      <c r="C287" s="76"/>
      <c r="D287" s="76"/>
      <c r="E287" s="76"/>
      <c r="F287" s="76"/>
      <c r="G287" s="76"/>
      <c r="H287" s="76"/>
      <c r="I287" s="76"/>
      <c r="J287" s="76"/>
      <c r="K287" s="76"/>
      <c r="L287" s="80"/>
      <c r="M287" s="76"/>
      <c r="N287" s="78"/>
    </row>
    <row r="288" spans="1:14" x14ac:dyDescent="0.25">
      <c r="A288" s="76"/>
      <c r="B288" s="76"/>
      <c r="C288" s="76"/>
      <c r="D288" s="76"/>
      <c r="E288" s="76"/>
      <c r="F288" s="76"/>
      <c r="G288" s="76"/>
      <c r="H288" s="76"/>
      <c r="I288" s="76"/>
      <c r="J288" s="76"/>
      <c r="K288" s="76"/>
      <c r="L288" s="80"/>
      <c r="M288" s="76"/>
      <c r="N288" s="78"/>
    </row>
    <row r="289" spans="1:14" x14ac:dyDescent="0.25">
      <c r="A289" s="76"/>
      <c r="B289" s="76"/>
      <c r="C289" s="76"/>
      <c r="D289" s="76"/>
      <c r="E289" s="76"/>
      <c r="F289" s="76"/>
      <c r="G289" s="76"/>
      <c r="H289" s="76"/>
      <c r="I289" s="76"/>
      <c r="J289" s="76"/>
      <c r="K289" s="76"/>
      <c r="L289" s="80"/>
      <c r="M289" s="76"/>
      <c r="N289" s="78"/>
    </row>
    <row r="290" spans="1:14" x14ac:dyDescent="0.25">
      <c r="A290" s="76"/>
      <c r="B290" s="76"/>
      <c r="C290" s="76"/>
      <c r="D290" s="76"/>
      <c r="E290" s="76"/>
      <c r="F290" s="76"/>
      <c r="G290" s="76"/>
      <c r="H290" s="76"/>
      <c r="I290" s="76"/>
      <c r="J290" s="76"/>
      <c r="K290" s="76"/>
      <c r="L290" s="80"/>
      <c r="M290" s="76"/>
      <c r="N290" s="78"/>
    </row>
    <row r="291" spans="1:14" x14ac:dyDescent="0.25">
      <c r="A291" s="76"/>
      <c r="B291" s="76"/>
      <c r="C291" s="76"/>
      <c r="D291" s="76"/>
      <c r="E291" s="76"/>
      <c r="F291" s="76"/>
      <c r="G291" s="76"/>
      <c r="H291" s="76"/>
      <c r="I291" s="76"/>
      <c r="J291" s="76"/>
      <c r="K291" s="76"/>
      <c r="L291" s="80"/>
      <c r="M291" s="76"/>
      <c r="N291" s="78"/>
    </row>
    <row r="292" spans="1:14" x14ac:dyDescent="0.25">
      <c r="A292" s="76"/>
      <c r="B292" s="76"/>
      <c r="C292" s="76"/>
      <c r="D292" s="76"/>
      <c r="E292" s="76"/>
      <c r="F292" s="76"/>
      <c r="G292" s="76"/>
      <c r="H292" s="76"/>
      <c r="I292" s="76"/>
      <c r="J292" s="76"/>
      <c r="K292" s="76"/>
      <c r="L292" s="80"/>
      <c r="M292" s="76"/>
      <c r="N292" s="78"/>
    </row>
    <row r="293" spans="1:14" x14ac:dyDescent="0.25">
      <c r="A293" s="76"/>
      <c r="B293" s="76"/>
      <c r="C293" s="76"/>
      <c r="D293" s="76"/>
      <c r="E293" s="76"/>
      <c r="F293" s="76"/>
      <c r="G293" s="76"/>
      <c r="H293" s="76"/>
      <c r="I293" s="76"/>
      <c r="J293" s="76"/>
      <c r="K293" s="76"/>
      <c r="L293" s="80"/>
      <c r="M293" s="76"/>
      <c r="N293" s="78"/>
    </row>
    <row r="294" spans="1:14" x14ac:dyDescent="0.25">
      <c r="A294" s="76"/>
      <c r="B294" s="76"/>
      <c r="C294" s="76"/>
      <c r="D294" s="76"/>
      <c r="E294" s="76"/>
      <c r="F294" s="76"/>
      <c r="G294" s="76"/>
      <c r="H294" s="76"/>
      <c r="I294" s="76"/>
      <c r="J294" s="76"/>
      <c r="K294" s="76"/>
      <c r="L294" s="80"/>
      <c r="M294" s="76"/>
      <c r="N294" s="78"/>
    </row>
    <row r="295" spans="1:14" x14ac:dyDescent="0.25">
      <c r="A295" s="76"/>
      <c r="B295" s="76"/>
      <c r="C295" s="76"/>
      <c r="D295" s="76"/>
      <c r="E295" s="76"/>
      <c r="F295" s="76"/>
      <c r="G295" s="76"/>
      <c r="H295" s="76"/>
      <c r="I295" s="76"/>
      <c r="J295" s="76"/>
      <c r="K295" s="76"/>
      <c r="L295" s="80"/>
      <c r="M295" s="76"/>
      <c r="N295" s="78"/>
    </row>
    <row r="296" spans="1:14" x14ac:dyDescent="0.25">
      <c r="A296" s="76"/>
      <c r="B296" s="76"/>
      <c r="C296" s="76"/>
      <c r="D296" s="76"/>
      <c r="E296" s="76"/>
      <c r="F296" s="76"/>
      <c r="G296" s="76"/>
      <c r="H296" s="76"/>
      <c r="I296" s="76"/>
      <c r="J296" s="76"/>
      <c r="K296" s="76"/>
      <c r="L296" s="80"/>
      <c r="M296" s="76"/>
      <c r="N296" s="78"/>
    </row>
    <row r="297" spans="1:14" x14ac:dyDescent="0.25">
      <c r="A297" s="76"/>
      <c r="B297" s="76"/>
      <c r="C297" s="76"/>
      <c r="D297" s="76"/>
      <c r="E297" s="76"/>
      <c r="F297" s="76"/>
      <c r="G297" s="76"/>
      <c r="H297" s="76"/>
      <c r="I297" s="76"/>
      <c r="J297" s="76"/>
      <c r="K297" s="76"/>
      <c r="L297" s="80"/>
      <c r="M297" s="76"/>
      <c r="N297" s="78"/>
    </row>
    <row r="298" spans="1:14" x14ac:dyDescent="0.25">
      <c r="A298" s="76"/>
      <c r="B298" s="76"/>
      <c r="C298" s="76"/>
      <c r="D298" s="76"/>
      <c r="E298" s="76"/>
      <c r="F298" s="76"/>
      <c r="G298" s="76"/>
      <c r="H298" s="76"/>
      <c r="I298" s="76"/>
      <c r="J298" s="76"/>
      <c r="K298" s="76"/>
      <c r="L298" s="80"/>
      <c r="M298" s="76"/>
      <c r="N298" s="78"/>
    </row>
    <row r="299" spans="1:14" x14ac:dyDescent="0.25">
      <c r="A299" s="76"/>
      <c r="B299" s="76"/>
      <c r="C299" s="76"/>
      <c r="D299" s="76"/>
      <c r="E299" s="76"/>
      <c r="F299" s="76"/>
      <c r="G299" s="76"/>
      <c r="H299" s="76"/>
      <c r="I299" s="76"/>
      <c r="J299" s="76"/>
      <c r="K299" s="76"/>
      <c r="L299" s="80"/>
      <c r="M299" s="76"/>
      <c r="N299" s="78"/>
    </row>
    <row r="300" spans="1:14" x14ac:dyDescent="0.25">
      <c r="A300" s="76"/>
      <c r="B300" s="76"/>
      <c r="C300" s="76"/>
      <c r="D300" s="76"/>
      <c r="E300" s="76"/>
      <c r="F300" s="76"/>
      <c r="G300" s="76"/>
      <c r="H300" s="76"/>
      <c r="I300" s="76"/>
      <c r="J300" s="76"/>
      <c r="K300" s="76"/>
      <c r="L300" s="80"/>
      <c r="M300" s="76"/>
      <c r="N300" s="78"/>
    </row>
    <row r="301" spans="1:14" x14ac:dyDescent="0.25">
      <c r="A301" s="76"/>
      <c r="B301" s="76"/>
      <c r="C301" s="76"/>
      <c r="D301" s="76"/>
      <c r="E301" s="76"/>
      <c r="F301" s="76"/>
      <c r="G301" s="76"/>
      <c r="H301" s="76"/>
      <c r="I301" s="76"/>
      <c r="J301" s="76"/>
      <c r="K301" s="76"/>
      <c r="L301" s="80"/>
      <c r="M301" s="76"/>
      <c r="N301" s="78"/>
    </row>
    <row r="302" spans="1:14" x14ac:dyDescent="0.25">
      <c r="A302" s="76"/>
      <c r="B302" s="76"/>
      <c r="C302" s="76"/>
      <c r="D302" s="76"/>
      <c r="E302" s="76"/>
      <c r="F302" s="76"/>
      <c r="G302" s="76"/>
      <c r="H302" s="76"/>
      <c r="I302" s="76"/>
      <c r="J302" s="76"/>
      <c r="K302" s="76"/>
      <c r="L302" s="80"/>
      <c r="M302" s="76"/>
      <c r="N302" s="78"/>
    </row>
    <row r="303" spans="1:14" x14ac:dyDescent="0.25">
      <c r="A303" s="76"/>
      <c r="B303" s="76"/>
      <c r="C303" s="76"/>
      <c r="D303" s="76"/>
      <c r="E303" s="76"/>
      <c r="F303" s="76"/>
      <c r="G303" s="76"/>
      <c r="H303" s="76"/>
      <c r="I303" s="76"/>
      <c r="J303" s="76"/>
      <c r="K303" s="76"/>
      <c r="L303" s="80"/>
      <c r="M303" s="76"/>
      <c r="N303" s="78"/>
    </row>
    <row r="304" spans="1:14" x14ac:dyDescent="0.25">
      <c r="A304" s="76"/>
      <c r="B304" s="76"/>
      <c r="C304" s="76"/>
      <c r="D304" s="76"/>
      <c r="E304" s="76"/>
      <c r="F304" s="76"/>
      <c r="G304" s="76"/>
      <c r="H304" s="76"/>
      <c r="I304" s="76"/>
      <c r="J304" s="76"/>
      <c r="K304" s="76"/>
      <c r="L304" s="80"/>
      <c r="M304" s="76"/>
      <c r="N304" s="78"/>
    </row>
    <row r="305" spans="1:14" x14ac:dyDescent="0.25">
      <c r="A305" s="76"/>
      <c r="B305" s="76"/>
      <c r="C305" s="76"/>
      <c r="D305" s="76"/>
      <c r="E305" s="76"/>
      <c r="F305" s="76"/>
      <c r="G305" s="76"/>
      <c r="H305" s="76"/>
      <c r="I305" s="76"/>
      <c r="J305" s="76"/>
      <c r="K305" s="76"/>
      <c r="L305" s="80"/>
      <c r="M305" s="76"/>
      <c r="N305" s="78"/>
    </row>
    <row r="306" spans="1:14" x14ac:dyDescent="0.25">
      <c r="A306" s="76"/>
      <c r="B306" s="76"/>
      <c r="C306" s="76"/>
      <c r="D306" s="76"/>
      <c r="E306" s="76"/>
      <c r="F306" s="76"/>
      <c r="G306" s="76"/>
      <c r="H306" s="76"/>
      <c r="I306" s="76"/>
      <c r="J306" s="76"/>
      <c r="K306" s="76"/>
      <c r="L306" s="80"/>
      <c r="M306" s="76"/>
      <c r="N306" s="78"/>
    </row>
    <row r="307" spans="1:14" x14ac:dyDescent="0.25">
      <c r="A307" s="76"/>
      <c r="B307" s="76"/>
      <c r="C307" s="76"/>
      <c r="D307" s="76"/>
      <c r="E307" s="76"/>
      <c r="F307" s="76"/>
      <c r="G307" s="76"/>
      <c r="H307" s="76"/>
      <c r="I307" s="76"/>
      <c r="J307" s="76"/>
      <c r="K307" s="76"/>
      <c r="L307" s="80"/>
      <c r="M307" s="76"/>
      <c r="N307" s="78"/>
    </row>
    <row r="308" spans="1:14" x14ac:dyDescent="0.25">
      <c r="A308" s="76"/>
      <c r="B308" s="76"/>
      <c r="C308" s="76"/>
      <c r="D308" s="76"/>
      <c r="E308" s="76"/>
      <c r="F308" s="76"/>
      <c r="G308" s="76"/>
      <c r="H308" s="76"/>
      <c r="I308" s="76"/>
      <c r="J308" s="76"/>
      <c r="K308" s="76"/>
      <c r="L308" s="80"/>
      <c r="M308" s="76"/>
      <c r="N308" s="78"/>
    </row>
    <row r="309" spans="1:14" x14ac:dyDescent="0.25">
      <c r="A309" s="76"/>
      <c r="B309" s="76"/>
      <c r="C309" s="76"/>
      <c r="D309" s="76"/>
      <c r="E309" s="76"/>
      <c r="F309" s="76"/>
      <c r="G309" s="76"/>
      <c r="H309" s="76"/>
      <c r="I309" s="76"/>
      <c r="J309" s="76"/>
      <c r="K309" s="76"/>
      <c r="L309" s="80"/>
      <c r="M309" s="76"/>
      <c r="N309" s="78"/>
    </row>
    <row r="310" spans="1:14" x14ac:dyDescent="0.25">
      <c r="A310" s="76"/>
      <c r="B310" s="76"/>
      <c r="C310" s="76"/>
      <c r="D310" s="76"/>
      <c r="E310" s="76"/>
      <c r="F310" s="76"/>
      <c r="G310" s="76"/>
      <c r="H310" s="76"/>
      <c r="I310" s="76"/>
      <c r="J310" s="76"/>
      <c r="K310" s="76"/>
      <c r="L310" s="80"/>
      <c r="M310" s="76"/>
      <c r="N310" s="78"/>
    </row>
    <row r="311" spans="1:14" x14ac:dyDescent="0.25">
      <c r="A311" s="76"/>
      <c r="B311" s="76"/>
      <c r="C311" s="76"/>
      <c r="D311" s="76"/>
      <c r="E311" s="76"/>
      <c r="F311" s="76"/>
      <c r="G311" s="76"/>
      <c r="H311" s="76"/>
      <c r="I311" s="76"/>
      <c r="J311" s="76"/>
      <c r="K311" s="76"/>
      <c r="L311" s="80"/>
      <c r="M311" s="76"/>
      <c r="N311" s="78"/>
    </row>
    <row r="312" spans="1:14" x14ac:dyDescent="0.25">
      <c r="A312" s="76"/>
      <c r="B312" s="76"/>
      <c r="C312" s="76"/>
      <c r="D312" s="76"/>
      <c r="E312" s="76"/>
      <c r="F312" s="76"/>
      <c r="G312" s="76"/>
      <c r="H312" s="76"/>
      <c r="I312" s="76"/>
      <c r="J312" s="76"/>
      <c r="K312" s="76"/>
      <c r="L312" s="80"/>
      <c r="M312" s="76"/>
      <c r="N312" s="78"/>
    </row>
    <row r="313" spans="1:14" x14ac:dyDescent="0.25">
      <c r="A313" s="76"/>
      <c r="B313" s="76"/>
      <c r="C313" s="76"/>
      <c r="D313" s="76"/>
      <c r="E313" s="76"/>
      <c r="F313" s="76"/>
      <c r="G313" s="76"/>
      <c r="H313" s="76"/>
      <c r="I313" s="76"/>
      <c r="J313" s="76"/>
      <c r="K313" s="76"/>
      <c r="L313" s="80"/>
      <c r="M313" s="76"/>
      <c r="N313" s="78"/>
    </row>
    <row r="314" spans="1:14" x14ac:dyDescent="0.25">
      <c r="A314" s="76"/>
      <c r="B314" s="76"/>
      <c r="C314" s="76"/>
      <c r="D314" s="76"/>
      <c r="E314" s="76"/>
      <c r="F314" s="76"/>
      <c r="G314" s="76"/>
      <c r="H314" s="76"/>
      <c r="I314" s="76"/>
      <c r="J314" s="76"/>
      <c r="K314" s="76"/>
      <c r="L314" s="80"/>
      <c r="M314" s="76"/>
      <c r="N314" s="78"/>
    </row>
    <row r="315" spans="1:14" x14ac:dyDescent="0.25">
      <c r="A315" s="76"/>
      <c r="B315" s="76"/>
      <c r="C315" s="76"/>
      <c r="D315" s="76"/>
      <c r="E315" s="76"/>
      <c r="F315" s="76"/>
      <c r="G315" s="76"/>
      <c r="H315" s="76"/>
      <c r="I315" s="76"/>
      <c r="J315" s="76"/>
      <c r="K315" s="76"/>
      <c r="L315" s="80"/>
      <c r="M315" s="76"/>
      <c r="N315" s="78"/>
    </row>
    <row r="316" spans="1:14" x14ac:dyDescent="0.25">
      <c r="A316" s="76"/>
      <c r="B316" s="76"/>
      <c r="C316" s="76"/>
      <c r="D316" s="76"/>
      <c r="E316" s="76"/>
      <c r="F316" s="76"/>
      <c r="G316" s="76"/>
      <c r="H316" s="76"/>
      <c r="I316" s="76"/>
      <c r="J316" s="76"/>
      <c r="K316" s="76"/>
      <c r="L316" s="80"/>
      <c r="M316" s="76"/>
      <c r="N316" s="78"/>
    </row>
    <row r="317" spans="1:14" x14ac:dyDescent="0.25">
      <c r="A317" s="76"/>
      <c r="B317" s="76"/>
      <c r="C317" s="76"/>
      <c r="D317" s="76"/>
      <c r="E317" s="76"/>
      <c r="F317" s="76"/>
      <c r="G317" s="76"/>
      <c r="H317" s="76"/>
      <c r="I317" s="76"/>
      <c r="J317" s="76"/>
      <c r="K317" s="76"/>
      <c r="L317" s="80"/>
      <c r="M317" s="76"/>
      <c r="N317" s="78"/>
    </row>
    <row r="318" spans="1:14" x14ac:dyDescent="0.25">
      <c r="A318" s="76"/>
      <c r="B318" s="76"/>
      <c r="C318" s="76"/>
      <c r="D318" s="76"/>
      <c r="E318" s="76"/>
      <c r="F318" s="76"/>
      <c r="G318" s="76"/>
      <c r="H318" s="76"/>
      <c r="I318" s="76"/>
      <c r="J318" s="76"/>
      <c r="K318" s="76"/>
      <c r="L318" s="80"/>
      <c r="M318" s="76"/>
      <c r="N318" s="78"/>
    </row>
    <row r="319" spans="1:14" x14ac:dyDescent="0.25">
      <c r="A319" s="76"/>
      <c r="B319" s="76"/>
      <c r="C319" s="76"/>
      <c r="D319" s="76"/>
      <c r="E319" s="76"/>
      <c r="F319" s="76"/>
      <c r="G319" s="76"/>
      <c r="H319" s="76"/>
      <c r="I319" s="76"/>
      <c r="J319" s="76"/>
      <c r="K319" s="76"/>
      <c r="L319" s="80"/>
      <c r="M319" s="76"/>
      <c r="N319" s="78"/>
    </row>
    <row r="320" spans="1:14" x14ac:dyDescent="0.25">
      <c r="A320" s="76"/>
      <c r="B320" s="76"/>
      <c r="C320" s="76"/>
      <c r="D320" s="76"/>
      <c r="E320" s="76"/>
      <c r="F320" s="76"/>
      <c r="G320" s="76"/>
      <c r="H320" s="76"/>
      <c r="I320" s="76"/>
      <c r="J320" s="76"/>
      <c r="K320" s="76"/>
      <c r="L320" s="80"/>
      <c r="M320" s="76"/>
      <c r="N320" s="78"/>
    </row>
    <row r="321" spans="1:14" x14ac:dyDescent="0.25">
      <c r="A321" s="76"/>
      <c r="B321" s="76"/>
      <c r="C321" s="76"/>
      <c r="D321" s="76"/>
      <c r="E321" s="76"/>
      <c r="F321" s="76"/>
      <c r="G321" s="76"/>
      <c r="H321" s="76"/>
      <c r="I321" s="76"/>
      <c r="J321" s="76"/>
      <c r="K321" s="76"/>
      <c r="L321" s="80"/>
      <c r="M321" s="76"/>
      <c r="N321" s="78"/>
    </row>
    <row r="322" spans="1:14" x14ac:dyDescent="0.25">
      <c r="A322" s="76"/>
      <c r="B322" s="76"/>
      <c r="C322" s="76"/>
      <c r="D322" s="76"/>
      <c r="E322" s="76"/>
      <c r="F322" s="76"/>
      <c r="G322" s="76"/>
      <c r="H322" s="76"/>
      <c r="I322" s="76"/>
      <c r="J322" s="76"/>
      <c r="K322" s="76"/>
      <c r="L322" s="80"/>
      <c r="M322" s="76"/>
      <c r="N322" s="78"/>
    </row>
    <row r="323" spans="1:14" x14ac:dyDescent="0.25">
      <c r="A323" s="76"/>
      <c r="B323" s="76"/>
      <c r="C323" s="76"/>
      <c r="D323" s="76"/>
      <c r="E323" s="76"/>
      <c r="F323" s="76"/>
      <c r="G323" s="76"/>
      <c r="H323" s="76"/>
      <c r="I323" s="76"/>
      <c r="J323" s="76"/>
      <c r="K323" s="76"/>
      <c r="L323" s="80"/>
      <c r="M323" s="76"/>
      <c r="N323" s="78"/>
    </row>
    <row r="324" spans="1:14" x14ac:dyDescent="0.25">
      <c r="A324" s="76"/>
      <c r="B324" s="76"/>
      <c r="C324" s="76"/>
      <c r="D324" s="76"/>
      <c r="E324" s="76"/>
      <c r="F324" s="76"/>
      <c r="G324" s="76"/>
      <c r="H324" s="76"/>
      <c r="I324" s="76"/>
      <c r="J324" s="76"/>
      <c r="K324" s="76"/>
      <c r="L324" s="80"/>
      <c r="M324" s="76"/>
      <c r="N324" s="78"/>
    </row>
    <row r="325" spans="1:14" x14ac:dyDescent="0.25">
      <c r="A325" s="76"/>
      <c r="B325" s="76"/>
      <c r="C325" s="76"/>
      <c r="D325" s="76"/>
      <c r="E325" s="76"/>
      <c r="F325" s="76"/>
      <c r="G325" s="76"/>
      <c r="H325" s="76"/>
      <c r="I325" s="76"/>
      <c r="J325" s="76"/>
      <c r="K325" s="76"/>
      <c r="L325" s="80"/>
      <c r="M325" s="76"/>
      <c r="N325" s="78"/>
    </row>
    <row r="326" spans="1:14" x14ac:dyDescent="0.25">
      <c r="A326" s="76"/>
      <c r="B326" s="76"/>
      <c r="C326" s="76"/>
      <c r="D326" s="76"/>
      <c r="E326" s="76"/>
      <c r="F326" s="76"/>
      <c r="G326" s="76"/>
      <c r="H326" s="76"/>
      <c r="I326" s="76"/>
      <c r="J326" s="76"/>
      <c r="K326" s="76"/>
      <c r="L326" s="80"/>
      <c r="M326" s="76"/>
      <c r="N326" s="78"/>
    </row>
    <row r="327" spans="1:14" x14ac:dyDescent="0.25">
      <c r="A327" s="76"/>
      <c r="B327" s="76"/>
      <c r="C327" s="76"/>
      <c r="D327" s="76"/>
      <c r="E327" s="76"/>
      <c r="F327" s="76"/>
      <c r="G327" s="76"/>
      <c r="H327" s="76"/>
      <c r="I327" s="76"/>
      <c r="J327" s="76"/>
      <c r="K327" s="76"/>
      <c r="L327" s="80"/>
      <c r="M327" s="76"/>
      <c r="N327" s="78"/>
    </row>
    <row r="328" spans="1:14" x14ac:dyDescent="0.25">
      <c r="A328" s="76"/>
      <c r="B328" s="76"/>
      <c r="C328" s="76"/>
      <c r="D328" s="76"/>
      <c r="E328" s="76"/>
      <c r="F328" s="76"/>
      <c r="G328" s="76"/>
      <c r="H328" s="76"/>
      <c r="I328" s="76"/>
      <c r="J328" s="76"/>
      <c r="K328" s="76"/>
      <c r="L328" s="80"/>
      <c r="M328" s="76"/>
      <c r="N328" s="78"/>
    </row>
    <row r="329" spans="1:14" x14ac:dyDescent="0.25">
      <c r="A329" s="76"/>
      <c r="B329" s="76"/>
      <c r="C329" s="76"/>
      <c r="D329" s="76"/>
      <c r="E329" s="76"/>
      <c r="F329" s="76"/>
      <c r="G329" s="76"/>
      <c r="H329" s="76"/>
      <c r="I329" s="76"/>
      <c r="J329" s="76"/>
      <c r="K329" s="76"/>
      <c r="L329" s="80"/>
      <c r="M329" s="76"/>
      <c r="N329" s="78"/>
    </row>
    <row r="330" spans="1:14" x14ac:dyDescent="0.25">
      <c r="A330" s="76"/>
      <c r="B330" s="76"/>
      <c r="C330" s="76"/>
      <c r="D330" s="76"/>
      <c r="E330" s="76"/>
      <c r="F330" s="76"/>
      <c r="G330" s="76"/>
      <c r="H330" s="76"/>
      <c r="I330" s="76"/>
      <c r="J330" s="76"/>
      <c r="K330" s="76"/>
      <c r="L330" s="80"/>
      <c r="M330" s="76"/>
      <c r="N330" s="78"/>
    </row>
    <row r="331" spans="1:14" x14ac:dyDescent="0.25">
      <c r="A331" s="76"/>
      <c r="B331" s="76"/>
      <c r="C331" s="76"/>
      <c r="D331" s="76"/>
      <c r="E331" s="76"/>
      <c r="F331" s="76"/>
      <c r="G331" s="76"/>
      <c r="H331" s="76"/>
      <c r="I331" s="76"/>
      <c r="J331" s="76"/>
      <c r="K331" s="76"/>
      <c r="L331" s="80"/>
      <c r="M331" s="76"/>
      <c r="N331" s="78"/>
    </row>
    <row r="332" spans="1:14" x14ac:dyDescent="0.25">
      <c r="A332" s="76"/>
      <c r="B332" s="76"/>
      <c r="C332" s="76"/>
      <c r="D332" s="76"/>
      <c r="E332" s="76"/>
      <c r="F332" s="76"/>
      <c r="G332" s="76"/>
      <c r="H332" s="76"/>
      <c r="I332" s="76"/>
      <c r="J332" s="76"/>
      <c r="K332" s="76"/>
      <c r="L332" s="80"/>
      <c r="M332" s="76"/>
      <c r="N332" s="78"/>
    </row>
    <row r="333" spans="1:14" x14ac:dyDescent="0.25">
      <c r="A333" s="76"/>
      <c r="B333" s="76"/>
      <c r="C333" s="76"/>
      <c r="D333" s="76"/>
      <c r="E333" s="76"/>
      <c r="F333" s="76"/>
      <c r="G333" s="76"/>
      <c r="H333" s="76"/>
      <c r="I333" s="76"/>
      <c r="J333" s="76"/>
      <c r="K333" s="76"/>
      <c r="L333" s="80"/>
      <c r="M333" s="76"/>
      <c r="N333" s="78"/>
    </row>
    <row r="334" spans="1:14" x14ac:dyDescent="0.25">
      <c r="A334" s="76"/>
      <c r="B334" s="76"/>
      <c r="C334" s="76"/>
      <c r="D334" s="76"/>
      <c r="E334" s="76"/>
      <c r="F334" s="76"/>
      <c r="G334" s="76"/>
      <c r="H334" s="76"/>
      <c r="I334" s="76"/>
      <c r="J334" s="76"/>
      <c r="K334" s="76"/>
      <c r="L334" s="80"/>
      <c r="M334" s="76"/>
      <c r="N334" s="78"/>
    </row>
    <row r="335" spans="1:14" x14ac:dyDescent="0.25">
      <c r="A335" s="76"/>
      <c r="B335" s="76"/>
      <c r="C335" s="76"/>
      <c r="D335" s="76"/>
      <c r="E335" s="76"/>
      <c r="F335" s="76"/>
      <c r="G335" s="76"/>
      <c r="H335" s="76"/>
      <c r="I335" s="76"/>
      <c r="J335" s="76"/>
      <c r="K335" s="76"/>
      <c r="L335" s="80"/>
      <c r="M335" s="76"/>
      <c r="N335" s="78"/>
    </row>
    <row r="336" spans="1:14" x14ac:dyDescent="0.25">
      <c r="A336" s="76"/>
      <c r="B336" s="76"/>
      <c r="C336" s="76"/>
      <c r="D336" s="76"/>
      <c r="E336" s="76"/>
      <c r="F336" s="76"/>
      <c r="G336" s="76"/>
      <c r="H336" s="76"/>
      <c r="I336" s="76"/>
      <c r="J336" s="76"/>
      <c r="K336" s="76"/>
      <c r="L336" s="80"/>
      <c r="M336" s="76"/>
      <c r="N336" s="78"/>
    </row>
    <row r="337" spans="1:14" x14ac:dyDescent="0.25">
      <c r="A337" s="76"/>
      <c r="B337" s="76"/>
      <c r="C337" s="76"/>
      <c r="D337" s="76"/>
      <c r="E337" s="76"/>
      <c r="F337" s="76"/>
      <c r="G337" s="76"/>
      <c r="H337" s="76"/>
      <c r="I337" s="76"/>
      <c r="J337" s="76"/>
      <c r="K337" s="76"/>
      <c r="L337" s="80"/>
      <c r="M337" s="76"/>
      <c r="N337" s="78"/>
    </row>
    <row r="338" spans="1:14" x14ac:dyDescent="0.25">
      <c r="A338" s="76"/>
      <c r="B338" s="76"/>
      <c r="C338" s="76"/>
      <c r="D338" s="76"/>
      <c r="E338" s="76"/>
      <c r="F338" s="76"/>
      <c r="G338" s="76"/>
      <c r="H338" s="76"/>
      <c r="I338" s="76"/>
      <c r="J338" s="76"/>
      <c r="K338" s="76"/>
      <c r="L338" s="80"/>
      <c r="M338" s="76"/>
      <c r="N338" s="78"/>
    </row>
    <row r="339" spans="1:14" x14ac:dyDescent="0.25">
      <c r="A339" s="76"/>
      <c r="B339" s="76"/>
      <c r="C339" s="76"/>
      <c r="D339" s="76"/>
      <c r="E339" s="76"/>
      <c r="F339" s="76"/>
      <c r="G339" s="76"/>
      <c r="H339" s="76"/>
      <c r="I339" s="76"/>
      <c r="J339" s="76"/>
      <c r="K339" s="76"/>
      <c r="L339" s="80"/>
      <c r="M339" s="76"/>
      <c r="N339" s="78"/>
    </row>
    <row r="340" spans="1:14" x14ac:dyDescent="0.25">
      <c r="A340" s="76"/>
      <c r="B340" s="76"/>
      <c r="C340" s="76"/>
      <c r="D340" s="76"/>
      <c r="E340" s="76"/>
      <c r="F340" s="76"/>
      <c r="G340" s="76"/>
      <c r="H340" s="76"/>
      <c r="I340" s="76"/>
      <c r="J340" s="76"/>
      <c r="K340" s="76"/>
      <c r="L340" s="80"/>
      <c r="M340" s="76"/>
      <c r="N340" s="78"/>
    </row>
    <row r="341" spans="1:14" x14ac:dyDescent="0.25">
      <c r="A341" s="76"/>
      <c r="B341" s="76"/>
      <c r="C341" s="76"/>
      <c r="D341" s="76"/>
      <c r="E341" s="76"/>
      <c r="F341" s="76"/>
      <c r="G341" s="76"/>
      <c r="H341" s="76"/>
      <c r="I341" s="76"/>
      <c r="J341" s="76"/>
      <c r="K341" s="76"/>
      <c r="L341" s="80"/>
      <c r="M341" s="76"/>
      <c r="N341" s="78"/>
    </row>
    <row r="342" spans="1:14" x14ac:dyDescent="0.25">
      <c r="A342" s="76"/>
      <c r="B342" s="76"/>
      <c r="C342" s="76"/>
      <c r="D342" s="76"/>
      <c r="E342" s="76"/>
      <c r="F342" s="76"/>
      <c r="G342" s="76"/>
      <c r="H342" s="76"/>
      <c r="I342" s="76"/>
      <c r="J342" s="76"/>
      <c r="K342" s="76"/>
      <c r="L342" s="80"/>
      <c r="M342" s="76"/>
      <c r="N342" s="78"/>
    </row>
    <row r="343" spans="1:14" x14ac:dyDescent="0.25">
      <c r="A343" s="76"/>
      <c r="B343" s="76"/>
      <c r="C343" s="76"/>
      <c r="D343" s="76"/>
      <c r="E343" s="76"/>
      <c r="F343" s="76"/>
      <c r="G343" s="76"/>
      <c r="H343" s="76"/>
      <c r="I343" s="76"/>
      <c r="J343" s="76"/>
      <c r="K343" s="76"/>
      <c r="L343" s="80"/>
      <c r="M343" s="76"/>
      <c r="N343" s="78"/>
    </row>
    <row r="344" spans="1:14" x14ac:dyDescent="0.25">
      <c r="A344" s="76"/>
      <c r="B344" s="76"/>
      <c r="C344" s="76"/>
      <c r="D344" s="76"/>
      <c r="E344" s="76"/>
      <c r="F344" s="76"/>
      <c r="G344" s="76"/>
      <c r="H344" s="76"/>
      <c r="I344" s="76"/>
      <c r="J344" s="76"/>
      <c r="K344" s="76"/>
      <c r="L344" s="80"/>
      <c r="M344" s="76"/>
      <c r="N344" s="78"/>
    </row>
    <row r="345" spans="1:14" x14ac:dyDescent="0.25">
      <c r="A345" s="76"/>
      <c r="B345" s="76"/>
      <c r="C345" s="76"/>
      <c r="D345" s="76"/>
      <c r="E345" s="76"/>
      <c r="F345" s="76"/>
      <c r="G345" s="76"/>
      <c r="H345" s="76"/>
      <c r="I345" s="76"/>
      <c r="J345" s="76"/>
      <c r="K345" s="76"/>
      <c r="L345" s="80"/>
      <c r="M345" s="76"/>
      <c r="N345" s="78"/>
    </row>
    <row r="346" spans="1:14" x14ac:dyDescent="0.25">
      <c r="A346" s="76"/>
      <c r="B346" s="76"/>
      <c r="C346" s="76"/>
      <c r="D346" s="76"/>
      <c r="E346" s="76"/>
      <c r="F346" s="76"/>
      <c r="G346" s="76"/>
      <c r="H346" s="76"/>
      <c r="I346" s="76"/>
      <c r="J346" s="76"/>
      <c r="K346" s="76"/>
      <c r="L346" s="80"/>
      <c r="M346" s="76"/>
      <c r="N346" s="78"/>
    </row>
    <row r="347" spans="1:14" x14ac:dyDescent="0.25">
      <c r="A347" s="76"/>
      <c r="B347" s="76"/>
      <c r="C347" s="76"/>
      <c r="D347" s="76"/>
      <c r="E347" s="76"/>
      <c r="F347" s="76"/>
      <c r="G347" s="76"/>
      <c r="H347" s="76"/>
      <c r="I347" s="76"/>
      <c r="J347" s="76"/>
      <c r="K347" s="76"/>
      <c r="L347" s="80"/>
      <c r="M347" s="76"/>
      <c r="N347" s="78"/>
    </row>
    <row r="348" spans="1:14" x14ac:dyDescent="0.25">
      <c r="A348" s="76"/>
      <c r="B348" s="76"/>
      <c r="C348" s="76"/>
      <c r="D348" s="76"/>
      <c r="E348" s="76"/>
      <c r="F348" s="76"/>
      <c r="G348" s="76"/>
      <c r="H348" s="76"/>
      <c r="I348" s="76"/>
      <c r="J348" s="76"/>
      <c r="K348" s="76"/>
      <c r="L348" s="80"/>
      <c r="M348" s="76"/>
      <c r="N348" s="78"/>
    </row>
    <row r="349" spans="1:14" x14ac:dyDescent="0.25">
      <c r="A349" s="76"/>
      <c r="B349" s="76"/>
      <c r="C349" s="76"/>
      <c r="D349" s="76"/>
      <c r="E349" s="76"/>
      <c r="F349" s="76"/>
      <c r="G349" s="76"/>
      <c r="H349" s="76"/>
      <c r="I349" s="76"/>
      <c r="J349" s="76"/>
      <c r="K349" s="76"/>
      <c r="L349" s="80"/>
      <c r="M349" s="76"/>
      <c r="N349" s="78"/>
    </row>
    <row r="350" spans="1:14" x14ac:dyDescent="0.25">
      <c r="A350" s="76"/>
      <c r="B350" s="76"/>
      <c r="C350" s="76"/>
      <c r="D350" s="76"/>
      <c r="E350" s="76"/>
      <c r="F350" s="76"/>
      <c r="G350" s="76"/>
      <c r="H350" s="76"/>
      <c r="I350" s="76"/>
      <c r="J350" s="76"/>
      <c r="K350" s="76"/>
      <c r="L350" s="80"/>
      <c r="M350" s="76"/>
      <c r="N350" s="78"/>
    </row>
    <row r="351" spans="1:14" x14ac:dyDescent="0.25">
      <c r="A351" s="76"/>
      <c r="B351" s="76"/>
      <c r="C351" s="76"/>
      <c r="D351" s="76"/>
      <c r="E351" s="76"/>
      <c r="F351" s="76"/>
      <c r="G351" s="76"/>
      <c r="H351" s="76"/>
      <c r="I351" s="76"/>
      <c r="J351" s="76"/>
      <c r="K351" s="76"/>
      <c r="L351" s="80"/>
      <c r="M351" s="76"/>
      <c r="N351" s="78"/>
    </row>
    <row r="352" spans="1:14" x14ac:dyDescent="0.25">
      <c r="A352" s="76"/>
      <c r="B352" s="76"/>
      <c r="C352" s="76"/>
      <c r="D352" s="76"/>
      <c r="E352" s="76"/>
      <c r="F352" s="76"/>
      <c r="G352" s="76"/>
      <c r="H352" s="76"/>
      <c r="I352" s="76"/>
      <c r="J352" s="76"/>
      <c r="K352" s="76"/>
      <c r="L352" s="80"/>
      <c r="M352" s="76"/>
      <c r="N352" s="78"/>
    </row>
    <row r="353" spans="1:14" x14ac:dyDescent="0.25">
      <c r="A353" s="76"/>
      <c r="B353" s="76"/>
      <c r="C353" s="76"/>
      <c r="D353" s="76"/>
      <c r="E353" s="76"/>
      <c r="F353" s="76"/>
      <c r="G353" s="76"/>
      <c r="H353" s="76"/>
      <c r="I353" s="76"/>
      <c r="J353" s="76"/>
      <c r="K353" s="76"/>
      <c r="L353" s="80"/>
      <c r="M353" s="76"/>
      <c r="N353" s="78"/>
    </row>
    <row r="354" spans="1:14" x14ac:dyDescent="0.25">
      <c r="A354" s="76"/>
      <c r="B354" s="76"/>
      <c r="C354" s="76"/>
      <c r="D354" s="76"/>
      <c r="E354" s="76"/>
      <c r="F354" s="76"/>
      <c r="G354" s="76"/>
      <c r="H354" s="76"/>
      <c r="I354" s="76"/>
      <c r="J354" s="76"/>
      <c r="K354" s="76"/>
      <c r="L354" s="80"/>
      <c r="M354" s="76"/>
      <c r="N354" s="78"/>
    </row>
    <row r="355" spans="1:14" x14ac:dyDescent="0.25">
      <c r="A355" s="76"/>
      <c r="B355" s="76"/>
      <c r="C355" s="76"/>
      <c r="D355" s="76"/>
      <c r="E355" s="76"/>
      <c r="F355" s="76"/>
      <c r="G355" s="76"/>
      <c r="H355" s="76"/>
      <c r="I355" s="76"/>
      <c r="J355" s="76"/>
      <c r="K355" s="76"/>
      <c r="L355" s="80"/>
      <c r="M355" s="76"/>
      <c r="N355" s="78"/>
    </row>
    <row r="356" spans="1:14" x14ac:dyDescent="0.25">
      <c r="A356" s="76"/>
      <c r="B356" s="76"/>
      <c r="C356" s="76"/>
      <c r="D356" s="76"/>
      <c r="E356" s="76"/>
      <c r="F356" s="76"/>
      <c r="G356" s="76"/>
      <c r="H356" s="76"/>
      <c r="I356" s="76"/>
      <c r="J356" s="76"/>
      <c r="K356" s="76"/>
      <c r="L356" s="80"/>
      <c r="M356" s="76"/>
      <c r="N356" s="78"/>
    </row>
    <row r="357" spans="1:14" x14ac:dyDescent="0.25">
      <c r="A357" s="76"/>
      <c r="B357" s="76"/>
      <c r="C357" s="76"/>
      <c r="D357" s="76"/>
      <c r="E357" s="76"/>
      <c r="F357" s="76"/>
      <c r="G357" s="76"/>
      <c r="H357" s="76"/>
      <c r="I357" s="76"/>
      <c r="J357" s="76"/>
      <c r="K357" s="76"/>
      <c r="L357" s="80"/>
      <c r="M357" s="76"/>
      <c r="N357" s="78"/>
    </row>
    <row r="358" spans="1:14" x14ac:dyDescent="0.25">
      <c r="A358" s="76"/>
      <c r="B358" s="76"/>
      <c r="C358" s="76"/>
      <c r="D358" s="76"/>
      <c r="E358" s="76"/>
      <c r="F358" s="76"/>
      <c r="G358" s="76"/>
      <c r="H358" s="76"/>
      <c r="I358" s="76"/>
      <c r="J358" s="76"/>
      <c r="K358" s="76"/>
      <c r="L358" s="80"/>
      <c r="M358" s="76"/>
      <c r="N358" s="78"/>
    </row>
    <row r="359" spans="1:14" x14ac:dyDescent="0.25">
      <c r="A359" s="76"/>
      <c r="B359" s="76"/>
      <c r="C359" s="76"/>
      <c r="D359" s="76"/>
      <c r="E359" s="76"/>
      <c r="F359" s="76"/>
      <c r="G359" s="76"/>
      <c r="H359" s="76"/>
      <c r="I359" s="76"/>
      <c r="J359" s="76"/>
      <c r="K359" s="76"/>
      <c r="L359" s="80"/>
      <c r="M359" s="76"/>
      <c r="N359" s="78"/>
    </row>
    <row r="360" spans="1:14" x14ac:dyDescent="0.25">
      <c r="A360" s="76"/>
      <c r="B360" s="76"/>
      <c r="C360" s="76"/>
      <c r="D360" s="76"/>
      <c r="E360" s="76"/>
      <c r="F360" s="76"/>
      <c r="G360" s="76"/>
      <c r="H360" s="76"/>
      <c r="I360" s="76"/>
      <c r="J360" s="76"/>
      <c r="K360" s="76"/>
      <c r="L360" s="80"/>
      <c r="M360" s="76"/>
      <c r="N360" s="78"/>
    </row>
    <row r="361" spans="1:14" x14ac:dyDescent="0.25">
      <c r="A361" s="76"/>
      <c r="B361" s="76"/>
      <c r="C361" s="76"/>
      <c r="D361" s="76"/>
      <c r="E361" s="76"/>
      <c r="F361" s="76"/>
      <c r="G361" s="76"/>
      <c r="H361" s="76"/>
      <c r="I361" s="76"/>
      <c r="J361" s="76"/>
      <c r="K361" s="76"/>
      <c r="L361" s="80"/>
      <c r="M361" s="76"/>
      <c r="N361" s="78"/>
    </row>
    <row r="362" spans="1:14" x14ac:dyDescent="0.25">
      <c r="A362" s="76"/>
      <c r="B362" s="76"/>
      <c r="C362" s="76"/>
      <c r="D362" s="76"/>
      <c r="E362" s="76"/>
      <c r="F362" s="76"/>
      <c r="G362" s="76"/>
      <c r="H362" s="76"/>
      <c r="I362" s="76"/>
      <c r="J362" s="76"/>
      <c r="K362" s="76"/>
      <c r="L362" s="80"/>
      <c r="M362" s="76"/>
      <c r="N362" s="78"/>
    </row>
    <row r="363" spans="1:14" x14ac:dyDescent="0.25">
      <c r="A363" s="76"/>
      <c r="B363" s="76"/>
      <c r="C363" s="76"/>
      <c r="D363" s="76"/>
      <c r="E363" s="76"/>
      <c r="F363" s="76"/>
      <c r="G363" s="76"/>
      <c r="H363" s="76"/>
      <c r="I363" s="76"/>
      <c r="J363" s="76"/>
      <c r="K363" s="76"/>
      <c r="L363" s="80"/>
      <c r="M363" s="76"/>
      <c r="N363" s="78"/>
    </row>
    <row r="364" spans="1:14" x14ac:dyDescent="0.25">
      <c r="A364" s="76"/>
      <c r="B364" s="76"/>
      <c r="C364" s="76"/>
      <c r="D364" s="76"/>
      <c r="E364" s="76"/>
      <c r="F364" s="76"/>
      <c r="G364" s="76"/>
      <c r="H364" s="76"/>
      <c r="I364" s="76"/>
      <c r="J364" s="76"/>
      <c r="K364" s="76"/>
      <c r="L364" s="80"/>
      <c r="M364" s="76"/>
      <c r="N364" s="78"/>
    </row>
    <row r="365" spans="1:14" x14ac:dyDescent="0.25">
      <c r="A365" s="76"/>
      <c r="B365" s="76"/>
      <c r="C365" s="76"/>
      <c r="D365" s="76"/>
      <c r="E365" s="76"/>
      <c r="F365" s="76"/>
      <c r="G365" s="76"/>
      <c r="H365" s="76"/>
      <c r="I365" s="76"/>
      <c r="J365" s="76"/>
      <c r="K365" s="76"/>
      <c r="L365" s="80"/>
      <c r="M365" s="76"/>
      <c r="N365" s="78"/>
    </row>
    <row r="366" spans="1:14" x14ac:dyDescent="0.25">
      <c r="A366" s="76"/>
      <c r="B366" s="76"/>
      <c r="C366" s="76"/>
      <c r="D366" s="76"/>
      <c r="E366" s="76"/>
      <c r="F366" s="76"/>
      <c r="G366" s="76"/>
      <c r="H366" s="76"/>
      <c r="I366" s="76"/>
      <c r="J366" s="76"/>
      <c r="K366" s="76"/>
      <c r="L366" s="80"/>
      <c r="M366" s="76"/>
      <c r="N366" s="78"/>
    </row>
    <row r="367" spans="1:14" x14ac:dyDescent="0.25">
      <c r="A367" s="76"/>
      <c r="B367" s="76"/>
      <c r="C367" s="76"/>
      <c r="D367" s="76"/>
      <c r="E367" s="76"/>
      <c r="F367" s="76"/>
      <c r="G367" s="76"/>
      <c r="H367" s="76"/>
      <c r="I367" s="76"/>
      <c r="J367" s="76"/>
      <c r="K367" s="76"/>
      <c r="L367" s="80"/>
      <c r="M367" s="76"/>
      <c r="N367" s="78"/>
    </row>
    <row r="368" spans="1:14" x14ac:dyDescent="0.25">
      <c r="A368" s="76"/>
      <c r="B368" s="76"/>
      <c r="C368" s="76"/>
      <c r="D368" s="76"/>
      <c r="E368" s="76"/>
      <c r="F368" s="76"/>
      <c r="G368" s="76"/>
      <c r="H368" s="76"/>
      <c r="I368" s="76"/>
      <c r="J368" s="76"/>
      <c r="K368" s="76"/>
      <c r="L368" s="80"/>
      <c r="M368" s="76"/>
      <c r="N368" s="78"/>
    </row>
    <row r="369" spans="1:14" x14ac:dyDescent="0.25">
      <c r="A369" s="76"/>
      <c r="B369" s="76"/>
      <c r="C369" s="76"/>
      <c r="D369" s="76"/>
      <c r="E369" s="76"/>
      <c r="F369" s="76"/>
      <c r="G369" s="76"/>
      <c r="H369" s="76"/>
      <c r="I369" s="76"/>
      <c r="J369" s="76"/>
      <c r="K369" s="76"/>
      <c r="L369" s="80"/>
      <c r="M369" s="76"/>
      <c r="N369" s="78"/>
    </row>
    <row r="370" spans="1:14" x14ac:dyDescent="0.25">
      <c r="A370" s="76"/>
      <c r="B370" s="76"/>
      <c r="C370" s="76"/>
      <c r="D370" s="76"/>
      <c r="E370" s="76"/>
      <c r="F370" s="76"/>
      <c r="G370" s="76"/>
      <c r="H370" s="76"/>
      <c r="I370" s="76"/>
      <c r="J370" s="76"/>
      <c r="K370" s="76"/>
      <c r="L370" s="80"/>
      <c r="M370" s="76"/>
      <c r="N370" s="78"/>
    </row>
    <row r="371" spans="1:14" x14ac:dyDescent="0.25">
      <c r="A371" s="76"/>
      <c r="B371" s="76"/>
      <c r="C371" s="76"/>
      <c r="D371" s="76"/>
      <c r="E371" s="76"/>
      <c r="F371" s="76"/>
      <c r="G371" s="76"/>
      <c r="H371" s="76"/>
      <c r="I371" s="76"/>
      <c r="J371" s="76"/>
      <c r="K371" s="76"/>
      <c r="L371" s="80"/>
      <c r="M371" s="76"/>
      <c r="N371" s="78"/>
    </row>
    <row r="372" spans="1:14" x14ac:dyDescent="0.25">
      <c r="A372" s="76"/>
      <c r="B372" s="76"/>
      <c r="C372" s="76"/>
      <c r="D372" s="76"/>
      <c r="E372" s="76"/>
      <c r="F372" s="76"/>
      <c r="G372" s="76"/>
      <c r="H372" s="76"/>
      <c r="I372" s="76"/>
      <c r="J372" s="76"/>
      <c r="K372" s="76"/>
      <c r="L372" s="80"/>
      <c r="M372" s="76"/>
      <c r="N372" s="78"/>
    </row>
    <row r="373" spans="1:14" x14ac:dyDescent="0.25">
      <c r="A373" s="76"/>
      <c r="B373" s="76"/>
      <c r="C373" s="76"/>
      <c r="D373" s="76"/>
      <c r="E373" s="76"/>
      <c r="F373" s="76"/>
      <c r="G373" s="76"/>
      <c r="H373" s="76"/>
      <c r="I373" s="76"/>
      <c r="J373" s="76"/>
      <c r="K373" s="76"/>
      <c r="L373" s="80"/>
      <c r="M373" s="76"/>
      <c r="N373" s="78"/>
    </row>
    <row r="374" spans="1:14" x14ac:dyDescent="0.25">
      <c r="A374" s="76"/>
      <c r="B374" s="76"/>
      <c r="C374" s="76"/>
      <c r="D374" s="76"/>
      <c r="E374" s="76"/>
      <c r="F374" s="76"/>
      <c r="G374" s="76"/>
      <c r="H374" s="76"/>
      <c r="I374" s="76"/>
      <c r="J374" s="76"/>
      <c r="K374" s="76"/>
      <c r="L374" s="80"/>
      <c r="M374" s="76"/>
      <c r="N374" s="78"/>
    </row>
    <row r="375" spans="1:14" x14ac:dyDescent="0.25">
      <c r="A375" s="76"/>
      <c r="B375" s="76"/>
      <c r="C375" s="76"/>
      <c r="D375" s="76"/>
      <c r="E375" s="76"/>
      <c r="F375" s="76"/>
      <c r="G375" s="76"/>
      <c r="H375" s="76"/>
      <c r="I375" s="76"/>
      <c r="J375" s="76"/>
      <c r="K375" s="76"/>
      <c r="L375" s="80"/>
      <c r="M375" s="76"/>
      <c r="N375" s="78"/>
    </row>
    <row r="376" spans="1:14" x14ac:dyDescent="0.25">
      <c r="A376" s="76"/>
      <c r="B376" s="76"/>
      <c r="C376" s="76"/>
      <c r="D376" s="76"/>
      <c r="E376" s="76"/>
      <c r="F376" s="76"/>
      <c r="G376" s="76"/>
      <c r="H376" s="76"/>
      <c r="I376" s="76"/>
      <c r="J376" s="76"/>
      <c r="K376" s="76"/>
      <c r="L376" s="80"/>
      <c r="M376" s="76"/>
      <c r="N376" s="78"/>
    </row>
    <row r="377" spans="1:14" x14ac:dyDescent="0.25">
      <c r="A377" s="76"/>
      <c r="B377" s="76"/>
      <c r="C377" s="76"/>
      <c r="D377" s="76"/>
      <c r="E377" s="76"/>
      <c r="F377" s="76"/>
      <c r="G377" s="76"/>
      <c r="H377" s="76"/>
      <c r="I377" s="76"/>
      <c r="J377" s="76"/>
      <c r="K377" s="76"/>
      <c r="L377" s="80"/>
      <c r="M377" s="76"/>
      <c r="N377" s="78"/>
    </row>
    <row r="378" spans="1:14" x14ac:dyDescent="0.25">
      <c r="A378" s="76"/>
      <c r="B378" s="76"/>
      <c r="C378" s="76"/>
      <c r="D378" s="76"/>
      <c r="E378" s="76"/>
      <c r="F378" s="76"/>
      <c r="G378" s="76"/>
      <c r="H378" s="76"/>
      <c r="I378" s="76"/>
      <c r="J378" s="76"/>
      <c r="K378" s="76"/>
      <c r="L378" s="80"/>
      <c r="M378" s="76"/>
      <c r="N378" s="78"/>
    </row>
    <row r="379" spans="1:14" x14ac:dyDescent="0.25">
      <c r="A379" s="76"/>
      <c r="B379" s="76"/>
      <c r="C379" s="76"/>
      <c r="D379" s="76"/>
      <c r="E379" s="76"/>
      <c r="F379" s="76"/>
      <c r="G379" s="76"/>
      <c r="H379" s="76"/>
      <c r="I379" s="76"/>
      <c r="J379" s="76"/>
      <c r="K379" s="76"/>
      <c r="L379" s="80"/>
      <c r="M379" s="76"/>
      <c r="N379" s="78"/>
    </row>
    <row r="380" spans="1:14" x14ac:dyDescent="0.25">
      <c r="A380" s="76"/>
      <c r="B380" s="76"/>
      <c r="C380" s="76"/>
      <c r="D380" s="76"/>
      <c r="E380" s="76"/>
      <c r="F380" s="76"/>
      <c r="G380" s="76"/>
      <c r="H380" s="76"/>
      <c r="I380" s="76"/>
      <c r="J380" s="76"/>
      <c r="K380" s="76"/>
      <c r="L380" s="80"/>
      <c r="M380" s="76"/>
      <c r="N380" s="78"/>
    </row>
    <row r="381" spans="1:14" x14ac:dyDescent="0.25">
      <c r="A381" s="76"/>
      <c r="B381" s="76"/>
      <c r="C381" s="76"/>
      <c r="D381" s="76"/>
      <c r="E381" s="76"/>
      <c r="F381" s="76"/>
      <c r="G381" s="76"/>
      <c r="H381" s="76"/>
      <c r="I381" s="76"/>
      <c r="J381" s="76"/>
      <c r="K381" s="76"/>
      <c r="L381" s="80"/>
      <c r="M381" s="76"/>
      <c r="N381" s="78"/>
    </row>
    <row r="382" spans="1:14" x14ac:dyDescent="0.25">
      <c r="A382" s="76"/>
      <c r="B382" s="76"/>
      <c r="C382" s="76"/>
      <c r="D382" s="76"/>
      <c r="E382" s="76"/>
      <c r="F382" s="76"/>
      <c r="G382" s="76"/>
      <c r="H382" s="76"/>
      <c r="I382" s="76"/>
      <c r="J382" s="76"/>
      <c r="K382" s="76"/>
      <c r="L382" s="80"/>
      <c r="M382" s="76"/>
      <c r="N382" s="78"/>
    </row>
    <row r="383" spans="1:14" x14ac:dyDescent="0.25">
      <c r="A383" s="76"/>
      <c r="B383" s="76"/>
      <c r="C383" s="76"/>
      <c r="D383" s="76"/>
      <c r="E383" s="76"/>
      <c r="F383" s="76"/>
      <c r="G383" s="76"/>
      <c r="H383" s="76"/>
      <c r="I383" s="76"/>
      <c r="J383" s="76"/>
      <c r="K383" s="76"/>
      <c r="L383" s="80"/>
      <c r="M383" s="76"/>
      <c r="N383" s="78"/>
    </row>
    <row r="384" spans="1:14" x14ac:dyDescent="0.25">
      <c r="A384" s="76"/>
      <c r="B384" s="76"/>
      <c r="C384" s="76"/>
      <c r="D384" s="76"/>
      <c r="E384" s="76"/>
      <c r="F384" s="76"/>
      <c r="G384" s="76"/>
      <c r="H384" s="76"/>
      <c r="I384" s="76"/>
      <c r="J384" s="76"/>
      <c r="K384" s="76"/>
      <c r="L384" s="80"/>
      <c r="M384" s="76"/>
      <c r="N384" s="78"/>
    </row>
    <row r="385" spans="1:14" x14ac:dyDescent="0.25">
      <c r="A385" s="76"/>
      <c r="B385" s="76"/>
      <c r="C385" s="76"/>
      <c r="D385" s="76"/>
      <c r="E385" s="76"/>
      <c r="F385" s="76"/>
      <c r="G385" s="76"/>
      <c r="H385" s="76"/>
      <c r="I385" s="76"/>
      <c r="J385" s="76"/>
      <c r="K385" s="76"/>
      <c r="L385" s="80"/>
      <c r="M385" s="76"/>
      <c r="N385" s="78"/>
    </row>
    <row r="386" spans="1:14" x14ac:dyDescent="0.25">
      <c r="A386" s="76"/>
      <c r="B386" s="76"/>
      <c r="C386" s="76"/>
      <c r="D386" s="76"/>
      <c r="E386" s="76"/>
      <c r="F386" s="76"/>
      <c r="G386" s="76"/>
      <c r="H386" s="76"/>
      <c r="I386" s="76"/>
      <c r="J386" s="76"/>
      <c r="K386" s="76"/>
      <c r="L386" s="80"/>
      <c r="M386" s="76"/>
      <c r="N386" s="78"/>
    </row>
    <row r="387" spans="1:14" x14ac:dyDescent="0.25">
      <c r="A387" s="76"/>
      <c r="B387" s="76"/>
      <c r="C387" s="76"/>
      <c r="D387" s="76"/>
      <c r="E387" s="76"/>
      <c r="F387" s="76"/>
      <c r="G387" s="76"/>
      <c r="H387" s="76"/>
      <c r="I387" s="76"/>
      <c r="J387" s="76"/>
      <c r="K387" s="76"/>
      <c r="L387" s="80"/>
      <c r="M387" s="76"/>
      <c r="N387" s="78"/>
    </row>
    <row r="388" spans="1:14" x14ac:dyDescent="0.25">
      <c r="A388" s="76"/>
      <c r="B388" s="76"/>
      <c r="C388" s="76"/>
      <c r="D388" s="76"/>
      <c r="E388" s="76"/>
      <c r="F388" s="76"/>
      <c r="G388" s="76"/>
      <c r="H388" s="76"/>
      <c r="I388" s="76"/>
      <c r="J388" s="76"/>
      <c r="K388" s="76"/>
      <c r="L388" s="80"/>
      <c r="M388" s="76"/>
      <c r="N388" s="78"/>
    </row>
    <row r="389" spans="1:14" x14ac:dyDescent="0.25">
      <c r="A389" s="76"/>
      <c r="B389" s="76"/>
      <c r="C389" s="76"/>
      <c r="D389" s="76"/>
      <c r="E389" s="76"/>
      <c r="F389" s="76"/>
      <c r="G389" s="76"/>
      <c r="H389" s="76"/>
      <c r="I389" s="76"/>
      <c r="J389" s="76"/>
      <c r="K389" s="76"/>
      <c r="L389" s="80"/>
      <c r="M389" s="76"/>
      <c r="N389" s="78"/>
    </row>
    <row r="390" spans="1:14" x14ac:dyDescent="0.25">
      <c r="A390" s="76"/>
      <c r="B390" s="76"/>
      <c r="C390" s="76"/>
      <c r="D390" s="76"/>
      <c r="E390" s="76"/>
      <c r="F390" s="76"/>
      <c r="G390" s="76"/>
      <c r="H390" s="76"/>
      <c r="I390" s="76"/>
      <c r="J390" s="76"/>
      <c r="K390" s="76"/>
      <c r="L390" s="80"/>
      <c r="M390" s="76"/>
      <c r="N390" s="78"/>
    </row>
    <row r="391" spans="1:14" x14ac:dyDescent="0.25">
      <c r="A391" s="76"/>
      <c r="B391" s="76"/>
      <c r="C391" s="76"/>
      <c r="D391" s="76"/>
      <c r="E391" s="76"/>
      <c r="F391" s="76"/>
      <c r="G391" s="76"/>
      <c r="H391" s="76"/>
      <c r="I391" s="76"/>
      <c r="J391" s="76"/>
      <c r="K391" s="76"/>
      <c r="L391" s="80"/>
      <c r="M391" s="76"/>
      <c r="N391" s="78"/>
    </row>
    <row r="392" spans="1:14" x14ac:dyDescent="0.25">
      <c r="A392" s="76"/>
      <c r="B392" s="76"/>
      <c r="C392" s="76"/>
      <c r="D392" s="76"/>
      <c r="E392" s="76"/>
      <c r="F392" s="76"/>
      <c r="G392" s="76"/>
      <c r="H392" s="76"/>
      <c r="I392" s="76"/>
      <c r="J392" s="76"/>
      <c r="K392" s="76"/>
      <c r="L392" s="80"/>
      <c r="M392" s="76"/>
      <c r="N392" s="78"/>
    </row>
    <row r="393" spans="1:14" x14ac:dyDescent="0.25">
      <c r="A393" s="76"/>
      <c r="B393" s="76"/>
      <c r="C393" s="76"/>
      <c r="D393" s="76"/>
      <c r="E393" s="76"/>
      <c r="F393" s="76"/>
      <c r="G393" s="76"/>
      <c r="H393" s="76"/>
      <c r="I393" s="76"/>
      <c r="J393" s="76"/>
      <c r="K393" s="76"/>
      <c r="L393" s="80"/>
      <c r="M393" s="76"/>
      <c r="N393" s="78"/>
    </row>
    <row r="394" spans="1:14" x14ac:dyDescent="0.25">
      <c r="A394" s="76"/>
      <c r="B394" s="76"/>
      <c r="C394" s="76"/>
      <c r="D394" s="76"/>
      <c r="E394" s="76"/>
      <c r="F394" s="76"/>
      <c r="G394" s="76"/>
      <c r="H394" s="76"/>
      <c r="I394" s="76"/>
      <c r="J394" s="76"/>
      <c r="K394" s="76"/>
      <c r="L394" s="80"/>
      <c r="M394" s="76"/>
      <c r="N394" s="78"/>
    </row>
    <row r="395" spans="1:14" x14ac:dyDescent="0.25">
      <c r="A395" s="76"/>
      <c r="B395" s="76"/>
      <c r="C395" s="76"/>
      <c r="D395" s="76"/>
      <c r="E395" s="76"/>
      <c r="F395" s="76"/>
      <c r="G395" s="76"/>
      <c r="H395" s="76"/>
      <c r="I395" s="76"/>
      <c r="J395" s="76"/>
      <c r="K395" s="76"/>
      <c r="L395" s="80"/>
      <c r="M395" s="76"/>
      <c r="N395" s="78"/>
    </row>
    <row r="396" spans="1:14" x14ac:dyDescent="0.25">
      <c r="A396" s="76"/>
      <c r="B396" s="76"/>
      <c r="C396" s="76"/>
      <c r="D396" s="76"/>
      <c r="E396" s="76"/>
      <c r="F396" s="76"/>
      <c r="G396" s="76"/>
      <c r="H396" s="76"/>
      <c r="I396" s="76"/>
      <c r="J396" s="76"/>
      <c r="K396" s="76"/>
      <c r="L396" s="80"/>
      <c r="M396" s="76"/>
      <c r="N396" s="78"/>
    </row>
    <row r="397" spans="1:14" x14ac:dyDescent="0.25">
      <c r="A397" s="76"/>
      <c r="B397" s="76"/>
      <c r="C397" s="76"/>
      <c r="D397" s="76"/>
      <c r="E397" s="76"/>
      <c r="F397" s="76"/>
      <c r="G397" s="76"/>
      <c r="H397" s="76"/>
      <c r="I397" s="76"/>
      <c r="J397" s="76"/>
      <c r="K397" s="76"/>
      <c r="L397" s="80"/>
      <c r="M397" s="76"/>
      <c r="N397" s="78"/>
    </row>
    <row r="398" spans="1:14" x14ac:dyDescent="0.25">
      <c r="A398" s="76"/>
      <c r="B398" s="76"/>
      <c r="C398" s="76"/>
      <c r="D398" s="76"/>
      <c r="E398" s="76"/>
      <c r="F398" s="76"/>
      <c r="G398" s="76"/>
      <c r="H398" s="76"/>
      <c r="I398" s="76"/>
      <c r="J398" s="76"/>
      <c r="K398" s="76"/>
      <c r="L398" s="80"/>
      <c r="M398" s="76"/>
      <c r="N398" s="78"/>
    </row>
    <row r="399" spans="1:14" x14ac:dyDescent="0.25">
      <c r="A399" s="76"/>
      <c r="B399" s="76"/>
      <c r="C399" s="76"/>
      <c r="D399" s="76"/>
      <c r="E399" s="76"/>
      <c r="F399" s="76"/>
      <c r="G399" s="76"/>
      <c r="H399" s="76"/>
      <c r="I399" s="76"/>
      <c r="J399" s="76"/>
      <c r="K399" s="76"/>
      <c r="L399" s="80"/>
      <c r="M399" s="76"/>
      <c r="N399" s="78"/>
    </row>
    <row r="400" spans="1:14" x14ac:dyDescent="0.25">
      <c r="A400" s="76"/>
      <c r="B400" s="76"/>
      <c r="C400" s="76"/>
      <c r="D400" s="76"/>
      <c r="E400" s="76"/>
      <c r="F400" s="76"/>
      <c r="G400" s="76"/>
      <c r="H400" s="76"/>
      <c r="I400" s="76"/>
      <c r="J400" s="76"/>
      <c r="K400" s="76"/>
      <c r="L400" s="80"/>
      <c r="M400" s="76"/>
      <c r="N400" s="78"/>
    </row>
    <row r="401" spans="1:14" x14ac:dyDescent="0.25">
      <c r="A401" s="76"/>
      <c r="B401" s="76"/>
      <c r="C401" s="76"/>
      <c r="D401" s="76"/>
      <c r="E401" s="76"/>
      <c r="F401" s="76"/>
      <c r="G401" s="76"/>
      <c r="H401" s="76"/>
      <c r="I401" s="76"/>
      <c r="J401" s="76"/>
      <c r="K401" s="76"/>
      <c r="L401" s="80"/>
      <c r="M401" s="76"/>
      <c r="N401" s="78"/>
    </row>
    <row r="402" spans="1:14" x14ac:dyDescent="0.25">
      <c r="A402" s="76"/>
      <c r="B402" s="76"/>
      <c r="C402" s="76"/>
      <c r="D402" s="76"/>
      <c r="E402" s="76"/>
      <c r="F402" s="76"/>
      <c r="G402" s="76"/>
      <c r="H402" s="76"/>
      <c r="I402" s="76"/>
      <c r="J402" s="76"/>
      <c r="K402" s="76"/>
      <c r="L402" s="80"/>
      <c r="M402" s="76"/>
      <c r="N402" s="78"/>
    </row>
    <row r="403" spans="1:14" x14ac:dyDescent="0.25">
      <c r="A403" s="76"/>
      <c r="B403" s="76"/>
      <c r="C403" s="76"/>
      <c r="D403" s="76"/>
      <c r="E403" s="76"/>
      <c r="F403" s="76"/>
      <c r="G403" s="76"/>
      <c r="H403" s="76"/>
      <c r="I403" s="76"/>
      <c r="J403" s="76"/>
      <c r="K403" s="76"/>
      <c r="L403" s="80"/>
      <c r="M403" s="76"/>
      <c r="N403" s="78"/>
    </row>
    <row r="404" spans="1:14" x14ac:dyDescent="0.25">
      <c r="A404" s="76"/>
      <c r="B404" s="76"/>
      <c r="C404" s="76"/>
      <c r="D404" s="76"/>
      <c r="E404" s="76"/>
      <c r="F404" s="76"/>
      <c r="G404" s="76"/>
      <c r="H404" s="76"/>
      <c r="I404" s="76"/>
      <c r="J404" s="76"/>
      <c r="K404" s="76"/>
      <c r="L404" s="80"/>
      <c r="M404" s="76"/>
      <c r="N404" s="78"/>
    </row>
    <row r="405" spans="1:14" x14ac:dyDescent="0.25">
      <c r="A405" s="76"/>
      <c r="B405" s="76"/>
      <c r="C405" s="76"/>
      <c r="D405" s="76"/>
      <c r="E405" s="76"/>
      <c r="F405" s="76"/>
      <c r="G405" s="76"/>
      <c r="H405" s="76"/>
      <c r="I405" s="76"/>
      <c r="J405" s="76"/>
      <c r="K405" s="76"/>
      <c r="L405" s="80"/>
      <c r="M405" s="76"/>
      <c r="N405" s="78"/>
    </row>
    <row r="406" spans="1:14" x14ac:dyDescent="0.25">
      <c r="A406" s="76"/>
      <c r="B406" s="76"/>
      <c r="C406" s="76"/>
      <c r="D406" s="76"/>
      <c r="E406" s="76"/>
      <c r="F406" s="76"/>
      <c r="G406" s="76"/>
      <c r="H406" s="76"/>
      <c r="I406" s="76"/>
      <c r="J406" s="76"/>
      <c r="K406" s="76"/>
      <c r="L406" s="80"/>
      <c r="M406" s="76"/>
      <c r="N406" s="78"/>
    </row>
    <row r="407" spans="1:14" x14ac:dyDescent="0.25">
      <c r="A407" s="76"/>
      <c r="B407" s="76"/>
      <c r="C407" s="76"/>
      <c r="D407" s="76"/>
      <c r="E407" s="76"/>
      <c r="F407" s="76"/>
      <c r="G407" s="76"/>
      <c r="H407" s="76"/>
      <c r="I407" s="76"/>
      <c r="J407" s="76"/>
      <c r="K407" s="76"/>
      <c r="L407" s="80"/>
      <c r="M407" s="76"/>
      <c r="N407" s="78"/>
    </row>
    <row r="408" spans="1:14" x14ac:dyDescent="0.25">
      <c r="A408" s="76"/>
      <c r="B408" s="76"/>
      <c r="C408" s="76"/>
      <c r="D408" s="76"/>
      <c r="E408" s="76"/>
      <c r="F408" s="76"/>
      <c r="G408" s="76"/>
      <c r="H408" s="76"/>
      <c r="I408" s="76"/>
      <c r="J408" s="76"/>
      <c r="K408" s="76"/>
      <c r="L408" s="80"/>
      <c r="M408" s="76"/>
      <c r="N408" s="78"/>
    </row>
    <row r="409" spans="1:14" x14ac:dyDescent="0.25">
      <c r="A409" s="76"/>
      <c r="B409" s="76"/>
      <c r="C409" s="76"/>
      <c r="D409" s="76"/>
      <c r="E409" s="76"/>
      <c r="F409" s="76"/>
      <c r="G409" s="76"/>
      <c r="H409" s="76"/>
      <c r="I409" s="76"/>
      <c r="J409" s="76"/>
      <c r="K409" s="76"/>
      <c r="L409" s="80"/>
      <c r="M409" s="76"/>
      <c r="N409" s="78"/>
    </row>
    <row r="410" spans="1:14" x14ac:dyDescent="0.25">
      <c r="A410" s="76"/>
      <c r="B410" s="76"/>
      <c r="C410" s="76"/>
      <c r="D410" s="76"/>
      <c r="E410" s="76"/>
      <c r="F410" s="76"/>
      <c r="G410" s="76"/>
      <c r="H410" s="76"/>
      <c r="I410" s="76"/>
      <c r="J410" s="76"/>
      <c r="K410" s="76"/>
      <c r="L410" s="80"/>
      <c r="M410" s="76"/>
      <c r="N410" s="78"/>
    </row>
    <row r="411" spans="1:14" x14ac:dyDescent="0.25">
      <c r="A411" s="76"/>
      <c r="B411" s="76"/>
      <c r="C411" s="76"/>
      <c r="D411" s="76"/>
      <c r="E411" s="76"/>
      <c r="F411" s="76"/>
      <c r="G411" s="76"/>
      <c r="H411" s="76"/>
      <c r="I411" s="76"/>
      <c r="J411" s="76"/>
      <c r="K411" s="76"/>
      <c r="L411" s="80"/>
      <c r="M411" s="76"/>
      <c r="N411" s="78"/>
    </row>
  </sheetData>
  <autoFilter ref="A1:N164" xr:uid="{00000000-0009-0000-0000-000003000000}">
    <filterColumn colId="0">
      <filters>
        <filter val="GIRASOL-PHAH-H10"/>
      </filters>
    </filterColumn>
  </autoFilter>
  <conditionalFormatting sqref="A1:A1048576">
    <cfRule type="duplicateValues" dxfId="1379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7"/>
  <dimension ref="A1:Y547"/>
  <sheetViews>
    <sheetView zoomScaleNormal="100" workbookViewId="0">
      <pane ySplit="1" topLeftCell="A2" activePane="bottomLeft" state="frozen"/>
      <selection pane="bottomLeft" activeCell="A2" sqref="A2:O547"/>
    </sheetView>
  </sheetViews>
  <sheetFormatPr baseColWidth="10" defaultColWidth="10.7109375" defaultRowHeight="15" x14ac:dyDescent="0.25"/>
  <cols>
    <col min="1" max="1" width="10.7109375" style="5"/>
    <col min="3" max="3" width="23.28515625" customWidth="1"/>
    <col min="5" max="5" width="10.7109375" style="5"/>
    <col min="25" max="25" width="10.7109375" customWidth="1"/>
  </cols>
  <sheetData>
    <row r="1" spans="1:25" ht="16.5" x14ac:dyDescent="0.3">
      <c r="A1" s="85" t="s">
        <v>11</v>
      </c>
      <c r="B1" s="85" t="s">
        <v>303</v>
      </c>
      <c r="C1" s="85" t="s">
        <v>304</v>
      </c>
      <c r="D1" s="85" t="s">
        <v>305</v>
      </c>
      <c r="E1" s="85" t="s">
        <v>1074</v>
      </c>
      <c r="F1" s="85" t="s">
        <v>306</v>
      </c>
      <c r="G1" s="85" t="s">
        <v>307</v>
      </c>
      <c r="H1" s="85" t="s">
        <v>308</v>
      </c>
      <c r="I1" s="85" t="s">
        <v>309</v>
      </c>
      <c r="J1" s="85" t="s">
        <v>310</v>
      </c>
      <c r="K1" s="85" t="s">
        <v>311</v>
      </c>
      <c r="L1" s="85" t="s">
        <v>312</v>
      </c>
      <c r="M1" s="85" t="s">
        <v>313</v>
      </c>
      <c r="N1" s="85" t="s">
        <v>314</v>
      </c>
      <c r="O1" s="85" t="s">
        <v>315</v>
      </c>
      <c r="P1" s="85" t="s">
        <v>316</v>
      </c>
      <c r="Q1" s="85" t="s">
        <v>317</v>
      </c>
      <c r="R1" s="85" t="s">
        <v>318</v>
      </c>
      <c r="S1" s="85" t="s">
        <v>319</v>
      </c>
      <c r="T1" s="85" t="s">
        <v>320</v>
      </c>
      <c r="U1" s="85" t="s">
        <v>321</v>
      </c>
      <c r="V1" s="85" t="s">
        <v>322</v>
      </c>
      <c r="W1" s="85" t="s">
        <v>323</v>
      </c>
      <c r="X1" s="85" t="s">
        <v>324</v>
      </c>
      <c r="Y1" s="85" t="s">
        <v>325</v>
      </c>
    </row>
    <row r="2" spans="1:25" x14ac:dyDescent="0.25">
      <c r="A2" s="91">
        <v>45696</v>
      </c>
      <c r="B2" s="92" t="s">
        <v>975</v>
      </c>
      <c r="C2" s="92" t="s">
        <v>976</v>
      </c>
      <c r="D2" s="92" t="s">
        <v>1083</v>
      </c>
      <c r="E2" s="91">
        <v>45696</v>
      </c>
      <c r="F2" s="93">
        <v>88.01</v>
      </c>
      <c r="G2" s="92">
        <v>34.78</v>
      </c>
      <c r="H2" s="92">
        <v>0.88009999999999999</v>
      </c>
      <c r="I2" s="92">
        <v>2.2000000000000002</v>
      </c>
      <c r="J2" s="92">
        <v>4.17</v>
      </c>
      <c r="K2" s="92">
        <v>30.61</v>
      </c>
      <c r="L2" s="92">
        <v>109</v>
      </c>
      <c r="M2" s="92">
        <v>40</v>
      </c>
      <c r="N2" s="92">
        <v>11.2</v>
      </c>
      <c r="O2" s="92">
        <v>2.1</v>
      </c>
      <c r="Y2" t="s">
        <v>1089</v>
      </c>
    </row>
    <row r="3" spans="1:25" x14ac:dyDescent="0.25">
      <c r="A3" s="91">
        <v>45684</v>
      </c>
      <c r="B3" s="92" t="s">
        <v>975</v>
      </c>
      <c r="C3" s="92" t="s">
        <v>977</v>
      </c>
      <c r="D3" s="92" t="s">
        <v>326</v>
      </c>
      <c r="E3" s="91">
        <v>45684</v>
      </c>
      <c r="F3" s="93">
        <v>93</v>
      </c>
      <c r="G3" s="92">
        <v>170</v>
      </c>
      <c r="H3" s="92">
        <v>0.93</v>
      </c>
      <c r="I3" s="92">
        <v>1.8</v>
      </c>
      <c r="J3" s="92">
        <v>11.9</v>
      </c>
      <c r="K3" s="92">
        <v>158.1</v>
      </c>
      <c r="L3" s="92">
        <v>182</v>
      </c>
      <c r="M3" s="92">
        <v>90</v>
      </c>
      <c r="N3" s="92">
        <v>11.5</v>
      </c>
      <c r="O3" s="92">
        <v>7.9</v>
      </c>
      <c r="Y3" t="s">
        <v>1084</v>
      </c>
    </row>
    <row r="4" spans="1:25" x14ac:dyDescent="0.25">
      <c r="A4" s="91">
        <v>45700</v>
      </c>
      <c r="B4" s="92" t="s">
        <v>975</v>
      </c>
      <c r="C4" s="92" t="s">
        <v>978</v>
      </c>
      <c r="D4" s="92" t="s">
        <v>1083</v>
      </c>
      <c r="E4" s="91">
        <v>45700</v>
      </c>
      <c r="F4" s="93">
        <v>100</v>
      </c>
      <c r="G4" s="92">
        <v>200</v>
      </c>
      <c r="H4" s="92">
        <v>1</v>
      </c>
      <c r="I4" s="92">
        <v>0</v>
      </c>
      <c r="J4" s="92">
        <v>0</v>
      </c>
      <c r="K4" s="92">
        <v>200</v>
      </c>
      <c r="L4" s="92">
        <v>197</v>
      </c>
      <c r="M4" s="92">
        <v>105</v>
      </c>
      <c r="N4" s="92">
        <v>11.5</v>
      </c>
      <c r="O4" s="92">
        <v>4</v>
      </c>
      <c r="Y4" t="s">
        <v>1096</v>
      </c>
    </row>
    <row r="5" spans="1:25" x14ac:dyDescent="0.25">
      <c r="A5" s="91">
        <v>45672</v>
      </c>
      <c r="B5" s="92" t="s">
        <v>975</v>
      </c>
      <c r="C5" s="92" t="s">
        <v>979</v>
      </c>
      <c r="D5" s="92" t="s">
        <v>326</v>
      </c>
      <c r="E5" s="91">
        <v>45672</v>
      </c>
      <c r="F5" s="93">
        <v>44.5</v>
      </c>
      <c r="G5" s="92">
        <v>163.81</v>
      </c>
      <c r="H5" s="92">
        <v>0.44500000000000001</v>
      </c>
      <c r="I5" s="92">
        <v>0</v>
      </c>
      <c r="J5" s="92">
        <v>90.91</v>
      </c>
      <c r="K5" s="92">
        <v>72.89</v>
      </c>
      <c r="L5" s="92">
        <v>169</v>
      </c>
      <c r="M5" s="92">
        <v>78.67</v>
      </c>
      <c r="N5" s="92">
        <v>11.5</v>
      </c>
      <c r="O5" s="92">
        <v>6.2</v>
      </c>
      <c r="Y5" t="s">
        <v>1084</v>
      </c>
    </row>
    <row r="6" spans="1:25" x14ac:dyDescent="0.25">
      <c r="A6" s="91">
        <v>45694</v>
      </c>
      <c r="B6" s="92" t="s">
        <v>975</v>
      </c>
      <c r="C6" s="92" t="s">
        <v>980</v>
      </c>
      <c r="D6" s="92" t="s">
        <v>1083</v>
      </c>
      <c r="E6" s="91">
        <v>45694</v>
      </c>
      <c r="F6" s="93">
        <v>85.76700000000001</v>
      </c>
      <c r="G6" s="92">
        <v>136.30000000000001</v>
      </c>
      <c r="H6" s="92">
        <v>0.85767000000000004</v>
      </c>
      <c r="I6" s="92">
        <v>0</v>
      </c>
      <c r="J6" s="92">
        <v>19.399999999999999</v>
      </c>
      <c r="K6" s="92">
        <v>116.9</v>
      </c>
      <c r="L6" s="92">
        <v>148</v>
      </c>
      <c r="M6" s="92">
        <v>80</v>
      </c>
      <c r="N6" s="92">
        <v>11.4</v>
      </c>
      <c r="O6" s="92">
        <v>3.6</v>
      </c>
      <c r="Y6" t="s">
        <v>1084</v>
      </c>
    </row>
    <row r="7" spans="1:25" x14ac:dyDescent="0.25">
      <c r="A7" s="91">
        <v>45683</v>
      </c>
      <c r="B7" s="92" t="s">
        <v>975</v>
      </c>
      <c r="C7" s="92" t="s">
        <v>981</v>
      </c>
      <c r="D7" s="92" t="s">
        <v>326</v>
      </c>
      <c r="E7" s="91">
        <v>45683</v>
      </c>
      <c r="F7" s="93">
        <v>97</v>
      </c>
      <c r="G7" s="92">
        <v>575.29999999999995</v>
      </c>
      <c r="H7" s="92">
        <v>0.97</v>
      </c>
      <c r="I7" s="92">
        <v>0</v>
      </c>
      <c r="J7" s="92">
        <v>17.260000000000002</v>
      </c>
      <c r="K7" s="92">
        <v>558.04</v>
      </c>
      <c r="L7" s="92">
        <v>103</v>
      </c>
      <c r="M7" s="92">
        <v>81</v>
      </c>
      <c r="N7" s="92">
        <v>11.5</v>
      </c>
      <c r="O7" s="92">
        <v>7</v>
      </c>
      <c r="Y7" t="s">
        <v>1084</v>
      </c>
    </row>
    <row r="8" spans="1:25" x14ac:dyDescent="0.25">
      <c r="A8" s="91">
        <v>45703</v>
      </c>
      <c r="B8" s="92" t="s">
        <v>975</v>
      </c>
      <c r="C8" s="92" t="s">
        <v>982</v>
      </c>
      <c r="D8" s="92" t="s">
        <v>1083</v>
      </c>
      <c r="E8" s="91">
        <v>45703</v>
      </c>
      <c r="F8" s="93">
        <v>88</v>
      </c>
      <c r="G8" s="92">
        <v>120</v>
      </c>
      <c r="H8" s="92">
        <v>0.88</v>
      </c>
      <c r="I8" s="92">
        <v>2</v>
      </c>
      <c r="J8" s="92">
        <v>14.4</v>
      </c>
      <c r="K8" s="92">
        <v>105.6</v>
      </c>
      <c r="L8" s="92">
        <v>152</v>
      </c>
      <c r="M8" s="92">
        <v>88</v>
      </c>
      <c r="N8" s="92">
        <v>11.5</v>
      </c>
      <c r="O8" s="92">
        <v>5.5</v>
      </c>
      <c r="Y8" t="s">
        <v>1084</v>
      </c>
    </row>
    <row r="9" spans="1:25" x14ac:dyDescent="0.25">
      <c r="A9" s="91">
        <v>45698</v>
      </c>
      <c r="B9" s="92" t="s">
        <v>975</v>
      </c>
      <c r="C9" s="92" t="s">
        <v>983</v>
      </c>
      <c r="D9" s="92" t="s">
        <v>1083</v>
      </c>
      <c r="E9" s="91">
        <v>45698</v>
      </c>
      <c r="F9" s="93">
        <v>99</v>
      </c>
      <c r="G9" s="92">
        <v>180.9</v>
      </c>
      <c r="H9" s="92">
        <v>0.99</v>
      </c>
      <c r="I9" s="92">
        <v>0</v>
      </c>
      <c r="J9" s="92">
        <v>1.81</v>
      </c>
      <c r="K9" s="92">
        <v>179.09</v>
      </c>
      <c r="L9" s="92">
        <v>150</v>
      </c>
      <c r="M9" s="92">
        <v>90</v>
      </c>
      <c r="N9" s="92">
        <v>11.4</v>
      </c>
      <c r="O9" s="92">
        <v>7</v>
      </c>
      <c r="Y9" t="s">
        <v>1084</v>
      </c>
    </row>
    <row r="10" spans="1:25" x14ac:dyDescent="0.25">
      <c r="A10" s="91">
        <v>45698</v>
      </c>
      <c r="B10" s="92" t="s">
        <v>975</v>
      </c>
      <c r="C10" s="92" t="s">
        <v>984</v>
      </c>
      <c r="D10" s="92" t="s">
        <v>1083</v>
      </c>
      <c r="E10" s="91">
        <v>45698</v>
      </c>
      <c r="F10" s="93">
        <v>98</v>
      </c>
      <c r="G10" s="92">
        <v>174.75</v>
      </c>
      <c r="H10" s="92">
        <v>0.98</v>
      </c>
      <c r="I10" s="92">
        <v>4.4000000000000004</v>
      </c>
      <c r="J10" s="92">
        <v>3.5</v>
      </c>
      <c r="K10" s="92">
        <v>171.26</v>
      </c>
      <c r="L10" s="92">
        <v>182</v>
      </c>
      <c r="M10" s="92">
        <v>90</v>
      </c>
      <c r="N10" s="92">
        <v>11.3</v>
      </c>
      <c r="O10" s="92">
        <v>5.5</v>
      </c>
      <c r="Y10" t="s">
        <v>1084</v>
      </c>
    </row>
    <row r="11" spans="1:25" x14ac:dyDescent="0.25">
      <c r="A11" s="91">
        <v>45700</v>
      </c>
      <c r="B11" s="92" t="s">
        <v>975</v>
      </c>
      <c r="C11" s="92" t="s">
        <v>985</v>
      </c>
      <c r="D11" s="92" t="s">
        <v>1083</v>
      </c>
      <c r="E11" s="91">
        <v>45700</v>
      </c>
      <c r="F11" s="93">
        <v>90</v>
      </c>
      <c r="G11" s="92">
        <v>104</v>
      </c>
      <c r="H11" s="92">
        <v>0.9</v>
      </c>
      <c r="I11" s="92">
        <v>0</v>
      </c>
      <c r="J11" s="92">
        <v>10.4</v>
      </c>
      <c r="K11" s="92">
        <v>93.6</v>
      </c>
      <c r="L11" s="92">
        <v>128</v>
      </c>
      <c r="M11" s="92">
        <v>90</v>
      </c>
      <c r="N11" s="92">
        <v>11.3</v>
      </c>
      <c r="O11" s="92">
        <v>4</v>
      </c>
      <c r="Y11" t="s">
        <v>1084</v>
      </c>
    </row>
    <row r="12" spans="1:25" x14ac:dyDescent="0.25">
      <c r="A12" s="91">
        <v>45703</v>
      </c>
      <c r="B12" s="92" t="s">
        <v>975</v>
      </c>
      <c r="C12" s="92" t="s">
        <v>986</v>
      </c>
      <c r="D12" s="92" t="s">
        <v>1083</v>
      </c>
      <c r="E12" s="91">
        <v>45703</v>
      </c>
      <c r="F12" s="93">
        <v>99</v>
      </c>
      <c r="G12" s="92">
        <v>374</v>
      </c>
      <c r="H12" s="92">
        <v>0.99</v>
      </c>
      <c r="I12" s="92">
        <v>3.5</v>
      </c>
      <c r="J12" s="92">
        <v>3.74</v>
      </c>
      <c r="K12" s="92">
        <v>370.26</v>
      </c>
      <c r="L12" s="92">
        <v>118</v>
      </c>
      <c r="M12" s="92">
        <v>77</v>
      </c>
      <c r="N12" s="92">
        <v>11.3</v>
      </c>
      <c r="O12" s="92">
        <v>5</v>
      </c>
      <c r="Y12" t="s">
        <v>1084</v>
      </c>
    </row>
    <row r="13" spans="1:25" x14ac:dyDescent="0.25">
      <c r="A13" s="91">
        <v>45684</v>
      </c>
      <c r="B13" s="92" t="s">
        <v>975</v>
      </c>
      <c r="C13" s="92" t="s">
        <v>987</v>
      </c>
      <c r="D13" s="92" t="s">
        <v>326</v>
      </c>
      <c r="E13" s="91">
        <v>45684</v>
      </c>
      <c r="F13" s="93">
        <v>97</v>
      </c>
      <c r="G13" s="92">
        <v>350</v>
      </c>
      <c r="H13" s="92">
        <v>0.97</v>
      </c>
      <c r="I13" s="92">
        <v>0</v>
      </c>
      <c r="J13" s="92">
        <v>10.5</v>
      </c>
      <c r="K13" s="92">
        <v>339.5</v>
      </c>
      <c r="L13" s="92">
        <v>178</v>
      </c>
      <c r="M13" s="92">
        <v>72</v>
      </c>
      <c r="N13" s="92">
        <v>11.4</v>
      </c>
      <c r="O13" s="92">
        <v>8.3000000000000007</v>
      </c>
      <c r="Y13" t="s">
        <v>1084</v>
      </c>
    </row>
    <row r="14" spans="1:25" x14ac:dyDescent="0.25">
      <c r="A14" s="91">
        <v>45692</v>
      </c>
      <c r="B14" s="92" t="s">
        <v>975</v>
      </c>
      <c r="C14" s="92" t="s">
        <v>988</v>
      </c>
      <c r="D14" s="92" t="s">
        <v>1083</v>
      </c>
      <c r="E14" s="91">
        <v>45692</v>
      </c>
      <c r="F14" s="93">
        <v>99</v>
      </c>
      <c r="G14" s="92">
        <v>200.9</v>
      </c>
      <c r="H14" s="92">
        <v>0.99</v>
      </c>
      <c r="I14" s="92">
        <v>0</v>
      </c>
      <c r="J14" s="92">
        <v>2.0099999999999998</v>
      </c>
      <c r="K14" s="92">
        <v>198.89</v>
      </c>
      <c r="L14" s="92">
        <v>131</v>
      </c>
      <c r="M14" s="92">
        <v>80</v>
      </c>
      <c r="N14" s="92">
        <v>11.3</v>
      </c>
      <c r="O14" s="92">
        <v>5.5</v>
      </c>
      <c r="Y14" t="s">
        <v>1084</v>
      </c>
    </row>
    <row r="15" spans="1:25" x14ac:dyDescent="0.25">
      <c r="A15" s="91">
        <v>45661</v>
      </c>
      <c r="B15" s="92" t="s">
        <v>975</v>
      </c>
      <c r="C15" s="92" t="s">
        <v>989</v>
      </c>
      <c r="D15" s="92" t="s">
        <v>326</v>
      </c>
      <c r="E15" s="91">
        <v>45661</v>
      </c>
      <c r="F15" s="93">
        <v>100</v>
      </c>
      <c r="G15" s="92">
        <v>75.2</v>
      </c>
      <c r="H15" s="92">
        <v>1</v>
      </c>
      <c r="I15" s="92">
        <v>0</v>
      </c>
      <c r="J15" s="92">
        <v>0</v>
      </c>
      <c r="K15" s="92">
        <v>75.2</v>
      </c>
      <c r="L15" s="92">
        <v>177</v>
      </c>
      <c r="M15" s="92">
        <v>60</v>
      </c>
      <c r="N15" s="92">
        <v>11.5</v>
      </c>
      <c r="O15" s="92">
        <v>3</v>
      </c>
      <c r="Y15" t="s">
        <v>1085</v>
      </c>
    </row>
    <row r="16" spans="1:25" x14ac:dyDescent="0.25">
      <c r="A16" s="91">
        <v>45691</v>
      </c>
      <c r="B16" s="92" t="s">
        <v>975</v>
      </c>
      <c r="C16" s="92" t="s">
        <v>990</v>
      </c>
      <c r="D16" s="92" t="s">
        <v>1083</v>
      </c>
      <c r="E16" s="91">
        <v>45691</v>
      </c>
      <c r="F16" s="93">
        <v>100</v>
      </c>
      <c r="G16" s="92">
        <v>638.70000000000005</v>
      </c>
      <c r="H16" s="92">
        <v>1</v>
      </c>
      <c r="I16" s="92">
        <v>0</v>
      </c>
      <c r="J16" s="92">
        <v>0</v>
      </c>
      <c r="K16" s="92">
        <v>638.70000000000005</v>
      </c>
      <c r="L16" s="92">
        <v>170</v>
      </c>
      <c r="M16" s="92">
        <v>128</v>
      </c>
      <c r="N16" s="92">
        <v>11.5</v>
      </c>
      <c r="O16" s="92">
        <v>8.6</v>
      </c>
      <c r="Y16" t="s">
        <v>1084</v>
      </c>
    </row>
    <row r="17" spans="1:25" x14ac:dyDescent="0.25">
      <c r="A17" s="91">
        <v>45678</v>
      </c>
      <c r="B17" s="92" t="s">
        <v>975</v>
      </c>
      <c r="C17" s="92" t="s">
        <v>991</v>
      </c>
      <c r="D17" s="92" t="s">
        <v>326</v>
      </c>
      <c r="E17" s="91">
        <v>45678</v>
      </c>
      <c r="F17" s="93">
        <v>97</v>
      </c>
      <c r="G17" s="92">
        <v>321.88</v>
      </c>
      <c r="H17" s="92">
        <v>0.97</v>
      </c>
      <c r="I17" s="92">
        <v>6.5</v>
      </c>
      <c r="J17" s="92">
        <v>9.66</v>
      </c>
      <c r="K17" s="92">
        <v>312.22000000000003</v>
      </c>
      <c r="L17" s="92">
        <v>160</v>
      </c>
      <c r="M17" s="92">
        <v>90.62</v>
      </c>
      <c r="N17" s="92">
        <v>11.5</v>
      </c>
      <c r="O17" s="92">
        <v>7</v>
      </c>
      <c r="Y17" t="s">
        <v>1075</v>
      </c>
    </row>
    <row r="18" spans="1:25" x14ac:dyDescent="0.25">
      <c r="A18" s="91">
        <v>45704</v>
      </c>
      <c r="B18" s="92" t="s">
        <v>975</v>
      </c>
      <c r="C18" s="92" t="s">
        <v>992</v>
      </c>
      <c r="D18" s="92" t="s">
        <v>1083</v>
      </c>
      <c r="E18" s="91">
        <v>45704</v>
      </c>
      <c r="F18" s="93">
        <v>95</v>
      </c>
      <c r="G18" s="92">
        <v>235.8</v>
      </c>
      <c r="H18" s="92">
        <v>0.95</v>
      </c>
      <c r="I18" s="92">
        <v>4.2</v>
      </c>
      <c r="J18" s="92">
        <v>11.79</v>
      </c>
      <c r="K18" s="92">
        <v>224.01</v>
      </c>
      <c r="L18" s="92">
        <v>170</v>
      </c>
      <c r="M18" s="92">
        <v>70</v>
      </c>
      <c r="N18" s="92">
        <v>11.5</v>
      </c>
      <c r="O18" s="92">
        <v>7</v>
      </c>
      <c r="Y18" t="s">
        <v>1084</v>
      </c>
    </row>
    <row r="19" spans="1:25" x14ac:dyDescent="0.25">
      <c r="A19" s="91">
        <v>45678</v>
      </c>
      <c r="B19" s="92" t="s">
        <v>975</v>
      </c>
      <c r="C19" s="92" t="s">
        <v>993</v>
      </c>
      <c r="D19" s="92" t="s">
        <v>326</v>
      </c>
      <c r="E19" s="91">
        <v>45678</v>
      </c>
      <c r="F19" s="93">
        <v>90</v>
      </c>
      <c r="G19" s="92">
        <v>79.150000000000006</v>
      </c>
      <c r="H19" s="92">
        <v>0.9</v>
      </c>
      <c r="I19" s="92">
        <v>4.0999999999999996</v>
      </c>
      <c r="J19" s="92">
        <v>7.92</v>
      </c>
      <c r="K19" s="92">
        <v>71.239999999999995</v>
      </c>
      <c r="L19" s="92">
        <v>136</v>
      </c>
      <c r="M19" s="92">
        <v>92.61</v>
      </c>
      <c r="N19" s="92">
        <v>11.4</v>
      </c>
      <c r="O19" s="92">
        <v>5.0999999999999996</v>
      </c>
      <c r="Y19" t="s">
        <v>1075</v>
      </c>
    </row>
    <row r="20" spans="1:25" x14ac:dyDescent="0.25">
      <c r="A20" s="91">
        <v>45683</v>
      </c>
      <c r="B20" s="92" t="s">
        <v>975</v>
      </c>
      <c r="C20" s="92" t="s">
        <v>994</v>
      </c>
      <c r="D20" s="92" t="s">
        <v>326</v>
      </c>
      <c r="E20" s="91">
        <v>45683</v>
      </c>
      <c r="F20" s="93">
        <v>46.518999999999998</v>
      </c>
      <c r="G20" s="92">
        <v>89.75</v>
      </c>
      <c r="H20" s="92">
        <v>0.46518999999999999</v>
      </c>
      <c r="I20" s="92">
        <v>6.34</v>
      </c>
      <c r="J20" s="92">
        <v>48</v>
      </c>
      <c r="K20" s="92">
        <v>41.75</v>
      </c>
      <c r="L20" s="92">
        <v>120</v>
      </c>
      <c r="M20" s="92">
        <v>97.5</v>
      </c>
      <c r="N20" s="92">
        <v>11.5</v>
      </c>
      <c r="O20" s="92">
        <v>4</v>
      </c>
      <c r="Y20" t="s">
        <v>1075</v>
      </c>
    </row>
    <row r="21" spans="1:25" x14ac:dyDescent="0.25">
      <c r="A21" s="91">
        <v>45657</v>
      </c>
      <c r="B21" s="92" t="s">
        <v>975</v>
      </c>
      <c r="C21" s="92" t="s">
        <v>995</v>
      </c>
      <c r="D21" s="92" t="s">
        <v>326</v>
      </c>
      <c r="E21" s="91">
        <v>45657</v>
      </c>
      <c r="F21" s="93">
        <v>78</v>
      </c>
      <c r="G21" s="92">
        <v>37.92</v>
      </c>
      <c r="H21" s="92">
        <v>0.78</v>
      </c>
      <c r="I21" s="92">
        <v>1.29</v>
      </c>
      <c r="J21" s="92">
        <v>8.34</v>
      </c>
      <c r="K21" s="92">
        <v>29.58</v>
      </c>
      <c r="L21" s="92">
        <v>107</v>
      </c>
      <c r="M21" s="92">
        <v>80</v>
      </c>
      <c r="N21" s="92">
        <v>11.4</v>
      </c>
      <c r="O21" s="92">
        <v>2</v>
      </c>
      <c r="Y21" t="s">
        <v>1086</v>
      </c>
    </row>
    <row r="22" spans="1:25" x14ac:dyDescent="0.25">
      <c r="A22" s="91">
        <v>45704</v>
      </c>
      <c r="B22" s="92" t="s">
        <v>975</v>
      </c>
      <c r="C22" s="92" t="s">
        <v>996</v>
      </c>
      <c r="D22" s="92" t="s">
        <v>1083</v>
      </c>
      <c r="E22" s="91">
        <v>45704</v>
      </c>
      <c r="F22" s="93">
        <v>91</v>
      </c>
      <c r="G22" s="92">
        <v>43</v>
      </c>
      <c r="H22" s="92">
        <v>0.91</v>
      </c>
      <c r="I22" s="92">
        <v>5</v>
      </c>
      <c r="J22" s="92">
        <v>3.87</v>
      </c>
      <c r="K22" s="92">
        <v>39.130000000000003</v>
      </c>
      <c r="L22" s="92">
        <v>113</v>
      </c>
      <c r="M22" s="92">
        <v>80</v>
      </c>
      <c r="N22" s="92">
        <v>11.4</v>
      </c>
      <c r="O22" s="92">
        <v>2</v>
      </c>
      <c r="Y22" t="s">
        <v>1084</v>
      </c>
    </row>
    <row r="23" spans="1:25" x14ac:dyDescent="0.25">
      <c r="A23" s="91">
        <v>45701</v>
      </c>
      <c r="B23" s="92" t="s">
        <v>975</v>
      </c>
      <c r="C23" s="92" t="s">
        <v>997</v>
      </c>
      <c r="D23" s="92" t="s">
        <v>1083</v>
      </c>
      <c r="E23" s="91">
        <v>45701</v>
      </c>
      <c r="F23" s="93">
        <v>90</v>
      </c>
      <c r="G23" s="92">
        <v>70</v>
      </c>
      <c r="H23" s="92">
        <v>0.9</v>
      </c>
      <c r="I23" s="92">
        <v>3.8</v>
      </c>
      <c r="J23" s="92">
        <v>7</v>
      </c>
      <c r="K23" s="92">
        <v>63</v>
      </c>
      <c r="L23" s="92">
        <v>117</v>
      </c>
      <c r="M23" s="92">
        <v>95</v>
      </c>
      <c r="N23" s="92">
        <v>11.4</v>
      </c>
      <c r="O23" s="92">
        <v>4</v>
      </c>
      <c r="Y23" t="s">
        <v>1084</v>
      </c>
    </row>
    <row r="24" spans="1:25" x14ac:dyDescent="0.25">
      <c r="A24" s="91">
        <v>45704</v>
      </c>
      <c r="B24" s="92" t="s">
        <v>975</v>
      </c>
      <c r="C24" s="92" t="s">
        <v>998</v>
      </c>
      <c r="D24" s="92" t="s">
        <v>1083</v>
      </c>
      <c r="E24" s="91">
        <v>45704</v>
      </c>
      <c r="F24" s="93">
        <v>97</v>
      </c>
      <c r="G24" s="92">
        <v>67</v>
      </c>
      <c r="H24" s="92">
        <v>0.97</v>
      </c>
      <c r="I24" s="92">
        <v>0.5</v>
      </c>
      <c r="J24" s="92">
        <v>2.0099999999999998</v>
      </c>
      <c r="K24" s="92">
        <v>64.989999999999995</v>
      </c>
      <c r="L24" s="92">
        <v>150</v>
      </c>
      <c r="M24" s="92">
        <v>90</v>
      </c>
      <c r="N24" s="92">
        <v>11.3</v>
      </c>
      <c r="O24" s="92">
        <v>5</v>
      </c>
      <c r="Y24" t="s">
        <v>1084</v>
      </c>
    </row>
    <row r="25" spans="1:25" x14ac:dyDescent="0.25">
      <c r="A25" s="91">
        <v>45704</v>
      </c>
      <c r="B25" s="92" t="s">
        <v>975</v>
      </c>
      <c r="C25" s="92" t="s">
        <v>999</v>
      </c>
      <c r="D25" s="92" t="s">
        <v>1083</v>
      </c>
      <c r="E25" s="91">
        <v>45704</v>
      </c>
      <c r="F25" s="93">
        <v>82</v>
      </c>
      <c r="G25" s="92">
        <v>38.4</v>
      </c>
      <c r="H25" s="92">
        <v>0.82</v>
      </c>
      <c r="I25" s="92">
        <v>3</v>
      </c>
      <c r="J25" s="92">
        <v>6.91</v>
      </c>
      <c r="K25" s="92">
        <v>31.49</v>
      </c>
      <c r="L25" s="92">
        <v>131</v>
      </c>
      <c r="M25" s="92">
        <v>90</v>
      </c>
      <c r="N25" s="92">
        <v>11.4</v>
      </c>
      <c r="O25" s="92">
        <v>4</v>
      </c>
      <c r="Y25" t="s">
        <v>1084</v>
      </c>
    </row>
    <row r="26" spans="1:25" x14ac:dyDescent="0.25">
      <c r="A26" s="91">
        <v>45704</v>
      </c>
      <c r="B26" s="92" t="s">
        <v>975</v>
      </c>
      <c r="C26" s="92" t="s">
        <v>1000</v>
      </c>
      <c r="D26" s="92" t="s">
        <v>1083</v>
      </c>
      <c r="E26" s="91">
        <v>45704</v>
      </c>
      <c r="F26" s="93">
        <v>89</v>
      </c>
      <c r="G26" s="92">
        <v>39</v>
      </c>
      <c r="H26" s="92">
        <v>0.89</v>
      </c>
      <c r="I26" s="92">
        <v>9</v>
      </c>
      <c r="J26" s="92">
        <v>4.29</v>
      </c>
      <c r="K26" s="92">
        <v>34.71</v>
      </c>
      <c r="L26" s="92">
        <v>117</v>
      </c>
      <c r="M26" s="92">
        <v>90</v>
      </c>
      <c r="N26" s="92">
        <v>11.4</v>
      </c>
      <c r="O26" s="92">
        <v>4</v>
      </c>
      <c r="Y26" t="s">
        <v>1084</v>
      </c>
    </row>
    <row r="27" spans="1:25" x14ac:dyDescent="0.25">
      <c r="A27" s="91">
        <v>45684</v>
      </c>
      <c r="B27" s="92" t="s">
        <v>975</v>
      </c>
      <c r="C27" s="92" t="s">
        <v>1001</v>
      </c>
      <c r="D27" s="92" t="s">
        <v>326</v>
      </c>
      <c r="E27" s="91">
        <v>45684</v>
      </c>
      <c r="F27" s="93">
        <v>76.070999999999998</v>
      </c>
      <c r="G27" s="92">
        <v>95.7</v>
      </c>
      <c r="H27" s="92">
        <v>0.76071</v>
      </c>
      <c r="I27" s="92">
        <v>0.1</v>
      </c>
      <c r="J27" s="92">
        <v>22.9</v>
      </c>
      <c r="K27" s="92">
        <v>72.8</v>
      </c>
      <c r="L27" s="92">
        <v>128</v>
      </c>
      <c r="M27" s="92">
        <v>110</v>
      </c>
      <c r="N27" s="92">
        <v>11.4</v>
      </c>
      <c r="O27" s="92">
        <v>3.2</v>
      </c>
      <c r="Y27" t="s">
        <v>1089</v>
      </c>
    </row>
    <row r="28" spans="1:25" x14ac:dyDescent="0.25">
      <c r="A28" s="91">
        <v>45684</v>
      </c>
      <c r="B28" s="92" t="s">
        <v>975</v>
      </c>
      <c r="C28" s="92" t="s">
        <v>1002</v>
      </c>
      <c r="D28" s="92" t="s">
        <v>326</v>
      </c>
      <c r="E28" s="91">
        <v>45684</v>
      </c>
      <c r="F28" s="93">
        <v>55.998999999999995</v>
      </c>
      <c r="G28" s="92">
        <v>55.93</v>
      </c>
      <c r="H28" s="92">
        <v>0.55998999999999999</v>
      </c>
      <c r="I28" s="92">
        <v>7.2</v>
      </c>
      <c r="J28" s="92">
        <v>24.61</v>
      </c>
      <c r="K28" s="92">
        <v>31.32</v>
      </c>
      <c r="L28" s="92">
        <v>113</v>
      </c>
      <c r="M28" s="92">
        <v>115</v>
      </c>
      <c r="N28" s="92">
        <v>11.4</v>
      </c>
      <c r="O28" s="92">
        <v>4.5</v>
      </c>
      <c r="Y28" t="s">
        <v>1089</v>
      </c>
    </row>
    <row r="29" spans="1:25" x14ac:dyDescent="0.25">
      <c r="A29" s="91">
        <v>45703</v>
      </c>
      <c r="B29" s="92" t="s">
        <v>975</v>
      </c>
      <c r="C29" s="92" t="s">
        <v>1003</v>
      </c>
      <c r="D29" s="92" t="s">
        <v>1083</v>
      </c>
      <c r="E29" s="91">
        <v>45703</v>
      </c>
      <c r="F29" s="93">
        <v>55.000000000000007</v>
      </c>
      <c r="G29" s="92">
        <v>100.12</v>
      </c>
      <c r="H29" s="92">
        <v>0.55000000000000004</v>
      </c>
      <c r="I29" s="92">
        <v>8</v>
      </c>
      <c r="J29" s="92">
        <v>45.05</v>
      </c>
      <c r="K29" s="92">
        <v>55.07</v>
      </c>
      <c r="L29" s="92">
        <v>129</v>
      </c>
      <c r="M29" s="92">
        <v>61</v>
      </c>
      <c r="N29" s="92">
        <v>11.3</v>
      </c>
      <c r="O29" s="92">
        <v>3.5</v>
      </c>
      <c r="Y29" t="s">
        <v>1089</v>
      </c>
    </row>
    <row r="30" spans="1:25" x14ac:dyDescent="0.25">
      <c r="A30" s="91">
        <v>45691</v>
      </c>
      <c r="B30" s="92" t="s">
        <v>975</v>
      </c>
      <c r="C30" s="92" t="s">
        <v>1004</v>
      </c>
      <c r="D30" s="92" t="s">
        <v>1083</v>
      </c>
      <c r="E30" s="91">
        <v>45691</v>
      </c>
      <c r="F30" s="93">
        <v>56.000000000000007</v>
      </c>
      <c r="G30" s="92">
        <v>39.06</v>
      </c>
      <c r="H30" s="92">
        <v>0.56000000000000005</v>
      </c>
      <c r="I30" s="92">
        <v>4.5</v>
      </c>
      <c r="J30" s="92">
        <v>17.190000000000001</v>
      </c>
      <c r="K30" s="92">
        <v>21.88</v>
      </c>
      <c r="L30" s="92">
        <v>107</v>
      </c>
      <c r="M30" s="92">
        <v>63.42</v>
      </c>
      <c r="N30" s="92">
        <v>11.4</v>
      </c>
      <c r="O30" s="92">
        <v>5.2</v>
      </c>
      <c r="Y30" t="s">
        <v>1089</v>
      </c>
    </row>
    <row r="31" spans="1:25" x14ac:dyDescent="0.25">
      <c r="A31" s="91">
        <v>45691</v>
      </c>
      <c r="B31" s="92" t="s">
        <v>975</v>
      </c>
      <c r="C31" s="92" t="s">
        <v>1005</v>
      </c>
      <c r="D31" s="92" t="s">
        <v>1083</v>
      </c>
      <c r="E31" s="91">
        <v>45691</v>
      </c>
      <c r="F31" s="93">
        <v>73</v>
      </c>
      <c r="G31" s="92">
        <v>52.29</v>
      </c>
      <c r="H31" s="92">
        <v>0.73</v>
      </c>
      <c r="I31" s="92">
        <v>10.5</v>
      </c>
      <c r="J31" s="92">
        <v>14.12</v>
      </c>
      <c r="K31" s="92">
        <v>38.17</v>
      </c>
      <c r="L31" s="92">
        <v>165</v>
      </c>
      <c r="M31" s="92">
        <v>66.11</v>
      </c>
      <c r="N31" s="92">
        <v>11.3</v>
      </c>
      <c r="O31" s="92">
        <v>4.5</v>
      </c>
      <c r="Y31" t="s">
        <v>1089</v>
      </c>
    </row>
    <row r="32" spans="1:25" x14ac:dyDescent="0.25">
      <c r="A32" s="91">
        <v>45703</v>
      </c>
      <c r="B32" s="92" t="s">
        <v>975</v>
      </c>
      <c r="C32" s="92" t="s">
        <v>1006</v>
      </c>
      <c r="D32" s="92" t="s">
        <v>1083</v>
      </c>
      <c r="E32" s="91">
        <v>45703</v>
      </c>
      <c r="F32" s="93">
        <v>98</v>
      </c>
      <c r="G32" s="92">
        <v>197.62</v>
      </c>
      <c r="H32" s="92">
        <v>0.98</v>
      </c>
      <c r="I32" s="92">
        <v>0.5</v>
      </c>
      <c r="J32" s="92">
        <v>3.95</v>
      </c>
      <c r="K32" s="92">
        <v>193.67</v>
      </c>
      <c r="L32" s="92">
        <v>187</v>
      </c>
      <c r="M32" s="92">
        <v>60</v>
      </c>
      <c r="N32" s="92">
        <v>11.4</v>
      </c>
      <c r="O32" s="92">
        <v>7.5</v>
      </c>
      <c r="Y32" t="s">
        <v>1084</v>
      </c>
    </row>
    <row r="33" spans="1:25" x14ac:dyDescent="0.25">
      <c r="A33" s="91">
        <v>45691</v>
      </c>
      <c r="B33" s="92" t="s">
        <v>975</v>
      </c>
      <c r="C33" s="92" t="s">
        <v>1007</v>
      </c>
      <c r="D33" s="92" t="s">
        <v>1083</v>
      </c>
      <c r="E33" s="91">
        <v>45691</v>
      </c>
      <c r="F33" s="93">
        <v>84</v>
      </c>
      <c r="G33" s="92">
        <v>93.72</v>
      </c>
      <c r="H33" s="92">
        <v>0.84</v>
      </c>
      <c r="I33" s="92">
        <v>0.95</v>
      </c>
      <c r="J33" s="92">
        <v>15</v>
      </c>
      <c r="K33" s="92">
        <v>78.73</v>
      </c>
      <c r="L33" s="92">
        <v>152</v>
      </c>
      <c r="M33" s="92">
        <v>63.75</v>
      </c>
      <c r="N33" s="92">
        <v>11.4</v>
      </c>
      <c r="O33" s="92">
        <v>6</v>
      </c>
      <c r="Y33" t="s">
        <v>1089</v>
      </c>
    </row>
    <row r="34" spans="1:25" x14ac:dyDescent="0.25">
      <c r="A34" s="91">
        <v>45701</v>
      </c>
      <c r="B34" s="92" t="s">
        <v>975</v>
      </c>
      <c r="C34" s="92" t="s">
        <v>1008</v>
      </c>
      <c r="D34" s="92" t="s">
        <v>1083</v>
      </c>
      <c r="E34" s="91">
        <v>45701</v>
      </c>
      <c r="F34" s="93">
        <v>95</v>
      </c>
      <c r="G34" s="92">
        <v>124</v>
      </c>
      <c r="H34" s="92">
        <v>0.95</v>
      </c>
      <c r="I34" s="92">
        <v>1</v>
      </c>
      <c r="J34" s="92">
        <v>6.2</v>
      </c>
      <c r="K34" s="92">
        <v>117.8</v>
      </c>
      <c r="L34" s="92">
        <v>0</v>
      </c>
      <c r="M34" s="92">
        <v>45</v>
      </c>
      <c r="N34" s="92">
        <v>11.4</v>
      </c>
      <c r="O34" s="92">
        <v>4.5</v>
      </c>
      <c r="Y34" t="s">
        <v>1075</v>
      </c>
    </row>
    <row r="35" spans="1:25" x14ac:dyDescent="0.25">
      <c r="A35" s="91">
        <v>45701</v>
      </c>
      <c r="B35" s="92" t="s">
        <v>975</v>
      </c>
      <c r="C35" s="92" t="s">
        <v>1009</v>
      </c>
      <c r="D35" s="92" t="s">
        <v>1083</v>
      </c>
      <c r="E35" s="91">
        <v>45701</v>
      </c>
      <c r="F35" s="93">
        <v>89</v>
      </c>
      <c r="G35" s="92">
        <v>70</v>
      </c>
      <c r="H35" s="92">
        <v>0.89</v>
      </c>
      <c r="I35" s="92">
        <v>3.9</v>
      </c>
      <c r="J35" s="92">
        <v>7.7</v>
      </c>
      <c r="K35" s="92">
        <v>62.3</v>
      </c>
      <c r="L35" s="92">
        <v>0</v>
      </c>
      <c r="M35" s="92">
        <v>45</v>
      </c>
      <c r="N35" s="92">
        <v>11.4</v>
      </c>
      <c r="O35" s="92">
        <v>2</v>
      </c>
      <c r="Y35" t="s">
        <v>1084</v>
      </c>
    </row>
    <row r="36" spans="1:25" x14ac:dyDescent="0.25">
      <c r="A36" s="91">
        <v>45701</v>
      </c>
      <c r="B36" s="92" t="s">
        <v>975</v>
      </c>
      <c r="C36" s="92" t="s">
        <v>1010</v>
      </c>
      <c r="D36" s="92" t="s">
        <v>1083</v>
      </c>
      <c r="E36" s="91">
        <v>45701</v>
      </c>
      <c r="F36" s="93">
        <v>96</v>
      </c>
      <c r="G36" s="92">
        <v>340</v>
      </c>
      <c r="H36" s="92">
        <v>0.96</v>
      </c>
      <c r="I36" s="92">
        <v>4.2</v>
      </c>
      <c r="J36" s="92">
        <v>13.6</v>
      </c>
      <c r="K36" s="92">
        <v>326.39999999999998</v>
      </c>
      <c r="L36" s="92">
        <v>0</v>
      </c>
      <c r="M36" s="92">
        <v>45</v>
      </c>
      <c r="N36" s="92">
        <v>11.3</v>
      </c>
      <c r="O36" s="92">
        <v>5.8</v>
      </c>
      <c r="Y36" t="s">
        <v>1075</v>
      </c>
    </row>
    <row r="37" spans="1:25" x14ac:dyDescent="0.25">
      <c r="A37" s="91">
        <v>45701</v>
      </c>
      <c r="B37" s="92" t="s">
        <v>975</v>
      </c>
      <c r="C37" s="92" t="s">
        <v>1011</v>
      </c>
      <c r="D37" s="92" t="s">
        <v>1083</v>
      </c>
      <c r="E37" s="91">
        <v>45701</v>
      </c>
      <c r="F37" s="93">
        <v>100</v>
      </c>
      <c r="G37" s="92">
        <v>425</v>
      </c>
      <c r="H37" s="92">
        <v>1</v>
      </c>
      <c r="I37" s="92">
        <v>0</v>
      </c>
      <c r="J37" s="92">
        <v>0</v>
      </c>
      <c r="K37" s="92">
        <v>425</v>
      </c>
      <c r="L37" s="92">
        <v>0</v>
      </c>
      <c r="M37" s="92">
        <v>45</v>
      </c>
      <c r="N37" s="92">
        <v>11.5</v>
      </c>
      <c r="O37" s="92">
        <v>0</v>
      </c>
      <c r="Y37" t="s">
        <v>1084</v>
      </c>
    </row>
    <row r="38" spans="1:25" x14ac:dyDescent="0.25">
      <c r="A38" s="91">
        <v>45664</v>
      </c>
      <c r="B38" s="92" t="s">
        <v>975</v>
      </c>
      <c r="C38" s="92" t="s">
        <v>1012</v>
      </c>
      <c r="D38" s="92" t="s">
        <v>326</v>
      </c>
      <c r="E38" s="91">
        <v>45664</v>
      </c>
      <c r="F38" s="93">
        <v>73</v>
      </c>
      <c r="G38" s="92">
        <v>42.58</v>
      </c>
      <c r="H38" s="92">
        <v>0.73</v>
      </c>
      <c r="I38" s="92">
        <v>3.1</v>
      </c>
      <c r="J38" s="92">
        <v>11.5</v>
      </c>
      <c r="K38" s="92">
        <v>31.08</v>
      </c>
      <c r="L38" s="92">
        <v>113</v>
      </c>
      <c r="M38" s="92">
        <v>64.069999999999993</v>
      </c>
      <c r="N38" s="92">
        <v>11.4</v>
      </c>
      <c r="O38" s="92">
        <v>5.4</v>
      </c>
      <c r="Y38" t="s">
        <v>1075</v>
      </c>
    </row>
    <row r="39" spans="1:25" x14ac:dyDescent="0.25">
      <c r="A39" s="91">
        <v>45691</v>
      </c>
      <c r="B39" s="92" t="s">
        <v>975</v>
      </c>
      <c r="C39" s="92" t="s">
        <v>1013</v>
      </c>
      <c r="D39" s="92" t="s">
        <v>1083</v>
      </c>
      <c r="E39" s="91">
        <v>45691</v>
      </c>
      <c r="F39" s="93">
        <v>84.00800000000001</v>
      </c>
      <c r="G39" s="92">
        <v>201.98</v>
      </c>
      <c r="H39" s="92">
        <v>0.84008000000000005</v>
      </c>
      <c r="I39" s="92">
        <v>0</v>
      </c>
      <c r="J39" s="92">
        <v>32.299999999999997</v>
      </c>
      <c r="K39" s="92">
        <v>169.68</v>
      </c>
      <c r="L39" s="92">
        <v>126</v>
      </c>
      <c r="M39" s="92">
        <v>60</v>
      </c>
      <c r="N39" s="92">
        <v>11.3</v>
      </c>
      <c r="O39" s="92">
        <v>3</v>
      </c>
      <c r="Y39" t="s">
        <v>1084</v>
      </c>
    </row>
    <row r="40" spans="1:25" x14ac:dyDescent="0.25">
      <c r="A40" s="91">
        <v>45704</v>
      </c>
      <c r="B40" s="92" t="s">
        <v>975</v>
      </c>
      <c r="C40" s="92" t="s">
        <v>1014</v>
      </c>
      <c r="D40" s="92" t="s">
        <v>1083</v>
      </c>
      <c r="E40" s="91">
        <v>45704</v>
      </c>
      <c r="F40" s="93">
        <v>88</v>
      </c>
      <c r="G40" s="92">
        <v>159</v>
      </c>
      <c r="H40" s="92">
        <v>0.88</v>
      </c>
      <c r="I40" s="92">
        <v>0.5</v>
      </c>
      <c r="J40" s="92">
        <v>19.079999999999998</v>
      </c>
      <c r="K40" s="92">
        <v>139.91999999999999</v>
      </c>
      <c r="L40" s="92">
        <v>139</v>
      </c>
      <c r="M40" s="92">
        <v>60</v>
      </c>
      <c r="N40" s="92">
        <v>11.5</v>
      </c>
      <c r="O40" s="92">
        <v>4</v>
      </c>
      <c r="Y40" t="s">
        <v>1084</v>
      </c>
    </row>
    <row r="41" spans="1:25" x14ac:dyDescent="0.25">
      <c r="A41" s="91">
        <v>45678</v>
      </c>
      <c r="B41" s="92" t="s">
        <v>975</v>
      </c>
      <c r="C41" s="92" t="s">
        <v>1015</v>
      </c>
      <c r="D41" s="92" t="s">
        <v>326</v>
      </c>
      <c r="E41" s="91">
        <v>45678</v>
      </c>
      <c r="F41" s="93">
        <v>69</v>
      </c>
      <c r="G41" s="92">
        <v>67.66</v>
      </c>
      <c r="H41" s="92">
        <v>0.69</v>
      </c>
      <c r="I41" s="92">
        <v>2.0499999999999998</v>
      </c>
      <c r="J41" s="92">
        <v>20.97</v>
      </c>
      <c r="K41" s="92">
        <v>46.68</v>
      </c>
      <c r="L41" s="92">
        <v>127</v>
      </c>
      <c r="M41" s="92">
        <v>74.28</v>
      </c>
      <c r="N41" s="92">
        <v>11.4</v>
      </c>
      <c r="O41" s="92">
        <v>3.8</v>
      </c>
      <c r="Y41" t="s">
        <v>1075</v>
      </c>
    </row>
    <row r="42" spans="1:25" x14ac:dyDescent="0.25">
      <c r="A42" s="91">
        <v>45678</v>
      </c>
      <c r="B42" s="92" t="s">
        <v>975</v>
      </c>
      <c r="C42" s="92" t="s">
        <v>1016</v>
      </c>
      <c r="D42" s="92" t="s">
        <v>326</v>
      </c>
      <c r="E42" s="91">
        <v>45678</v>
      </c>
      <c r="F42" s="93">
        <v>66</v>
      </c>
      <c r="G42" s="92">
        <v>263.87</v>
      </c>
      <c r="H42" s="92">
        <v>0.66</v>
      </c>
      <c r="I42" s="92">
        <v>0</v>
      </c>
      <c r="J42" s="92">
        <v>89.72</v>
      </c>
      <c r="K42" s="92">
        <v>174.15</v>
      </c>
      <c r="L42" s="92">
        <v>140</v>
      </c>
      <c r="M42" s="92">
        <v>71.989999999999995</v>
      </c>
      <c r="N42" s="92">
        <v>11.4</v>
      </c>
      <c r="O42" s="92">
        <v>5.6</v>
      </c>
      <c r="Y42" t="s">
        <v>1075</v>
      </c>
    </row>
    <row r="43" spans="1:25" x14ac:dyDescent="0.25">
      <c r="A43" s="91">
        <v>45678</v>
      </c>
      <c r="B43" s="92" t="s">
        <v>975</v>
      </c>
      <c r="C43" s="92" t="s">
        <v>1017</v>
      </c>
      <c r="D43" s="92" t="s">
        <v>326</v>
      </c>
      <c r="E43" s="91">
        <v>45678</v>
      </c>
      <c r="F43" s="93">
        <v>86</v>
      </c>
      <c r="G43" s="92">
        <v>87.28</v>
      </c>
      <c r="H43" s="92">
        <v>0.86</v>
      </c>
      <c r="I43" s="92">
        <v>3.13</v>
      </c>
      <c r="J43" s="92">
        <v>12.22</v>
      </c>
      <c r="K43" s="92">
        <v>75.06</v>
      </c>
      <c r="L43" s="92">
        <v>134</v>
      </c>
      <c r="M43" s="92">
        <v>73.010000000000005</v>
      </c>
      <c r="N43" s="92">
        <v>11.4</v>
      </c>
      <c r="O43" s="92">
        <v>7</v>
      </c>
      <c r="Y43" t="s">
        <v>1075</v>
      </c>
    </row>
    <row r="44" spans="1:25" x14ac:dyDescent="0.25">
      <c r="A44" s="91">
        <v>45678</v>
      </c>
      <c r="B44" s="92" t="s">
        <v>975</v>
      </c>
      <c r="C44" s="92" t="s">
        <v>1018</v>
      </c>
      <c r="D44" s="92" t="s">
        <v>326</v>
      </c>
      <c r="E44" s="91">
        <v>45678</v>
      </c>
      <c r="F44" s="93">
        <v>75</v>
      </c>
      <c r="G44" s="92">
        <v>154.75</v>
      </c>
      <c r="H44" s="92">
        <v>0.75</v>
      </c>
      <c r="I44" s="92">
        <v>2.2000000000000002</v>
      </c>
      <c r="J44" s="92">
        <v>38.69</v>
      </c>
      <c r="K44" s="92">
        <v>116.06</v>
      </c>
      <c r="L44" s="92">
        <v>141</v>
      </c>
      <c r="M44" s="92">
        <v>71.290000000000006</v>
      </c>
      <c r="N44" s="92">
        <v>11.5</v>
      </c>
      <c r="O44" s="92">
        <v>6.7</v>
      </c>
      <c r="Y44" t="s">
        <v>1075</v>
      </c>
    </row>
    <row r="45" spans="1:25" x14ac:dyDescent="0.25">
      <c r="A45" s="91">
        <v>45672</v>
      </c>
      <c r="B45" s="92" t="s">
        <v>975</v>
      </c>
      <c r="C45" s="92" t="s">
        <v>1019</v>
      </c>
      <c r="D45" s="92" t="s">
        <v>326</v>
      </c>
      <c r="E45" s="91">
        <v>45672</v>
      </c>
      <c r="F45" s="93">
        <v>85.53</v>
      </c>
      <c r="G45" s="92">
        <v>250.4</v>
      </c>
      <c r="H45" s="92">
        <v>0.85529999999999995</v>
      </c>
      <c r="I45" s="92">
        <v>0</v>
      </c>
      <c r="J45" s="92">
        <v>36.229999999999997</v>
      </c>
      <c r="K45" s="92">
        <v>214.16</v>
      </c>
      <c r="L45" s="92">
        <v>168</v>
      </c>
      <c r="M45" s="92">
        <v>70.8</v>
      </c>
      <c r="N45" s="92">
        <v>11.5</v>
      </c>
      <c r="O45" s="92">
        <v>8.1</v>
      </c>
      <c r="Y45" t="s">
        <v>1075</v>
      </c>
    </row>
    <row r="46" spans="1:25" x14ac:dyDescent="0.25">
      <c r="A46" s="91">
        <v>45678</v>
      </c>
      <c r="B46" s="92" t="s">
        <v>975</v>
      </c>
      <c r="C46" s="92" t="s">
        <v>1020</v>
      </c>
      <c r="D46" s="92" t="s">
        <v>326</v>
      </c>
      <c r="E46" s="91">
        <v>45678</v>
      </c>
      <c r="F46" s="93">
        <v>90</v>
      </c>
      <c r="G46" s="92">
        <v>322.89999999999998</v>
      </c>
      <c r="H46" s="92">
        <v>0.9</v>
      </c>
      <c r="I46" s="92">
        <v>1.01</v>
      </c>
      <c r="J46" s="92">
        <v>32.29</v>
      </c>
      <c r="K46" s="92">
        <v>290.61</v>
      </c>
      <c r="L46" s="92">
        <v>188</v>
      </c>
      <c r="M46" s="92">
        <v>71.27</v>
      </c>
      <c r="N46" s="92">
        <v>11.5</v>
      </c>
      <c r="O46" s="92">
        <v>8.6</v>
      </c>
      <c r="Y46" t="s">
        <v>1075</v>
      </c>
    </row>
    <row r="47" spans="1:25" x14ac:dyDescent="0.25">
      <c r="A47" s="91">
        <v>45678</v>
      </c>
      <c r="B47" s="92" t="s">
        <v>975</v>
      </c>
      <c r="C47" s="92" t="s">
        <v>1021</v>
      </c>
      <c r="D47" s="92" t="s">
        <v>326</v>
      </c>
      <c r="E47" s="91">
        <v>45678</v>
      </c>
      <c r="F47" s="93">
        <v>68</v>
      </c>
      <c r="G47" s="92">
        <v>124.2</v>
      </c>
      <c r="H47" s="92">
        <v>0.68</v>
      </c>
      <c r="I47" s="92">
        <v>0.01</v>
      </c>
      <c r="J47" s="92">
        <v>39.74</v>
      </c>
      <c r="K47" s="92">
        <v>84.45</v>
      </c>
      <c r="L47" s="92">
        <v>124</v>
      </c>
      <c r="M47" s="92">
        <v>70.02</v>
      </c>
      <c r="N47" s="92">
        <v>11.5</v>
      </c>
      <c r="O47" s="92">
        <v>5.7</v>
      </c>
      <c r="Y47" t="s">
        <v>1075</v>
      </c>
    </row>
    <row r="48" spans="1:25" x14ac:dyDescent="0.25">
      <c r="A48" s="91">
        <v>45703</v>
      </c>
      <c r="B48" s="92" t="s">
        <v>975</v>
      </c>
      <c r="C48" s="92" t="s">
        <v>1022</v>
      </c>
      <c r="D48" s="92" t="s">
        <v>1083</v>
      </c>
      <c r="E48" s="91">
        <v>45703</v>
      </c>
      <c r="F48" s="93">
        <v>80</v>
      </c>
      <c r="G48" s="92">
        <v>129.37</v>
      </c>
      <c r="H48" s="92">
        <v>0.8</v>
      </c>
      <c r="I48" s="92">
        <v>1.8</v>
      </c>
      <c r="J48" s="92">
        <v>25.87</v>
      </c>
      <c r="K48" s="92">
        <v>103.49</v>
      </c>
      <c r="L48" s="92">
        <v>145</v>
      </c>
      <c r="M48" s="92">
        <v>77.78</v>
      </c>
      <c r="N48" s="92">
        <v>11.4</v>
      </c>
      <c r="O48" s="92">
        <v>6.5</v>
      </c>
      <c r="Y48" t="s">
        <v>1075</v>
      </c>
    </row>
    <row r="49" spans="1:25" x14ac:dyDescent="0.25">
      <c r="A49" s="91">
        <v>45698</v>
      </c>
      <c r="B49" s="92" t="s">
        <v>975</v>
      </c>
      <c r="C49" s="92" t="s">
        <v>1023</v>
      </c>
      <c r="D49" s="92" t="s">
        <v>1083</v>
      </c>
      <c r="E49" s="91">
        <v>45698</v>
      </c>
      <c r="F49" s="93">
        <v>97.992999999999995</v>
      </c>
      <c r="G49" s="92">
        <v>43.84</v>
      </c>
      <c r="H49" s="92">
        <v>0.97992999999999997</v>
      </c>
      <c r="I49" s="92">
        <v>9.5</v>
      </c>
      <c r="J49" s="92">
        <v>0.88</v>
      </c>
      <c r="K49" s="92">
        <v>42.96</v>
      </c>
      <c r="L49" s="92">
        <v>119</v>
      </c>
      <c r="M49" s="92">
        <v>50</v>
      </c>
      <c r="N49" s="92">
        <v>11.4</v>
      </c>
      <c r="O49" s="92">
        <v>2.4</v>
      </c>
      <c r="Y49" t="s">
        <v>1084</v>
      </c>
    </row>
    <row r="50" spans="1:25" x14ac:dyDescent="0.25">
      <c r="A50" s="91">
        <v>45700</v>
      </c>
      <c r="B50" s="92" t="s">
        <v>975</v>
      </c>
      <c r="C50" s="92" t="s">
        <v>1024</v>
      </c>
      <c r="D50" s="92" t="s">
        <v>1083</v>
      </c>
      <c r="E50" s="91">
        <v>45700</v>
      </c>
      <c r="F50" s="93">
        <v>95</v>
      </c>
      <c r="G50" s="92">
        <v>23.7</v>
      </c>
      <c r="H50" s="92">
        <v>0.95</v>
      </c>
      <c r="I50" s="92">
        <v>0.1</v>
      </c>
      <c r="J50" s="92">
        <v>1.18</v>
      </c>
      <c r="K50" s="92">
        <v>22.51</v>
      </c>
      <c r="L50" s="92">
        <v>132</v>
      </c>
      <c r="M50" s="92">
        <v>59.5</v>
      </c>
      <c r="N50" s="92">
        <v>11.3</v>
      </c>
      <c r="O50" s="92">
        <v>1.5</v>
      </c>
      <c r="Y50" t="s">
        <v>1075</v>
      </c>
    </row>
    <row r="51" spans="1:25" x14ac:dyDescent="0.25">
      <c r="A51" s="91">
        <v>45703</v>
      </c>
      <c r="B51" s="92" t="s">
        <v>975</v>
      </c>
      <c r="C51" s="92" t="s">
        <v>1025</v>
      </c>
      <c r="D51" s="92" t="s">
        <v>1083</v>
      </c>
      <c r="E51" s="91">
        <v>45703</v>
      </c>
      <c r="F51" s="93">
        <v>98</v>
      </c>
      <c r="G51" s="92">
        <v>450</v>
      </c>
      <c r="H51" s="92">
        <v>0.98</v>
      </c>
      <c r="I51" s="92">
        <v>0</v>
      </c>
      <c r="J51" s="92">
        <v>9</v>
      </c>
      <c r="K51" s="92">
        <v>441</v>
      </c>
      <c r="L51" s="92">
        <v>133</v>
      </c>
      <c r="M51" s="92">
        <v>61</v>
      </c>
      <c r="N51" s="92">
        <v>11.4</v>
      </c>
      <c r="O51" s="92">
        <v>8</v>
      </c>
      <c r="Y51" t="s">
        <v>1084</v>
      </c>
    </row>
    <row r="52" spans="1:25" x14ac:dyDescent="0.25">
      <c r="A52" s="91">
        <v>45676</v>
      </c>
      <c r="B52" s="92" t="s">
        <v>975</v>
      </c>
      <c r="C52" s="92" t="s">
        <v>1026</v>
      </c>
      <c r="D52" s="92" t="s">
        <v>326</v>
      </c>
      <c r="E52" s="91">
        <v>45676</v>
      </c>
      <c r="F52" s="93">
        <v>100</v>
      </c>
      <c r="G52" s="92">
        <v>174</v>
      </c>
      <c r="H52" s="92">
        <v>1</v>
      </c>
      <c r="I52" s="92">
        <v>0</v>
      </c>
      <c r="J52" s="92">
        <v>0</v>
      </c>
      <c r="K52" s="92">
        <v>174</v>
      </c>
      <c r="L52" s="92">
        <v>220</v>
      </c>
      <c r="M52" s="92">
        <v>55</v>
      </c>
      <c r="N52" s="92">
        <v>11.1</v>
      </c>
      <c r="O52" s="92">
        <v>2.1</v>
      </c>
      <c r="Y52" t="s">
        <v>1090</v>
      </c>
    </row>
    <row r="53" spans="1:25" x14ac:dyDescent="0.25">
      <c r="A53" s="91">
        <v>45696</v>
      </c>
      <c r="B53" s="92" t="s">
        <v>975</v>
      </c>
      <c r="C53" s="92" t="s">
        <v>1027</v>
      </c>
      <c r="D53" s="92" t="s">
        <v>1083</v>
      </c>
      <c r="E53" s="91">
        <v>45696</v>
      </c>
      <c r="F53" s="93">
        <v>98</v>
      </c>
      <c r="G53" s="92">
        <v>271.35000000000002</v>
      </c>
      <c r="H53" s="92">
        <v>0.98</v>
      </c>
      <c r="I53" s="92">
        <v>0.2</v>
      </c>
      <c r="J53" s="92">
        <v>5.43</v>
      </c>
      <c r="K53" s="92">
        <v>265.92</v>
      </c>
      <c r="L53" s="92">
        <v>182</v>
      </c>
      <c r="M53" s="92">
        <v>60</v>
      </c>
      <c r="N53" s="92">
        <v>11.5</v>
      </c>
      <c r="O53" s="92">
        <v>7.5</v>
      </c>
      <c r="Y53" t="s">
        <v>1089</v>
      </c>
    </row>
    <row r="54" spans="1:25" x14ac:dyDescent="0.25">
      <c r="A54" s="91">
        <v>45700</v>
      </c>
      <c r="B54" s="92" t="s">
        <v>975</v>
      </c>
      <c r="C54" s="92" t="s">
        <v>1028</v>
      </c>
      <c r="D54" s="92" t="s">
        <v>1083</v>
      </c>
      <c r="E54" s="91">
        <v>45700</v>
      </c>
      <c r="F54" s="93">
        <v>95</v>
      </c>
      <c r="G54" s="92">
        <v>304.77999999999997</v>
      </c>
      <c r="H54" s="92">
        <v>0.95</v>
      </c>
      <c r="I54" s="92">
        <v>5</v>
      </c>
      <c r="J54" s="92">
        <v>15.24</v>
      </c>
      <c r="K54" s="92">
        <v>289.54000000000002</v>
      </c>
      <c r="L54" s="92">
        <v>176</v>
      </c>
      <c r="M54" s="92">
        <v>53.37</v>
      </c>
      <c r="N54" s="92">
        <v>11.4</v>
      </c>
      <c r="O54" s="92">
        <v>7.5</v>
      </c>
      <c r="Y54" t="s">
        <v>1075</v>
      </c>
    </row>
    <row r="55" spans="1:25" x14ac:dyDescent="0.25">
      <c r="A55" s="91">
        <v>45701</v>
      </c>
      <c r="B55" s="92" t="s">
        <v>975</v>
      </c>
      <c r="C55" s="92" t="s">
        <v>1029</v>
      </c>
      <c r="D55" s="92" t="s">
        <v>1083</v>
      </c>
      <c r="E55" s="91">
        <v>45701</v>
      </c>
      <c r="F55" s="93">
        <v>96</v>
      </c>
      <c r="G55" s="92">
        <v>520</v>
      </c>
      <c r="H55" s="92">
        <v>0.96</v>
      </c>
      <c r="I55" s="92">
        <v>0</v>
      </c>
      <c r="J55" s="92">
        <v>20.8</v>
      </c>
      <c r="K55" s="92">
        <v>499.2</v>
      </c>
      <c r="L55" s="92">
        <v>108</v>
      </c>
      <c r="M55" s="92">
        <v>61</v>
      </c>
      <c r="N55" s="92">
        <v>11.5</v>
      </c>
      <c r="O55" s="92">
        <v>8</v>
      </c>
      <c r="Y55" t="s">
        <v>1084</v>
      </c>
    </row>
    <row r="56" spans="1:25" x14ac:dyDescent="0.25">
      <c r="A56" s="91">
        <v>45691</v>
      </c>
      <c r="B56" s="92" t="s">
        <v>975</v>
      </c>
      <c r="C56" s="92" t="s">
        <v>1030</v>
      </c>
      <c r="D56" s="92" t="s">
        <v>1083</v>
      </c>
      <c r="E56" s="91">
        <v>45691</v>
      </c>
      <c r="F56" s="93">
        <v>68</v>
      </c>
      <c r="G56" s="92">
        <v>106.3</v>
      </c>
      <c r="H56" s="92">
        <v>0.68</v>
      </c>
      <c r="I56" s="92">
        <v>5.5</v>
      </c>
      <c r="J56" s="92">
        <v>34.020000000000003</v>
      </c>
      <c r="K56" s="92">
        <v>72.28</v>
      </c>
      <c r="L56" s="92">
        <v>148</v>
      </c>
      <c r="M56" s="92">
        <v>50.24</v>
      </c>
      <c r="N56" s="92">
        <v>11.5</v>
      </c>
      <c r="O56" s="92">
        <v>3.6</v>
      </c>
      <c r="Y56" t="s">
        <v>1089</v>
      </c>
    </row>
    <row r="57" spans="1:25" x14ac:dyDescent="0.25">
      <c r="A57" s="91">
        <v>45696</v>
      </c>
      <c r="B57" s="92" t="s">
        <v>975</v>
      </c>
      <c r="C57" s="92" t="s">
        <v>1031</v>
      </c>
      <c r="D57" s="92" t="s">
        <v>1083</v>
      </c>
      <c r="E57" s="91">
        <v>45696</v>
      </c>
      <c r="F57" s="93">
        <v>77.998999999999995</v>
      </c>
      <c r="G57" s="92">
        <v>127.54</v>
      </c>
      <c r="H57" s="92">
        <v>0.77998999999999996</v>
      </c>
      <c r="I57" s="92">
        <v>4.3</v>
      </c>
      <c r="J57" s="92">
        <v>28.06</v>
      </c>
      <c r="K57" s="92">
        <v>99.48</v>
      </c>
      <c r="L57" s="92">
        <v>163</v>
      </c>
      <c r="M57" s="92">
        <v>50</v>
      </c>
      <c r="N57" s="92">
        <v>11.5</v>
      </c>
      <c r="O57" s="92">
        <v>3.6</v>
      </c>
      <c r="Y57" t="s">
        <v>1089</v>
      </c>
    </row>
    <row r="58" spans="1:25" x14ac:dyDescent="0.25">
      <c r="A58" s="91">
        <v>45700</v>
      </c>
      <c r="B58" s="92" t="s">
        <v>975</v>
      </c>
      <c r="C58" s="92" t="s">
        <v>1032</v>
      </c>
      <c r="D58" s="92" t="s">
        <v>1083</v>
      </c>
      <c r="E58" s="91">
        <v>45700</v>
      </c>
      <c r="F58" s="93">
        <v>96</v>
      </c>
      <c r="G58" s="92">
        <v>631</v>
      </c>
      <c r="H58" s="92">
        <v>0.96</v>
      </c>
      <c r="I58" s="92">
        <v>0</v>
      </c>
      <c r="J58" s="92">
        <v>25.24</v>
      </c>
      <c r="K58" s="92">
        <v>605.76</v>
      </c>
      <c r="L58" s="92">
        <v>114</v>
      </c>
      <c r="M58" s="92">
        <v>54</v>
      </c>
      <c r="N58" s="92">
        <v>11.2</v>
      </c>
      <c r="O58" s="92">
        <v>8</v>
      </c>
      <c r="Y58" t="s">
        <v>1084</v>
      </c>
    </row>
    <row r="59" spans="1:25" x14ac:dyDescent="0.25">
      <c r="A59" s="91">
        <v>45694</v>
      </c>
      <c r="B59" s="92" t="s">
        <v>975</v>
      </c>
      <c r="C59" s="92" t="s">
        <v>1033</v>
      </c>
      <c r="D59" s="92" t="s">
        <v>1083</v>
      </c>
      <c r="E59" s="91">
        <v>45694</v>
      </c>
      <c r="F59" s="93">
        <v>70.006</v>
      </c>
      <c r="G59" s="92">
        <v>144.13</v>
      </c>
      <c r="H59" s="92">
        <v>0.70006000000000002</v>
      </c>
      <c r="I59" s="92">
        <v>0.5</v>
      </c>
      <c r="J59" s="92">
        <v>43.23</v>
      </c>
      <c r="K59" s="92">
        <v>100.9</v>
      </c>
      <c r="L59" s="92">
        <v>155</v>
      </c>
      <c r="M59" s="92">
        <v>52.25</v>
      </c>
      <c r="N59" s="92">
        <v>11.3</v>
      </c>
      <c r="O59" s="92">
        <v>7.7</v>
      </c>
      <c r="Y59" t="s">
        <v>1089</v>
      </c>
    </row>
    <row r="60" spans="1:25" x14ac:dyDescent="0.25">
      <c r="A60" s="91">
        <v>45691</v>
      </c>
      <c r="B60" s="92" t="s">
        <v>975</v>
      </c>
      <c r="C60" s="92" t="s">
        <v>1034</v>
      </c>
      <c r="D60" s="92" t="s">
        <v>1083</v>
      </c>
      <c r="E60" s="91">
        <v>45691</v>
      </c>
      <c r="F60" s="93">
        <v>83</v>
      </c>
      <c r="G60" s="92">
        <v>230.06</v>
      </c>
      <c r="H60" s="92">
        <v>0.83</v>
      </c>
      <c r="I60" s="92">
        <v>0.8</v>
      </c>
      <c r="J60" s="92">
        <v>39.11</v>
      </c>
      <c r="K60" s="92">
        <v>190.95</v>
      </c>
      <c r="L60" s="92">
        <v>165</v>
      </c>
      <c r="M60" s="92">
        <v>51.98</v>
      </c>
      <c r="N60" s="92">
        <v>11.5</v>
      </c>
      <c r="O60" s="92">
        <v>5.8</v>
      </c>
      <c r="Y60" t="s">
        <v>1089</v>
      </c>
    </row>
    <row r="61" spans="1:25" x14ac:dyDescent="0.25">
      <c r="A61" s="91">
        <v>45701</v>
      </c>
      <c r="B61" s="92" t="s">
        <v>975</v>
      </c>
      <c r="C61" s="92" t="s">
        <v>1035</v>
      </c>
      <c r="D61" s="92" t="s">
        <v>1083</v>
      </c>
      <c r="E61" s="91">
        <v>45701</v>
      </c>
      <c r="F61" s="93">
        <v>100</v>
      </c>
      <c r="G61" s="92">
        <v>130</v>
      </c>
      <c r="H61" s="92">
        <v>1</v>
      </c>
      <c r="I61" s="92">
        <v>0</v>
      </c>
      <c r="J61" s="92">
        <v>0</v>
      </c>
      <c r="K61" s="92">
        <v>130</v>
      </c>
      <c r="L61" s="92">
        <v>180</v>
      </c>
      <c r="M61" s="92">
        <v>62</v>
      </c>
      <c r="N61" s="92">
        <v>11.3</v>
      </c>
      <c r="O61" s="92">
        <v>3</v>
      </c>
      <c r="Y61" t="s">
        <v>1075</v>
      </c>
    </row>
    <row r="62" spans="1:25" x14ac:dyDescent="0.25">
      <c r="A62" s="91">
        <v>45696</v>
      </c>
      <c r="B62" s="92" t="s">
        <v>975</v>
      </c>
      <c r="C62" s="92" t="s">
        <v>1036</v>
      </c>
      <c r="D62" s="92" t="s">
        <v>1083</v>
      </c>
      <c r="E62" s="91">
        <v>45696</v>
      </c>
      <c r="F62" s="93">
        <v>62.977000000000004</v>
      </c>
      <c r="G62" s="92">
        <v>13.1</v>
      </c>
      <c r="H62" s="92">
        <v>0.62977000000000005</v>
      </c>
      <c r="I62" s="92">
        <v>1</v>
      </c>
      <c r="J62" s="92">
        <v>4.8499999999999996</v>
      </c>
      <c r="K62" s="92">
        <v>8.25</v>
      </c>
      <c r="L62" s="92">
        <v>144</v>
      </c>
      <c r="M62" s="92">
        <v>50</v>
      </c>
      <c r="N62" s="92">
        <v>11.1</v>
      </c>
      <c r="O62" s="92">
        <v>3</v>
      </c>
      <c r="Y62" t="s">
        <v>1089</v>
      </c>
    </row>
    <row r="63" spans="1:25" x14ac:dyDescent="0.25">
      <c r="A63" s="91">
        <v>45692</v>
      </c>
      <c r="B63" s="92" t="s">
        <v>975</v>
      </c>
      <c r="C63" s="92" t="s">
        <v>1037</v>
      </c>
      <c r="D63" s="92" t="s">
        <v>1083</v>
      </c>
      <c r="E63" s="91">
        <v>45692</v>
      </c>
      <c r="F63" s="93">
        <v>49</v>
      </c>
      <c r="G63" s="92">
        <v>197.19</v>
      </c>
      <c r="H63" s="92">
        <v>0.49</v>
      </c>
      <c r="I63" s="92">
        <v>0</v>
      </c>
      <c r="J63" s="92">
        <v>100.57</v>
      </c>
      <c r="K63" s="92">
        <v>96.62</v>
      </c>
      <c r="L63" s="92">
        <v>121.26</v>
      </c>
      <c r="M63" s="92">
        <v>51.59</v>
      </c>
      <c r="N63" s="92">
        <v>11.4</v>
      </c>
      <c r="O63" s="92">
        <v>6</v>
      </c>
      <c r="Y63" t="s">
        <v>1089</v>
      </c>
    </row>
    <row r="64" spans="1:25" x14ac:dyDescent="0.25">
      <c r="A64" s="91">
        <v>45692</v>
      </c>
      <c r="B64" s="92" t="s">
        <v>975</v>
      </c>
      <c r="C64" s="92" t="s">
        <v>1038</v>
      </c>
      <c r="D64" s="92" t="s">
        <v>1083</v>
      </c>
      <c r="E64" s="91">
        <v>45692</v>
      </c>
      <c r="F64" s="93">
        <v>92</v>
      </c>
      <c r="G64" s="92">
        <v>170</v>
      </c>
      <c r="H64" s="92">
        <v>0.92</v>
      </c>
      <c r="I64" s="92">
        <v>8</v>
      </c>
      <c r="J64" s="92">
        <v>13.6</v>
      </c>
      <c r="K64" s="92">
        <v>156.4</v>
      </c>
      <c r="L64" s="92">
        <v>115.02</v>
      </c>
      <c r="M64" s="92">
        <v>49.95</v>
      </c>
      <c r="N64" s="92">
        <v>11.5</v>
      </c>
      <c r="O64" s="92">
        <v>6.1</v>
      </c>
      <c r="Y64" t="s">
        <v>1089</v>
      </c>
    </row>
    <row r="65" spans="1:25" x14ac:dyDescent="0.25">
      <c r="A65" s="91">
        <v>45692</v>
      </c>
      <c r="B65" s="92" t="s">
        <v>975</v>
      </c>
      <c r="C65" s="92" t="s">
        <v>1039</v>
      </c>
      <c r="D65" s="92" t="s">
        <v>1083</v>
      </c>
      <c r="E65" s="91">
        <v>45692</v>
      </c>
      <c r="F65" s="93">
        <v>87</v>
      </c>
      <c r="G65" s="92">
        <v>90.67</v>
      </c>
      <c r="H65" s="92">
        <v>0.87</v>
      </c>
      <c r="I65" s="92">
        <v>2.5</v>
      </c>
      <c r="J65" s="92">
        <v>11.79</v>
      </c>
      <c r="K65" s="92">
        <v>78.88</v>
      </c>
      <c r="L65" s="92">
        <v>101.84</v>
      </c>
      <c r="M65" s="92">
        <v>52.65</v>
      </c>
      <c r="N65" s="92">
        <v>11.4</v>
      </c>
      <c r="O65" s="92">
        <v>4.5</v>
      </c>
      <c r="Y65" t="s">
        <v>1089</v>
      </c>
    </row>
    <row r="66" spans="1:25" x14ac:dyDescent="0.25">
      <c r="A66" s="91">
        <v>45694</v>
      </c>
      <c r="B66" s="92" t="s">
        <v>975</v>
      </c>
      <c r="C66" s="92" t="s">
        <v>1040</v>
      </c>
      <c r="D66" s="92" t="s">
        <v>1083</v>
      </c>
      <c r="E66" s="91">
        <v>45694</v>
      </c>
      <c r="F66" s="93">
        <v>88</v>
      </c>
      <c r="G66" s="92">
        <v>222.79</v>
      </c>
      <c r="H66" s="92">
        <v>0.88</v>
      </c>
      <c r="I66" s="92">
        <v>7.5</v>
      </c>
      <c r="J66" s="92">
        <v>26.73</v>
      </c>
      <c r="K66" s="92">
        <v>196.06</v>
      </c>
      <c r="L66" s="92">
        <v>172</v>
      </c>
      <c r="M66" s="92">
        <v>52.64</v>
      </c>
      <c r="N66" s="92">
        <v>11.5</v>
      </c>
      <c r="O66" s="92">
        <v>7.1</v>
      </c>
      <c r="Y66" t="s">
        <v>1089</v>
      </c>
    </row>
    <row r="67" spans="1:25" x14ac:dyDescent="0.25">
      <c r="A67" s="91">
        <v>45694</v>
      </c>
      <c r="B67" s="92" t="s">
        <v>975</v>
      </c>
      <c r="C67" s="92" t="s">
        <v>1041</v>
      </c>
      <c r="D67" s="92" t="s">
        <v>1083</v>
      </c>
      <c r="E67" s="91">
        <v>45694</v>
      </c>
      <c r="F67" s="93">
        <v>95</v>
      </c>
      <c r="G67" s="92">
        <v>145.55000000000001</v>
      </c>
      <c r="H67" s="92">
        <v>0.95</v>
      </c>
      <c r="I67" s="92">
        <v>0.2</v>
      </c>
      <c r="J67" s="92">
        <v>7.28</v>
      </c>
      <c r="K67" s="92">
        <v>138.28</v>
      </c>
      <c r="L67" s="92">
        <v>198</v>
      </c>
      <c r="M67" s="92">
        <v>51.2</v>
      </c>
      <c r="N67" s="92">
        <v>11.4</v>
      </c>
      <c r="O67" s="92">
        <v>8.1999999999999993</v>
      </c>
      <c r="Y67" t="s">
        <v>1089</v>
      </c>
    </row>
    <row r="68" spans="1:25" x14ac:dyDescent="0.25">
      <c r="A68" s="91">
        <v>45696</v>
      </c>
      <c r="B68" s="92" t="s">
        <v>975</v>
      </c>
      <c r="C68" s="92" t="s">
        <v>1042</v>
      </c>
      <c r="D68" s="92" t="s">
        <v>1083</v>
      </c>
      <c r="E68" s="91">
        <v>45696</v>
      </c>
      <c r="F68" s="93">
        <v>91.998000000000005</v>
      </c>
      <c r="G68" s="92">
        <v>210.46</v>
      </c>
      <c r="H68" s="92">
        <v>0.91998000000000002</v>
      </c>
      <c r="I68" s="92">
        <v>4.5</v>
      </c>
      <c r="J68" s="92">
        <v>16.84</v>
      </c>
      <c r="K68" s="92">
        <v>193.62</v>
      </c>
      <c r="L68" s="92">
        <v>140</v>
      </c>
      <c r="M68" s="92">
        <v>50</v>
      </c>
      <c r="N68" s="92">
        <v>11.4</v>
      </c>
      <c r="O68" s="92">
        <v>5.0999999999999996</v>
      </c>
      <c r="Y68" t="s">
        <v>1089</v>
      </c>
    </row>
    <row r="69" spans="1:25" x14ac:dyDescent="0.25">
      <c r="A69" s="91">
        <v>45700</v>
      </c>
      <c r="B69" s="92" t="s">
        <v>975</v>
      </c>
      <c r="C69" s="92" t="s">
        <v>1043</v>
      </c>
      <c r="D69" s="92" t="s">
        <v>1083</v>
      </c>
      <c r="E69" s="91">
        <v>45700</v>
      </c>
      <c r="F69" s="93">
        <v>85</v>
      </c>
      <c r="G69" s="92">
        <v>22.9</v>
      </c>
      <c r="H69" s="92">
        <v>0.85</v>
      </c>
      <c r="I69" s="92">
        <v>14</v>
      </c>
      <c r="J69" s="92">
        <v>3.43</v>
      </c>
      <c r="K69" s="92">
        <v>19.46</v>
      </c>
      <c r="L69" s="92">
        <v>94</v>
      </c>
      <c r="M69" s="92">
        <v>101.68</v>
      </c>
      <c r="N69" s="92">
        <v>11.5</v>
      </c>
      <c r="O69" s="92">
        <v>2</v>
      </c>
      <c r="Y69" t="s">
        <v>1075</v>
      </c>
    </row>
    <row r="70" spans="1:25" x14ac:dyDescent="0.25">
      <c r="A70" s="91">
        <v>45700</v>
      </c>
      <c r="B70" s="92" t="s">
        <v>975</v>
      </c>
      <c r="C70" s="92" t="s">
        <v>1044</v>
      </c>
      <c r="D70" s="92" t="s">
        <v>1083</v>
      </c>
      <c r="E70" s="91">
        <v>45700</v>
      </c>
      <c r="F70" s="93">
        <v>95</v>
      </c>
      <c r="G70" s="92">
        <v>65.599999999999994</v>
      </c>
      <c r="H70" s="92">
        <v>0.95</v>
      </c>
      <c r="I70" s="92">
        <v>0.5</v>
      </c>
      <c r="J70" s="92">
        <v>3.28</v>
      </c>
      <c r="K70" s="92">
        <v>62.32</v>
      </c>
      <c r="L70" s="92">
        <v>125</v>
      </c>
      <c r="M70" s="92">
        <v>107.47</v>
      </c>
      <c r="N70" s="92">
        <v>11.4</v>
      </c>
      <c r="O70" s="92">
        <v>6</v>
      </c>
      <c r="Y70" t="s">
        <v>1075</v>
      </c>
    </row>
    <row r="71" spans="1:25" x14ac:dyDescent="0.25">
      <c r="A71" s="91">
        <v>45700</v>
      </c>
      <c r="B71" s="92" t="s">
        <v>975</v>
      </c>
      <c r="C71" s="92" t="s">
        <v>1045</v>
      </c>
      <c r="D71" s="92" t="s">
        <v>1083</v>
      </c>
      <c r="E71" s="91">
        <v>45700</v>
      </c>
      <c r="F71" s="93">
        <v>99</v>
      </c>
      <c r="G71" s="92">
        <v>193.28</v>
      </c>
      <c r="H71" s="92">
        <v>0.99</v>
      </c>
      <c r="I71" s="92">
        <v>0.5</v>
      </c>
      <c r="J71" s="92">
        <v>1.93</v>
      </c>
      <c r="K71" s="92">
        <v>191.35</v>
      </c>
      <c r="L71" s="92">
        <v>178</v>
      </c>
      <c r="M71" s="92">
        <v>105.4</v>
      </c>
      <c r="N71" s="92">
        <v>11.5</v>
      </c>
      <c r="O71" s="92">
        <v>7.5</v>
      </c>
      <c r="Y71" t="s">
        <v>1075</v>
      </c>
    </row>
    <row r="72" spans="1:25" x14ac:dyDescent="0.25">
      <c r="A72" s="91">
        <v>45700</v>
      </c>
      <c r="B72" s="92" t="s">
        <v>975</v>
      </c>
      <c r="C72" s="92" t="s">
        <v>1046</v>
      </c>
      <c r="D72" s="92" t="s">
        <v>1083</v>
      </c>
      <c r="E72" s="91">
        <v>45700</v>
      </c>
      <c r="F72" s="93">
        <v>99</v>
      </c>
      <c r="G72" s="92">
        <v>126.49</v>
      </c>
      <c r="H72" s="92">
        <v>0.99</v>
      </c>
      <c r="I72" s="92">
        <v>0.5</v>
      </c>
      <c r="J72" s="92">
        <v>1.26</v>
      </c>
      <c r="K72" s="92">
        <v>125.23</v>
      </c>
      <c r="L72" s="92">
        <v>179</v>
      </c>
      <c r="M72" s="92">
        <v>107.37</v>
      </c>
      <c r="N72" s="92">
        <v>11.4</v>
      </c>
      <c r="O72" s="92">
        <v>8.5</v>
      </c>
      <c r="Y72" t="s">
        <v>1075</v>
      </c>
    </row>
    <row r="73" spans="1:25" x14ac:dyDescent="0.25">
      <c r="A73" s="91">
        <v>45700</v>
      </c>
      <c r="B73" s="92" t="s">
        <v>975</v>
      </c>
      <c r="C73" s="92" t="s">
        <v>1047</v>
      </c>
      <c r="D73" s="92" t="s">
        <v>1083</v>
      </c>
      <c r="E73" s="91">
        <v>45700</v>
      </c>
      <c r="F73" s="93">
        <v>56.000000000000007</v>
      </c>
      <c r="G73" s="92">
        <v>58.02</v>
      </c>
      <c r="H73" s="92">
        <v>0.56000000000000005</v>
      </c>
      <c r="I73" s="92">
        <v>11</v>
      </c>
      <c r="J73" s="92">
        <v>25.53</v>
      </c>
      <c r="K73" s="92">
        <v>32.49</v>
      </c>
      <c r="L73" s="92">
        <v>131</v>
      </c>
      <c r="M73" s="92">
        <v>111.98</v>
      </c>
      <c r="N73" s="92">
        <v>11.4</v>
      </c>
      <c r="O73" s="92">
        <v>3.7</v>
      </c>
      <c r="Y73" t="s">
        <v>1075</v>
      </c>
    </row>
    <row r="74" spans="1:25" x14ac:dyDescent="0.25">
      <c r="A74" s="91">
        <v>45700</v>
      </c>
      <c r="B74" s="92" t="s">
        <v>975</v>
      </c>
      <c r="C74" s="92" t="s">
        <v>1048</v>
      </c>
      <c r="D74" s="92" t="s">
        <v>1083</v>
      </c>
      <c r="E74" s="91">
        <v>45700</v>
      </c>
      <c r="F74" s="93">
        <v>99</v>
      </c>
      <c r="G74" s="92">
        <v>293.95</v>
      </c>
      <c r="H74" s="92">
        <v>0.99</v>
      </c>
      <c r="I74" s="92">
        <v>0.5</v>
      </c>
      <c r="J74" s="92">
        <v>2.94</v>
      </c>
      <c r="K74" s="92">
        <v>291.01</v>
      </c>
      <c r="L74" s="92">
        <v>160</v>
      </c>
      <c r="M74" s="92">
        <v>109.55</v>
      </c>
      <c r="N74" s="92">
        <v>11.3</v>
      </c>
      <c r="O74" s="92">
        <v>4</v>
      </c>
      <c r="Y74" t="s">
        <v>1075</v>
      </c>
    </row>
    <row r="75" spans="1:25" x14ac:dyDescent="0.25">
      <c r="A75" s="91">
        <v>45703</v>
      </c>
      <c r="B75" s="92" t="s">
        <v>975</v>
      </c>
      <c r="C75" s="92" t="s">
        <v>1049</v>
      </c>
      <c r="D75" s="92" t="s">
        <v>1083</v>
      </c>
      <c r="E75" s="91">
        <v>45703</v>
      </c>
      <c r="F75" s="93">
        <v>99</v>
      </c>
      <c r="G75" s="92">
        <v>47.29</v>
      </c>
      <c r="H75" s="92">
        <v>0.99</v>
      </c>
      <c r="I75" s="92">
        <v>2.4</v>
      </c>
      <c r="J75" s="92">
        <v>0.47</v>
      </c>
      <c r="K75" s="92">
        <v>46.82</v>
      </c>
      <c r="L75" s="92">
        <v>131</v>
      </c>
      <c r="M75" s="92">
        <v>105.29</v>
      </c>
      <c r="N75" s="92">
        <v>11.3</v>
      </c>
      <c r="O75" s="92">
        <v>3.5</v>
      </c>
      <c r="Y75" t="s">
        <v>1075</v>
      </c>
    </row>
    <row r="76" spans="1:25" x14ac:dyDescent="0.25">
      <c r="A76" s="91">
        <v>45703</v>
      </c>
      <c r="B76" s="92" t="s">
        <v>975</v>
      </c>
      <c r="C76" s="92" t="s">
        <v>1050</v>
      </c>
      <c r="D76" s="92" t="s">
        <v>1083</v>
      </c>
      <c r="E76" s="91">
        <v>45703</v>
      </c>
      <c r="F76" s="93">
        <v>95</v>
      </c>
      <c r="G76" s="92">
        <v>107.89</v>
      </c>
      <c r="H76" s="92">
        <v>0.95</v>
      </c>
      <c r="I76" s="92">
        <v>0.25</v>
      </c>
      <c r="J76" s="92">
        <v>5.39</v>
      </c>
      <c r="K76" s="92">
        <v>102.5</v>
      </c>
      <c r="L76" s="92">
        <v>160</v>
      </c>
      <c r="M76" s="92">
        <v>104.63</v>
      </c>
      <c r="N76" s="92">
        <v>11.4</v>
      </c>
      <c r="O76" s="92">
        <v>6.4</v>
      </c>
      <c r="Y76" t="s">
        <v>1084</v>
      </c>
    </row>
    <row r="77" spans="1:25" x14ac:dyDescent="0.25">
      <c r="A77" s="91">
        <v>45701</v>
      </c>
      <c r="B77" s="92" t="s">
        <v>975</v>
      </c>
      <c r="C77" s="92" t="s">
        <v>1051</v>
      </c>
      <c r="D77" s="92" t="s">
        <v>1083</v>
      </c>
      <c r="E77" s="91">
        <v>45701</v>
      </c>
      <c r="F77" s="93">
        <v>82</v>
      </c>
      <c r="G77" s="92">
        <v>127</v>
      </c>
      <c r="H77" s="92">
        <v>0.82</v>
      </c>
      <c r="I77" s="92">
        <v>0.6</v>
      </c>
      <c r="J77" s="92">
        <v>22.86</v>
      </c>
      <c r="K77" s="92">
        <v>104.14</v>
      </c>
      <c r="L77" s="92">
        <v>131</v>
      </c>
      <c r="M77" s="92">
        <v>84</v>
      </c>
      <c r="N77" s="92">
        <v>11.3</v>
      </c>
      <c r="O77" s="92">
        <v>6.5</v>
      </c>
      <c r="Y77" t="s">
        <v>1075</v>
      </c>
    </row>
    <row r="78" spans="1:25" x14ac:dyDescent="0.25">
      <c r="A78" s="91">
        <v>45704</v>
      </c>
      <c r="B78" s="92" t="s">
        <v>975</v>
      </c>
      <c r="C78" s="92" t="s">
        <v>1052</v>
      </c>
      <c r="D78" s="92" t="s">
        <v>1083</v>
      </c>
      <c r="E78" s="91">
        <v>45704</v>
      </c>
      <c r="F78" s="93">
        <v>92</v>
      </c>
      <c r="G78" s="92">
        <v>192</v>
      </c>
      <c r="H78" s="92">
        <v>0.92</v>
      </c>
      <c r="I78" s="92">
        <v>1.5</v>
      </c>
      <c r="J78" s="92">
        <v>15.36</v>
      </c>
      <c r="K78" s="92">
        <v>176.64</v>
      </c>
      <c r="L78" s="92">
        <v>183</v>
      </c>
      <c r="M78" s="92">
        <v>100</v>
      </c>
      <c r="N78" s="92">
        <v>11.4</v>
      </c>
      <c r="O78" s="92">
        <v>8.4</v>
      </c>
      <c r="Y78" t="s">
        <v>1075</v>
      </c>
    </row>
    <row r="79" spans="1:25" x14ac:dyDescent="0.25">
      <c r="A79" s="91">
        <v>45703</v>
      </c>
      <c r="B79" s="92" t="s">
        <v>975</v>
      </c>
      <c r="C79" s="92" t="s">
        <v>1053</v>
      </c>
      <c r="D79" s="92" t="s">
        <v>1083</v>
      </c>
      <c r="E79" s="91">
        <v>45703</v>
      </c>
      <c r="F79" s="93">
        <v>93</v>
      </c>
      <c r="G79" s="92">
        <v>90.17</v>
      </c>
      <c r="H79" s="92">
        <v>0.93</v>
      </c>
      <c r="I79" s="92">
        <v>4.2</v>
      </c>
      <c r="J79" s="92">
        <v>6.31</v>
      </c>
      <c r="K79" s="92">
        <v>83.85</v>
      </c>
      <c r="L79" s="92">
        <v>125</v>
      </c>
      <c r="M79" s="92">
        <v>103.64</v>
      </c>
      <c r="N79" s="92">
        <v>11.5</v>
      </c>
      <c r="O79" s="92">
        <v>6.6</v>
      </c>
      <c r="Y79" t="s">
        <v>1075</v>
      </c>
    </row>
    <row r="80" spans="1:25" x14ac:dyDescent="0.25">
      <c r="A80" s="91">
        <v>45683</v>
      </c>
      <c r="B80" s="92" t="s">
        <v>975</v>
      </c>
      <c r="C80" s="92" t="s">
        <v>1054</v>
      </c>
      <c r="D80" s="92" t="s">
        <v>326</v>
      </c>
      <c r="E80" s="91">
        <v>45683</v>
      </c>
      <c r="F80" s="93">
        <v>84</v>
      </c>
      <c r="G80" s="92">
        <v>82.38</v>
      </c>
      <c r="H80" s="92">
        <v>0.84</v>
      </c>
      <c r="I80" s="92">
        <v>0.23</v>
      </c>
      <c r="J80" s="92">
        <v>13.18</v>
      </c>
      <c r="K80" s="92">
        <v>69.2</v>
      </c>
      <c r="L80" s="92">
        <v>132</v>
      </c>
      <c r="M80" s="92">
        <v>113.33</v>
      </c>
      <c r="N80" s="92">
        <v>11.4</v>
      </c>
      <c r="O80" s="92">
        <v>5.0999999999999996</v>
      </c>
      <c r="Y80" t="s">
        <v>1075</v>
      </c>
    </row>
    <row r="81" spans="1:25" x14ac:dyDescent="0.25">
      <c r="A81" s="91">
        <v>45678</v>
      </c>
      <c r="B81" s="92" t="s">
        <v>975</v>
      </c>
      <c r="C81" s="92" t="s">
        <v>1055</v>
      </c>
      <c r="D81" s="92" t="s">
        <v>326</v>
      </c>
      <c r="E81" s="91">
        <v>45678</v>
      </c>
      <c r="F81" s="93">
        <v>95</v>
      </c>
      <c r="G81" s="92">
        <v>35.72</v>
      </c>
      <c r="H81" s="92">
        <v>0.95</v>
      </c>
      <c r="I81" s="92">
        <v>12.5</v>
      </c>
      <c r="J81" s="92">
        <v>1.79</v>
      </c>
      <c r="K81" s="92">
        <v>33.94</v>
      </c>
      <c r="L81" s="92">
        <v>179</v>
      </c>
      <c r="M81" s="92">
        <v>111.24</v>
      </c>
      <c r="N81" s="92">
        <v>11.5</v>
      </c>
      <c r="O81" s="92">
        <v>5.6</v>
      </c>
      <c r="Y81" t="s">
        <v>1075</v>
      </c>
    </row>
    <row r="82" spans="1:25" x14ac:dyDescent="0.25">
      <c r="A82" s="91">
        <v>45683</v>
      </c>
      <c r="B82" s="92" t="s">
        <v>975</v>
      </c>
      <c r="C82" s="92" t="s">
        <v>1056</v>
      </c>
      <c r="D82" s="92" t="s">
        <v>326</v>
      </c>
      <c r="E82" s="91">
        <v>45683</v>
      </c>
      <c r="F82" s="93">
        <v>94</v>
      </c>
      <c r="G82" s="92">
        <v>126.46</v>
      </c>
      <c r="H82" s="92">
        <v>0.94</v>
      </c>
      <c r="I82" s="92">
        <v>0.15</v>
      </c>
      <c r="J82" s="92">
        <v>7.59</v>
      </c>
      <c r="K82" s="92">
        <v>118.87</v>
      </c>
      <c r="L82" s="92">
        <v>101</v>
      </c>
      <c r="M82" s="92">
        <v>108.05</v>
      </c>
      <c r="N82" s="92">
        <v>11.5</v>
      </c>
      <c r="O82" s="92">
        <v>3.8</v>
      </c>
      <c r="Y82" t="s">
        <v>1075</v>
      </c>
    </row>
    <row r="83" spans="1:25" x14ac:dyDescent="0.25">
      <c r="A83" s="91">
        <v>45683</v>
      </c>
      <c r="B83" s="92" t="s">
        <v>975</v>
      </c>
      <c r="C83" s="92" t="s">
        <v>1057</v>
      </c>
      <c r="D83" s="92" t="s">
        <v>326</v>
      </c>
      <c r="E83" s="91">
        <v>45683</v>
      </c>
      <c r="F83" s="93">
        <v>86</v>
      </c>
      <c r="G83" s="92">
        <v>76.64</v>
      </c>
      <c r="H83" s="92">
        <v>0.86</v>
      </c>
      <c r="I83" s="92">
        <v>0.43</v>
      </c>
      <c r="J83" s="92">
        <v>10.73</v>
      </c>
      <c r="K83" s="92">
        <v>65.91</v>
      </c>
      <c r="L83" s="92">
        <v>109</v>
      </c>
      <c r="M83" s="92">
        <v>107.47</v>
      </c>
      <c r="N83" s="92">
        <v>11.4</v>
      </c>
      <c r="O83" s="92">
        <v>4</v>
      </c>
      <c r="Y83" t="s">
        <v>1075</v>
      </c>
    </row>
    <row r="84" spans="1:25" x14ac:dyDescent="0.25">
      <c r="A84" s="91">
        <v>45683</v>
      </c>
      <c r="B84" s="92" t="s">
        <v>975</v>
      </c>
      <c r="C84" s="92" t="s">
        <v>1058</v>
      </c>
      <c r="D84" s="92" t="s">
        <v>326</v>
      </c>
      <c r="E84" s="91">
        <v>45683</v>
      </c>
      <c r="F84" s="93">
        <v>89</v>
      </c>
      <c r="G84" s="92">
        <v>118.53</v>
      </c>
      <c r="H84" s="92">
        <v>0.89</v>
      </c>
      <c r="I84" s="92">
        <v>0.57999999999999996</v>
      </c>
      <c r="J84" s="92">
        <v>13.04</v>
      </c>
      <c r="K84" s="92">
        <v>105.49</v>
      </c>
      <c r="L84" s="92">
        <v>121</v>
      </c>
      <c r="M84" s="92">
        <v>111.74</v>
      </c>
      <c r="N84" s="92">
        <v>11.5</v>
      </c>
      <c r="O84" s="92">
        <v>4</v>
      </c>
      <c r="Y84" t="s">
        <v>1075</v>
      </c>
    </row>
    <row r="85" spans="1:25" x14ac:dyDescent="0.25">
      <c r="A85" s="91">
        <v>45683</v>
      </c>
      <c r="B85" s="92" t="s">
        <v>975</v>
      </c>
      <c r="C85" s="92" t="s">
        <v>1059</v>
      </c>
      <c r="D85" s="92" t="s">
        <v>326</v>
      </c>
      <c r="E85" s="91">
        <v>45683</v>
      </c>
      <c r="F85" s="93">
        <v>80</v>
      </c>
      <c r="G85" s="92">
        <v>68.709999999999994</v>
      </c>
      <c r="H85" s="92">
        <v>0.8</v>
      </c>
      <c r="I85" s="92">
        <v>2.87</v>
      </c>
      <c r="J85" s="92">
        <v>13.74</v>
      </c>
      <c r="K85" s="92">
        <v>54.97</v>
      </c>
      <c r="L85" s="92">
        <v>131</v>
      </c>
      <c r="M85" s="92">
        <v>110.85</v>
      </c>
      <c r="N85" s="92">
        <v>11.5</v>
      </c>
      <c r="O85" s="92">
        <v>4</v>
      </c>
      <c r="Y85" t="s">
        <v>1075</v>
      </c>
    </row>
    <row r="86" spans="1:25" x14ac:dyDescent="0.25">
      <c r="A86" s="91">
        <v>45683</v>
      </c>
      <c r="B86" s="92" t="s">
        <v>975</v>
      </c>
      <c r="C86" s="92" t="s">
        <v>1060</v>
      </c>
      <c r="D86" s="92" t="s">
        <v>326</v>
      </c>
      <c r="E86" s="91">
        <v>45683</v>
      </c>
      <c r="F86" s="93">
        <v>73</v>
      </c>
      <c r="G86" s="92">
        <v>94.62</v>
      </c>
      <c r="H86" s="92">
        <v>0.73</v>
      </c>
      <c r="I86" s="92">
        <v>0.63</v>
      </c>
      <c r="J86" s="92">
        <v>25.55</v>
      </c>
      <c r="K86" s="92">
        <v>69.08</v>
      </c>
      <c r="L86" s="92">
        <v>143</v>
      </c>
      <c r="M86" s="92">
        <v>113.25</v>
      </c>
      <c r="N86" s="92">
        <v>11.4</v>
      </c>
      <c r="O86" s="92">
        <v>5</v>
      </c>
      <c r="Y86" t="s">
        <v>1075</v>
      </c>
    </row>
    <row r="87" spans="1:25" x14ac:dyDescent="0.25">
      <c r="A87" s="91">
        <v>45704</v>
      </c>
      <c r="B87" s="92" t="s">
        <v>975</v>
      </c>
      <c r="C87" s="92" t="s">
        <v>1061</v>
      </c>
      <c r="D87" s="92" t="s">
        <v>1083</v>
      </c>
      <c r="E87" s="91">
        <v>45704</v>
      </c>
      <c r="F87" s="93">
        <v>100</v>
      </c>
      <c r="G87" s="92">
        <v>530</v>
      </c>
      <c r="H87" s="92">
        <v>1</v>
      </c>
      <c r="I87" s="92">
        <v>0</v>
      </c>
      <c r="J87" s="92">
        <v>0</v>
      </c>
      <c r="K87" s="92">
        <v>530</v>
      </c>
      <c r="L87" s="92">
        <v>192</v>
      </c>
      <c r="M87" s="92">
        <v>70</v>
      </c>
      <c r="N87" s="92">
        <v>11.4</v>
      </c>
      <c r="O87" s="92">
        <v>8.5</v>
      </c>
      <c r="Y87" t="s">
        <v>1084</v>
      </c>
    </row>
    <row r="88" spans="1:25" x14ac:dyDescent="0.25">
      <c r="A88" s="91">
        <v>45683</v>
      </c>
      <c r="B88" s="92" t="s">
        <v>975</v>
      </c>
      <c r="C88" s="92" t="s">
        <v>1062</v>
      </c>
      <c r="D88" s="92" t="s">
        <v>326</v>
      </c>
      <c r="E88" s="91">
        <v>45683</v>
      </c>
      <c r="F88" s="93">
        <v>82</v>
      </c>
      <c r="G88" s="92">
        <v>265.56</v>
      </c>
      <c r="H88" s="92">
        <v>0.82</v>
      </c>
      <c r="I88" s="92">
        <v>7.45</v>
      </c>
      <c r="J88" s="92">
        <v>47.8</v>
      </c>
      <c r="K88" s="92">
        <v>217.76</v>
      </c>
      <c r="L88" s="92">
        <v>167</v>
      </c>
      <c r="M88" s="92">
        <v>114.13</v>
      </c>
      <c r="N88" s="92">
        <v>11.5</v>
      </c>
      <c r="O88" s="92">
        <v>7.6</v>
      </c>
      <c r="Y88" t="s">
        <v>1075</v>
      </c>
    </row>
    <row r="89" spans="1:25" x14ac:dyDescent="0.25">
      <c r="A89" s="91">
        <v>45704</v>
      </c>
      <c r="B89" s="92" t="s">
        <v>975</v>
      </c>
      <c r="C89" s="92" t="s">
        <v>1063</v>
      </c>
      <c r="D89" s="92" t="s">
        <v>1083</v>
      </c>
      <c r="E89" s="91">
        <v>45704</v>
      </c>
      <c r="F89" s="93">
        <v>98</v>
      </c>
      <c r="G89" s="92">
        <v>900</v>
      </c>
      <c r="H89" s="92">
        <v>0.98</v>
      </c>
      <c r="I89" s="92">
        <v>1.5</v>
      </c>
      <c r="J89" s="92">
        <v>18</v>
      </c>
      <c r="K89" s="92">
        <v>882</v>
      </c>
      <c r="L89" s="92">
        <v>159</v>
      </c>
      <c r="M89" s="92">
        <v>90</v>
      </c>
      <c r="N89" s="92">
        <v>11.3</v>
      </c>
      <c r="O89" s="92">
        <v>7.6</v>
      </c>
      <c r="Y89" t="s">
        <v>1084</v>
      </c>
    </row>
    <row r="90" spans="1:25" x14ac:dyDescent="0.25">
      <c r="A90" s="91">
        <v>45652</v>
      </c>
      <c r="B90" s="92" t="s">
        <v>975</v>
      </c>
      <c r="C90" s="92" t="s">
        <v>1064</v>
      </c>
      <c r="D90" s="92" t="s">
        <v>326</v>
      </c>
      <c r="E90" s="91">
        <v>45652</v>
      </c>
      <c r="F90" s="93">
        <v>92</v>
      </c>
      <c r="G90" s="92">
        <v>113.78</v>
      </c>
      <c r="H90" s="92">
        <v>0.92</v>
      </c>
      <c r="I90" s="92">
        <v>0</v>
      </c>
      <c r="J90" s="92">
        <v>9.1</v>
      </c>
      <c r="K90" s="92">
        <v>104.68</v>
      </c>
      <c r="L90" s="92">
        <v>185</v>
      </c>
      <c r="M90" s="92">
        <v>129.61000000000001</v>
      </c>
      <c r="N90" s="92">
        <v>11.5</v>
      </c>
      <c r="O90" s="92">
        <v>2.5</v>
      </c>
      <c r="Y90" t="s">
        <v>1075</v>
      </c>
    </row>
    <row r="91" spans="1:25" x14ac:dyDescent="0.25">
      <c r="A91" s="91">
        <v>45683</v>
      </c>
      <c r="B91" s="92" t="s">
        <v>975</v>
      </c>
      <c r="C91" s="92" t="s">
        <v>1065</v>
      </c>
      <c r="D91" s="92" t="s">
        <v>326</v>
      </c>
      <c r="E91" s="91">
        <v>45683</v>
      </c>
      <c r="F91" s="93">
        <v>92</v>
      </c>
      <c r="G91" s="92">
        <v>241.69</v>
      </c>
      <c r="H91" s="92">
        <v>0.92</v>
      </c>
      <c r="I91" s="92">
        <v>0.36</v>
      </c>
      <c r="J91" s="92">
        <v>19.329999999999998</v>
      </c>
      <c r="K91" s="92">
        <v>222.35</v>
      </c>
      <c r="L91" s="92">
        <v>153</v>
      </c>
      <c r="M91" s="92">
        <v>140.9</v>
      </c>
      <c r="N91" s="92">
        <v>11.5</v>
      </c>
      <c r="O91" s="92">
        <v>7.4</v>
      </c>
      <c r="Y91" t="s">
        <v>1075</v>
      </c>
    </row>
    <row r="92" spans="1:25" x14ac:dyDescent="0.25">
      <c r="A92" s="91">
        <v>45683</v>
      </c>
      <c r="B92" s="92" t="s">
        <v>975</v>
      </c>
      <c r="C92" s="92" t="s">
        <v>1066</v>
      </c>
      <c r="D92" s="92" t="s">
        <v>326</v>
      </c>
      <c r="E92" s="91">
        <v>45683</v>
      </c>
      <c r="F92" s="93">
        <v>95</v>
      </c>
      <c r="G92" s="92">
        <v>151.16999999999999</v>
      </c>
      <c r="H92" s="92">
        <v>0.95</v>
      </c>
      <c r="I92" s="92">
        <v>3.25</v>
      </c>
      <c r="J92" s="92">
        <v>7.56</v>
      </c>
      <c r="K92" s="92">
        <v>143.61000000000001</v>
      </c>
      <c r="L92" s="92">
        <v>135</v>
      </c>
      <c r="M92" s="92">
        <v>136.13</v>
      </c>
      <c r="N92" s="92">
        <v>11.5</v>
      </c>
      <c r="O92" s="92">
        <v>3.6</v>
      </c>
      <c r="Y92" t="s">
        <v>1075</v>
      </c>
    </row>
    <row r="93" spans="1:25" x14ac:dyDescent="0.25">
      <c r="A93" s="91">
        <v>45683</v>
      </c>
      <c r="B93" s="92" t="s">
        <v>975</v>
      </c>
      <c r="C93" s="92" t="s">
        <v>1067</v>
      </c>
      <c r="D93" s="92" t="s">
        <v>326</v>
      </c>
      <c r="E93" s="91">
        <v>45683</v>
      </c>
      <c r="F93" s="93">
        <v>98</v>
      </c>
      <c r="G93" s="92">
        <v>270.61</v>
      </c>
      <c r="H93" s="92">
        <v>0.98</v>
      </c>
      <c r="I93" s="92">
        <v>0.47</v>
      </c>
      <c r="J93" s="92">
        <v>5.41</v>
      </c>
      <c r="K93" s="92">
        <v>265.2</v>
      </c>
      <c r="L93" s="92">
        <v>192</v>
      </c>
      <c r="M93" s="92">
        <v>138.77000000000001</v>
      </c>
      <c r="N93" s="92">
        <v>11.4</v>
      </c>
      <c r="O93" s="92">
        <v>5.0999999999999996</v>
      </c>
      <c r="Y93" t="s">
        <v>1075</v>
      </c>
    </row>
    <row r="94" spans="1:25" x14ac:dyDescent="0.25">
      <c r="A94" s="91">
        <v>45704</v>
      </c>
      <c r="B94" s="92" t="s">
        <v>975</v>
      </c>
      <c r="C94" s="92" t="s">
        <v>1068</v>
      </c>
      <c r="D94" s="92" t="s">
        <v>1083</v>
      </c>
      <c r="E94" s="91">
        <v>45704</v>
      </c>
      <c r="F94" s="93">
        <v>92</v>
      </c>
      <c r="G94" s="92">
        <v>504</v>
      </c>
      <c r="H94" s="92">
        <v>0.92</v>
      </c>
      <c r="I94" s="92">
        <v>2.2000000000000002</v>
      </c>
      <c r="J94" s="92">
        <v>40.32</v>
      </c>
      <c r="K94" s="92">
        <v>463.68</v>
      </c>
      <c r="L94" s="92">
        <v>119</v>
      </c>
      <c r="M94" s="92">
        <v>90</v>
      </c>
      <c r="N94" s="92">
        <v>11.4</v>
      </c>
      <c r="O94" s="92">
        <v>7</v>
      </c>
      <c r="Y94" t="s">
        <v>1084</v>
      </c>
    </row>
    <row r="95" spans="1:25" x14ac:dyDescent="0.25">
      <c r="A95" s="91">
        <v>45704</v>
      </c>
      <c r="B95" s="92" t="s">
        <v>975</v>
      </c>
      <c r="C95" s="92" t="s">
        <v>1069</v>
      </c>
      <c r="D95" s="92" t="s">
        <v>1083</v>
      </c>
      <c r="E95" s="91">
        <v>45704</v>
      </c>
      <c r="F95" s="93">
        <v>100</v>
      </c>
      <c r="G95" s="92">
        <v>614.4</v>
      </c>
      <c r="H95" s="92">
        <v>1</v>
      </c>
      <c r="I95" s="92">
        <v>3</v>
      </c>
      <c r="J95" s="92">
        <v>0</v>
      </c>
      <c r="K95" s="92">
        <v>614.4</v>
      </c>
      <c r="L95" s="92">
        <v>109</v>
      </c>
      <c r="M95" s="92">
        <v>100</v>
      </c>
      <c r="N95" s="92">
        <v>11.5</v>
      </c>
      <c r="O95" s="92">
        <v>8.1999999999999993</v>
      </c>
      <c r="Y95" t="s">
        <v>1084</v>
      </c>
    </row>
    <row r="96" spans="1:25" x14ac:dyDescent="0.25">
      <c r="A96" s="91">
        <v>45684</v>
      </c>
      <c r="B96" s="92" t="s">
        <v>975</v>
      </c>
      <c r="C96" s="92" t="s">
        <v>1070</v>
      </c>
      <c r="D96" s="92" t="s">
        <v>326</v>
      </c>
      <c r="E96" s="91">
        <v>45684</v>
      </c>
      <c r="F96" s="93">
        <v>84.998999999999995</v>
      </c>
      <c r="G96" s="92">
        <v>298.19</v>
      </c>
      <c r="H96" s="92">
        <v>0.84999000000000002</v>
      </c>
      <c r="I96" s="92">
        <v>0.9</v>
      </c>
      <c r="J96" s="92">
        <v>44.73</v>
      </c>
      <c r="K96" s="92">
        <v>253.46</v>
      </c>
      <c r="L96" s="92">
        <v>138</v>
      </c>
      <c r="M96" s="92">
        <v>140</v>
      </c>
      <c r="N96" s="92">
        <v>11.4</v>
      </c>
      <c r="O96" s="92">
        <v>7.6</v>
      </c>
      <c r="Y96" t="s">
        <v>1089</v>
      </c>
    </row>
    <row r="97" spans="1:25" x14ac:dyDescent="0.25">
      <c r="A97" s="91">
        <v>45691</v>
      </c>
      <c r="B97" s="92" t="s">
        <v>975</v>
      </c>
      <c r="C97" s="92" t="s">
        <v>1071</v>
      </c>
      <c r="D97" s="92" t="s">
        <v>1083</v>
      </c>
      <c r="E97" s="91">
        <v>45691</v>
      </c>
      <c r="F97" s="93">
        <v>90.007999999999996</v>
      </c>
      <c r="G97" s="92">
        <v>47.74</v>
      </c>
      <c r="H97" s="92">
        <v>0.90007999999999999</v>
      </c>
      <c r="I97" s="92">
        <v>1.8</v>
      </c>
      <c r="J97" s="92">
        <v>4.7699999999999996</v>
      </c>
      <c r="K97" s="92">
        <v>42.97</v>
      </c>
      <c r="L97" s="92">
        <v>92</v>
      </c>
      <c r="M97" s="92">
        <v>10</v>
      </c>
      <c r="N97" s="92">
        <v>11.4</v>
      </c>
      <c r="O97" s="92">
        <v>2</v>
      </c>
      <c r="Y97" t="s">
        <v>1084</v>
      </c>
    </row>
    <row r="98" spans="1:25" x14ac:dyDescent="0.25">
      <c r="A98" s="91">
        <v>45684</v>
      </c>
      <c r="B98" s="92" t="s">
        <v>975</v>
      </c>
      <c r="C98" s="92" t="s">
        <v>1072</v>
      </c>
      <c r="D98" s="92" t="s">
        <v>326</v>
      </c>
      <c r="E98" s="91">
        <v>45684</v>
      </c>
      <c r="F98" s="93">
        <v>95</v>
      </c>
      <c r="G98" s="92">
        <v>212</v>
      </c>
      <c r="H98" s="92">
        <v>0.95</v>
      </c>
      <c r="I98" s="92">
        <v>3.1</v>
      </c>
      <c r="J98" s="92">
        <v>10.6</v>
      </c>
      <c r="K98" s="92">
        <v>201.4</v>
      </c>
      <c r="L98" s="92">
        <v>170</v>
      </c>
      <c r="M98" s="92">
        <v>10</v>
      </c>
      <c r="N98" s="92">
        <v>11.4</v>
      </c>
      <c r="O98" s="92">
        <v>7.9</v>
      </c>
      <c r="Y98" t="s">
        <v>1084</v>
      </c>
    </row>
    <row r="99" spans="1:25" x14ac:dyDescent="0.25">
      <c r="A99" s="91">
        <v>45633</v>
      </c>
      <c r="B99" s="92" t="s">
        <v>644</v>
      </c>
      <c r="C99" s="92" t="s">
        <v>738</v>
      </c>
      <c r="D99" s="92" t="s">
        <v>326</v>
      </c>
      <c r="E99" s="91">
        <v>45633</v>
      </c>
      <c r="F99" s="93">
        <v>50</v>
      </c>
      <c r="G99" s="92">
        <v>8.9</v>
      </c>
      <c r="H99" s="92">
        <v>0.5</v>
      </c>
      <c r="I99" s="92">
        <v>2.9</v>
      </c>
      <c r="J99" s="92">
        <v>4.45</v>
      </c>
      <c r="K99" s="92">
        <v>4.45</v>
      </c>
      <c r="L99" s="92">
        <v>119</v>
      </c>
      <c r="M99" s="92">
        <v>30</v>
      </c>
      <c r="N99" s="92">
        <v>11.5</v>
      </c>
      <c r="O99" s="92">
        <v>1.3</v>
      </c>
    </row>
    <row r="100" spans="1:25" x14ac:dyDescent="0.25">
      <c r="A100" s="91">
        <v>45664</v>
      </c>
      <c r="B100" s="92" t="s">
        <v>644</v>
      </c>
      <c r="C100" s="92" t="s">
        <v>707</v>
      </c>
      <c r="D100" s="92" t="s">
        <v>326</v>
      </c>
      <c r="E100" s="91">
        <v>45664</v>
      </c>
      <c r="F100" s="93">
        <v>83.75</v>
      </c>
      <c r="G100" s="92">
        <v>41.3</v>
      </c>
      <c r="H100" s="92">
        <v>0.83750000000000002</v>
      </c>
      <c r="I100" s="92">
        <v>0.24</v>
      </c>
      <c r="J100" s="92">
        <v>6.71</v>
      </c>
      <c r="K100" s="92">
        <v>34.590000000000003</v>
      </c>
      <c r="L100" s="92">
        <v>128</v>
      </c>
      <c r="M100" s="92">
        <v>40</v>
      </c>
      <c r="N100" s="92">
        <v>11.5</v>
      </c>
      <c r="O100" s="92">
        <v>2</v>
      </c>
    </row>
    <row r="101" spans="1:25" x14ac:dyDescent="0.25">
      <c r="A101" s="91">
        <v>45667</v>
      </c>
      <c r="B101" s="92" t="s">
        <v>644</v>
      </c>
      <c r="C101" s="92" t="s">
        <v>699</v>
      </c>
      <c r="D101" s="92" t="s">
        <v>326</v>
      </c>
      <c r="E101" s="91">
        <v>45667</v>
      </c>
      <c r="F101" s="93">
        <v>88</v>
      </c>
      <c r="G101" s="92">
        <v>118.3</v>
      </c>
      <c r="H101" s="92">
        <v>0.88</v>
      </c>
      <c r="I101" s="92">
        <v>0</v>
      </c>
      <c r="J101" s="92">
        <v>14.2</v>
      </c>
      <c r="K101" s="92">
        <v>104.1</v>
      </c>
      <c r="L101" s="92">
        <v>153</v>
      </c>
      <c r="M101" s="92">
        <v>40</v>
      </c>
      <c r="N101" s="92">
        <v>11.5</v>
      </c>
      <c r="O101" s="92">
        <v>2.7</v>
      </c>
    </row>
    <row r="102" spans="1:25" x14ac:dyDescent="0.25">
      <c r="A102" s="91">
        <v>45676</v>
      </c>
      <c r="B102" s="92" t="s">
        <v>644</v>
      </c>
      <c r="C102" s="92" t="s">
        <v>725</v>
      </c>
      <c r="D102" s="92" t="s">
        <v>326</v>
      </c>
      <c r="E102" s="91">
        <v>45676</v>
      </c>
      <c r="F102" s="93">
        <v>77.600000000000009</v>
      </c>
      <c r="G102" s="92">
        <v>119.45</v>
      </c>
      <c r="H102" s="92">
        <v>0.77600000000000002</v>
      </c>
      <c r="I102" s="92">
        <v>0</v>
      </c>
      <c r="J102" s="92">
        <v>26.76</v>
      </c>
      <c r="K102" s="92">
        <v>92.69</v>
      </c>
      <c r="L102" s="92">
        <v>141</v>
      </c>
      <c r="M102" s="92">
        <v>80</v>
      </c>
      <c r="N102" s="92">
        <v>11.5</v>
      </c>
      <c r="O102" s="92">
        <v>1.3</v>
      </c>
    </row>
    <row r="103" spans="1:25" x14ac:dyDescent="0.25">
      <c r="A103" s="91">
        <v>45679</v>
      </c>
      <c r="B103" s="92" t="s">
        <v>644</v>
      </c>
      <c r="C103" s="92" t="s">
        <v>679</v>
      </c>
      <c r="D103" s="92" t="s">
        <v>326</v>
      </c>
      <c r="E103" s="91">
        <v>45679</v>
      </c>
      <c r="F103" s="93">
        <v>81.599999999999994</v>
      </c>
      <c r="G103" s="92">
        <v>25.3</v>
      </c>
      <c r="H103" s="92">
        <v>0.81599999999999995</v>
      </c>
      <c r="I103" s="92">
        <v>2.83</v>
      </c>
      <c r="J103" s="92">
        <v>4.66</v>
      </c>
      <c r="K103" s="92">
        <v>20.64</v>
      </c>
      <c r="L103" s="92">
        <v>112</v>
      </c>
      <c r="M103" s="92">
        <v>140</v>
      </c>
      <c r="N103" s="92">
        <v>11.5</v>
      </c>
      <c r="O103" s="92">
        <v>1.5</v>
      </c>
    </row>
    <row r="104" spans="1:25" x14ac:dyDescent="0.25">
      <c r="A104" s="91">
        <v>45688</v>
      </c>
      <c r="B104" s="92" t="s">
        <v>644</v>
      </c>
      <c r="C104" s="92" t="s">
        <v>701</v>
      </c>
      <c r="D104" s="92" t="s">
        <v>326</v>
      </c>
      <c r="E104" s="91">
        <v>45688</v>
      </c>
      <c r="F104" s="93">
        <v>59.74</v>
      </c>
      <c r="G104" s="92">
        <v>40.65</v>
      </c>
      <c r="H104" s="92">
        <v>0.59740000000000004</v>
      </c>
      <c r="I104" s="92">
        <v>12.31</v>
      </c>
      <c r="J104" s="92">
        <v>16.37</v>
      </c>
      <c r="K104" s="92">
        <v>24.28</v>
      </c>
      <c r="L104" s="92">
        <v>111</v>
      </c>
      <c r="M104" s="92">
        <v>40</v>
      </c>
      <c r="N104" s="92">
        <v>11.5</v>
      </c>
      <c r="O104" s="92">
        <v>2</v>
      </c>
    </row>
    <row r="105" spans="1:25" x14ac:dyDescent="0.25">
      <c r="A105" s="91">
        <v>45689</v>
      </c>
      <c r="B105" s="92" t="s">
        <v>644</v>
      </c>
      <c r="C105" s="92" t="s">
        <v>697</v>
      </c>
      <c r="D105" s="92" t="s">
        <v>1083</v>
      </c>
      <c r="E105" s="91">
        <v>45689</v>
      </c>
      <c r="F105" s="93">
        <v>89.35</v>
      </c>
      <c r="G105" s="92">
        <v>46.77</v>
      </c>
      <c r="H105" s="92">
        <v>0.89349999999999996</v>
      </c>
      <c r="I105" s="92">
        <v>4.78</v>
      </c>
      <c r="J105" s="92">
        <v>4.9800000000000004</v>
      </c>
      <c r="K105" s="92">
        <v>41.79</v>
      </c>
      <c r="L105" s="92">
        <v>120</v>
      </c>
      <c r="M105" s="92">
        <v>40</v>
      </c>
      <c r="N105" s="92">
        <v>11.5</v>
      </c>
      <c r="O105" s="92">
        <v>2.6</v>
      </c>
    </row>
    <row r="106" spans="1:25" x14ac:dyDescent="0.25">
      <c r="A106" s="91">
        <v>45689</v>
      </c>
      <c r="B106" s="92" t="s">
        <v>644</v>
      </c>
      <c r="C106" s="92" t="s">
        <v>761</v>
      </c>
      <c r="D106" s="92" t="s">
        <v>1083</v>
      </c>
      <c r="E106" s="91">
        <v>45689</v>
      </c>
      <c r="F106" s="93">
        <v>76</v>
      </c>
      <c r="G106" s="92">
        <v>56.61</v>
      </c>
      <c r="H106" s="92">
        <v>0.76</v>
      </c>
      <c r="I106" s="92">
        <v>0.06</v>
      </c>
      <c r="J106" s="92">
        <v>13.59</v>
      </c>
      <c r="K106" s="92">
        <v>43.02</v>
      </c>
      <c r="L106" s="92">
        <v>105</v>
      </c>
      <c r="M106" s="92">
        <v>40</v>
      </c>
      <c r="N106" s="92">
        <v>11.5</v>
      </c>
      <c r="O106" s="92"/>
    </row>
    <row r="107" spans="1:25" x14ac:dyDescent="0.25">
      <c r="A107" s="91">
        <v>45690</v>
      </c>
      <c r="B107" s="92" t="s">
        <v>644</v>
      </c>
      <c r="C107" s="92" t="s">
        <v>729</v>
      </c>
      <c r="D107" s="92" t="s">
        <v>1083</v>
      </c>
      <c r="E107" s="91">
        <v>45690</v>
      </c>
      <c r="F107" s="93">
        <v>91.73</v>
      </c>
      <c r="G107" s="92">
        <v>229.61</v>
      </c>
      <c r="H107" s="92">
        <v>0.9173</v>
      </c>
      <c r="I107" s="92">
        <v>2.31</v>
      </c>
      <c r="J107" s="92">
        <v>18.989999999999998</v>
      </c>
      <c r="K107" s="92">
        <v>210.62</v>
      </c>
      <c r="L107" s="92">
        <v>161</v>
      </c>
      <c r="M107" s="92">
        <v>80</v>
      </c>
      <c r="N107" s="92">
        <v>11.5</v>
      </c>
      <c r="O107" s="92">
        <v>4</v>
      </c>
    </row>
    <row r="108" spans="1:25" x14ac:dyDescent="0.25">
      <c r="A108" s="91">
        <v>45690</v>
      </c>
      <c r="B108" s="92" t="s">
        <v>644</v>
      </c>
      <c r="C108" s="92" t="s">
        <v>775</v>
      </c>
      <c r="D108" s="92" t="s">
        <v>1083</v>
      </c>
      <c r="E108" s="91">
        <v>45690</v>
      </c>
      <c r="F108" s="93">
        <v>60.23</v>
      </c>
      <c r="G108" s="92">
        <v>10.7</v>
      </c>
      <c r="H108" s="92">
        <v>0.60229999999999995</v>
      </c>
      <c r="I108" s="92">
        <v>0</v>
      </c>
      <c r="J108" s="92">
        <v>4.25</v>
      </c>
      <c r="K108" s="92">
        <v>6.44</v>
      </c>
      <c r="L108" s="92">
        <v>105</v>
      </c>
      <c r="M108" s="92">
        <v>40</v>
      </c>
      <c r="N108" s="92">
        <v>11.5</v>
      </c>
      <c r="O108" s="92">
        <v>2.4</v>
      </c>
    </row>
    <row r="109" spans="1:25" x14ac:dyDescent="0.25">
      <c r="A109" s="91">
        <v>45691</v>
      </c>
      <c r="B109" s="92" t="s">
        <v>644</v>
      </c>
      <c r="C109" s="92" t="s">
        <v>737</v>
      </c>
      <c r="D109" s="92" t="s">
        <v>1083</v>
      </c>
      <c r="E109" s="91">
        <v>45691</v>
      </c>
      <c r="F109" s="93">
        <v>90</v>
      </c>
      <c r="G109" s="92">
        <v>203.7</v>
      </c>
      <c r="H109" s="92">
        <v>0.9</v>
      </c>
      <c r="I109" s="92">
        <v>0</v>
      </c>
      <c r="J109" s="92">
        <v>20.37</v>
      </c>
      <c r="K109" s="92">
        <v>183.33</v>
      </c>
      <c r="L109" s="92">
        <v>169</v>
      </c>
      <c r="M109" s="92">
        <v>80</v>
      </c>
      <c r="N109" s="92">
        <v>11.5</v>
      </c>
      <c r="O109" s="92">
        <v>4.0999999999999996</v>
      </c>
    </row>
    <row r="110" spans="1:25" x14ac:dyDescent="0.25">
      <c r="A110" s="91">
        <v>45691</v>
      </c>
      <c r="B110" s="92" t="s">
        <v>644</v>
      </c>
      <c r="C110" s="92" t="s">
        <v>742</v>
      </c>
      <c r="D110" s="92" t="s">
        <v>1083</v>
      </c>
      <c r="E110" s="91">
        <v>45691</v>
      </c>
      <c r="F110" s="93">
        <v>43.169999999999995</v>
      </c>
      <c r="G110" s="92">
        <v>13.87</v>
      </c>
      <c r="H110" s="92">
        <v>0.43169999999999997</v>
      </c>
      <c r="I110" s="92">
        <v>4.1500000000000004</v>
      </c>
      <c r="J110" s="92">
        <v>7.88</v>
      </c>
      <c r="K110" s="92">
        <v>5.99</v>
      </c>
      <c r="L110" s="92">
        <v>120</v>
      </c>
      <c r="M110" s="92">
        <v>30</v>
      </c>
      <c r="N110" s="92">
        <v>11.5</v>
      </c>
      <c r="O110" s="92">
        <v>1</v>
      </c>
    </row>
    <row r="111" spans="1:25" x14ac:dyDescent="0.25">
      <c r="A111" s="91">
        <v>45692</v>
      </c>
      <c r="B111" s="92" t="s">
        <v>644</v>
      </c>
      <c r="C111" s="92" t="s">
        <v>758</v>
      </c>
      <c r="D111" s="92" t="s">
        <v>1083</v>
      </c>
      <c r="E111" s="91">
        <v>45692</v>
      </c>
      <c r="F111" s="93">
        <v>69</v>
      </c>
      <c r="G111" s="92">
        <v>31.16</v>
      </c>
      <c r="H111" s="92">
        <v>0.69</v>
      </c>
      <c r="I111" s="92">
        <v>0</v>
      </c>
      <c r="J111" s="92">
        <v>9.66</v>
      </c>
      <c r="K111" s="92">
        <v>21.5</v>
      </c>
      <c r="L111" s="92">
        <v>119</v>
      </c>
      <c r="M111" s="92">
        <v>40</v>
      </c>
      <c r="N111" s="92">
        <v>11.5</v>
      </c>
      <c r="O111" s="92">
        <v>2.8</v>
      </c>
    </row>
    <row r="112" spans="1:25" x14ac:dyDescent="0.25">
      <c r="A112" s="91">
        <v>45692</v>
      </c>
      <c r="B112" s="92" t="s">
        <v>644</v>
      </c>
      <c r="C112" s="92" t="s">
        <v>759</v>
      </c>
      <c r="D112" s="92" t="s">
        <v>1083</v>
      </c>
      <c r="E112" s="91">
        <v>45692</v>
      </c>
      <c r="F112" s="93">
        <v>81.34</v>
      </c>
      <c r="G112" s="92">
        <v>171.9</v>
      </c>
      <c r="H112" s="92">
        <v>0.81340000000000001</v>
      </c>
      <c r="I112" s="92">
        <v>0</v>
      </c>
      <c r="J112" s="92">
        <v>32.08</v>
      </c>
      <c r="K112" s="92">
        <v>139.82</v>
      </c>
      <c r="L112" s="92">
        <v>168</v>
      </c>
      <c r="M112" s="92">
        <v>40</v>
      </c>
      <c r="N112" s="92">
        <v>11.5</v>
      </c>
      <c r="O112" s="92">
        <v>3.1</v>
      </c>
    </row>
    <row r="113" spans="1:15" x14ac:dyDescent="0.25">
      <c r="A113" s="91">
        <v>45692</v>
      </c>
      <c r="B113" s="92" t="s">
        <v>644</v>
      </c>
      <c r="C113" s="92" t="s">
        <v>774</v>
      </c>
      <c r="D113" s="92" t="s">
        <v>1083</v>
      </c>
      <c r="E113" s="91">
        <v>45692</v>
      </c>
      <c r="F113" s="93">
        <v>78.77</v>
      </c>
      <c r="G113" s="92">
        <v>189.7</v>
      </c>
      <c r="H113" s="92">
        <v>0.78769999999999996</v>
      </c>
      <c r="I113" s="92">
        <v>4.32</v>
      </c>
      <c r="J113" s="92">
        <v>40.270000000000003</v>
      </c>
      <c r="K113" s="92">
        <v>149.43</v>
      </c>
      <c r="L113" s="92">
        <v>146</v>
      </c>
      <c r="M113" s="92">
        <v>40</v>
      </c>
      <c r="N113" s="92">
        <v>11.5</v>
      </c>
      <c r="O113" s="92">
        <v>3.5</v>
      </c>
    </row>
    <row r="114" spans="1:15" x14ac:dyDescent="0.25">
      <c r="A114" s="91">
        <v>45692</v>
      </c>
      <c r="B114" s="92" t="s">
        <v>644</v>
      </c>
      <c r="C114" s="92" t="s">
        <v>777</v>
      </c>
      <c r="D114" s="92" t="s">
        <v>1083</v>
      </c>
      <c r="E114" s="91">
        <v>45692</v>
      </c>
      <c r="F114" s="93">
        <v>84.789999999999992</v>
      </c>
      <c r="G114" s="92">
        <v>74.400000000000006</v>
      </c>
      <c r="H114" s="92">
        <v>0.84789999999999999</v>
      </c>
      <c r="I114" s="92">
        <v>0</v>
      </c>
      <c r="J114" s="92">
        <v>11.32</v>
      </c>
      <c r="K114" s="92">
        <v>63.08</v>
      </c>
      <c r="L114" s="92">
        <v>140</v>
      </c>
      <c r="M114" s="92">
        <v>40</v>
      </c>
      <c r="N114" s="92">
        <v>11.5</v>
      </c>
      <c r="O114" s="92">
        <v>2.2999999999999998</v>
      </c>
    </row>
    <row r="115" spans="1:15" x14ac:dyDescent="0.25">
      <c r="A115" s="91">
        <v>45692</v>
      </c>
      <c r="B115" s="92" t="s">
        <v>644</v>
      </c>
      <c r="C115" s="92" t="s">
        <v>778</v>
      </c>
      <c r="D115" s="92" t="s">
        <v>1083</v>
      </c>
      <c r="E115" s="91">
        <v>45692</v>
      </c>
      <c r="F115" s="93">
        <v>84</v>
      </c>
      <c r="G115" s="92">
        <v>52.95</v>
      </c>
      <c r="H115" s="92">
        <v>0.84</v>
      </c>
      <c r="I115" s="92">
        <v>1.48</v>
      </c>
      <c r="J115" s="92">
        <v>8.4700000000000006</v>
      </c>
      <c r="K115" s="92">
        <v>44.48</v>
      </c>
      <c r="L115" s="92">
        <v>138</v>
      </c>
      <c r="M115" s="92">
        <v>40</v>
      </c>
      <c r="N115" s="92">
        <v>11.5</v>
      </c>
      <c r="O115" s="92">
        <v>2.1</v>
      </c>
    </row>
    <row r="116" spans="1:15" x14ac:dyDescent="0.25">
      <c r="A116" s="91">
        <v>45693</v>
      </c>
      <c r="B116" s="92" t="s">
        <v>644</v>
      </c>
      <c r="C116" s="92" t="s">
        <v>674</v>
      </c>
      <c r="D116" s="92" t="s">
        <v>1083</v>
      </c>
      <c r="E116" s="91">
        <v>45693</v>
      </c>
      <c r="F116" s="93">
        <v>30</v>
      </c>
      <c r="G116" s="92">
        <v>13.7</v>
      </c>
      <c r="H116" s="92">
        <v>0.3</v>
      </c>
      <c r="I116" s="92">
        <v>25.49</v>
      </c>
      <c r="J116" s="92">
        <v>9.59</v>
      </c>
      <c r="K116" s="92">
        <v>4.1100000000000003</v>
      </c>
      <c r="L116" s="92">
        <v>102</v>
      </c>
      <c r="M116" s="92">
        <v>10</v>
      </c>
      <c r="N116" s="92">
        <v>11.5</v>
      </c>
      <c r="O116" s="92">
        <v>2.2000000000000002</v>
      </c>
    </row>
    <row r="117" spans="1:15" x14ac:dyDescent="0.25">
      <c r="A117" s="91">
        <v>45694</v>
      </c>
      <c r="B117" s="92" t="s">
        <v>644</v>
      </c>
      <c r="C117" s="92" t="s">
        <v>734</v>
      </c>
      <c r="D117" s="92" t="s">
        <v>1083</v>
      </c>
      <c r="E117" s="91">
        <v>45694</v>
      </c>
      <c r="F117" s="93">
        <v>87.429000000000002</v>
      </c>
      <c r="G117" s="92">
        <v>256.58999999999997</v>
      </c>
      <c r="H117" s="92">
        <v>0.87429000000000001</v>
      </c>
      <c r="I117" s="92">
        <v>0</v>
      </c>
      <c r="J117" s="92">
        <v>32.26</v>
      </c>
      <c r="K117" s="92">
        <v>224.33</v>
      </c>
      <c r="L117" s="92">
        <v>131</v>
      </c>
      <c r="M117" s="92">
        <v>80</v>
      </c>
      <c r="N117" s="92">
        <v>11.5</v>
      </c>
      <c r="O117" s="92">
        <v>4.7</v>
      </c>
    </row>
    <row r="118" spans="1:15" x14ac:dyDescent="0.25">
      <c r="A118" s="91">
        <v>45694</v>
      </c>
      <c r="B118" s="92" t="s">
        <v>644</v>
      </c>
      <c r="C118" s="92" t="s">
        <v>762</v>
      </c>
      <c r="D118" s="92" t="s">
        <v>1083</v>
      </c>
      <c r="E118" s="91">
        <v>45694</v>
      </c>
      <c r="F118" s="93">
        <v>91.539999999999992</v>
      </c>
      <c r="G118" s="92">
        <v>141.30000000000001</v>
      </c>
      <c r="H118" s="92">
        <v>0.91539999999999999</v>
      </c>
      <c r="I118" s="92">
        <v>0</v>
      </c>
      <c r="J118" s="92">
        <v>11.95</v>
      </c>
      <c r="K118" s="92">
        <v>129.35</v>
      </c>
      <c r="L118" s="92">
        <v>155</v>
      </c>
      <c r="M118" s="92">
        <v>40</v>
      </c>
      <c r="N118" s="92">
        <v>11.5</v>
      </c>
      <c r="O118" s="92">
        <v>3.1</v>
      </c>
    </row>
    <row r="119" spans="1:15" x14ac:dyDescent="0.25">
      <c r="A119" s="91">
        <v>45694</v>
      </c>
      <c r="B119" s="92" t="s">
        <v>644</v>
      </c>
      <c r="C119" s="92" t="s">
        <v>769</v>
      </c>
      <c r="D119" s="92" t="s">
        <v>1083</v>
      </c>
      <c r="E119" s="91">
        <v>45694</v>
      </c>
      <c r="F119" s="93">
        <v>67.64</v>
      </c>
      <c r="G119" s="92">
        <v>15.08</v>
      </c>
      <c r="H119" s="92">
        <v>0.6764</v>
      </c>
      <c r="I119" s="92">
        <v>0.95</v>
      </c>
      <c r="J119" s="92">
        <v>4.88</v>
      </c>
      <c r="K119" s="92">
        <v>10.199999999999999</v>
      </c>
      <c r="L119" s="92">
        <v>115</v>
      </c>
      <c r="M119" s="92">
        <v>40</v>
      </c>
      <c r="N119" s="92">
        <v>11.5</v>
      </c>
      <c r="O119" s="92">
        <v>3.2</v>
      </c>
    </row>
    <row r="120" spans="1:15" x14ac:dyDescent="0.25">
      <c r="A120" s="91">
        <v>45695</v>
      </c>
      <c r="B120" s="92" t="s">
        <v>644</v>
      </c>
      <c r="C120" s="92" t="s">
        <v>751</v>
      </c>
      <c r="D120" s="92" t="s">
        <v>1083</v>
      </c>
      <c r="E120" s="91">
        <v>45695</v>
      </c>
      <c r="F120" s="93">
        <v>35</v>
      </c>
      <c r="G120" s="92">
        <v>25</v>
      </c>
      <c r="H120" s="92">
        <v>0.35</v>
      </c>
      <c r="I120" s="92">
        <v>1.3</v>
      </c>
      <c r="J120" s="92">
        <v>16.25</v>
      </c>
      <c r="K120" s="92">
        <v>8.75</v>
      </c>
      <c r="L120" s="92">
        <v>112</v>
      </c>
      <c r="M120" s="92">
        <v>40</v>
      </c>
      <c r="N120" s="92">
        <v>11.5</v>
      </c>
      <c r="O120" s="92">
        <v>2</v>
      </c>
    </row>
    <row r="121" spans="1:15" x14ac:dyDescent="0.25">
      <c r="A121" s="91">
        <v>45695</v>
      </c>
      <c r="B121" s="92" t="s">
        <v>644</v>
      </c>
      <c r="C121" s="92" t="s">
        <v>766</v>
      </c>
      <c r="D121" s="92" t="s">
        <v>1083</v>
      </c>
      <c r="E121" s="91">
        <v>45695</v>
      </c>
      <c r="F121" s="93">
        <v>81.777999999999992</v>
      </c>
      <c r="G121" s="92">
        <v>56.22</v>
      </c>
      <c r="H121" s="92">
        <v>0.81777999999999995</v>
      </c>
      <c r="I121" s="92">
        <v>0</v>
      </c>
      <c r="J121" s="92">
        <v>10.24</v>
      </c>
      <c r="K121" s="92">
        <v>45.97</v>
      </c>
      <c r="L121" s="92">
        <v>134</v>
      </c>
      <c r="M121" s="92">
        <v>40</v>
      </c>
      <c r="N121" s="92">
        <v>11.5</v>
      </c>
      <c r="O121" s="92">
        <v>2.8</v>
      </c>
    </row>
    <row r="122" spans="1:15" x14ac:dyDescent="0.25">
      <c r="A122" s="91">
        <v>45696</v>
      </c>
      <c r="B122" s="92" t="s">
        <v>644</v>
      </c>
      <c r="C122" s="92" t="s">
        <v>726</v>
      </c>
      <c r="D122" s="92" t="s">
        <v>1083</v>
      </c>
      <c r="E122" s="91">
        <v>45696</v>
      </c>
      <c r="F122" s="93">
        <v>61.71</v>
      </c>
      <c r="G122" s="92">
        <v>34.700000000000003</v>
      </c>
      <c r="H122" s="92">
        <v>0.61709999999999998</v>
      </c>
      <c r="I122" s="92">
        <v>0</v>
      </c>
      <c r="J122" s="92">
        <v>13.29</v>
      </c>
      <c r="K122" s="92">
        <v>21.41</v>
      </c>
      <c r="L122" s="92">
        <v>116</v>
      </c>
      <c r="M122" s="92">
        <v>80</v>
      </c>
      <c r="N122" s="92">
        <v>11.5</v>
      </c>
      <c r="O122" s="92">
        <v>1.4</v>
      </c>
    </row>
    <row r="123" spans="1:15" x14ac:dyDescent="0.25">
      <c r="A123" s="91">
        <v>45696</v>
      </c>
      <c r="B123" s="92" t="s">
        <v>644</v>
      </c>
      <c r="C123" s="92" t="s">
        <v>735</v>
      </c>
      <c r="D123" s="92" t="s">
        <v>1083</v>
      </c>
      <c r="E123" s="91">
        <v>45696</v>
      </c>
      <c r="F123" s="93">
        <v>38.332999999999998</v>
      </c>
      <c r="G123" s="92">
        <v>40.19</v>
      </c>
      <c r="H123" s="92">
        <v>0.38333</v>
      </c>
      <c r="I123" s="92">
        <v>0</v>
      </c>
      <c r="J123" s="92">
        <v>24.78</v>
      </c>
      <c r="K123" s="92">
        <v>15.41</v>
      </c>
      <c r="L123" s="92">
        <v>115</v>
      </c>
      <c r="M123" s="92">
        <v>80</v>
      </c>
      <c r="N123" s="92">
        <v>11.5</v>
      </c>
      <c r="O123" s="92">
        <v>2.2999999999999998</v>
      </c>
    </row>
    <row r="124" spans="1:15" x14ac:dyDescent="0.25">
      <c r="A124" s="91">
        <v>45696</v>
      </c>
      <c r="B124" s="92" t="s">
        <v>644</v>
      </c>
      <c r="C124" s="92" t="s">
        <v>773</v>
      </c>
      <c r="D124" s="92" t="s">
        <v>1083</v>
      </c>
      <c r="E124" s="91">
        <v>45696</v>
      </c>
      <c r="F124" s="93">
        <v>91.3</v>
      </c>
      <c r="G124" s="92">
        <v>191.8</v>
      </c>
      <c r="H124" s="92">
        <v>0.91300000000000003</v>
      </c>
      <c r="I124" s="92">
        <v>4.1500000000000004</v>
      </c>
      <c r="J124" s="92">
        <v>16.690000000000001</v>
      </c>
      <c r="K124" s="92">
        <v>175.12</v>
      </c>
      <c r="L124" s="92">
        <v>124</v>
      </c>
      <c r="M124" s="92">
        <v>40</v>
      </c>
      <c r="N124" s="92">
        <v>11.5</v>
      </c>
      <c r="O124" s="92">
        <v>3.1</v>
      </c>
    </row>
    <row r="125" spans="1:15" x14ac:dyDescent="0.25">
      <c r="A125" s="91">
        <v>45697</v>
      </c>
      <c r="B125" s="92" t="s">
        <v>644</v>
      </c>
      <c r="C125" s="92" t="s">
        <v>668</v>
      </c>
      <c r="D125" s="92" t="s">
        <v>1083</v>
      </c>
      <c r="E125" s="91">
        <v>45697</v>
      </c>
      <c r="F125" s="93">
        <v>86.94</v>
      </c>
      <c r="G125" s="92">
        <v>112.48</v>
      </c>
      <c r="H125" s="92">
        <v>0.86939999999999995</v>
      </c>
      <c r="I125" s="92">
        <v>1.38</v>
      </c>
      <c r="J125" s="92">
        <v>14.69</v>
      </c>
      <c r="K125" s="92">
        <v>97.79</v>
      </c>
      <c r="L125" s="92">
        <v>120</v>
      </c>
      <c r="M125" s="92">
        <v>80</v>
      </c>
      <c r="N125" s="92">
        <v>11.5</v>
      </c>
      <c r="O125" s="92">
        <v>4</v>
      </c>
    </row>
    <row r="126" spans="1:15" x14ac:dyDescent="0.25">
      <c r="A126" s="91">
        <v>45697</v>
      </c>
      <c r="B126" s="92" t="s">
        <v>644</v>
      </c>
      <c r="C126" s="92" t="s">
        <v>669</v>
      </c>
      <c r="D126" s="92" t="s">
        <v>1083</v>
      </c>
      <c r="E126" s="91">
        <v>45697</v>
      </c>
      <c r="F126" s="93">
        <v>91.36</v>
      </c>
      <c r="G126" s="92">
        <v>74.489999999999995</v>
      </c>
      <c r="H126" s="92">
        <v>0.91359999999999997</v>
      </c>
      <c r="I126" s="92">
        <v>7.33</v>
      </c>
      <c r="J126" s="92">
        <v>6.44</v>
      </c>
      <c r="K126" s="92">
        <v>68.05</v>
      </c>
      <c r="L126" s="92">
        <v>139</v>
      </c>
      <c r="M126" s="92">
        <v>80</v>
      </c>
      <c r="N126" s="92">
        <v>11.5</v>
      </c>
      <c r="O126" s="92">
        <v>2.6</v>
      </c>
    </row>
    <row r="127" spans="1:15" x14ac:dyDescent="0.25">
      <c r="A127" s="91">
        <v>45699</v>
      </c>
      <c r="B127" s="92" t="s">
        <v>644</v>
      </c>
      <c r="C127" s="92" t="s">
        <v>650</v>
      </c>
      <c r="D127" s="92" t="s">
        <v>1083</v>
      </c>
      <c r="E127" s="91">
        <v>45699</v>
      </c>
      <c r="F127" s="93">
        <v>48.480000000000004</v>
      </c>
      <c r="G127" s="92">
        <v>38.5</v>
      </c>
      <c r="H127" s="92">
        <v>0.48480000000000001</v>
      </c>
      <c r="I127" s="92">
        <v>4</v>
      </c>
      <c r="J127" s="92">
        <v>19.84</v>
      </c>
      <c r="K127" s="92">
        <v>18.66</v>
      </c>
      <c r="L127" s="92">
        <v>105</v>
      </c>
      <c r="M127" s="92">
        <v>90</v>
      </c>
      <c r="N127" s="92">
        <v>11.5</v>
      </c>
      <c r="O127" s="92">
        <v>2.2000000000000002</v>
      </c>
    </row>
    <row r="128" spans="1:15" x14ac:dyDescent="0.25">
      <c r="A128" s="91">
        <v>45699</v>
      </c>
      <c r="B128" s="92" t="s">
        <v>644</v>
      </c>
      <c r="C128" s="92" t="s">
        <v>652</v>
      </c>
      <c r="D128" s="92" t="s">
        <v>1083</v>
      </c>
      <c r="E128" s="91">
        <v>45699</v>
      </c>
      <c r="F128" s="93">
        <v>93.22</v>
      </c>
      <c r="G128" s="92">
        <v>159.19999999999999</v>
      </c>
      <c r="H128" s="92">
        <v>0.93220000000000003</v>
      </c>
      <c r="I128" s="92">
        <v>0</v>
      </c>
      <c r="J128" s="92">
        <v>10.79</v>
      </c>
      <c r="K128" s="92">
        <v>148.41</v>
      </c>
      <c r="L128" s="92">
        <v>117</v>
      </c>
      <c r="M128" s="92">
        <v>80</v>
      </c>
      <c r="N128" s="92">
        <v>11.5</v>
      </c>
      <c r="O128" s="92">
        <v>3.5</v>
      </c>
    </row>
    <row r="129" spans="1:15" x14ac:dyDescent="0.25">
      <c r="A129" s="91">
        <v>45699</v>
      </c>
      <c r="B129" s="92" t="s">
        <v>644</v>
      </c>
      <c r="C129" s="92" t="s">
        <v>654</v>
      </c>
      <c r="D129" s="92" t="s">
        <v>1083</v>
      </c>
      <c r="E129" s="91">
        <v>45699</v>
      </c>
      <c r="F129" s="93">
        <v>89.551999999999992</v>
      </c>
      <c r="G129" s="92">
        <v>179.4</v>
      </c>
      <c r="H129" s="92">
        <v>0.89551999999999998</v>
      </c>
      <c r="I129" s="92">
        <v>5.83</v>
      </c>
      <c r="J129" s="92">
        <v>18.739999999999998</v>
      </c>
      <c r="K129" s="92">
        <v>160.66</v>
      </c>
      <c r="L129" s="92">
        <v>123</v>
      </c>
      <c r="M129" s="92">
        <v>80</v>
      </c>
      <c r="N129" s="92">
        <v>11.5</v>
      </c>
      <c r="O129" s="92">
        <v>5.8</v>
      </c>
    </row>
    <row r="130" spans="1:15" x14ac:dyDescent="0.25">
      <c r="A130" s="91">
        <v>45699</v>
      </c>
      <c r="B130" s="92" t="s">
        <v>644</v>
      </c>
      <c r="C130" s="92" t="s">
        <v>667</v>
      </c>
      <c r="D130" s="92" t="s">
        <v>1083</v>
      </c>
      <c r="E130" s="91">
        <v>45699</v>
      </c>
      <c r="F130" s="93">
        <v>88.158999999999992</v>
      </c>
      <c r="G130" s="92">
        <v>89.5</v>
      </c>
      <c r="H130" s="92">
        <v>0.88158999999999998</v>
      </c>
      <c r="I130" s="92">
        <v>3.95</v>
      </c>
      <c r="J130" s="92">
        <v>10.6</v>
      </c>
      <c r="K130" s="92">
        <v>78.900000000000006</v>
      </c>
      <c r="L130" s="92">
        <v>100</v>
      </c>
      <c r="M130" s="92">
        <v>80</v>
      </c>
      <c r="N130" s="92">
        <v>11.5</v>
      </c>
      <c r="O130" s="92">
        <v>3.2</v>
      </c>
    </row>
    <row r="131" spans="1:15" x14ac:dyDescent="0.25">
      <c r="A131" s="91">
        <v>45699</v>
      </c>
      <c r="B131" s="92" t="s">
        <v>644</v>
      </c>
      <c r="C131" s="92" t="s">
        <v>670</v>
      </c>
      <c r="D131" s="92" t="s">
        <v>1083</v>
      </c>
      <c r="E131" s="91">
        <v>45699</v>
      </c>
      <c r="F131" s="93">
        <v>89.42</v>
      </c>
      <c r="G131" s="92">
        <v>115.4</v>
      </c>
      <c r="H131" s="92">
        <v>0.89419999999999999</v>
      </c>
      <c r="I131" s="92">
        <v>0</v>
      </c>
      <c r="J131" s="92">
        <v>12.21</v>
      </c>
      <c r="K131" s="92">
        <v>103.19</v>
      </c>
      <c r="L131" s="92">
        <v>123</v>
      </c>
      <c r="M131" s="92">
        <v>50</v>
      </c>
      <c r="N131" s="92">
        <v>11.5</v>
      </c>
      <c r="O131" s="92">
        <v>3</v>
      </c>
    </row>
    <row r="132" spans="1:15" x14ac:dyDescent="0.25">
      <c r="A132" s="91">
        <v>45699</v>
      </c>
      <c r="B132" s="92" t="s">
        <v>644</v>
      </c>
      <c r="C132" s="92" t="s">
        <v>671</v>
      </c>
      <c r="D132" s="92" t="s">
        <v>1083</v>
      </c>
      <c r="E132" s="91">
        <v>45699</v>
      </c>
      <c r="F132" s="93">
        <v>71.733000000000004</v>
      </c>
      <c r="G132" s="92">
        <v>43.7</v>
      </c>
      <c r="H132" s="92">
        <v>0.71733000000000002</v>
      </c>
      <c r="I132" s="92">
        <v>6.39</v>
      </c>
      <c r="J132" s="92">
        <v>12.35</v>
      </c>
      <c r="K132" s="92">
        <v>31.35</v>
      </c>
      <c r="L132" s="92">
        <v>110</v>
      </c>
      <c r="M132" s="92">
        <v>50</v>
      </c>
      <c r="N132" s="92">
        <v>11.5</v>
      </c>
      <c r="O132" s="92">
        <v>2.1</v>
      </c>
    </row>
    <row r="133" spans="1:15" x14ac:dyDescent="0.25">
      <c r="A133" s="91">
        <v>45699</v>
      </c>
      <c r="B133" s="92" t="s">
        <v>644</v>
      </c>
      <c r="C133" s="92" t="s">
        <v>682</v>
      </c>
      <c r="D133" s="92" t="s">
        <v>1083</v>
      </c>
      <c r="E133" s="91">
        <v>45699</v>
      </c>
      <c r="F133" s="93">
        <v>82.308000000000007</v>
      </c>
      <c r="G133" s="92">
        <v>135.30000000000001</v>
      </c>
      <c r="H133" s="92">
        <v>0.82308000000000003</v>
      </c>
      <c r="I133" s="92">
        <v>4.59</v>
      </c>
      <c r="J133" s="92">
        <v>23.94</v>
      </c>
      <c r="K133" s="92">
        <v>111.36</v>
      </c>
      <c r="L133" s="92">
        <v>163</v>
      </c>
      <c r="M133" s="92">
        <v>70</v>
      </c>
      <c r="N133" s="92">
        <v>11.5</v>
      </c>
      <c r="O133" s="92">
        <v>5.4</v>
      </c>
    </row>
    <row r="134" spans="1:15" x14ac:dyDescent="0.25">
      <c r="A134" s="91">
        <v>45699</v>
      </c>
      <c r="B134" s="92" t="s">
        <v>644</v>
      </c>
      <c r="C134" s="92" t="s">
        <v>683</v>
      </c>
      <c r="D134" s="92" t="s">
        <v>1083</v>
      </c>
      <c r="E134" s="91">
        <v>45699</v>
      </c>
      <c r="F134" s="93">
        <v>83.466999999999999</v>
      </c>
      <c r="G134" s="92">
        <v>35.5</v>
      </c>
      <c r="H134" s="92">
        <v>0.83467000000000002</v>
      </c>
      <c r="I134" s="92">
        <v>1.32</v>
      </c>
      <c r="J134" s="92">
        <v>5.87</v>
      </c>
      <c r="K134" s="92">
        <v>29.63</v>
      </c>
      <c r="L134" s="92">
        <v>103</v>
      </c>
      <c r="M134" s="92">
        <v>70</v>
      </c>
      <c r="N134" s="92">
        <v>11.5</v>
      </c>
      <c r="O134" s="92">
        <v>2.1</v>
      </c>
    </row>
    <row r="135" spans="1:15" x14ac:dyDescent="0.25">
      <c r="A135" s="91">
        <v>45699</v>
      </c>
      <c r="B135" s="92" t="s">
        <v>644</v>
      </c>
      <c r="C135" s="92" t="s">
        <v>687</v>
      </c>
      <c r="D135" s="92" t="s">
        <v>1083</v>
      </c>
      <c r="E135" s="91">
        <v>45699</v>
      </c>
      <c r="F135" s="93">
        <v>85.170999999999992</v>
      </c>
      <c r="G135" s="92">
        <v>18.8</v>
      </c>
      <c r="H135" s="92">
        <v>0.85170999999999997</v>
      </c>
      <c r="I135" s="92">
        <v>0</v>
      </c>
      <c r="J135" s="92">
        <v>2.79</v>
      </c>
      <c r="K135" s="92">
        <v>16.010000000000002</v>
      </c>
      <c r="L135" s="92">
        <v>100</v>
      </c>
      <c r="M135" s="92">
        <v>40</v>
      </c>
      <c r="N135" s="92">
        <v>11.5</v>
      </c>
      <c r="O135" s="92">
        <v>1.6</v>
      </c>
    </row>
    <row r="136" spans="1:15" x14ac:dyDescent="0.25">
      <c r="A136" s="91">
        <v>45699</v>
      </c>
      <c r="B136" s="92" t="s">
        <v>644</v>
      </c>
      <c r="C136" s="92" t="s">
        <v>722</v>
      </c>
      <c r="D136" s="92" t="s">
        <v>1083</v>
      </c>
      <c r="E136" s="91">
        <v>45699</v>
      </c>
      <c r="F136" s="93">
        <v>90</v>
      </c>
      <c r="G136" s="92">
        <v>237.06</v>
      </c>
      <c r="H136" s="92">
        <v>0.9</v>
      </c>
      <c r="I136" s="92">
        <v>0.11</v>
      </c>
      <c r="J136" s="92">
        <v>23.71</v>
      </c>
      <c r="K136" s="92">
        <v>213.35</v>
      </c>
      <c r="L136" s="92">
        <v>113</v>
      </c>
      <c r="M136" s="92">
        <v>80</v>
      </c>
      <c r="N136" s="92">
        <v>11.5</v>
      </c>
      <c r="O136" s="92">
        <v>3.9</v>
      </c>
    </row>
    <row r="137" spans="1:15" x14ac:dyDescent="0.25">
      <c r="A137" s="91">
        <v>45699</v>
      </c>
      <c r="B137" s="92" t="s">
        <v>644</v>
      </c>
      <c r="C137" s="92" t="s">
        <v>723</v>
      </c>
      <c r="D137" s="92" t="s">
        <v>1083</v>
      </c>
      <c r="E137" s="91">
        <v>45699</v>
      </c>
      <c r="F137" s="93">
        <v>64</v>
      </c>
      <c r="G137" s="92">
        <v>29.14</v>
      </c>
      <c r="H137" s="92">
        <v>0.64</v>
      </c>
      <c r="I137" s="92">
        <v>7.08</v>
      </c>
      <c r="J137" s="92">
        <v>10.49</v>
      </c>
      <c r="K137" s="92">
        <v>18.649999999999999</v>
      </c>
      <c r="L137" s="92">
        <v>120</v>
      </c>
      <c r="M137" s="92">
        <v>80</v>
      </c>
      <c r="N137" s="92">
        <v>11.5</v>
      </c>
      <c r="O137" s="92">
        <v>1.8</v>
      </c>
    </row>
    <row r="138" spans="1:15" x14ac:dyDescent="0.25">
      <c r="A138" s="91">
        <v>45699</v>
      </c>
      <c r="B138" s="92" t="s">
        <v>644</v>
      </c>
      <c r="C138" s="92" t="s">
        <v>724</v>
      </c>
      <c r="D138" s="92" t="s">
        <v>1083</v>
      </c>
      <c r="E138" s="91">
        <v>45699</v>
      </c>
      <c r="F138" s="93">
        <v>88.02</v>
      </c>
      <c r="G138" s="92">
        <v>133.31</v>
      </c>
      <c r="H138" s="92">
        <v>0.88019999999999998</v>
      </c>
      <c r="I138" s="92">
        <v>3.91</v>
      </c>
      <c r="J138" s="92">
        <v>15.97</v>
      </c>
      <c r="K138" s="92">
        <v>117.34</v>
      </c>
      <c r="L138" s="92">
        <v>165</v>
      </c>
      <c r="M138" s="92">
        <v>80</v>
      </c>
      <c r="N138" s="92">
        <v>11.5</v>
      </c>
      <c r="O138" s="92">
        <v>3.4</v>
      </c>
    </row>
    <row r="139" spans="1:15" x14ac:dyDescent="0.25">
      <c r="A139" s="91">
        <v>45699</v>
      </c>
      <c r="B139" s="92" t="s">
        <v>644</v>
      </c>
      <c r="C139" s="92" t="s">
        <v>727</v>
      </c>
      <c r="D139" s="92" t="s">
        <v>1083</v>
      </c>
      <c r="E139" s="91">
        <v>45699</v>
      </c>
      <c r="F139" s="93">
        <v>98</v>
      </c>
      <c r="G139" s="92">
        <v>154.1</v>
      </c>
      <c r="H139" s="92">
        <v>0.98</v>
      </c>
      <c r="I139" s="92">
        <v>0</v>
      </c>
      <c r="J139" s="92">
        <v>3.08</v>
      </c>
      <c r="K139" s="92">
        <v>151.02000000000001</v>
      </c>
      <c r="L139" s="92">
        <v>186</v>
      </c>
      <c r="M139" s="92">
        <v>80</v>
      </c>
      <c r="N139" s="92">
        <v>11.5</v>
      </c>
      <c r="O139" s="92">
        <v>3.2</v>
      </c>
    </row>
    <row r="140" spans="1:15" x14ac:dyDescent="0.25">
      <c r="A140" s="91">
        <v>45699</v>
      </c>
      <c r="B140" s="92" t="s">
        <v>644</v>
      </c>
      <c r="C140" s="92" t="s">
        <v>743</v>
      </c>
      <c r="D140" s="92" t="s">
        <v>1083</v>
      </c>
      <c r="E140" s="91">
        <v>45699</v>
      </c>
      <c r="F140" s="93">
        <v>98.58</v>
      </c>
      <c r="G140" s="92">
        <v>277.97000000000003</v>
      </c>
      <c r="H140" s="92">
        <v>0.98580000000000001</v>
      </c>
      <c r="I140" s="92">
        <v>1.05</v>
      </c>
      <c r="J140" s="92">
        <v>3.95</v>
      </c>
      <c r="K140" s="92">
        <v>274.02</v>
      </c>
      <c r="L140" s="92">
        <v>174</v>
      </c>
      <c r="M140" s="92">
        <v>30</v>
      </c>
      <c r="N140" s="92">
        <v>11.5</v>
      </c>
      <c r="O140" s="92">
        <v>4.5</v>
      </c>
    </row>
    <row r="141" spans="1:15" x14ac:dyDescent="0.25">
      <c r="A141" s="91">
        <v>45699</v>
      </c>
      <c r="B141" s="92" t="s">
        <v>644</v>
      </c>
      <c r="C141" s="92" t="s">
        <v>744</v>
      </c>
      <c r="D141" s="92" t="s">
        <v>1083</v>
      </c>
      <c r="E141" s="91">
        <v>45699</v>
      </c>
      <c r="F141" s="93">
        <v>42.752000000000002</v>
      </c>
      <c r="G141" s="92">
        <v>38.700000000000003</v>
      </c>
      <c r="H141" s="92">
        <v>0.42752000000000001</v>
      </c>
      <c r="I141" s="92">
        <v>1.51</v>
      </c>
      <c r="J141" s="92">
        <v>22.15</v>
      </c>
      <c r="K141" s="92">
        <v>16.55</v>
      </c>
      <c r="L141" s="92">
        <v>114</v>
      </c>
      <c r="M141" s="92">
        <v>30</v>
      </c>
      <c r="N141" s="92">
        <v>11.5</v>
      </c>
      <c r="O141" s="92">
        <v>2</v>
      </c>
    </row>
    <row r="142" spans="1:15" x14ac:dyDescent="0.25">
      <c r="A142" s="91">
        <v>45699</v>
      </c>
      <c r="B142" s="92" t="s">
        <v>644</v>
      </c>
      <c r="C142" s="92" t="s">
        <v>760</v>
      </c>
      <c r="D142" s="92" t="s">
        <v>1083</v>
      </c>
      <c r="E142" s="91">
        <v>45699</v>
      </c>
      <c r="F142" s="93">
        <v>94</v>
      </c>
      <c r="G142" s="92">
        <v>201.97</v>
      </c>
      <c r="H142" s="92">
        <v>0.94</v>
      </c>
      <c r="I142" s="92">
        <v>0.88</v>
      </c>
      <c r="J142" s="92">
        <v>12.12</v>
      </c>
      <c r="K142" s="92">
        <v>189.85</v>
      </c>
      <c r="L142" s="92">
        <v>164</v>
      </c>
      <c r="M142" s="92">
        <v>190</v>
      </c>
      <c r="N142" s="92">
        <v>11.5</v>
      </c>
      <c r="O142" s="92">
        <v>5.5</v>
      </c>
    </row>
    <row r="143" spans="1:15" x14ac:dyDescent="0.25">
      <c r="A143" s="91">
        <v>45699</v>
      </c>
      <c r="B143" s="92" t="s">
        <v>644</v>
      </c>
      <c r="C143" s="92" t="s">
        <v>768</v>
      </c>
      <c r="D143" s="92" t="s">
        <v>1083</v>
      </c>
      <c r="E143" s="91">
        <v>45699</v>
      </c>
      <c r="F143" s="93">
        <v>67.805000000000007</v>
      </c>
      <c r="G143" s="92">
        <v>38.19</v>
      </c>
      <c r="H143" s="92">
        <v>0.67805000000000004</v>
      </c>
      <c r="I143" s="92">
        <v>3.34</v>
      </c>
      <c r="J143" s="92">
        <v>12.3</v>
      </c>
      <c r="K143" s="92">
        <v>25.89</v>
      </c>
      <c r="L143" s="92">
        <v>121</v>
      </c>
      <c r="M143" s="92">
        <v>40</v>
      </c>
      <c r="N143" s="92">
        <v>11.5</v>
      </c>
      <c r="O143" s="92">
        <v>2.2000000000000002</v>
      </c>
    </row>
    <row r="144" spans="1:15" x14ac:dyDescent="0.25">
      <c r="A144" s="91">
        <v>45699</v>
      </c>
      <c r="B144" s="92" t="s">
        <v>644</v>
      </c>
      <c r="C144" s="92" t="s">
        <v>776</v>
      </c>
      <c r="D144" s="92" t="s">
        <v>1083</v>
      </c>
      <c r="E144" s="91">
        <v>45699</v>
      </c>
      <c r="F144" s="93">
        <v>55.98</v>
      </c>
      <c r="G144" s="92">
        <v>23.2</v>
      </c>
      <c r="H144" s="92">
        <v>0.55979999999999996</v>
      </c>
      <c r="I144" s="92">
        <v>5.07</v>
      </c>
      <c r="J144" s="92">
        <v>10.210000000000001</v>
      </c>
      <c r="K144" s="92">
        <v>12.99</v>
      </c>
      <c r="L144" s="92">
        <v>112</v>
      </c>
      <c r="M144" s="92">
        <v>40</v>
      </c>
      <c r="N144" s="92">
        <v>11.5</v>
      </c>
      <c r="O144" s="92">
        <v>1.7</v>
      </c>
    </row>
    <row r="145" spans="1:15" x14ac:dyDescent="0.25">
      <c r="A145" s="91">
        <v>45699</v>
      </c>
      <c r="B145" s="92" t="s">
        <v>644</v>
      </c>
      <c r="C145" s="92" t="s">
        <v>779</v>
      </c>
      <c r="D145" s="92" t="s">
        <v>1083</v>
      </c>
      <c r="E145" s="91">
        <v>45699</v>
      </c>
      <c r="F145" s="93">
        <v>67.06</v>
      </c>
      <c r="G145" s="92">
        <v>90.98</v>
      </c>
      <c r="H145" s="92">
        <v>0.67059999999999997</v>
      </c>
      <c r="I145" s="92">
        <v>1.98</v>
      </c>
      <c r="J145" s="92">
        <v>29.97</v>
      </c>
      <c r="K145" s="92">
        <v>61.01</v>
      </c>
      <c r="L145" s="92">
        <v>122</v>
      </c>
      <c r="M145" s="92">
        <v>40</v>
      </c>
      <c r="N145" s="92">
        <v>11.5</v>
      </c>
      <c r="O145" s="92">
        <v>1.6</v>
      </c>
    </row>
    <row r="146" spans="1:15" x14ac:dyDescent="0.25">
      <c r="A146" s="91">
        <v>45700</v>
      </c>
      <c r="B146" s="92" t="s">
        <v>644</v>
      </c>
      <c r="C146" s="92" t="s">
        <v>645</v>
      </c>
      <c r="D146" s="92" t="s">
        <v>1083</v>
      </c>
      <c r="E146" s="91">
        <v>45700</v>
      </c>
      <c r="F146" s="93">
        <v>92.856999999999999</v>
      </c>
      <c r="G146" s="92">
        <v>187.81</v>
      </c>
      <c r="H146" s="92">
        <v>0.92857000000000001</v>
      </c>
      <c r="I146" s="92">
        <v>0.19</v>
      </c>
      <c r="J146" s="92">
        <v>13.42</v>
      </c>
      <c r="K146" s="92">
        <v>174.4</v>
      </c>
      <c r="L146" s="92">
        <v>158</v>
      </c>
      <c r="M146" s="92">
        <v>110</v>
      </c>
      <c r="N146" s="92">
        <v>11.5</v>
      </c>
      <c r="O146" s="92">
        <v>3.2</v>
      </c>
    </row>
    <row r="147" spans="1:15" x14ac:dyDescent="0.25">
      <c r="A147" s="91">
        <v>45700</v>
      </c>
      <c r="B147" s="92" t="s">
        <v>644</v>
      </c>
      <c r="C147" s="92" t="s">
        <v>649</v>
      </c>
      <c r="D147" s="92" t="s">
        <v>1083</v>
      </c>
      <c r="E147" s="91">
        <v>45700</v>
      </c>
      <c r="F147" s="93">
        <v>37.19</v>
      </c>
      <c r="G147" s="92">
        <v>21.1</v>
      </c>
      <c r="H147" s="92">
        <v>0.37190000000000001</v>
      </c>
      <c r="I147" s="92">
        <v>0.75</v>
      </c>
      <c r="J147" s="92">
        <v>13.25</v>
      </c>
      <c r="K147" s="92">
        <v>7.85</v>
      </c>
      <c r="L147" s="92">
        <v>96</v>
      </c>
      <c r="M147" s="92">
        <v>90</v>
      </c>
      <c r="N147" s="92">
        <v>11.5</v>
      </c>
      <c r="O147" s="92">
        <v>1.7</v>
      </c>
    </row>
    <row r="148" spans="1:15" x14ac:dyDescent="0.25">
      <c r="A148" s="91">
        <v>45700</v>
      </c>
      <c r="B148" s="92" t="s">
        <v>644</v>
      </c>
      <c r="C148" s="92" t="s">
        <v>651</v>
      </c>
      <c r="D148" s="92" t="s">
        <v>1083</v>
      </c>
      <c r="E148" s="91">
        <v>45700</v>
      </c>
      <c r="F148" s="93">
        <v>88.17</v>
      </c>
      <c r="G148" s="92">
        <v>100.21</v>
      </c>
      <c r="H148" s="92">
        <v>0.88170000000000004</v>
      </c>
      <c r="I148" s="92">
        <v>0.8</v>
      </c>
      <c r="J148" s="92">
        <v>11.85</v>
      </c>
      <c r="K148" s="92">
        <v>88.36</v>
      </c>
      <c r="L148" s="92">
        <v>130</v>
      </c>
      <c r="M148" s="92">
        <v>80</v>
      </c>
      <c r="N148" s="92">
        <v>11.5</v>
      </c>
      <c r="O148" s="92">
        <v>3.5</v>
      </c>
    </row>
    <row r="149" spans="1:15" x14ac:dyDescent="0.25">
      <c r="A149" s="91">
        <v>45700</v>
      </c>
      <c r="B149" s="92" t="s">
        <v>644</v>
      </c>
      <c r="C149" s="92" t="s">
        <v>655</v>
      </c>
      <c r="D149" s="92" t="s">
        <v>1083</v>
      </c>
      <c r="E149" s="91">
        <v>45700</v>
      </c>
      <c r="F149" s="93">
        <v>86.667000000000002</v>
      </c>
      <c r="G149" s="92">
        <v>83.06</v>
      </c>
      <c r="H149" s="92">
        <v>0.86667000000000005</v>
      </c>
      <c r="I149" s="92">
        <v>2.2799999999999998</v>
      </c>
      <c r="J149" s="92">
        <v>11.07</v>
      </c>
      <c r="K149" s="92">
        <v>71.989999999999995</v>
      </c>
      <c r="L149" s="92">
        <v>128</v>
      </c>
      <c r="M149" s="92">
        <v>80</v>
      </c>
      <c r="N149" s="92">
        <v>11.5</v>
      </c>
      <c r="O149" s="92">
        <v>3.5</v>
      </c>
    </row>
    <row r="150" spans="1:15" x14ac:dyDescent="0.25">
      <c r="A150" s="91">
        <v>45700</v>
      </c>
      <c r="B150" s="92" t="s">
        <v>644</v>
      </c>
      <c r="C150" s="92" t="s">
        <v>656</v>
      </c>
      <c r="D150" s="92" t="s">
        <v>1083</v>
      </c>
      <c r="E150" s="91">
        <v>45700</v>
      </c>
      <c r="F150" s="93">
        <v>83.59</v>
      </c>
      <c r="G150" s="92">
        <v>41.6</v>
      </c>
      <c r="H150" s="92">
        <v>0.83589999999999998</v>
      </c>
      <c r="I150" s="92">
        <v>0</v>
      </c>
      <c r="J150" s="92">
        <v>6.83</v>
      </c>
      <c r="K150" s="92">
        <v>34.770000000000003</v>
      </c>
      <c r="L150" s="92">
        <v>113</v>
      </c>
      <c r="M150" s="92">
        <v>70</v>
      </c>
      <c r="N150" s="92">
        <v>11.5</v>
      </c>
      <c r="O150" s="92">
        <v>2</v>
      </c>
    </row>
    <row r="151" spans="1:15" x14ac:dyDescent="0.25">
      <c r="A151" s="91">
        <v>45700</v>
      </c>
      <c r="B151" s="92" t="s">
        <v>644</v>
      </c>
      <c r="C151" s="92" t="s">
        <v>689</v>
      </c>
      <c r="D151" s="92" t="s">
        <v>1083</v>
      </c>
      <c r="E151" s="91">
        <v>45700</v>
      </c>
      <c r="F151" s="93">
        <v>42.429000000000002</v>
      </c>
      <c r="G151" s="92">
        <v>17.600000000000001</v>
      </c>
      <c r="H151" s="92">
        <v>0.42429</v>
      </c>
      <c r="I151" s="92">
        <v>0</v>
      </c>
      <c r="J151" s="92">
        <v>10.130000000000001</v>
      </c>
      <c r="K151" s="92">
        <v>7.47</v>
      </c>
      <c r="L151" s="92">
        <v>99</v>
      </c>
      <c r="M151" s="92">
        <v>60</v>
      </c>
      <c r="N151" s="92">
        <v>11.5</v>
      </c>
      <c r="O151" s="92">
        <v>1.8</v>
      </c>
    </row>
    <row r="152" spans="1:15" x14ac:dyDescent="0.25">
      <c r="A152" s="91">
        <v>45700</v>
      </c>
      <c r="B152" s="92" t="s">
        <v>644</v>
      </c>
      <c r="C152" s="92" t="s">
        <v>691</v>
      </c>
      <c r="D152" s="92" t="s">
        <v>1083</v>
      </c>
      <c r="E152" s="91">
        <v>45700</v>
      </c>
      <c r="F152" s="93">
        <v>74.88</v>
      </c>
      <c r="G152" s="92">
        <v>189.8</v>
      </c>
      <c r="H152" s="92">
        <v>0.74880000000000002</v>
      </c>
      <c r="I152" s="92">
        <v>0</v>
      </c>
      <c r="J152" s="92">
        <v>47.68</v>
      </c>
      <c r="K152" s="92">
        <v>142.12</v>
      </c>
      <c r="L152" s="92">
        <v>150</v>
      </c>
      <c r="M152" s="92">
        <v>70</v>
      </c>
      <c r="N152" s="92">
        <v>11.5</v>
      </c>
      <c r="O152" s="92">
        <v>4.2</v>
      </c>
    </row>
    <row r="153" spans="1:15" x14ac:dyDescent="0.25">
      <c r="A153" s="91">
        <v>45700</v>
      </c>
      <c r="B153" s="92" t="s">
        <v>644</v>
      </c>
      <c r="C153" s="92" t="s">
        <v>714</v>
      </c>
      <c r="D153" s="92" t="s">
        <v>1083</v>
      </c>
      <c r="E153" s="91">
        <v>45700</v>
      </c>
      <c r="F153" s="93">
        <v>38.75</v>
      </c>
      <c r="G153" s="92">
        <v>56.6</v>
      </c>
      <c r="H153" s="92">
        <v>0.38750000000000001</v>
      </c>
      <c r="I153" s="92">
        <v>2.1800000000000002</v>
      </c>
      <c r="J153" s="92">
        <v>34.67</v>
      </c>
      <c r="K153" s="92">
        <v>21.93</v>
      </c>
      <c r="L153" s="92">
        <v>115</v>
      </c>
      <c r="M153" s="92">
        <v>80</v>
      </c>
      <c r="N153" s="92">
        <v>11.5</v>
      </c>
      <c r="O153" s="92">
        <v>2.2000000000000002</v>
      </c>
    </row>
    <row r="154" spans="1:15" x14ac:dyDescent="0.25">
      <c r="A154" s="91">
        <v>45700</v>
      </c>
      <c r="B154" s="92" t="s">
        <v>644</v>
      </c>
      <c r="C154" s="92" t="s">
        <v>731</v>
      </c>
      <c r="D154" s="92" t="s">
        <v>1083</v>
      </c>
      <c r="E154" s="91">
        <v>45700</v>
      </c>
      <c r="F154" s="93">
        <v>93.75</v>
      </c>
      <c r="G154" s="92">
        <v>249.4</v>
      </c>
      <c r="H154" s="92">
        <v>0.9375</v>
      </c>
      <c r="I154" s="92">
        <v>0</v>
      </c>
      <c r="J154" s="92">
        <v>15.59</v>
      </c>
      <c r="K154" s="92">
        <v>233.81</v>
      </c>
      <c r="L154" s="92">
        <v>132</v>
      </c>
      <c r="M154" s="92">
        <v>80</v>
      </c>
      <c r="N154" s="92">
        <v>11.5</v>
      </c>
      <c r="O154" s="92">
        <v>5.7</v>
      </c>
    </row>
    <row r="155" spans="1:15" x14ac:dyDescent="0.25">
      <c r="A155" s="91">
        <v>45700</v>
      </c>
      <c r="B155" s="92" t="s">
        <v>644</v>
      </c>
      <c r="C155" s="92" t="s">
        <v>741</v>
      </c>
      <c r="D155" s="92" t="s">
        <v>1083</v>
      </c>
      <c r="E155" s="91">
        <v>45700</v>
      </c>
      <c r="F155" s="93">
        <v>87.45</v>
      </c>
      <c r="G155" s="92">
        <v>32.17</v>
      </c>
      <c r="H155" s="92">
        <v>0.87450000000000006</v>
      </c>
      <c r="I155" s="92">
        <v>5.15</v>
      </c>
      <c r="J155" s="92">
        <v>4.04</v>
      </c>
      <c r="K155" s="92">
        <v>28.13</v>
      </c>
      <c r="L155" s="92">
        <v>120</v>
      </c>
      <c r="M155" s="92">
        <v>30</v>
      </c>
      <c r="N155" s="92">
        <v>11.5</v>
      </c>
      <c r="O155" s="92">
        <v>2</v>
      </c>
    </row>
    <row r="156" spans="1:15" x14ac:dyDescent="0.25">
      <c r="A156" s="91">
        <v>45700</v>
      </c>
      <c r="B156" s="92" t="s">
        <v>644</v>
      </c>
      <c r="C156" s="92" t="s">
        <v>771</v>
      </c>
      <c r="D156" s="92" t="s">
        <v>1083</v>
      </c>
      <c r="E156" s="91">
        <v>45700</v>
      </c>
      <c r="F156" s="93">
        <v>72.307999999999993</v>
      </c>
      <c r="G156" s="92">
        <v>102.51</v>
      </c>
      <c r="H156" s="92">
        <v>0.72307999999999995</v>
      </c>
      <c r="I156" s="92">
        <v>1.66</v>
      </c>
      <c r="J156" s="92">
        <v>28.39</v>
      </c>
      <c r="K156" s="92">
        <v>74.12</v>
      </c>
      <c r="L156" s="92">
        <v>128.5</v>
      </c>
      <c r="M156" s="92">
        <v>40</v>
      </c>
      <c r="N156" s="92">
        <v>11.5</v>
      </c>
      <c r="O156" s="92">
        <v>4.5</v>
      </c>
    </row>
    <row r="157" spans="1:15" x14ac:dyDescent="0.25">
      <c r="A157" s="91">
        <v>45701</v>
      </c>
      <c r="B157" s="92" t="s">
        <v>644</v>
      </c>
      <c r="C157" s="92" t="s">
        <v>708</v>
      </c>
      <c r="D157" s="92" t="s">
        <v>1083</v>
      </c>
      <c r="E157" s="91">
        <v>45701</v>
      </c>
      <c r="F157" s="93">
        <v>91.503</v>
      </c>
      <c r="G157" s="92">
        <v>224.2</v>
      </c>
      <c r="H157" s="92">
        <v>0.91503000000000001</v>
      </c>
      <c r="I157" s="92">
        <v>2.64</v>
      </c>
      <c r="J157" s="92">
        <v>19.05</v>
      </c>
      <c r="K157" s="92">
        <v>205.15</v>
      </c>
      <c r="L157" s="92">
        <v>181</v>
      </c>
      <c r="M157" s="92">
        <v>70</v>
      </c>
      <c r="N157" s="92">
        <v>11.5</v>
      </c>
      <c r="O157" s="92">
        <v>4.3</v>
      </c>
    </row>
    <row r="158" spans="1:15" x14ac:dyDescent="0.25">
      <c r="A158" s="91">
        <v>45701</v>
      </c>
      <c r="B158" s="92" t="s">
        <v>644</v>
      </c>
      <c r="C158" s="92" t="s">
        <v>710</v>
      </c>
      <c r="D158" s="92" t="s">
        <v>1083</v>
      </c>
      <c r="E158" s="91">
        <v>45701</v>
      </c>
      <c r="F158" s="93">
        <v>92</v>
      </c>
      <c r="G158" s="92">
        <v>134.9</v>
      </c>
      <c r="H158" s="92">
        <v>0.92</v>
      </c>
      <c r="I158" s="92">
        <v>0</v>
      </c>
      <c r="J158" s="92">
        <v>10.79</v>
      </c>
      <c r="K158" s="92">
        <v>124.11</v>
      </c>
      <c r="L158" s="92">
        <v>196</v>
      </c>
      <c r="M158" s="92">
        <v>80</v>
      </c>
      <c r="N158" s="92">
        <v>11.5</v>
      </c>
      <c r="O158" s="92">
        <v>4.3</v>
      </c>
    </row>
    <row r="159" spans="1:15" x14ac:dyDescent="0.25">
      <c r="A159" s="91">
        <v>45701</v>
      </c>
      <c r="B159" s="92" t="s">
        <v>644</v>
      </c>
      <c r="C159" s="92" t="s">
        <v>711</v>
      </c>
      <c r="D159" s="92" t="s">
        <v>1083</v>
      </c>
      <c r="E159" s="91">
        <v>45701</v>
      </c>
      <c r="F159" s="93">
        <v>75.239999999999995</v>
      </c>
      <c r="G159" s="92">
        <v>34.33</v>
      </c>
      <c r="H159" s="92">
        <v>0.75239999999999996</v>
      </c>
      <c r="I159" s="92">
        <v>0</v>
      </c>
      <c r="J159" s="92">
        <v>8.5</v>
      </c>
      <c r="K159" s="92">
        <v>25.83</v>
      </c>
      <c r="L159" s="92">
        <v>131</v>
      </c>
      <c r="M159" s="92">
        <v>60</v>
      </c>
      <c r="N159" s="92">
        <v>11.5</v>
      </c>
      <c r="O159" s="92">
        <v>1.8</v>
      </c>
    </row>
    <row r="160" spans="1:15" x14ac:dyDescent="0.25">
      <c r="A160" s="91">
        <v>45701</v>
      </c>
      <c r="B160" s="92" t="s">
        <v>644</v>
      </c>
      <c r="C160" s="92" t="s">
        <v>713</v>
      </c>
      <c r="D160" s="92" t="s">
        <v>1083</v>
      </c>
      <c r="E160" s="91">
        <v>45701</v>
      </c>
      <c r="F160" s="93">
        <v>87.8</v>
      </c>
      <c r="G160" s="92">
        <v>136.68</v>
      </c>
      <c r="H160" s="92">
        <v>0.878</v>
      </c>
      <c r="I160" s="92">
        <v>0</v>
      </c>
      <c r="J160" s="92">
        <v>16.670000000000002</v>
      </c>
      <c r="K160" s="92">
        <v>120.01</v>
      </c>
      <c r="L160" s="92">
        <v>222</v>
      </c>
      <c r="M160" s="92">
        <v>80</v>
      </c>
      <c r="N160" s="92">
        <v>11.5</v>
      </c>
      <c r="O160" s="92">
        <v>3.4</v>
      </c>
    </row>
    <row r="161" spans="1:15" x14ac:dyDescent="0.25">
      <c r="A161" s="91">
        <v>45701</v>
      </c>
      <c r="B161" s="92" t="s">
        <v>644</v>
      </c>
      <c r="C161" s="92" t="s">
        <v>715</v>
      </c>
      <c r="D161" s="92" t="s">
        <v>1083</v>
      </c>
      <c r="E161" s="91">
        <v>45701</v>
      </c>
      <c r="F161" s="93">
        <v>78.83</v>
      </c>
      <c r="G161" s="92">
        <v>41.92</v>
      </c>
      <c r="H161" s="92">
        <v>0.7883</v>
      </c>
      <c r="I161" s="92">
        <v>0</v>
      </c>
      <c r="J161" s="92">
        <v>8.8699999999999992</v>
      </c>
      <c r="K161" s="92">
        <v>33.049999999999997</v>
      </c>
      <c r="L161" s="92">
        <v>115</v>
      </c>
      <c r="M161" s="92">
        <v>80</v>
      </c>
      <c r="N161" s="92">
        <v>11.5</v>
      </c>
      <c r="O161" s="92">
        <v>1.5</v>
      </c>
    </row>
    <row r="162" spans="1:15" x14ac:dyDescent="0.25">
      <c r="A162" s="91">
        <v>45701</v>
      </c>
      <c r="B162" s="92" t="s">
        <v>644</v>
      </c>
      <c r="C162" s="92" t="s">
        <v>717</v>
      </c>
      <c r="D162" s="92" t="s">
        <v>1083</v>
      </c>
      <c r="E162" s="91">
        <v>45701</v>
      </c>
      <c r="F162" s="93">
        <v>91.67</v>
      </c>
      <c r="G162" s="92">
        <v>34.6</v>
      </c>
      <c r="H162" s="92">
        <v>0.91669999999999996</v>
      </c>
      <c r="I162" s="92">
        <v>1.65</v>
      </c>
      <c r="J162" s="92">
        <v>2.88</v>
      </c>
      <c r="K162" s="92">
        <v>31.72</v>
      </c>
      <c r="L162" s="92">
        <v>110</v>
      </c>
      <c r="M162" s="92">
        <v>80</v>
      </c>
      <c r="N162" s="92">
        <v>11.5</v>
      </c>
      <c r="O162" s="92">
        <v>1.4</v>
      </c>
    </row>
    <row r="163" spans="1:15" x14ac:dyDescent="0.25">
      <c r="A163" s="91">
        <v>45701</v>
      </c>
      <c r="B163" s="92" t="s">
        <v>644</v>
      </c>
      <c r="C163" s="92" t="s">
        <v>739</v>
      </c>
      <c r="D163" s="92" t="s">
        <v>1083</v>
      </c>
      <c r="E163" s="91">
        <v>45701</v>
      </c>
      <c r="F163" s="93">
        <v>61</v>
      </c>
      <c r="G163" s="92">
        <v>35.5</v>
      </c>
      <c r="H163" s="92">
        <v>0.61</v>
      </c>
      <c r="I163" s="92">
        <v>0</v>
      </c>
      <c r="J163" s="92">
        <v>13.85</v>
      </c>
      <c r="K163" s="92">
        <v>21.66</v>
      </c>
      <c r="L163" s="92">
        <v>134</v>
      </c>
      <c r="M163" s="92">
        <v>30</v>
      </c>
      <c r="N163" s="92">
        <v>11.5</v>
      </c>
      <c r="O163" s="92">
        <v>1.4</v>
      </c>
    </row>
    <row r="164" spans="1:15" x14ac:dyDescent="0.25">
      <c r="A164" s="91">
        <v>45701</v>
      </c>
      <c r="B164" s="92" t="s">
        <v>644</v>
      </c>
      <c r="C164" s="92" t="s">
        <v>745</v>
      </c>
      <c r="D164" s="92" t="s">
        <v>1083</v>
      </c>
      <c r="E164" s="91">
        <v>45701</v>
      </c>
      <c r="F164" s="93">
        <v>88.67</v>
      </c>
      <c r="G164" s="92">
        <v>104.1</v>
      </c>
      <c r="H164" s="92">
        <v>0.88670000000000004</v>
      </c>
      <c r="I164" s="92">
        <v>2.96</v>
      </c>
      <c r="J164" s="92">
        <v>11.79</v>
      </c>
      <c r="K164" s="92">
        <v>92.31</v>
      </c>
      <c r="L164" s="92">
        <v>158</v>
      </c>
      <c r="M164" s="92">
        <v>30</v>
      </c>
      <c r="N164" s="92">
        <v>11.5</v>
      </c>
      <c r="O164" s="92">
        <v>3</v>
      </c>
    </row>
    <row r="165" spans="1:15" x14ac:dyDescent="0.25">
      <c r="A165" s="91">
        <v>45701</v>
      </c>
      <c r="B165" s="92" t="s">
        <v>644</v>
      </c>
      <c r="C165" s="92" t="s">
        <v>747</v>
      </c>
      <c r="D165" s="92" t="s">
        <v>1083</v>
      </c>
      <c r="E165" s="91">
        <v>45701</v>
      </c>
      <c r="F165" s="93">
        <v>96.15</v>
      </c>
      <c r="G165" s="92">
        <v>165.25</v>
      </c>
      <c r="H165" s="92">
        <v>0.96150000000000002</v>
      </c>
      <c r="I165" s="92">
        <v>3.3</v>
      </c>
      <c r="J165" s="92">
        <v>6.36</v>
      </c>
      <c r="K165" s="92">
        <v>158.88999999999999</v>
      </c>
      <c r="L165" s="92">
        <v>177</v>
      </c>
      <c r="M165" s="92">
        <v>40</v>
      </c>
      <c r="N165" s="92">
        <v>11.5</v>
      </c>
      <c r="O165" s="92">
        <v>4.8</v>
      </c>
    </row>
    <row r="166" spans="1:15" x14ac:dyDescent="0.25">
      <c r="A166" s="91">
        <v>45701</v>
      </c>
      <c r="B166" s="92" t="s">
        <v>644</v>
      </c>
      <c r="C166" s="92" t="s">
        <v>749</v>
      </c>
      <c r="D166" s="92" t="s">
        <v>1083</v>
      </c>
      <c r="E166" s="91">
        <v>45701</v>
      </c>
      <c r="F166" s="93">
        <v>91.584000000000003</v>
      </c>
      <c r="G166" s="92">
        <v>232.84</v>
      </c>
      <c r="H166" s="92">
        <v>0.91583999999999999</v>
      </c>
      <c r="I166" s="92">
        <v>7.72</v>
      </c>
      <c r="J166" s="92">
        <v>19.59</v>
      </c>
      <c r="K166" s="92">
        <v>213.25</v>
      </c>
      <c r="L166" s="92">
        <v>168</v>
      </c>
      <c r="M166" s="92">
        <v>40</v>
      </c>
      <c r="N166" s="92">
        <v>11.5</v>
      </c>
      <c r="O166" s="92">
        <v>5</v>
      </c>
    </row>
    <row r="167" spans="1:15" x14ac:dyDescent="0.25">
      <c r="A167" s="91">
        <v>45701</v>
      </c>
      <c r="B167" s="92" t="s">
        <v>644</v>
      </c>
      <c r="C167" s="92" t="s">
        <v>753</v>
      </c>
      <c r="D167" s="92" t="s">
        <v>1083</v>
      </c>
      <c r="E167" s="91">
        <v>45701</v>
      </c>
      <c r="F167" s="93">
        <v>87.58</v>
      </c>
      <c r="G167" s="92">
        <v>225.2</v>
      </c>
      <c r="H167" s="92">
        <v>0.87580000000000002</v>
      </c>
      <c r="I167" s="92">
        <v>0</v>
      </c>
      <c r="J167" s="92">
        <v>27.97</v>
      </c>
      <c r="K167" s="92">
        <v>197.23</v>
      </c>
      <c r="L167" s="92">
        <v>197</v>
      </c>
      <c r="M167" s="92">
        <v>40</v>
      </c>
      <c r="N167" s="92">
        <v>11.5</v>
      </c>
      <c r="O167" s="92">
        <v>4.2</v>
      </c>
    </row>
    <row r="168" spans="1:15" x14ac:dyDescent="0.25">
      <c r="A168" s="91">
        <v>45701</v>
      </c>
      <c r="B168" s="92" t="s">
        <v>644</v>
      </c>
      <c r="C168" s="92" t="s">
        <v>932</v>
      </c>
      <c r="D168" s="92" t="s">
        <v>1083</v>
      </c>
      <c r="E168" s="91">
        <v>45701</v>
      </c>
      <c r="F168" s="93">
        <v>99.5</v>
      </c>
      <c r="G168" s="92">
        <v>14.18</v>
      </c>
      <c r="H168" s="92">
        <v>0.995</v>
      </c>
      <c r="I168" s="92">
        <v>0</v>
      </c>
      <c r="J168" s="92">
        <v>7.0000000000000007E-2</v>
      </c>
      <c r="K168" s="92">
        <v>14.11</v>
      </c>
      <c r="L168" s="92">
        <v>106</v>
      </c>
      <c r="M168" s="92">
        <v>40</v>
      </c>
      <c r="N168" s="92">
        <v>11.5</v>
      </c>
      <c r="O168" s="92">
        <v>60</v>
      </c>
    </row>
    <row r="169" spans="1:15" x14ac:dyDescent="0.25">
      <c r="A169" s="91">
        <v>45701</v>
      </c>
      <c r="B169" s="92" t="s">
        <v>644</v>
      </c>
      <c r="C169" s="92" t="s">
        <v>764</v>
      </c>
      <c r="D169" s="92" t="s">
        <v>1083</v>
      </c>
      <c r="E169" s="91">
        <v>45701</v>
      </c>
      <c r="F169" s="93">
        <v>88.8</v>
      </c>
      <c r="G169" s="92">
        <v>45.9</v>
      </c>
      <c r="H169" s="92">
        <v>0.88800000000000001</v>
      </c>
      <c r="I169" s="92">
        <v>0.3</v>
      </c>
      <c r="J169" s="92">
        <v>5.14</v>
      </c>
      <c r="K169" s="92">
        <v>40.76</v>
      </c>
      <c r="L169" s="92">
        <v>126</v>
      </c>
      <c r="M169" s="92">
        <v>40</v>
      </c>
      <c r="N169" s="92">
        <v>11.5</v>
      </c>
      <c r="O169" s="92">
        <v>2.2000000000000002</v>
      </c>
    </row>
    <row r="170" spans="1:15" x14ac:dyDescent="0.25">
      <c r="A170" s="91">
        <v>45701</v>
      </c>
      <c r="B170" s="92" t="s">
        <v>644</v>
      </c>
      <c r="C170" s="92" t="s">
        <v>770</v>
      </c>
      <c r="D170" s="92" t="s">
        <v>1083</v>
      </c>
      <c r="E170" s="91">
        <v>45701</v>
      </c>
      <c r="F170" s="93">
        <v>77.75800000000001</v>
      </c>
      <c r="G170" s="92">
        <v>113.2</v>
      </c>
      <c r="H170" s="92">
        <v>0.77758000000000005</v>
      </c>
      <c r="I170" s="92">
        <v>0</v>
      </c>
      <c r="J170" s="92">
        <v>25.18</v>
      </c>
      <c r="K170" s="92">
        <v>88.02</v>
      </c>
      <c r="L170" s="92">
        <v>148</v>
      </c>
      <c r="M170" s="92">
        <v>40</v>
      </c>
      <c r="N170" s="92">
        <v>11.5</v>
      </c>
      <c r="O170" s="92">
        <v>3</v>
      </c>
    </row>
    <row r="171" spans="1:15" x14ac:dyDescent="0.25">
      <c r="A171" s="91">
        <v>45702</v>
      </c>
      <c r="B171" s="92" t="s">
        <v>644</v>
      </c>
      <c r="C171" s="92" t="s">
        <v>646</v>
      </c>
      <c r="D171" s="92" t="s">
        <v>1083</v>
      </c>
      <c r="E171" s="91">
        <v>45702</v>
      </c>
      <c r="F171" s="93">
        <v>89.83</v>
      </c>
      <c r="G171" s="92">
        <v>135.69999999999999</v>
      </c>
      <c r="H171" s="92">
        <v>0.89829999999999999</v>
      </c>
      <c r="I171" s="92">
        <v>0.87</v>
      </c>
      <c r="J171" s="92">
        <v>13.8</v>
      </c>
      <c r="K171" s="92">
        <v>121.9</v>
      </c>
      <c r="L171" s="92">
        <v>119</v>
      </c>
      <c r="M171" s="92">
        <v>90</v>
      </c>
      <c r="N171" s="92">
        <v>11.5</v>
      </c>
      <c r="O171" s="92">
        <v>4.3</v>
      </c>
    </row>
    <row r="172" spans="1:15" x14ac:dyDescent="0.25">
      <c r="A172" s="91">
        <v>45702</v>
      </c>
      <c r="B172" s="92" t="s">
        <v>644</v>
      </c>
      <c r="C172" s="92" t="s">
        <v>647</v>
      </c>
      <c r="D172" s="92" t="s">
        <v>1083</v>
      </c>
      <c r="E172" s="91">
        <v>45702</v>
      </c>
      <c r="F172" s="93">
        <v>94</v>
      </c>
      <c r="G172" s="92">
        <v>186.4</v>
      </c>
      <c r="H172" s="92">
        <v>0.94</v>
      </c>
      <c r="I172" s="92">
        <v>2.72</v>
      </c>
      <c r="J172" s="92">
        <v>11.18</v>
      </c>
      <c r="K172" s="92">
        <v>175.22</v>
      </c>
      <c r="L172" s="92">
        <v>100</v>
      </c>
      <c r="M172" s="92">
        <v>90</v>
      </c>
      <c r="N172" s="92">
        <v>11.5</v>
      </c>
      <c r="O172" s="92">
        <v>5.6</v>
      </c>
    </row>
    <row r="173" spans="1:15" x14ac:dyDescent="0.25">
      <c r="A173" s="91">
        <v>45702</v>
      </c>
      <c r="B173" s="92" t="s">
        <v>644</v>
      </c>
      <c r="C173" s="92" t="s">
        <v>648</v>
      </c>
      <c r="D173" s="92" t="s">
        <v>1083</v>
      </c>
      <c r="E173" s="91">
        <v>45702</v>
      </c>
      <c r="F173" s="93">
        <v>89.332999999999998</v>
      </c>
      <c r="G173" s="92">
        <v>47.26</v>
      </c>
      <c r="H173" s="92">
        <v>0.89332999999999996</v>
      </c>
      <c r="I173" s="92">
        <v>3.96</v>
      </c>
      <c r="J173" s="92">
        <v>5.04</v>
      </c>
      <c r="K173" s="92">
        <v>42.22</v>
      </c>
      <c r="L173" s="92">
        <v>123</v>
      </c>
      <c r="M173" s="92">
        <v>90</v>
      </c>
      <c r="N173" s="92">
        <v>11.5</v>
      </c>
      <c r="O173" s="92">
        <v>2.8</v>
      </c>
    </row>
    <row r="174" spans="1:15" x14ac:dyDescent="0.25">
      <c r="A174" s="91">
        <v>45702</v>
      </c>
      <c r="B174" s="92" t="s">
        <v>644</v>
      </c>
      <c r="C174" s="92" t="s">
        <v>653</v>
      </c>
      <c r="D174" s="92" t="s">
        <v>1083</v>
      </c>
      <c r="E174" s="91">
        <v>45702</v>
      </c>
      <c r="F174" s="93">
        <v>86.429999999999993</v>
      </c>
      <c r="G174" s="92">
        <v>57.98</v>
      </c>
      <c r="H174" s="92">
        <v>0.86429999999999996</v>
      </c>
      <c r="I174" s="92">
        <v>12.83</v>
      </c>
      <c r="J174" s="92">
        <v>7.87</v>
      </c>
      <c r="K174" s="92">
        <v>50.11</v>
      </c>
      <c r="L174" s="92">
        <v>122</v>
      </c>
      <c r="M174" s="92">
        <v>80</v>
      </c>
      <c r="N174" s="92">
        <v>11.5</v>
      </c>
      <c r="O174" s="92">
        <v>3.2</v>
      </c>
    </row>
    <row r="175" spans="1:15" x14ac:dyDescent="0.25">
      <c r="A175" s="91">
        <v>45702</v>
      </c>
      <c r="B175" s="92" t="s">
        <v>644</v>
      </c>
      <c r="C175" s="92" t="s">
        <v>658</v>
      </c>
      <c r="D175" s="92" t="s">
        <v>1083</v>
      </c>
      <c r="E175" s="91">
        <v>45702</v>
      </c>
      <c r="F175" s="93">
        <v>59.540000000000006</v>
      </c>
      <c r="G175" s="92">
        <v>56.3</v>
      </c>
      <c r="H175" s="92">
        <v>0.59540000000000004</v>
      </c>
      <c r="I175" s="92">
        <v>0</v>
      </c>
      <c r="J175" s="92">
        <v>22.78</v>
      </c>
      <c r="K175" s="92">
        <v>33.520000000000003</v>
      </c>
      <c r="L175" s="92">
        <v>83</v>
      </c>
      <c r="M175" s="92">
        <v>80</v>
      </c>
      <c r="N175" s="92">
        <v>11.5</v>
      </c>
      <c r="O175" s="92">
        <v>2.7</v>
      </c>
    </row>
    <row r="176" spans="1:15" x14ac:dyDescent="0.25">
      <c r="A176" s="91">
        <v>45702</v>
      </c>
      <c r="B176" s="92" t="s">
        <v>644</v>
      </c>
      <c r="C176" s="92" t="s">
        <v>659</v>
      </c>
      <c r="D176" s="92" t="s">
        <v>1083</v>
      </c>
      <c r="E176" s="91">
        <v>45702</v>
      </c>
      <c r="F176" s="93">
        <v>90.566000000000003</v>
      </c>
      <c r="G176" s="92">
        <v>55</v>
      </c>
      <c r="H176" s="92">
        <v>0.90566000000000002</v>
      </c>
      <c r="I176" s="92">
        <v>9.3000000000000007</v>
      </c>
      <c r="J176" s="92">
        <v>5.19</v>
      </c>
      <c r="K176" s="92">
        <v>49.81</v>
      </c>
      <c r="L176" s="92">
        <v>105</v>
      </c>
      <c r="M176" s="92">
        <v>70</v>
      </c>
      <c r="N176" s="92">
        <v>11.5</v>
      </c>
      <c r="O176" s="92">
        <v>3.4</v>
      </c>
    </row>
    <row r="177" spans="1:15" x14ac:dyDescent="0.25">
      <c r="A177" s="91">
        <v>45702</v>
      </c>
      <c r="B177" s="92" t="s">
        <v>644</v>
      </c>
      <c r="C177" s="92" t="s">
        <v>660</v>
      </c>
      <c r="D177" s="92" t="s">
        <v>1083</v>
      </c>
      <c r="E177" s="91">
        <v>45702</v>
      </c>
      <c r="F177" s="93">
        <v>74.709999999999994</v>
      </c>
      <c r="G177" s="92">
        <v>8.5</v>
      </c>
      <c r="H177" s="92">
        <v>0.74709999999999999</v>
      </c>
      <c r="I177" s="92">
        <v>3.99</v>
      </c>
      <c r="J177" s="92">
        <v>2.15</v>
      </c>
      <c r="K177" s="92">
        <v>6.35</v>
      </c>
      <c r="L177" s="92">
        <v>86</v>
      </c>
      <c r="M177" s="92">
        <v>70</v>
      </c>
      <c r="N177" s="92">
        <v>11.5</v>
      </c>
      <c r="O177" s="92">
        <v>1.5</v>
      </c>
    </row>
    <row r="178" spans="1:15" x14ac:dyDescent="0.25">
      <c r="A178" s="91">
        <v>45702</v>
      </c>
      <c r="B178" s="92" t="s">
        <v>644</v>
      </c>
      <c r="C178" s="92" t="s">
        <v>661</v>
      </c>
      <c r="D178" s="92" t="s">
        <v>1083</v>
      </c>
      <c r="E178" s="91">
        <v>45702</v>
      </c>
      <c r="F178" s="93">
        <v>64.62</v>
      </c>
      <c r="G178" s="92">
        <v>88.1</v>
      </c>
      <c r="H178" s="92">
        <v>0.6462</v>
      </c>
      <c r="I178" s="92">
        <v>0</v>
      </c>
      <c r="J178" s="92">
        <v>31.17</v>
      </c>
      <c r="K178" s="92">
        <v>56.93</v>
      </c>
      <c r="L178" s="92">
        <v>157</v>
      </c>
      <c r="M178" s="92">
        <v>80</v>
      </c>
      <c r="N178" s="92">
        <v>11.5</v>
      </c>
      <c r="O178" s="92">
        <v>3.5</v>
      </c>
    </row>
    <row r="179" spans="1:15" x14ac:dyDescent="0.25">
      <c r="A179" s="91">
        <v>45702</v>
      </c>
      <c r="B179" s="92" t="s">
        <v>644</v>
      </c>
      <c r="C179" s="92" t="s">
        <v>684</v>
      </c>
      <c r="D179" s="92" t="s">
        <v>1083</v>
      </c>
      <c r="E179" s="91">
        <v>45702</v>
      </c>
      <c r="F179" s="93">
        <v>63.627000000000002</v>
      </c>
      <c r="G179" s="92">
        <v>33.6</v>
      </c>
      <c r="H179" s="92">
        <v>0.63627</v>
      </c>
      <c r="I179" s="92">
        <v>4.38</v>
      </c>
      <c r="J179" s="92">
        <v>12.22</v>
      </c>
      <c r="K179" s="92">
        <v>21.38</v>
      </c>
      <c r="L179" s="92">
        <v>111</v>
      </c>
      <c r="M179" s="92">
        <v>40</v>
      </c>
      <c r="N179" s="92">
        <v>11.5</v>
      </c>
      <c r="O179" s="92">
        <v>1.8</v>
      </c>
    </row>
    <row r="180" spans="1:15" x14ac:dyDescent="0.25">
      <c r="A180" s="91">
        <v>45702</v>
      </c>
      <c r="B180" s="92" t="s">
        <v>644</v>
      </c>
      <c r="C180" s="92" t="s">
        <v>718</v>
      </c>
      <c r="D180" s="92" t="s">
        <v>1083</v>
      </c>
      <c r="E180" s="91">
        <v>45702</v>
      </c>
      <c r="F180" s="93">
        <v>56.364000000000004</v>
      </c>
      <c r="G180" s="92">
        <v>57.28</v>
      </c>
      <c r="H180" s="92">
        <v>0.56364000000000003</v>
      </c>
      <c r="I180" s="92">
        <v>18.63</v>
      </c>
      <c r="J180" s="92">
        <v>24.99</v>
      </c>
      <c r="K180" s="92">
        <v>32.29</v>
      </c>
      <c r="L180" s="92">
        <v>125</v>
      </c>
      <c r="M180" s="92">
        <v>80</v>
      </c>
      <c r="N180" s="92">
        <v>11.5</v>
      </c>
      <c r="O180" s="92">
        <v>2.1</v>
      </c>
    </row>
    <row r="181" spans="1:15" x14ac:dyDescent="0.25">
      <c r="A181" s="91">
        <v>45702</v>
      </c>
      <c r="B181" s="92" t="s">
        <v>644</v>
      </c>
      <c r="C181" s="92" t="s">
        <v>719</v>
      </c>
      <c r="D181" s="92" t="s">
        <v>1083</v>
      </c>
      <c r="E181" s="91">
        <v>45702</v>
      </c>
      <c r="F181" s="93">
        <v>90</v>
      </c>
      <c r="G181" s="92">
        <v>167.54</v>
      </c>
      <c r="H181" s="92">
        <v>0.9</v>
      </c>
      <c r="I181" s="92">
        <v>34.369999999999997</v>
      </c>
      <c r="J181" s="92">
        <v>16.75</v>
      </c>
      <c r="K181" s="92">
        <v>150.79</v>
      </c>
      <c r="L181" s="92">
        <v>165</v>
      </c>
      <c r="M181" s="92">
        <v>80</v>
      </c>
      <c r="N181" s="92">
        <v>11.5</v>
      </c>
      <c r="O181" s="92">
        <v>4.5</v>
      </c>
    </row>
    <row r="182" spans="1:15" x14ac:dyDescent="0.25">
      <c r="A182" s="91">
        <v>45702</v>
      </c>
      <c r="B182" s="92" t="s">
        <v>644</v>
      </c>
      <c r="C182" s="92" t="s">
        <v>720</v>
      </c>
      <c r="D182" s="92" t="s">
        <v>1083</v>
      </c>
      <c r="E182" s="91">
        <v>45702</v>
      </c>
      <c r="F182" s="93">
        <v>78</v>
      </c>
      <c r="G182" s="92">
        <v>84.52</v>
      </c>
      <c r="H182" s="92">
        <v>0.78</v>
      </c>
      <c r="I182" s="92">
        <v>0</v>
      </c>
      <c r="J182" s="92">
        <v>18.59</v>
      </c>
      <c r="K182" s="92">
        <v>65.92</v>
      </c>
      <c r="L182" s="92">
        <v>160</v>
      </c>
      <c r="M182" s="92">
        <v>80</v>
      </c>
      <c r="N182" s="92">
        <v>11.5</v>
      </c>
      <c r="O182" s="92">
        <v>3.1</v>
      </c>
    </row>
    <row r="183" spans="1:15" x14ac:dyDescent="0.25">
      <c r="A183" s="91">
        <v>45702</v>
      </c>
      <c r="B183" s="92" t="s">
        <v>644</v>
      </c>
      <c r="C183" s="92" t="s">
        <v>730</v>
      </c>
      <c r="D183" s="92" t="s">
        <v>1083</v>
      </c>
      <c r="E183" s="91">
        <v>45702</v>
      </c>
      <c r="F183" s="93">
        <v>89.412000000000006</v>
      </c>
      <c r="G183" s="92">
        <v>48.25</v>
      </c>
      <c r="H183" s="92">
        <v>0.89412000000000003</v>
      </c>
      <c r="I183" s="92">
        <v>15.5</v>
      </c>
      <c r="J183" s="92">
        <v>5.1100000000000003</v>
      </c>
      <c r="K183" s="92">
        <v>43.14</v>
      </c>
      <c r="L183" s="92">
        <v>126</v>
      </c>
      <c r="M183" s="92">
        <v>80</v>
      </c>
      <c r="N183" s="92">
        <v>11.5</v>
      </c>
      <c r="O183" s="92">
        <v>2</v>
      </c>
    </row>
    <row r="184" spans="1:15" x14ac:dyDescent="0.25">
      <c r="A184" s="91">
        <v>45702</v>
      </c>
      <c r="B184" s="92" t="s">
        <v>644</v>
      </c>
      <c r="C184" s="92" t="s">
        <v>732</v>
      </c>
      <c r="D184" s="92" t="s">
        <v>1083</v>
      </c>
      <c r="E184" s="91">
        <v>45702</v>
      </c>
      <c r="F184" s="93">
        <v>63.958999999999996</v>
      </c>
      <c r="G184" s="92">
        <v>32.200000000000003</v>
      </c>
      <c r="H184" s="92">
        <v>0.63958999999999999</v>
      </c>
      <c r="I184" s="92">
        <v>238.98</v>
      </c>
      <c r="J184" s="92">
        <v>11.61</v>
      </c>
      <c r="K184" s="92">
        <v>20.59</v>
      </c>
      <c r="L184" s="92">
        <v>113</v>
      </c>
      <c r="M184" s="92">
        <v>80</v>
      </c>
      <c r="N184" s="92">
        <v>11.5</v>
      </c>
      <c r="O184" s="92">
        <v>2</v>
      </c>
    </row>
    <row r="185" spans="1:15" x14ac:dyDescent="0.25">
      <c r="A185" s="91">
        <v>45702</v>
      </c>
      <c r="B185" s="92" t="s">
        <v>644</v>
      </c>
      <c r="C185" s="92" t="s">
        <v>733</v>
      </c>
      <c r="D185" s="92" t="s">
        <v>1083</v>
      </c>
      <c r="E185" s="91">
        <v>45702</v>
      </c>
      <c r="F185" s="93">
        <v>75</v>
      </c>
      <c r="G185" s="92">
        <v>41.52</v>
      </c>
      <c r="H185" s="92">
        <v>0.75</v>
      </c>
      <c r="I185" s="92">
        <v>14</v>
      </c>
      <c r="J185" s="92">
        <v>10.38</v>
      </c>
      <c r="K185" s="92">
        <v>31.14</v>
      </c>
      <c r="L185" s="92">
        <v>118</v>
      </c>
      <c r="M185" s="92">
        <v>80</v>
      </c>
      <c r="N185" s="92">
        <v>11.5</v>
      </c>
      <c r="O185" s="92">
        <v>4.5999999999999996</v>
      </c>
    </row>
    <row r="186" spans="1:15" x14ac:dyDescent="0.25">
      <c r="A186" s="91">
        <v>45702</v>
      </c>
      <c r="B186" s="92" t="s">
        <v>644</v>
      </c>
      <c r="C186" s="92" t="s">
        <v>740</v>
      </c>
      <c r="D186" s="92" t="s">
        <v>1083</v>
      </c>
      <c r="E186" s="91">
        <v>45702</v>
      </c>
      <c r="F186" s="93">
        <v>83.289999999999992</v>
      </c>
      <c r="G186" s="92">
        <v>125.8</v>
      </c>
      <c r="H186" s="92">
        <v>0.83289999999999997</v>
      </c>
      <c r="I186" s="92">
        <v>17.36</v>
      </c>
      <c r="J186" s="92">
        <v>21.02</v>
      </c>
      <c r="K186" s="92">
        <v>104.78</v>
      </c>
      <c r="L186" s="92">
        <v>174</v>
      </c>
      <c r="M186" s="92">
        <v>30</v>
      </c>
      <c r="N186" s="92">
        <v>11.5</v>
      </c>
      <c r="O186" s="92">
        <v>3</v>
      </c>
    </row>
    <row r="187" spans="1:15" x14ac:dyDescent="0.25">
      <c r="A187" s="91">
        <v>45702</v>
      </c>
      <c r="B187" s="92" t="s">
        <v>644</v>
      </c>
      <c r="C187" s="92" t="s">
        <v>752</v>
      </c>
      <c r="D187" s="92" t="s">
        <v>1083</v>
      </c>
      <c r="E187" s="91">
        <v>45702</v>
      </c>
      <c r="F187" s="93">
        <v>83.926000000000002</v>
      </c>
      <c r="G187" s="92">
        <v>68.22</v>
      </c>
      <c r="H187" s="92">
        <v>0.83926000000000001</v>
      </c>
      <c r="I187" s="92">
        <v>18.760000000000002</v>
      </c>
      <c r="J187" s="92">
        <v>10.97</v>
      </c>
      <c r="K187" s="92">
        <v>57.25</v>
      </c>
      <c r="L187" s="92">
        <v>125</v>
      </c>
      <c r="M187" s="92">
        <v>40</v>
      </c>
      <c r="N187" s="92">
        <v>11.5</v>
      </c>
      <c r="O187" s="92">
        <v>3.5</v>
      </c>
    </row>
    <row r="188" spans="1:15" x14ac:dyDescent="0.25">
      <c r="A188" s="91">
        <v>45702</v>
      </c>
      <c r="B188" s="92" t="s">
        <v>644</v>
      </c>
      <c r="C188" s="92" t="s">
        <v>763</v>
      </c>
      <c r="D188" s="92" t="s">
        <v>1083</v>
      </c>
      <c r="E188" s="91">
        <v>45702</v>
      </c>
      <c r="F188" s="93">
        <v>82.53</v>
      </c>
      <c r="G188" s="92">
        <v>43.76</v>
      </c>
      <c r="H188" s="92">
        <v>0.82530000000000003</v>
      </c>
      <c r="I188" s="92">
        <v>11.73</v>
      </c>
      <c r="J188" s="92">
        <v>7.64</v>
      </c>
      <c r="K188" s="92">
        <v>36.119999999999997</v>
      </c>
      <c r="L188" s="92">
        <v>100</v>
      </c>
      <c r="M188" s="92">
        <v>40</v>
      </c>
      <c r="N188" s="92">
        <v>11.5</v>
      </c>
      <c r="O188" s="92">
        <v>2</v>
      </c>
    </row>
    <row r="189" spans="1:15" x14ac:dyDescent="0.25">
      <c r="A189" s="91">
        <v>45702</v>
      </c>
      <c r="B189" s="92" t="s">
        <v>644</v>
      </c>
      <c r="C189" s="92" t="s">
        <v>767</v>
      </c>
      <c r="D189" s="92" t="s">
        <v>1083</v>
      </c>
      <c r="E189" s="91">
        <v>45702</v>
      </c>
      <c r="F189" s="93">
        <v>70</v>
      </c>
      <c r="G189" s="92">
        <v>202.42</v>
      </c>
      <c r="H189" s="92">
        <v>0.7</v>
      </c>
      <c r="I189" s="92">
        <v>12.51</v>
      </c>
      <c r="J189" s="92">
        <v>60.73</v>
      </c>
      <c r="K189" s="92">
        <v>141.69</v>
      </c>
      <c r="L189" s="92">
        <v>138</v>
      </c>
      <c r="M189" s="92">
        <v>40</v>
      </c>
      <c r="N189" s="92">
        <v>11.5</v>
      </c>
      <c r="O189" s="92">
        <v>5.8</v>
      </c>
    </row>
    <row r="190" spans="1:15" x14ac:dyDescent="0.25">
      <c r="A190" s="91">
        <v>45703</v>
      </c>
      <c r="B190" s="92" t="s">
        <v>644</v>
      </c>
      <c r="C190" s="92" t="s">
        <v>662</v>
      </c>
      <c r="D190" s="92" t="s">
        <v>1083</v>
      </c>
      <c r="E190" s="91">
        <v>45703</v>
      </c>
      <c r="F190" s="93">
        <v>88.33</v>
      </c>
      <c r="G190" s="92">
        <v>38.4</v>
      </c>
      <c r="H190" s="92">
        <v>0.88329999999999997</v>
      </c>
      <c r="I190" s="92">
        <v>0.28999999999999998</v>
      </c>
      <c r="J190" s="92">
        <v>4.4800000000000004</v>
      </c>
      <c r="K190" s="92">
        <v>33.92</v>
      </c>
      <c r="L190" s="92">
        <v>100</v>
      </c>
      <c r="M190" s="92">
        <v>80</v>
      </c>
      <c r="N190" s="92">
        <v>11.5</v>
      </c>
      <c r="O190" s="92">
        <v>2</v>
      </c>
    </row>
    <row r="191" spans="1:15" x14ac:dyDescent="0.25">
      <c r="A191" s="91">
        <v>45703</v>
      </c>
      <c r="B191" s="92" t="s">
        <v>644</v>
      </c>
      <c r="C191" s="92" t="s">
        <v>663</v>
      </c>
      <c r="D191" s="92" t="s">
        <v>1083</v>
      </c>
      <c r="E191" s="91">
        <v>45703</v>
      </c>
      <c r="F191" s="93">
        <v>91.43</v>
      </c>
      <c r="G191" s="92">
        <v>46</v>
      </c>
      <c r="H191" s="92">
        <v>0.9143</v>
      </c>
      <c r="I191" s="92">
        <v>4.75</v>
      </c>
      <c r="J191" s="92">
        <v>3.94</v>
      </c>
      <c r="K191" s="92">
        <v>42.06</v>
      </c>
      <c r="L191" s="92">
        <v>125</v>
      </c>
      <c r="M191" s="92">
        <v>80</v>
      </c>
      <c r="N191" s="92">
        <v>11.5</v>
      </c>
      <c r="O191" s="92">
        <v>3</v>
      </c>
    </row>
    <row r="192" spans="1:15" x14ac:dyDescent="0.25">
      <c r="A192" s="91">
        <v>45703</v>
      </c>
      <c r="B192" s="92" t="s">
        <v>644</v>
      </c>
      <c r="C192" s="92" t="s">
        <v>664</v>
      </c>
      <c r="D192" s="92" t="s">
        <v>1083</v>
      </c>
      <c r="E192" s="91">
        <v>45703</v>
      </c>
      <c r="F192" s="93">
        <v>59.199999999999996</v>
      </c>
      <c r="G192" s="92">
        <v>33.07</v>
      </c>
      <c r="H192" s="92">
        <v>0.59199999999999997</v>
      </c>
      <c r="I192" s="92">
        <v>0</v>
      </c>
      <c r="J192" s="92">
        <v>13.49</v>
      </c>
      <c r="K192" s="92">
        <v>19.579999999999998</v>
      </c>
      <c r="L192" s="92">
        <v>100</v>
      </c>
      <c r="M192" s="92">
        <v>80</v>
      </c>
      <c r="N192" s="92">
        <v>11.5</v>
      </c>
      <c r="O192" s="92">
        <v>1.8</v>
      </c>
    </row>
    <row r="193" spans="1:15" x14ac:dyDescent="0.25">
      <c r="A193" s="91">
        <v>45703</v>
      </c>
      <c r="B193" s="92" t="s">
        <v>644</v>
      </c>
      <c r="C193" s="92" t="s">
        <v>665</v>
      </c>
      <c r="D193" s="92" t="s">
        <v>1083</v>
      </c>
      <c r="E193" s="91">
        <v>45703</v>
      </c>
      <c r="F193" s="93">
        <v>90.429999999999993</v>
      </c>
      <c r="G193" s="92">
        <v>30.1</v>
      </c>
      <c r="H193" s="92">
        <v>0.90429999999999999</v>
      </c>
      <c r="I193" s="92">
        <v>1.91</v>
      </c>
      <c r="J193" s="92">
        <v>2.88</v>
      </c>
      <c r="K193" s="92">
        <v>27.22</v>
      </c>
      <c r="L193" s="92">
        <v>88</v>
      </c>
      <c r="M193" s="92">
        <v>80</v>
      </c>
      <c r="N193" s="92">
        <v>11.5</v>
      </c>
      <c r="O193" s="92">
        <v>2.5</v>
      </c>
    </row>
    <row r="194" spans="1:15" x14ac:dyDescent="0.25">
      <c r="A194" s="91">
        <v>45703</v>
      </c>
      <c r="B194" s="92" t="s">
        <v>644</v>
      </c>
      <c r="C194" s="92" t="s">
        <v>666</v>
      </c>
      <c r="D194" s="92" t="s">
        <v>1083</v>
      </c>
      <c r="E194" s="91">
        <v>45703</v>
      </c>
      <c r="F194" s="93">
        <v>58.15</v>
      </c>
      <c r="G194" s="92">
        <v>82</v>
      </c>
      <c r="H194" s="92">
        <v>0.58150000000000002</v>
      </c>
      <c r="I194" s="92">
        <v>1.6</v>
      </c>
      <c r="J194" s="92">
        <v>34.32</v>
      </c>
      <c r="K194" s="92">
        <v>47.68</v>
      </c>
      <c r="L194" s="92">
        <v>100</v>
      </c>
      <c r="M194" s="92">
        <v>80</v>
      </c>
      <c r="N194" s="92">
        <v>11.5</v>
      </c>
      <c r="O194" s="92">
        <v>4.0999999999999996</v>
      </c>
    </row>
    <row r="195" spans="1:15" x14ac:dyDescent="0.25">
      <c r="A195" s="91">
        <v>45703</v>
      </c>
      <c r="B195" s="92" t="s">
        <v>644</v>
      </c>
      <c r="C195" s="92" t="s">
        <v>673</v>
      </c>
      <c r="D195" s="92" t="s">
        <v>1083</v>
      </c>
      <c r="E195" s="91">
        <v>45703</v>
      </c>
      <c r="F195" s="93">
        <v>54.569999999999993</v>
      </c>
      <c r="G195" s="92">
        <v>12.98</v>
      </c>
      <c r="H195" s="92">
        <v>0.54569999999999996</v>
      </c>
      <c r="I195" s="92">
        <v>2.13</v>
      </c>
      <c r="J195" s="92">
        <v>5.9</v>
      </c>
      <c r="K195" s="92">
        <v>7.08</v>
      </c>
      <c r="L195" s="92">
        <v>112</v>
      </c>
      <c r="M195" s="92">
        <v>90</v>
      </c>
      <c r="N195" s="92">
        <v>11.5</v>
      </c>
      <c r="O195" s="92">
        <v>2</v>
      </c>
    </row>
    <row r="196" spans="1:15" x14ac:dyDescent="0.25">
      <c r="A196" s="91">
        <v>45703</v>
      </c>
      <c r="B196" s="92" t="s">
        <v>644</v>
      </c>
      <c r="C196" s="92" t="s">
        <v>675</v>
      </c>
      <c r="D196" s="92" t="s">
        <v>1083</v>
      </c>
      <c r="E196" s="91">
        <v>45703</v>
      </c>
      <c r="F196" s="93">
        <v>80.10199999999999</v>
      </c>
      <c r="G196" s="92">
        <v>114.5</v>
      </c>
      <c r="H196" s="92">
        <v>0.80101999999999995</v>
      </c>
      <c r="I196" s="92">
        <v>1.79</v>
      </c>
      <c r="J196" s="92">
        <v>22.78</v>
      </c>
      <c r="K196" s="92">
        <v>91.72</v>
      </c>
      <c r="L196" s="92">
        <v>127</v>
      </c>
      <c r="M196" s="92">
        <v>140</v>
      </c>
      <c r="N196" s="92">
        <v>11.5</v>
      </c>
      <c r="O196" s="92">
        <v>2.1</v>
      </c>
    </row>
    <row r="197" spans="1:15" x14ac:dyDescent="0.25">
      <c r="A197" s="91">
        <v>45703</v>
      </c>
      <c r="B197" s="92" t="s">
        <v>644</v>
      </c>
      <c r="C197" s="92" t="s">
        <v>677</v>
      </c>
      <c r="D197" s="92" t="s">
        <v>1083</v>
      </c>
      <c r="E197" s="91">
        <v>45703</v>
      </c>
      <c r="F197" s="93">
        <v>69.88</v>
      </c>
      <c r="G197" s="92">
        <v>52.3</v>
      </c>
      <c r="H197" s="92">
        <v>0.69879999999999998</v>
      </c>
      <c r="I197" s="92">
        <v>0.96</v>
      </c>
      <c r="J197" s="92">
        <v>15.75</v>
      </c>
      <c r="K197" s="92">
        <v>36.549999999999997</v>
      </c>
      <c r="L197" s="92">
        <v>117</v>
      </c>
      <c r="M197" s="92">
        <v>140</v>
      </c>
      <c r="N197" s="92">
        <v>11.5</v>
      </c>
      <c r="O197" s="92">
        <v>1.5</v>
      </c>
    </row>
    <row r="198" spans="1:15" x14ac:dyDescent="0.25">
      <c r="A198" s="91">
        <v>45703</v>
      </c>
      <c r="B198" s="92" t="s">
        <v>644</v>
      </c>
      <c r="C198" s="92" t="s">
        <v>678</v>
      </c>
      <c r="D198" s="92" t="s">
        <v>1083</v>
      </c>
      <c r="E198" s="91">
        <v>45703</v>
      </c>
      <c r="F198" s="93">
        <v>72.97</v>
      </c>
      <c r="G198" s="92">
        <v>36.200000000000003</v>
      </c>
      <c r="H198" s="92">
        <v>0.72970000000000002</v>
      </c>
      <c r="I198" s="92">
        <v>5.58</v>
      </c>
      <c r="J198" s="92">
        <v>9.7799999999999994</v>
      </c>
      <c r="K198" s="92">
        <v>26.42</v>
      </c>
      <c r="L198" s="92">
        <v>108</v>
      </c>
      <c r="M198" s="92">
        <v>140</v>
      </c>
      <c r="N198" s="92">
        <v>11.5</v>
      </c>
      <c r="O198" s="92">
        <v>2.1</v>
      </c>
    </row>
    <row r="199" spans="1:15" x14ac:dyDescent="0.25">
      <c r="A199" s="91">
        <v>45703</v>
      </c>
      <c r="B199" s="92" t="s">
        <v>644</v>
      </c>
      <c r="C199" s="92" t="s">
        <v>680</v>
      </c>
      <c r="D199" s="92" t="s">
        <v>1083</v>
      </c>
      <c r="E199" s="91">
        <v>45703</v>
      </c>
      <c r="F199" s="93">
        <v>85.6</v>
      </c>
      <c r="G199" s="92">
        <v>39.71</v>
      </c>
      <c r="H199" s="92">
        <v>0.85599999999999998</v>
      </c>
      <c r="I199" s="92">
        <v>19.03</v>
      </c>
      <c r="J199" s="92">
        <v>5.72</v>
      </c>
      <c r="K199" s="92">
        <v>33.99</v>
      </c>
      <c r="L199" s="92">
        <v>125</v>
      </c>
      <c r="M199" s="92">
        <v>140</v>
      </c>
      <c r="N199" s="92">
        <v>11.5</v>
      </c>
      <c r="O199" s="92">
        <v>2</v>
      </c>
    </row>
    <row r="200" spans="1:15" x14ac:dyDescent="0.25">
      <c r="A200" s="91">
        <v>45703</v>
      </c>
      <c r="B200" s="92" t="s">
        <v>644</v>
      </c>
      <c r="C200" s="92" t="s">
        <v>681</v>
      </c>
      <c r="D200" s="92" t="s">
        <v>1083</v>
      </c>
      <c r="E200" s="91">
        <v>45703</v>
      </c>
      <c r="F200" s="93">
        <v>99.436000000000007</v>
      </c>
      <c r="G200" s="92">
        <v>240.3</v>
      </c>
      <c r="H200" s="92">
        <v>0.99436000000000002</v>
      </c>
      <c r="I200" s="92">
        <v>4.59</v>
      </c>
      <c r="J200" s="92">
        <v>1.36</v>
      </c>
      <c r="K200" s="92">
        <v>238.94</v>
      </c>
      <c r="L200" s="92">
        <v>217</v>
      </c>
      <c r="M200" s="92">
        <v>140</v>
      </c>
      <c r="N200" s="92">
        <v>11.5</v>
      </c>
      <c r="O200" s="92">
        <v>4</v>
      </c>
    </row>
    <row r="201" spans="1:15" x14ac:dyDescent="0.25">
      <c r="A201" s="91">
        <v>45703</v>
      </c>
      <c r="B201" s="92" t="s">
        <v>644</v>
      </c>
      <c r="C201" s="92" t="s">
        <v>685</v>
      </c>
      <c r="D201" s="92" t="s">
        <v>1083</v>
      </c>
      <c r="E201" s="91">
        <v>45703</v>
      </c>
      <c r="F201" s="93">
        <v>95.832999999999998</v>
      </c>
      <c r="G201" s="92">
        <v>193.2</v>
      </c>
      <c r="H201" s="92">
        <v>0.95833000000000002</v>
      </c>
      <c r="I201" s="92">
        <v>0</v>
      </c>
      <c r="J201" s="92">
        <v>8.0500000000000007</v>
      </c>
      <c r="K201" s="92">
        <v>185.15</v>
      </c>
      <c r="L201" s="92">
        <v>142</v>
      </c>
      <c r="M201" s="92">
        <v>50</v>
      </c>
      <c r="N201" s="92">
        <v>11.5</v>
      </c>
      <c r="O201" s="92">
        <v>5.6</v>
      </c>
    </row>
    <row r="202" spans="1:15" x14ac:dyDescent="0.25">
      <c r="A202" s="91">
        <v>45703</v>
      </c>
      <c r="B202" s="92" t="s">
        <v>644</v>
      </c>
      <c r="C202" s="92" t="s">
        <v>686</v>
      </c>
      <c r="D202" s="92" t="s">
        <v>1083</v>
      </c>
      <c r="E202" s="91">
        <v>45703</v>
      </c>
      <c r="F202" s="93">
        <v>63.360000000000007</v>
      </c>
      <c r="G202" s="92">
        <v>78.099999999999994</v>
      </c>
      <c r="H202" s="92">
        <v>0.63360000000000005</v>
      </c>
      <c r="I202" s="92">
        <v>0</v>
      </c>
      <c r="J202" s="92">
        <v>28.62</v>
      </c>
      <c r="K202" s="92">
        <v>49.48</v>
      </c>
      <c r="L202" s="92">
        <v>113</v>
      </c>
      <c r="M202" s="92">
        <v>50</v>
      </c>
      <c r="N202" s="92">
        <v>11.5</v>
      </c>
      <c r="O202" s="92">
        <v>3.5</v>
      </c>
    </row>
    <row r="203" spans="1:15" x14ac:dyDescent="0.25">
      <c r="A203" s="91">
        <v>45703</v>
      </c>
      <c r="B203" s="92" t="s">
        <v>644</v>
      </c>
      <c r="C203" s="92" t="s">
        <v>688</v>
      </c>
      <c r="D203" s="92" t="s">
        <v>1083</v>
      </c>
      <c r="E203" s="91">
        <v>45703</v>
      </c>
      <c r="F203" s="93">
        <v>82.37</v>
      </c>
      <c r="G203" s="92">
        <v>98.17</v>
      </c>
      <c r="H203" s="92">
        <v>0.82369999999999999</v>
      </c>
      <c r="I203" s="92">
        <v>0</v>
      </c>
      <c r="J203" s="92">
        <v>17.309999999999999</v>
      </c>
      <c r="K203" s="92">
        <v>80.87</v>
      </c>
      <c r="L203" s="92">
        <v>135</v>
      </c>
      <c r="M203" s="92">
        <v>50</v>
      </c>
      <c r="N203" s="92">
        <v>11.5</v>
      </c>
      <c r="O203" s="92">
        <v>3</v>
      </c>
    </row>
    <row r="204" spans="1:15" x14ac:dyDescent="0.25">
      <c r="A204" s="91">
        <v>45703</v>
      </c>
      <c r="B204" s="92" t="s">
        <v>644</v>
      </c>
      <c r="C204" s="92" t="s">
        <v>690</v>
      </c>
      <c r="D204" s="92" t="s">
        <v>1083</v>
      </c>
      <c r="E204" s="91">
        <v>45703</v>
      </c>
      <c r="F204" s="93">
        <v>89.88000000000001</v>
      </c>
      <c r="G204" s="92">
        <v>51.9</v>
      </c>
      <c r="H204" s="92">
        <v>0.89880000000000004</v>
      </c>
      <c r="I204" s="92">
        <v>3.36</v>
      </c>
      <c r="J204" s="92">
        <v>5.25</v>
      </c>
      <c r="K204" s="92">
        <v>46.65</v>
      </c>
      <c r="L204" s="92">
        <v>134</v>
      </c>
      <c r="M204" s="92">
        <v>60</v>
      </c>
      <c r="N204" s="92">
        <v>11.5</v>
      </c>
      <c r="O204" s="92">
        <v>2</v>
      </c>
    </row>
    <row r="205" spans="1:15" x14ac:dyDescent="0.25">
      <c r="A205" s="91">
        <v>45703</v>
      </c>
      <c r="B205" s="92" t="s">
        <v>644</v>
      </c>
      <c r="C205" s="92" t="s">
        <v>865</v>
      </c>
      <c r="D205" s="92" t="s">
        <v>1083</v>
      </c>
      <c r="E205" s="91">
        <v>45703</v>
      </c>
      <c r="F205" s="93">
        <v>81.991</v>
      </c>
      <c r="G205" s="92">
        <v>143.13</v>
      </c>
      <c r="H205" s="92">
        <v>0.81991000000000003</v>
      </c>
      <c r="I205" s="92">
        <v>0</v>
      </c>
      <c r="J205" s="92">
        <v>25.78</v>
      </c>
      <c r="K205" s="92">
        <v>117.35</v>
      </c>
      <c r="L205" s="92">
        <v>156</v>
      </c>
      <c r="M205" s="92">
        <v>70</v>
      </c>
      <c r="N205" s="92">
        <v>11.5</v>
      </c>
      <c r="O205" s="92">
        <v>3.5</v>
      </c>
    </row>
    <row r="206" spans="1:15" x14ac:dyDescent="0.25">
      <c r="A206" s="91">
        <v>45703</v>
      </c>
      <c r="B206" s="92" t="s">
        <v>644</v>
      </c>
      <c r="C206" s="92" t="s">
        <v>692</v>
      </c>
      <c r="D206" s="92" t="s">
        <v>1083</v>
      </c>
      <c r="E206" s="91">
        <v>45703</v>
      </c>
      <c r="F206" s="93">
        <v>94.72</v>
      </c>
      <c r="G206" s="92">
        <v>275.60000000000002</v>
      </c>
      <c r="H206" s="92">
        <v>0.94720000000000004</v>
      </c>
      <c r="I206" s="92">
        <v>0</v>
      </c>
      <c r="J206" s="92">
        <v>14.55</v>
      </c>
      <c r="K206" s="92">
        <v>261.05</v>
      </c>
      <c r="L206" s="92">
        <v>190</v>
      </c>
      <c r="M206" s="92">
        <v>70</v>
      </c>
      <c r="N206" s="92">
        <v>11.5</v>
      </c>
      <c r="O206" s="92">
        <v>4.0999999999999996</v>
      </c>
    </row>
    <row r="207" spans="1:15" x14ac:dyDescent="0.25">
      <c r="A207" s="91">
        <v>45703</v>
      </c>
      <c r="B207" s="92" t="s">
        <v>644</v>
      </c>
      <c r="C207" s="92" t="s">
        <v>693</v>
      </c>
      <c r="D207" s="92" t="s">
        <v>1083</v>
      </c>
      <c r="E207" s="91">
        <v>45703</v>
      </c>
      <c r="F207" s="93">
        <v>90</v>
      </c>
      <c r="G207" s="92">
        <v>78.5</v>
      </c>
      <c r="H207" s="92">
        <v>0.9</v>
      </c>
      <c r="I207" s="92">
        <v>4</v>
      </c>
      <c r="J207" s="92">
        <v>7.85</v>
      </c>
      <c r="K207" s="92">
        <v>70.650000000000006</v>
      </c>
      <c r="L207" s="92">
        <v>126</v>
      </c>
      <c r="M207" s="92">
        <v>40</v>
      </c>
      <c r="N207" s="92">
        <v>11.5</v>
      </c>
      <c r="O207" s="92">
        <v>3.8</v>
      </c>
    </row>
    <row r="208" spans="1:15" x14ac:dyDescent="0.25">
      <c r="A208" s="91">
        <v>45703</v>
      </c>
      <c r="B208" s="92" t="s">
        <v>644</v>
      </c>
      <c r="C208" s="92" t="s">
        <v>694</v>
      </c>
      <c r="D208" s="92" t="s">
        <v>1083</v>
      </c>
      <c r="E208" s="91">
        <v>45703</v>
      </c>
      <c r="F208" s="93">
        <v>87.350000000000009</v>
      </c>
      <c r="G208" s="92">
        <v>51.3</v>
      </c>
      <c r="H208" s="92">
        <v>0.87350000000000005</v>
      </c>
      <c r="I208" s="92">
        <v>0.9</v>
      </c>
      <c r="J208" s="92">
        <v>6.49</v>
      </c>
      <c r="K208" s="92">
        <v>44.81</v>
      </c>
      <c r="L208" s="92">
        <v>130</v>
      </c>
      <c r="M208" s="92">
        <v>40</v>
      </c>
      <c r="N208" s="92">
        <v>11.5</v>
      </c>
      <c r="O208" s="92">
        <v>3</v>
      </c>
    </row>
    <row r="209" spans="1:15" x14ac:dyDescent="0.25">
      <c r="A209" s="91">
        <v>45703</v>
      </c>
      <c r="B209" s="92" t="s">
        <v>644</v>
      </c>
      <c r="C209" s="92" t="s">
        <v>695</v>
      </c>
      <c r="D209" s="92" t="s">
        <v>1083</v>
      </c>
      <c r="E209" s="91">
        <v>45703</v>
      </c>
      <c r="F209" s="93">
        <v>76.923000000000002</v>
      </c>
      <c r="G209" s="92">
        <v>55.4</v>
      </c>
      <c r="H209" s="92">
        <v>0.76922999999999997</v>
      </c>
      <c r="I209" s="92">
        <v>0</v>
      </c>
      <c r="J209" s="92">
        <v>12.78</v>
      </c>
      <c r="K209" s="92">
        <v>42.62</v>
      </c>
      <c r="L209" s="92">
        <v>119</v>
      </c>
      <c r="M209" s="92">
        <v>40</v>
      </c>
      <c r="N209" s="92">
        <v>11.5</v>
      </c>
      <c r="O209" s="92">
        <v>2.7</v>
      </c>
    </row>
    <row r="210" spans="1:15" x14ac:dyDescent="0.25">
      <c r="A210" s="91">
        <v>45703</v>
      </c>
      <c r="B210" s="92" t="s">
        <v>644</v>
      </c>
      <c r="C210" s="92" t="s">
        <v>696</v>
      </c>
      <c r="D210" s="92" t="s">
        <v>1083</v>
      </c>
      <c r="E210" s="91">
        <v>45703</v>
      </c>
      <c r="F210" s="93">
        <v>75.89</v>
      </c>
      <c r="G210" s="92">
        <v>55.6</v>
      </c>
      <c r="H210" s="92">
        <v>0.75890000000000002</v>
      </c>
      <c r="I210" s="92">
        <v>2.17</v>
      </c>
      <c r="J210" s="92">
        <v>13.41</v>
      </c>
      <c r="K210" s="92">
        <v>42.19</v>
      </c>
      <c r="L210" s="92">
        <v>120</v>
      </c>
      <c r="M210" s="92">
        <v>40</v>
      </c>
      <c r="N210" s="92">
        <v>11.5</v>
      </c>
      <c r="O210" s="92">
        <v>3</v>
      </c>
    </row>
    <row r="211" spans="1:15" x14ac:dyDescent="0.25">
      <c r="A211" s="91">
        <v>45703</v>
      </c>
      <c r="B211" s="92" t="s">
        <v>644</v>
      </c>
      <c r="C211" s="92" t="s">
        <v>698</v>
      </c>
      <c r="D211" s="92" t="s">
        <v>1083</v>
      </c>
      <c r="E211" s="91">
        <v>45703</v>
      </c>
      <c r="F211" s="93">
        <v>92.56</v>
      </c>
      <c r="G211" s="92">
        <v>181.95</v>
      </c>
      <c r="H211" s="92">
        <v>0.92559999999999998</v>
      </c>
      <c r="I211" s="92">
        <v>0.02</v>
      </c>
      <c r="J211" s="92">
        <v>13.54</v>
      </c>
      <c r="K211" s="92">
        <v>168.41</v>
      </c>
      <c r="L211" s="92">
        <v>166</v>
      </c>
      <c r="M211" s="92">
        <v>40</v>
      </c>
      <c r="N211" s="92">
        <v>11.5</v>
      </c>
      <c r="O211" s="92">
        <v>3.7</v>
      </c>
    </row>
    <row r="212" spans="1:15" x14ac:dyDescent="0.25">
      <c r="A212" s="91">
        <v>45703</v>
      </c>
      <c r="B212" s="92" t="s">
        <v>644</v>
      </c>
      <c r="C212" s="92" t="s">
        <v>700</v>
      </c>
      <c r="D212" s="92" t="s">
        <v>1083</v>
      </c>
      <c r="E212" s="91">
        <v>45703</v>
      </c>
      <c r="F212" s="93">
        <v>83.84</v>
      </c>
      <c r="G212" s="92">
        <v>73.3</v>
      </c>
      <c r="H212" s="92">
        <v>0.83840000000000003</v>
      </c>
      <c r="I212" s="92">
        <v>1.35</v>
      </c>
      <c r="J212" s="92">
        <v>11.85</v>
      </c>
      <c r="K212" s="92">
        <v>61.45</v>
      </c>
      <c r="L212" s="92">
        <v>140</v>
      </c>
      <c r="M212" s="92">
        <v>40</v>
      </c>
      <c r="N212" s="92">
        <v>11.5</v>
      </c>
      <c r="O212" s="92">
        <v>3</v>
      </c>
    </row>
    <row r="213" spans="1:15" x14ac:dyDescent="0.25">
      <c r="A213" s="91">
        <v>45703</v>
      </c>
      <c r="B213" s="92" t="s">
        <v>644</v>
      </c>
      <c r="C213" s="92" t="s">
        <v>702</v>
      </c>
      <c r="D213" s="92" t="s">
        <v>1083</v>
      </c>
      <c r="E213" s="91">
        <v>45703</v>
      </c>
      <c r="F213" s="93">
        <v>85.6</v>
      </c>
      <c r="G213" s="92">
        <v>249.3</v>
      </c>
      <c r="H213" s="92">
        <v>0.85599999999999998</v>
      </c>
      <c r="I213" s="92">
        <v>0</v>
      </c>
      <c r="J213" s="92">
        <v>35.9</v>
      </c>
      <c r="K213" s="92">
        <v>213.4</v>
      </c>
      <c r="L213" s="92">
        <v>157</v>
      </c>
      <c r="M213" s="92">
        <v>40</v>
      </c>
      <c r="N213" s="92">
        <v>11.5</v>
      </c>
      <c r="O213" s="92">
        <v>5</v>
      </c>
    </row>
    <row r="214" spans="1:15" x14ac:dyDescent="0.25">
      <c r="A214" s="91">
        <v>45703</v>
      </c>
      <c r="B214" s="92" t="s">
        <v>644</v>
      </c>
      <c r="C214" s="92" t="s">
        <v>703</v>
      </c>
      <c r="D214" s="92" t="s">
        <v>1083</v>
      </c>
      <c r="E214" s="91">
        <v>45703</v>
      </c>
      <c r="F214" s="93">
        <v>82.289999999999992</v>
      </c>
      <c r="G214" s="92">
        <v>49.9</v>
      </c>
      <c r="H214" s="92">
        <v>0.82289999999999996</v>
      </c>
      <c r="I214" s="92">
        <v>0</v>
      </c>
      <c r="J214" s="92">
        <v>8.84</v>
      </c>
      <c r="K214" s="92">
        <v>41.06</v>
      </c>
      <c r="L214" s="92">
        <v>115</v>
      </c>
      <c r="M214" s="92">
        <v>40</v>
      </c>
      <c r="N214" s="92">
        <v>11.5</v>
      </c>
      <c r="O214" s="92">
        <v>2.5</v>
      </c>
    </row>
    <row r="215" spans="1:15" x14ac:dyDescent="0.25">
      <c r="A215" s="91">
        <v>45703</v>
      </c>
      <c r="B215" s="92" t="s">
        <v>644</v>
      </c>
      <c r="C215" s="92" t="s">
        <v>704</v>
      </c>
      <c r="D215" s="92" t="s">
        <v>1083</v>
      </c>
      <c r="E215" s="91">
        <v>45703</v>
      </c>
      <c r="F215" s="93">
        <v>86.91</v>
      </c>
      <c r="G215" s="92">
        <v>102.4</v>
      </c>
      <c r="H215" s="92">
        <v>0.86909999999999998</v>
      </c>
      <c r="I215" s="92">
        <v>7.33</v>
      </c>
      <c r="J215" s="92">
        <v>13.4</v>
      </c>
      <c r="K215" s="92">
        <v>89</v>
      </c>
      <c r="L215" s="92">
        <v>120</v>
      </c>
      <c r="M215" s="92">
        <v>40</v>
      </c>
      <c r="N215" s="92">
        <v>11.5</v>
      </c>
      <c r="O215" s="92">
        <v>3</v>
      </c>
    </row>
    <row r="216" spans="1:15" x14ac:dyDescent="0.25">
      <c r="A216" s="91">
        <v>45703</v>
      </c>
      <c r="B216" s="92" t="s">
        <v>644</v>
      </c>
      <c r="C216" s="92" t="s">
        <v>705</v>
      </c>
      <c r="D216" s="92" t="s">
        <v>1083</v>
      </c>
      <c r="E216" s="91">
        <v>45703</v>
      </c>
      <c r="F216" s="93">
        <v>91.320000000000007</v>
      </c>
      <c r="G216" s="92">
        <v>224.7</v>
      </c>
      <c r="H216" s="92">
        <v>0.91320000000000001</v>
      </c>
      <c r="I216" s="92">
        <v>0</v>
      </c>
      <c r="J216" s="92">
        <v>19.5</v>
      </c>
      <c r="K216" s="92">
        <v>205.2</v>
      </c>
      <c r="L216" s="92">
        <v>144</v>
      </c>
      <c r="M216" s="92">
        <v>40</v>
      </c>
      <c r="N216" s="92">
        <v>11.5</v>
      </c>
      <c r="O216" s="92">
        <v>4.5</v>
      </c>
    </row>
    <row r="217" spans="1:15" x14ac:dyDescent="0.25">
      <c r="A217" s="91">
        <v>45703</v>
      </c>
      <c r="B217" s="92" t="s">
        <v>644</v>
      </c>
      <c r="C217" s="92" t="s">
        <v>706</v>
      </c>
      <c r="D217" s="92" t="s">
        <v>1083</v>
      </c>
      <c r="E217" s="91">
        <v>45703</v>
      </c>
      <c r="F217" s="93">
        <v>86</v>
      </c>
      <c r="G217" s="92">
        <v>192.7</v>
      </c>
      <c r="H217" s="92">
        <v>0.86</v>
      </c>
      <c r="I217" s="92">
        <v>0.05</v>
      </c>
      <c r="J217" s="92">
        <v>26.98</v>
      </c>
      <c r="K217" s="92">
        <v>165.72</v>
      </c>
      <c r="L217" s="92">
        <v>146</v>
      </c>
      <c r="M217" s="92">
        <v>40</v>
      </c>
      <c r="N217" s="92">
        <v>11.5</v>
      </c>
      <c r="O217" s="92">
        <v>3.4</v>
      </c>
    </row>
    <row r="218" spans="1:15" x14ac:dyDescent="0.25">
      <c r="A218" s="91">
        <v>45703</v>
      </c>
      <c r="B218" s="92" t="s">
        <v>644</v>
      </c>
      <c r="C218" s="92" t="s">
        <v>709</v>
      </c>
      <c r="D218" s="92" t="s">
        <v>1083</v>
      </c>
      <c r="E218" s="91">
        <v>45703</v>
      </c>
      <c r="F218" s="93">
        <v>99.5</v>
      </c>
      <c r="G218" s="92">
        <v>182.55</v>
      </c>
      <c r="H218" s="92">
        <v>0.995</v>
      </c>
      <c r="I218" s="92">
        <v>0</v>
      </c>
      <c r="J218" s="92">
        <v>0.91</v>
      </c>
      <c r="K218" s="92">
        <v>181.64</v>
      </c>
      <c r="L218" s="92">
        <v>135.5</v>
      </c>
      <c r="M218" s="92">
        <v>70</v>
      </c>
      <c r="N218" s="92">
        <v>11.5</v>
      </c>
      <c r="O218" s="92">
        <v>2</v>
      </c>
    </row>
    <row r="219" spans="1:15" x14ac:dyDescent="0.25">
      <c r="A219" s="91">
        <v>45703</v>
      </c>
      <c r="B219" s="92" t="s">
        <v>644</v>
      </c>
      <c r="C219" s="92" t="s">
        <v>716</v>
      </c>
      <c r="D219" s="92" t="s">
        <v>1083</v>
      </c>
      <c r="E219" s="91">
        <v>45703</v>
      </c>
      <c r="F219" s="93">
        <v>71.040000000000006</v>
      </c>
      <c r="G219" s="92">
        <v>72.569999999999993</v>
      </c>
      <c r="H219" s="92">
        <v>0.71040000000000003</v>
      </c>
      <c r="I219" s="92">
        <v>12.77</v>
      </c>
      <c r="J219" s="92">
        <v>21.02</v>
      </c>
      <c r="K219" s="92">
        <v>51.55</v>
      </c>
      <c r="L219" s="92">
        <v>130</v>
      </c>
      <c r="M219" s="92">
        <v>80</v>
      </c>
      <c r="N219" s="92">
        <v>11.5</v>
      </c>
      <c r="O219" s="92">
        <v>2.9</v>
      </c>
    </row>
    <row r="220" spans="1:15" x14ac:dyDescent="0.25">
      <c r="A220" s="91">
        <v>45703</v>
      </c>
      <c r="B220" s="92" t="s">
        <v>644</v>
      </c>
      <c r="C220" s="92" t="s">
        <v>756</v>
      </c>
      <c r="D220" s="92" t="s">
        <v>1083</v>
      </c>
      <c r="E220" s="91">
        <v>45703</v>
      </c>
      <c r="F220" s="93">
        <v>84</v>
      </c>
      <c r="G220" s="92">
        <v>43.83</v>
      </c>
      <c r="H220" s="92">
        <v>0.84</v>
      </c>
      <c r="I220" s="92">
        <v>0.39</v>
      </c>
      <c r="J220" s="92">
        <v>7.01</v>
      </c>
      <c r="K220" s="92">
        <v>36.82</v>
      </c>
      <c r="L220" s="92">
        <v>110</v>
      </c>
      <c r="M220" s="92">
        <v>40</v>
      </c>
      <c r="N220" s="92">
        <v>11.5</v>
      </c>
      <c r="O220" s="92">
        <v>1.2</v>
      </c>
    </row>
    <row r="221" spans="1:15" x14ac:dyDescent="0.25">
      <c r="A221" s="91">
        <v>45703</v>
      </c>
      <c r="B221" s="92" t="s">
        <v>644</v>
      </c>
      <c r="C221" s="92" t="s">
        <v>757</v>
      </c>
      <c r="D221" s="92" t="s">
        <v>1083</v>
      </c>
      <c r="E221" s="91">
        <v>45703</v>
      </c>
      <c r="F221" s="93">
        <v>96.94</v>
      </c>
      <c r="G221" s="92">
        <v>314.88</v>
      </c>
      <c r="H221" s="92">
        <v>0.96940000000000004</v>
      </c>
      <c r="I221" s="92">
        <v>20.07</v>
      </c>
      <c r="J221" s="92">
        <v>9.64</v>
      </c>
      <c r="K221" s="92">
        <v>305.24</v>
      </c>
      <c r="L221" s="92">
        <v>113</v>
      </c>
      <c r="M221" s="92">
        <v>40</v>
      </c>
      <c r="N221" s="92">
        <v>11.5</v>
      </c>
      <c r="O221" s="92">
        <v>6</v>
      </c>
    </row>
    <row r="222" spans="1:15" x14ac:dyDescent="0.25">
      <c r="A222" s="91">
        <v>45704</v>
      </c>
      <c r="B222" s="92" t="s">
        <v>644</v>
      </c>
      <c r="C222" s="92" t="s">
        <v>657</v>
      </c>
      <c r="D222" s="92" t="s">
        <v>1083</v>
      </c>
      <c r="E222" s="91">
        <v>45704</v>
      </c>
      <c r="F222" s="93">
        <v>91.111000000000004</v>
      </c>
      <c r="G222" s="92">
        <v>31.15</v>
      </c>
      <c r="H222" s="92">
        <v>0.91110999999999998</v>
      </c>
      <c r="I222" s="92">
        <v>42.61</v>
      </c>
      <c r="J222" s="92">
        <v>2.77</v>
      </c>
      <c r="K222" s="92">
        <v>28.38</v>
      </c>
      <c r="L222" s="92">
        <v>115</v>
      </c>
      <c r="M222" s="92">
        <v>30</v>
      </c>
      <c r="N222" s="92">
        <v>11.5</v>
      </c>
      <c r="O222" s="92">
        <v>2</v>
      </c>
    </row>
    <row r="223" spans="1:15" x14ac:dyDescent="0.25">
      <c r="A223" s="91">
        <v>45704</v>
      </c>
      <c r="B223" s="92" t="s">
        <v>644</v>
      </c>
      <c r="C223" s="92" t="s">
        <v>672</v>
      </c>
      <c r="D223" s="92" t="s">
        <v>1083</v>
      </c>
      <c r="E223" s="91">
        <v>45704</v>
      </c>
      <c r="F223" s="93">
        <v>99.5</v>
      </c>
      <c r="G223" s="92">
        <v>145.12</v>
      </c>
      <c r="H223" s="92">
        <v>0.995</v>
      </c>
      <c r="I223" s="92">
        <v>7.0000000000000007E-2</v>
      </c>
      <c r="J223" s="92">
        <v>0.73</v>
      </c>
      <c r="K223" s="92">
        <v>144.38999999999999</v>
      </c>
      <c r="L223" s="92">
        <v>136</v>
      </c>
      <c r="M223" s="92">
        <v>50</v>
      </c>
      <c r="N223" s="92">
        <v>11.5</v>
      </c>
      <c r="O223" s="92">
        <v>1.9</v>
      </c>
    </row>
    <row r="224" spans="1:15" x14ac:dyDescent="0.25">
      <c r="A224" s="91">
        <v>45704</v>
      </c>
      <c r="B224" s="92" t="s">
        <v>644</v>
      </c>
      <c r="C224" s="92" t="s">
        <v>676</v>
      </c>
      <c r="D224" s="92" t="s">
        <v>1083</v>
      </c>
      <c r="E224" s="91">
        <v>45704</v>
      </c>
      <c r="F224" s="93">
        <v>78.072000000000003</v>
      </c>
      <c r="G224" s="92">
        <v>67.930000000000007</v>
      </c>
      <c r="H224" s="92">
        <v>0.78071999999999997</v>
      </c>
      <c r="I224" s="92">
        <v>20.57</v>
      </c>
      <c r="J224" s="92">
        <v>14.9</v>
      </c>
      <c r="K224" s="92">
        <v>53.03</v>
      </c>
      <c r="L224" s="92">
        <v>113</v>
      </c>
      <c r="M224" s="92">
        <v>80</v>
      </c>
      <c r="N224" s="92">
        <v>11.5</v>
      </c>
      <c r="O224" s="92">
        <v>1.6</v>
      </c>
    </row>
    <row r="225" spans="1:25" x14ac:dyDescent="0.25">
      <c r="A225" s="91">
        <v>45704</v>
      </c>
      <c r="B225" s="92" t="s">
        <v>644</v>
      </c>
      <c r="C225" s="92" t="s">
        <v>712</v>
      </c>
      <c r="D225" s="92" t="s">
        <v>1083</v>
      </c>
      <c r="E225" s="91">
        <v>45704</v>
      </c>
      <c r="F225" s="93">
        <v>86.86</v>
      </c>
      <c r="G225" s="92">
        <v>158.55000000000001</v>
      </c>
      <c r="H225" s="92">
        <v>0.86860000000000004</v>
      </c>
      <c r="I225" s="92">
        <v>0.39</v>
      </c>
      <c r="J225" s="92">
        <v>20.83</v>
      </c>
      <c r="K225" s="92">
        <v>137.72</v>
      </c>
      <c r="L225" s="92">
        <v>207</v>
      </c>
      <c r="M225" s="92">
        <v>80</v>
      </c>
      <c r="N225" s="92">
        <v>11.5</v>
      </c>
      <c r="O225" s="92">
        <v>3.8</v>
      </c>
    </row>
    <row r="226" spans="1:25" x14ac:dyDescent="0.25">
      <c r="A226" s="91">
        <v>45704</v>
      </c>
      <c r="B226" s="92" t="s">
        <v>644</v>
      </c>
      <c r="C226" s="92" t="s">
        <v>721</v>
      </c>
      <c r="D226" s="92" t="s">
        <v>1083</v>
      </c>
      <c r="E226" s="91">
        <v>45704</v>
      </c>
      <c r="F226" s="93">
        <v>89.89</v>
      </c>
      <c r="G226" s="92">
        <v>74.56</v>
      </c>
      <c r="H226" s="92">
        <v>0.89890000000000003</v>
      </c>
      <c r="I226" s="92">
        <v>23.81</v>
      </c>
      <c r="J226" s="92">
        <v>7.54</v>
      </c>
      <c r="K226" s="92">
        <v>67.02</v>
      </c>
      <c r="L226" s="92">
        <v>127</v>
      </c>
      <c r="M226" s="92">
        <v>80</v>
      </c>
      <c r="N226" s="92">
        <v>11.5</v>
      </c>
      <c r="O226" s="92">
        <v>2</v>
      </c>
    </row>
    <row r="227" spans="1:25" x14ac:dyDescent="0.25">
      <c r="A227" s="91">
        <v>45704</v>
      </c>
      <c r="B227" s="92" t="s">
        <v>644</v>
      </c>
      <c r="C227" s="92" t="s">
        <v>728</v>
      </c>
      <c r="D227" s="92" t="s">
        <v>1083</v>
      </c>
      <c r="E227" s="91">
        <v>45704</v>
      </c>
      <c r="F227" s="93">
        <v>87.070000000000007</v>
      </c>
      <c r="G227" s="92">
        <v>168.03</v>
      </c>
      <c r="H227" s="92">
        <v>0.87070000000000003</v>
      </c>
      <c r="I227" s="92">
        <v>1.1299999999999999</v>
      </c>
      <c r="J227" s="92">
        <v>21.73</v>
      </c>
      <c r="K227" s="92">
        <v>146.30000000000001</v>
      </c>
      <c r="L227" s="92">
        <v>165</v>
      </c>
      <c r="M227" s="92">
        <v>140</v>
      </c>
      <c r="N227" s="92">
        <v>11.5</v>
      </c>
      <c r="O227" s="92">
        <v>3.3</v>
      </c>
    </row>
    <row r="228" spans="1:25" x14ac:dyDescent="0.25">
      <c r="A228" s="91">
        <v>45704</v>
      </c>
      <c r="B228" s="92" t="s">
        <v>644</v>
      </c>
      <c r="C228" s="92" t="s">
        <v>746</v>
      </c>
      <c r="D228" s="92" t="s">
        <v>1083</v>
      </c>
      <c r="E228" s="91">
        <v>45704</v>
      </c>
      <c r="F228" s="93">
        <v>70.009999999999991</v>
      </c>
      <c r="G228" s="92">
        <v>67.2</v>
      </c>
      <c r="H228" s="92">
        <v>0.70009999999999994</v>
      </c>
      <c r="I228" s="92">
        <v>23.09</v>
      </c>
      <c r="J228" s="92">
        <v>20.149999999999999</v>
      </c>
      <c r="K228" s="92">
        <v>47.05</v>
      </c>
      <c r="L228" s="92">
        <v>126</v>
      </c>
      <c r="M228" s="92">
        <v>40</v>
      </c>
      <c r="N228" s="92">
        <v>11.5</v>
      </c>
      <c r="O228" s="92">
        <v>4</v>
      </c>
    </row>
    <row r="229" spans="1:25" x14ac:dyDescent="0.25">
      <c r="A229" s="91">
        <v>45704</v>
      </c>
      <c r="B229" s="92" t="s">
        <v>644</v>
      </c>
      <c r="C229" s="92" t="s">
        <v>748</v>
      </c>
      <c r="D229" s="92" t="s">
        <v>1083</v>
      </c>
      <c r="E229" s="91">
        <v>45704</v>
      </c>
      <c r="F229" s="93">
        <v>97.545999999999992</v>
      </c>
      <c r="G229" s="92">
        <v>131.08000000000001</v>
      </c>
      <c r="H229" s="92">
        <v>0.97545999999999999</v>
      </c>
      <c r="I229" s="92">
        <v>43.65</v>
      </c>
      <c r="J229" s="92">
        <v>3.22</v>
      </c>
      <c r="K229" s="92">
        <v>127.86</v>
      </c>
      <c r="L229" s="92">
        <v>220</v>
      </c>
      <c r="M229" s="92">
        <v>40</v>
      </c>
      <c r="N229" s="92">
        <v>11.5</v>
      </c>
      <c r="O229" s="92">
        <v>2.6</v>
      </c>
    </row>
    <row r="230" spans="1:25" x14ac:dyDescent="0.25">
      <c r="A230" s="91">
        <v>45704</v>
      </c>
      <c r="B230" s="92" t="s">
        <v>644</v>
      </c>
      <c r="C230" s="92" t="s">
        <v>750</v>
      </c>
      <c r="D230" s="92" t="s">
        <v>1083</v>
      </c>
      <c r="E230" s="91">
        <v>45704</v>
      </c>
      <c r="F230" s="93">
        <v>94.899999999999991</v>
      </c>
      <c r="G230" s="92">
        <v>60.15</v>
      </c>
      <c r="H230" s="92">
        <v>0.94899999999999995</v>
      </c>
      <c r="I230" s="92">
        <v>26.11</v>
      </c>
      <c r="J230" s="92">
        <v>3.07</v>
      </c>
      <c r="K230" s="92">
        <v>57.08</v>
      </c>
      <c r="L230" s="92">
        <v>135</v>
      </c>
      <c r="M230" s="92">
        <v>40</v>
      </c>
      <c r="N230" s="92">
        <v>11.5</v>
      </c>
      <c r="O230" s="92">
        <v>3</v>
      </c>
    </row>
    <row r="231" spans="1:25" x14ac:dyDescent="0.25">
      <c r="A231" s="91">
        <v>45704</v>
      </c>
      <c r="B231" s="92" t="s">
        <v>644</v>
      </c>
      <c r="C231" s="92" t="s">
        <v>754</v>
      </c>
      <c r="D231" s="92" t="s">
        <v>1083</v>
      </c>
      <c r="E231" s="91">
        <v>45704</v>
      </c>
      <c r="F231" s="93">
        <v>74.683999999999997</v>
      </c>
      <c r="G231" s="92">
        <v>57.83</v>
      </c>
      <c r="H231" s="92">
        <v>0.74683999999999995</v>
      </c>
      <c r="I231" s="92">
        <v>2.92</v>
      </c>
      <c r="J231" s="92">
        <v>14.64</v>
      </c>
      <c r="K231" s="92">
        <v>43.19</v>
      </c>
      <c r="L231" s="92">
        <v>116</v>
      </c>
      <c r="M231" s="92">
        <v>40</v>
      </c>
      <c r="N231" s="92">
        <v>11.5</v>
      </c>
      <c r="O231" s="92">
        <v>1.4</v>
      </c>
    </row>
    <row r="232" spans="1:25" x14ac:dyDescent="0.25">
      <c r="A232" s="91">
        <v>45704</v>
      </c>
      <c r="B232" s="92" t="s">
        <v>644</v>
      </c>
      <c r="C232" s="92" t="s">
        <v>755</v>
      </c>
      <c r="D232" s="92" t="s">
        <v>1083</v>
      </c>
      <c r="E232" s="91">
        <v>45704</v>
      </c>
      <c r="F232" s="93">
        <v>86.1</v>
      </c>
      <c r="G232" s="92">
        <v>58.91</v>
      </c>
      <c r="H232" s="92">
        <v>0.86099999999999999</v>
      </c>
      <c r="I232" s="92">
        <v>26.87</v>
      </c>
      <c r="J232" s="92">
        <v>8.19</v>
      </c>
      <c r="K232" s="92">
        <v>50.72</v>
      </c>
      <c r="L232" s="92">
        <v>135</v>
      </c>
      <c r="M232" s="92">
        <v>40</v>
      </c>
      <c r="N232" s="92">
        <v>11.5</v>
      </c>
      <c r="O232" s="92">
        <v>2.5</v>
      </c>
    </row>
    <row r="233" spans="1:25" x14ac:dyDescent="0.25">
      <c r="A233" s="91">
        <v>45704</v>
      </c>
      <c r="B233" s="92" t="s">
        <v>644</v>
      </c>
      <c r="C233" s="92" t="s">
        <v>765</v>
      </c>
      <c r="D233" s="92" t="s">
        <v>1083</v>
      </c>
      <c r="E233" s="91">
        <v>45704</v>
      </c>
      <c r="F233" s="93">
        <v>62.39</v>
      </c>
      <c r="G233" s="92">
        <v>38.47</v>
      </c>
      <c r="H233" s="92">
        <v>0.62390000000000001</v>
      </c>
      <c r="I233" s="92">
        <v>29.57</v>
      </c>
      <c r="J233" s="92">
        <v>14.47</v>
      </c>
      <c r="K233" s="92">
        <v>24</v>
      </c>
      <c r="L233" s="92">
        <v>120</v>
      </c>
      <c r="M233" s="92">
        <v>40</v>
      </c>
      <c r="N233" s="92">
        <v>11.5</v>
      </c>
      <c r="O233" s="92">
        <v>1.7</v>
      </c>
    </row>
    <row r="234" spans="1:25" x14ac:dyDescent="0.25">
      <c r="A234" s="91">
        <v>45704</v>
      </c>
      <c r="B234" s="92" t="s">
        <v>644</v>
      </c>
      <c r="C234" s="92" t="s">
        <v>772</v>
      </c>
      <c r="D234" s="92" t="s">
        <v>1083</v>
      </c>
      <c r="E234" s="91">
        <v>45704</v>
      </c>
      <c r="F234" s="93">
        <v>75.841999999999999</v>
      </c>
      <c r="G234" s="92">
        <v>93.9</v>
      </c>
      <c r="H234" s="92">
        <v>0.75841999999999998</v>
      </c>
      <c r="I234" s="92">
        <v>47.28</v>
      </c>
      <c r="J234" s="92">
        <v>22.68</v>
      </c>
      <c r="K234" s="92">
        <v>71.22</v>
      </c>
      <c r="L234" s="92">
        <v>116</v>
      </c>
      <c r="M234" s="92">
        <v>80</v>
      </c>
      <c r="N234" s="92">
        <v>11.5</v>
      </c>
      <c r="O234" s="92">
        <v>2</v>
      </c>
    </row>
    <row r="235" spans="1:25" x14ac:dyDescent="0.25">
      <c r="A235" s="91">
        <v>45560</v>
      </c>
      <c r="B235" s="92" t="s">
        <v>334</v>
      </c>
      <c r="C235" s="92" t="s">
        <v>1097</v>
      </c>
      <c r="D235" s="92" t="s">
        <v>326</v>
      </c>
      <c r="E235" s="91">
        <v>45560</v>
      </c>
      <c r="F235" s="93">
        <v>95.7</v>
      </c>
      <c r="G235" s="92">
        <v>134.88</v>
      </c>
      <c r="H235" s="92">
        <v>0.95699999999999996</v>
      </c>
      <c r="I235" s="92">
        <v>10.53</v>
      </c>
      <c r="J235" s="92">
        <v>5.8</v>
      </c>
      <c r="K235" s="92">
        <v>129.08000000000001</v>
      </c>
      <c r="L235" s="92">
        <v>125</v>
      </c>
      <c r="M235" s="92">
        <v>60.13</v>
      </c>
      <c r="N235" s="92">
        <v>11.5</v>
      </c>
      <c r="O235" s="92">
        <v>4.4000000000000004</v>
      </c>
      <c r="Y235" t="s">
        <v>1076</v>
      </c>
    </row>
    <row r="236" spans="1:25" x14ac:dyDescent="0.25">
      <c r="A236" s="91">
        <v>45621</v>
      </c>
      <c r="B236" s="92" t="s">
        <v>334</v>
      </c>
      <c r="C236" s="92" t="s">
        <v>1091</v>
      </c>
      <c r="D236" s="92" t="s">
        <v>326</v>
      </c>
      <c r="E236" s="91">
        <v>45621</v>
      </c>
      <c r="F236" s="93">
        <v>99</v>
      </c>
      <c r="G236" s="92">
        <v>11.04</v>
      </c>
      <c r="H236" s="92">
        <v>0.99</v>
      </c>
      <c r="I236" s="92">
        <v>9</v>
      </c>
      <c r="J236" s="92">
        <v>0.11</v>
      </c>
      <c r="K236" s="92">
        <v>10.93</v>
      </c>
      <c r="L236" s="92">
        <v>100</v>
      </c>
      <c r="M236" s="92">
        <v>50</v>
      </c>
      <c r="N236" s="92">
        <v>11.5</v>
      </c>
      <c r="O236" s="92">
        <v>2.1</v>
      </c>
    </row>
    <row r="237" spans="1:25" x14ac:dyDescent="0.25">
      <c r="A237" s="91">
        <v>45631</v>
      </c>
      <c r="B237" s="92" t="s">
        <v>334</v>
      </c>
      <c r="C237" s="92" t="s">
        <v>444</v>
      </c>
      <c r="D237" s="92" t="s">
        <v>326</v>
      </c>
      <c r="E237" s="91">
        <v>45631</v>
      </c>
      <c r="F237" s="93">
        <v>88.7</v>
      </c>
      <c r="G237" s="92">
        <v>45.54</v>
      </c>
      <c r="H237" s="92">
        <v>0.88700000000000001</v>
      </c>
      <c r="I237" s="92">
        <v>0</v>
      </c>
      <c r="J237" s="92">
        <v>5.15</v>
      </c>
      <c r="K237" s="92">
        <v>40.39</v>
      </c>
      <c r="L237" s="92">
        <v>102</v>
      </c>
      <c r="M237" s="92">
        <v>20</v>
      </c>
      <c r="N237" s="92">
        <v>11.5</v>
      </c>
      <c r="O237" s="92">
        <v>2.34</v>
      </c>
    </row>
    <row r="238" spans="1:25" x14ac:dyDescent="0.25">
      <c r="A238" s="91">
        <v>45644</v>
      </c>
      <c r="B238" s="92" t="s">
        <v>334</v>
      </c>
      <c r="C238" s="92" t="s">
        <v>545</v>
      </c>
      <c r="D238" s="92" t="s">
        <v>326</v>
      </c>
      <c r="E238" s="91">
        <v>45644</v>
      </c>
      <c r="F238" s="93">
        <v>96.2</v>
      </c>
      <c r="G238" s="92">
        <v>91.77</v>
      </c>
      <c r="H238" s="92">
        <v>0.96199999999999997</v>
      </c>
      <c r="I238" s="92">
        <v>8</v>
      </c>
      <c r="J238" s="92">
        <v>3.49</v>
      </c>
      <c r="K238" s="92">
        <v>88.28</v>
      </c>
      <c r="L238" s="92">
        <v>112</v>
      </c>
      <c r="M238" s="92">
        <v>20</v>
      </c>
      <c r="N238" s="92">
        <v>11.5</v>
      </c>
      <c r="O238" s="92">
        <v>3.5</v>
      </c>
    </row>
    <row r="239" spans="1:25" x14ac:dyDescent="0.25">
      <c r="A239" s="91">
        <v>45656</v>
      </c>
      <c r="B239" s="92" t="s">
        <v>334</v>
      </c>
      <c r="C239" s="92" t="s">
        <v>499</v>
      </c>
      <c r="D239" s="92" t="s">
        <v>326</v>
      </c>
      <c r="E239" s="91">
        <v>45656</v>
      </c>
      <c r="F239" s="93">
        <v>98</v>
      </c>
      <c r="G239" s="92">
        <v>26.65</v>
      </c>
      <c r="H239" s="92">
        <v>0.98</v>
      </c>
      <c r="I239" s="92">
        <v>3</v>
      </c>
      <c r="J239" s="92">
        <v>0.53</v>
      </c>
      <c r="K239" s="92">
        <v>26.12</v>
      </c>
      <c r="L239" s="92">
        <v>100</v>
      </c>
      <c r="M239" s="92">
        <v>20</v>
      </c>
      <c r="N239" s="92">
        <v>11.5</v>
      </c>
      <c r="O239" s="92">
        <v>1.5</v>
      </c>
      <c r="Y239" t="s">
        <v>1076</v>
      </c>
    </row>
    <row r="240" spans="1:25" x14ac:dyDescent="0.25">
      <c r="A240" s="91">
        <v>45664</v>
      </c>
      <c r="B240" s="92" t="s">
        <v>334</v>
      </c>
      <c r="C240" s="92" t="s">
        <v>347</v>
      </c>
      <c r="D240" s="92" t="s">
        <v>326</v>
      </c>
      <c r="E240" s="91">
        <v>45664</v>
      </c>
      <c r="F240" s="93">
        <v>84</v>
      </c>
      <c r="G240" s="92">
        <v>33.659999999999997</v>
      </c>
      <c r="H240" s="92">
        <v>0.84</v>
      </c>
      <c r="I240" s="92">
        <v>16</v>
      </c>
      <c r="J240" s="92">
        <v>5.39</v>
      </c>
      <c r="K240" s="92">
        <v>28.27</v>
      </c>
      <c r="L240" s="92">
        <v>97</v>
      </c>
      <c r="M240" s="92">
        <v>100</v>
      </c>
      <c r="N240" s="92">
        <v>11.5</v>
      </c>
      <c r="O240" s="92">
        <v>1.6</v>
      </c>
      <c r="Y240" t="s">
        <v>1076</v>
      </c>
    </row>
    <row r="241" spans="1:25" x14ac:dyDescent="0.25">
      <c r="A241" s="91">
        <v>45667</v>
      </c>
      <c r="B241" s="92" t="s">
        <v>334</v>
      </c>
      <c r="C241" s="92" t="s">
        <v>340</v>
      </c>
      <c r="D241" s="92" t="s">
        <v>326</v>
      </c>
      <c r="E241" s="91">
        <v>45667</v>
      </c>
      <c r="F241" s="93">
        <v>24</v>
      </c>
      <c r="G241" s="92">
        <v>12.73</v>
      </c>
      <c r="H241" s="92">
        <v>0.24</v>
      </c>
      <c r="I241" s="92">
        <v>14.57</v>
      </c>
      <c r="J241" s="92">
        <v>9.68</v>
      </c>
      <c r="K241" s="92">
        <v>3.06</v>
      </c>
      <c r="L241" s="92">
        <v>106</v>
      </c>
      <c r="M241" s="92">
        <v>70.209999999999994</v>
      </c>
      <c r="N241" s="92">
        <v>11.5</v>
      </c>
      <c r="O241" s="92">
        <v>2.2999999999999998</v>
      </c>
    </row>
    <row r="242" spans="1:25" x14ac:dyDescent="0.25">
      <c r="A242" s="91">
        <v>45667</v>
      </c>
      <c r="B242" s="92" t="s">
        <v>334</v>
      </c>
      <c r="C242" s="92" t="s">
        <v>373</v>
      </c>
      <c r="D242" s="92" t="s">
        <v>326</v>
      </c>
      <c r="E242" s="91">
        <v>45667</v>
      </c>
      <c r="F242" s="93">
        <v>78</v>
      </c>
      <c r="G242" s="92">
        <v>33.590000000000003</v>
      </c>
      <c r="H242" s="92">
        <v>0.78</v>
      </c>
      <c r="I242" s="92">
        <v>0</v>
      </c>
      <c r="J242" s="92">
        <v>7.39</v>
      </c>
      <c r="K242" s="92">
        <v>26.2</v>
      </c>
      <c r="L242" s="92">
        <v>119</v>
      </c>
      <c r="M242" s="92">
        <v>63.2</v>
      </c>
      <c r="N242" s="92">
        <v>11.5</v>
      </c>
      <c r="O242" s="92">
        <v>3.6</v>
      </c>
    </row>
    <row r="243" spans="1:25" x14ac:dyDescent="0.25">
      <c r="A243" s="91">
        <v>45667</v>
      </c>
      <c r="B243" s="92" t="s">
        <v>334</v>
      </c>
      <c r="C243" s="92" t="s">
        <v>396</v>
      </c>
      <c r="D243" s="92" t="s">
        <v>326</v>
      </c>
      <c r="E243" s="91">
        <v>45667</v>
      </c>
      <c r="F243" s="93">
        <v>78.600000000000009</v>
      </c>
      <c r="G243" s="92">
        <v>48.4</v>
      </c>
      <c r="H243" s="92">
        <v>0.78600000000000003</v>
      </c>
      <c r="I243" s="92">
        <v>3</v>
      </c>
      <c r="J243" s="92">
        <v>10.36</v>
      </c>
      <c r="K243" s="92">
        <v>38.04</v>
      </c>
      <c r="L243" s="92">
        <v>107</v>
      </c>
      <c r="M243" s="92">
        <v>60</v>
      </c>
      <c r="N243" s="92">
        <v>11.5</v>
      </c>
      <c r="O243" s="92">
        <v>3.2</v>
      </c>
    </row>
    <row r="244" spans="1:25" x14ac:dyDescent="0.25">
      <c r="A244" s="91">
        <v>45670</v>
      </c>
      <c r="B244" s="92" t="s">
        <v>334</v>
      </c>
      <c r="C244" s="92" t="s">
        <v>440</v>
      </c>
      <c r="D244" s="92" t="s">
        <v>326</v>
      </c>
      <c r="E244" s="91">
        <v>45670</v>
      </c>
      <c r="F244" s="93">
        <v>76.400000000000006</v>
      </c>
      <c r="G244" s="92">
        <v>17.55</v>
      </c>
      <c r="H244" s="92">
        <v>0.76400000000000001</v>
      </c>
      <c r="I244" s="92">
        <v>4</v>
      </c>
      <c r="J244" s="92">
        <v>4.1399999999999997</v>
      </c>
      <c r="K244" s="92">
        <v>13.41</v>
      </c>
      <c r="L244" s="92">
        <v>108</v>
      </c>
      <c r="M244" s="92">
        <v>40</v>
      </c>
      <c r="N244" s="92">
        <v>11.5</v>
      </c>
      <c r="O244" s="92">
        <v>1.3</v>
      </c>
    </row>
    <row r="245" spans="1:25" x14ac:dyDescent="0.25">
      <c r="A245" s="91">
        <v>45670</v>
      </c>
      <c r="B245" s="92" t="s">
        <v>334</v>
      </c>
      <c r="C245" s="92" t="s">
        <v>502</v>
      </c>
      <c r="D245" s="92" t="s">
        <v>326</v>
      </c>
      <c r="E245" s="91">
        <v>45670</v>
      </c>
      <c r="F245" s="93">
        <v>95.899999999999991</v>
      </c>
      <c r="G245" s="92">
        <v>39.130000000000003</v>
      </c>
      <c r="H245" s="92">
        <v>0.95899999999999996</v>
      </c>
      <c r="I245" s="92">
        <v>0</v>
      </c>
      <c r="J245" s="92">
        <v>1.6</v>
      </c>
      <c r="K245" s="92">
        <v>37.53</v>
      </c>
      <c r="L245" s="92">
        <v>109</v>
      </c>
      <c r="M245" s="92">
        <v>20</v>
      </c>
      <c r="N245" s="92">
        <v>11.5</v>
      </c>
      <c r="O245" s="92">
        <v>2.2999999999999998</v>
      </c>
    </row>
    <row r="246" spans="1:25" x14ac:dyDescent="0.25">
      <c r="A246" s="91">
        <v>45672</v>
      </c>
      <c r="B246" s="92" t="s">
        <v>334</v>
      </c>
      <c r="C246" s="92" t="s">
        <v>372</v>
      </c>
      <c r="D246" s="92" t="s">
        <v>326</v>
      </c>
      <c r="E246" s="91">
        <v>45672</v>
      </c>
      <c r="F246" s="93">
        <v>87.9</v>
      </c>
      <c r="G246" s="92">
        <v>87.66</v>
      </c>
      <c r="H246" s="92">
        <v>0.879</v>
      </c>
      <c r="I246" s="92">
        <v>16.850000000000001</v>
      </c>
      <c r="J246" s="92">
        <v>10.61</v>
      </c>
      <c r="K246" s="92">
        <v>77.05</v>
      </c>
      <c r="L246" s="92">
        <v>128</v>
      </c>
      <c r="M246" s="92">
        <v>79.069999999999993</v>
      </c>
      <c r="N246" s="92">
        <v>11.5</v>
      </c>
      <c r="O246" s="92">
        <v>3.5</v>
      </c>
    </row>
    <row r="247" spans="1:25" x14ac:dyDescent="0.25">
      <c r="A247" s="91">
        <v>45672</v>
      </c>
      <c r="B247" s="92" t="s">
        <v>334</v>
      </c>
      <c r="C247" s="92" t="s">
        <v>524</v>
      </c>
      <c r="D247" s="92" t="s">
        <v>326</v>
      </c>
      <c r="E247" s="91">
        <v>45672</v>
      </c>
      <c r="F247" s="93">
        <v>97.399999999999991</v>
      </c>
      <c r="G247" s="92">
        <v>55.45</v>
      </c>
      <c r="H247" s="92">
        <v>0.97399999999999998</v>
      </c>
      <c r="I247" s="92">
        <v>5</v>
      </c>
      <c r="J247" s="92">
        <v>1.44</v>
      </c>
      <c r="K247" s="92">
        <v>54.01</v>
      </c>
      <c r="L247" s="92">
        <v>119</v>
      </c>
      <c r="M247" s="92">
        <v>20</v>
      </c>
      <c r="N247" s="92">
        <v>11.5</v>
      </c>
      <c r="O247" s="92">
        <v>1.9</v>
      </c>
    </row>
    <row r="248" spans="1:25" x14ac:dyDescent="0.25">
      <c r="A248" s="91">
        <v>45672</v>
      </c>
      <c r="B248" s="92" t="s">
        <v>334</v>
      </c>
      <c r="C248" s="92" t="s">
        <v>570</v>
      </c>
      <c r="D248" s="92" t="s">
        <v>326</v>
      </c>
      <c r="E248" s="91">
        <v>45672</v>
      </c>
      <c r="F248" s="93">
        <v>61</v>
      </c>
      <c r="G248" s="92">
        <v>6.88</v>
      </c>
      <c r="H248" s="92">
        <v>0.61</v>
      </c>
      <c r="I248" s="92">
        <v>0</v>
      </c>
      <c r="J248" s="92">
        <v>2.68</v>
      </c>
      <c r="K248" s="92">
        <v>4.2</v>
      </c>
      <c r="L248" s="92">
        <v>97</v>
      </c>
      <c r="M248" s="92">
        <v>100</v>
      </c>
      <c r="N248" s="92">
        <v>11.5</v>
      </c>
      <c r="O248" s="92">
        <v>1.8</v>
      </c>
    </row>
    <row r="249" spans="1:25" x14ac:dyDescent="0.25">
      <c r="A249" s="91">
        <v>45673</v>
      </c>
      <c r="B249" s="92" t="s">
        <v>334</v>
      </c>
      <c r="C249" s="92" t="s">
        <v>467</v>
      </c>
      <c r="D249" s="92" t="s">
        <v>326</v>
      </c>
      <c r="E249" s="91">
        <v>45673</v>
      </c>
      <c r="F249" s="93">
        <v>99.3</v>
      </c>
      <c r="G249" s="92">
        <v>3.23</v>
      </c>
      <c r="H249" s="92">
        <v>0.99299999999999999</v>
      </c>
      <c r="I249" s="92">
        <v>1</v>
      </c>
      <c r="J249" s="92">
        <v>0.02</v>
      </c>
      <c r="K249" s="92">
        <v>3.21</v>
      </c>
      <c r="L249" s="92">
        <v>100</v>
      </c>
      <c r="M249" s="92">
        <v>40</v>
      </c>
      <c r="N249" s="92">
        <v>11.5</v>
      </c>
      <c r="O249" s="92">
        <v>1.6</v>
      </c>
    </row>
    <row r="250" spans="1:25" x14ac:dyDescent="0.25">
      <c r="A250" s="91">
        <v>45673</v>
      </c>
      <c r="B250" s="92" t="s">
        <v>334</v>
      </c>
      <c r="C250" s="92" t="s">
        <v>636</v>
      </c>
      <c r="D250" s="92" t="s">
        <v>326</v>
      </c>
      <c r="E250" s="91">
        <v>45673</v>
      </c>
      <c r="F250" s="93">
        <v>97</v>
      </c>
      <c r="G250" s="92">
        <v>63.35</v>
      </c>
      <c r="H250" s="92">
        <v>0.97</v>
      </c>
      <c r="I250" s="92">
        <v>19.579999999999998</v>
      </c>
      <c r="J250" s="92">
        <v>1.9</v>
      </c>
      <c r="K250" s="92">
        <v>61.45</v>
      </c>
      <c r="L250" s="92">
        <v>121</v>
      </c>
      <c r="M250" s="92">
        <v>24.32</v>
      </c>
      <c r="N250" s="92">
        <v>11.5</v>
      </c>
      <c r="O250" s="92">
        <v>2.6</v>
      </c>
    </row>
    <row r="251" spans="1:25" x14ac:dyDescent="0.25">
      <c r="A251" s="91">
        <v>45674</v>
      </c>
      <c r="B251" s="92" t="s">
        <v>334</v>
      </c>
      <c r="C251" s="92" t="s">
        <v>560</v>
      </c>
      <c r="D251" s="92" t="s">
        <v>326</v>
      </c>
      <c r="E251" s="91">
        <v>45674</v>
      </c>
      <c r="F251" s="93">
        <v>93.7</v>
      </c>
      <c r="G251" s="92">
        <v>77.099999999999994</v>
      </c>
      <c r="H251" s="92">
        <v>0.93700000000000006</v>
      </c>
      <c r="I251" s="92">
        <v>7</v>
      </c>
      <c r="J251" s="92">
        <v>4.8600000000000003</v>
      </c>
      <c r="K251" s="92">
        <v>72.239999999999995</v>
      </c>
      <c r="L251" s="92">
        <v>116</v>
      </c>
      <c r="M251" s="92">
        <v>120</v>
      </c>
      <c r="N251" s="92">
        <v>11.5</v>
      </c>
      <c r="O251" s="92">
        <v>4.9000000000000004</v>
      </c>
    </row>
    <row r="252" spans="1:25" x14ac:dyDescent="0.25">
      <c r="A252" s="91">
        <v>45674</v>
      </c>
      <c r="B252" s="92" t="s">
        <v>334</v>
      </c>
      <c r="C252" s="92" t="s">
        <v>577</v>
      </c>
      <c r="D252" s="92" t="s">
        <v>326</v>
      </c>
      <c r="E252" s="91">
        <v>45674</v>
      </c>
      <c r="F252" s="93">
        <v>85</v>
      </c>
      <c r="G252" s="92">
        <v>89.08</v>
      </c>
      <c r="H252" s="92">
        <v>0.85</v>
      </c>
      <c r="I252" s="92">
        <v>5</v>
      </c>
      <c r="J252" s="92">
        <v>13.36</v>
      </c>
      <c r="K252" s="92">
        <v>75.72</v>
      </c>
      <c r="L252" s="92">
        <v>110</v>
      </c>
      <c r="M252" s="92">
        <v>60</v>
      </c>
      <c r="N252" s="92">
        <v>11.5</v>
      </c>
      <c r="O252" s="92">
        <v>3.1</v>
      </c>
      <c r="Y252" t="s">
        <v>1076</v>
      </c>
    </row>
    <row r="253" spans="1:25" x14ac:dyDescent="0.25">
      <c r="A253" s="91">
        <v>45674</v>
      </c>
      <c r="B253" s="92" t="s">
        <v>334</v>
      </c>
      <c r="C253" s="92" t="s">
        <v>580</v>
      </c>
      <c r="D253" s="92" t="s">
        <v>326</v>
      </c>
      <c r="E253" s="91">
        <v>45674</v>
      </c>
      <c r="F253" s="93">
        <v>89.2</v>
      </c>
      <c r="G253" s="92">
        <v>74.62</v>
      </c>
      <c r="H253" s="92">
        <v>0.89200000000000002</v>
      </c>
      <c r="I253" s="92">
        <v>2</v>
      </c>
      <c r="J253" s="92">
        <v>8.06</v>
      </c>
      <c r="K253" s="92">
        <v>66.56</v>
      </c>
      <c r="L253" s="92">
        <v>121</v>
      </c>
      <c r="M253" s="92">
        <v>60</v>
      </c>
      <c r="N253" s="92">
        <v>11.5</v>
      </c>
      <c r="O253" s="92">
        <v>2.5</v>
      </c>
    </row>
    <row r="254" spans="1:25" x14ac:dyDescent="0.25">
      <c r="A254" s="91">
        <v>45676</v>
      </c>
      <c r="B254" s="92" t="s">
        <v>334</v>
      </c>
      <c r="C254" s="92" t="s">
        <v>392</v>
      </c>
      <c r="D254" s="92" t="s">
        <v>326</v>
      </c>
      <c r="E254" s="91">
        <v>45676</v>
      </c>
      <c r="F254" s="93">
        <v>59.4</v>
      </c>
      <c r="G254" s="92">
        <v>2.0299999999999998</v>
      </c>
      <c r="H254" s="92">
        <v>0.59399999999999997</v>
      </c>
      <c r="I254" s="92">
        <v>2</v>
      </c>
      <c r="J254" s="92">
        <v>0.82</v>
      </c>
      <c r="K254" s="92">
        <v>1.21</v>
      </c>
      <c r="L254" s="92">
        <v>105</v>
      </c>
      <c r="M254" s="92">
        <v>20</v>
      </c>
      <c r="N254" s="92">
        <v>11.5</v>
      </c>
      <c r="O254" s="92">
        <v>1.3</v>
      </c>
      <c r="Y254" t="s">
        <v>1076</v>
      </c>
    </row>
    <row r="255" spans="1:25" x14ac:dyDescent="0.25">
      <c r="A255" s="91">
        <v>45676</v>
      </c>
      <c r="B255" s="92" t="s">
        <v>334</v>
      </c>
      <c r="C255" s="92" t="s">
        <v>439</v>
      </c>
      <c r="D255" s="92" t="s">
        <v>326</v>
      </c>
      <c r="E255" s="91">
        <v>45676</v>
      </c>
      <c r="F255" s="93">
        <v>79.100000000000009</v>
      </c>
      <c r="G255" s="92">
        <v>79.92</v>
      </c>
      <c r="H255" s="92">
        <v>0.79100000000000004</v>
      </c>
      <c r="I255" s="92">
        <v>30.12</v>
      </c>
      <c r="J255" s="92">
        <v>16.7</v>
      </c>
      <c r="K255" s="92">
        <v>63.21</v>
      </c>
      <c r="L255" s="92">
        <v>135</v>
      </c>
      <c r="M255" s="92">
        <v>74.56</v>
      </c>
      <c r="N255" s="92">
        <v>11.5</v>
      </c>
      <c r="O255" s="92">
        <v>4</v>
      </c>
    </row>
    <row r="256" spans="1:25" x14ac:dyDescent="0.25">
      <c r="A256" s="91">
        <v>45676</v>
      </c>
      <c r="B256" s="92" t="s">
        <v>334</v>
      </c>
      <c r="C256" s="92" t="s">
        <v>441</v>
      </c>
      <c r="D256" s="92" t="s">
        <v>326</v>
      </c>
      <c r="E256" s="91">
        <v>45676</v>
      </c>
      <c r="F256" s="93">
        <v>82.899999999999991</v>
      </c>
      <c r="G256" s="92">
        <v>55.7</v>
      </c>
      <c r="H256" s="92">
        <v>0.82899999999999996</v>
      </c>
      <c r="I256" s="92">
        <v>4</v>
      </c>
      <c r="J256" s="92">
        <v>9.52</v>
      </c>
      <c r="K256" s="92">
        <v>46.18</v>
      </c>
      <c r="L256" s="92">
        <v>110</v>
      </c>
      <c r="M256" s="92">
        <v>40</v>
      </c>
      <c r="N256" s="92">
        <v>11.5</v>
      </c>
      <c r="O256" s="92">
        <v>3.3</v>
      </c>
    </row>
    <row r="257" spans="1:25" x14ac:dyDescent="0.25">
      <c r="A257" s="91">
        <v>45676</v>
      </c>
      <c r="B257" s="92" t="s">
        <v>334</v>
      </c>
      <c r="C257" s="92" t="s">
        <v>454</v>
      </c>
      <c r="D257" s="92" t="s">
        <v>326</v>
      </c>
      <c r="E257" s="91">
        <v>45676</v>
      </c>
      <c r="F257" s="93">
        <v>87.7</v>
      </c>
      <c r="G257" s="92">
        <v>74.930000000000007</v>
      </c>
      <c r="H257" s="92">
        <v>0.877</v>
      </c>
      <c r="I257" s="92">
        <v>1</v>
      </c>
      <c r="J257" s="92">
        <v>9.2200000000000006</v>
      </c>
      <c r="K257" s="92">
        <v>65.709999999999994</v>
      </c>
      <c r="L257" s="92">
        <v>128</v>
      </c>
      <c r="M257" s="92">
        <v>70</v>
      </c>
      <c r="N257" s="92">
        <v>11.5</v>
      </c>
      <c r="O257" s="92">
        <v>2.8</v>
      </c>
      <c r="Y257" t="s">
        <v>1076</v>
      </c>
    </row>
    <row r="258" spans="1:25" x14ac:dyDescent="0.25">
      <c r="A258" s="91">
        <v>45676</v>
      </c>
      <c r="B258" s="92" t="s">
        <v>334</v>
      </c>
      <c r="C258" s="92" t="s">
        <v>457</v>
      </c>
      <c r="D258" s="92" t="s">
        <v>326</v>
      </c>
      <c r="E258" s="91">
        <v>45676</v>
      </c>
      <c r="F258" s="93">
        <v>95.5</v>
      </c>
      <c r="G258" s="92">
        <v>150.38</v>
      </c>
      <c r="H258" s="92">
        <v>0.95499999999999996</v>
      </c>
      <c r="I258" s="92">
        <v>1</v>
      </c>
      <c r="J258" s="92">
        <v>6.77</v>
      </c>
      <c r="K258" s="92">
        <v>143.61000000000001</v>
      </c>
      <c r="L258" s="92">
        <v>138</v>
      </c>
      <c r="M258" s="92">
        <v>70</v>
      </c>
      <c r="N258" s="92">
        <v>11.5</v>
      </c>
      <c r="O258" s="92">
        <v>4</v>
      </c>
    </row>
    <row r="259" spans="1:25" x14ac:dyDescent="0.25">
      <c r="A259" s="91">
        <v>45676</v>
      </c>
      <c r="B259" s="92" t="s">
        <v>334</v>
      </c>
      <c r="C259" s="92" t="s">
        <v>465</v>
      </c>
      <c r="D259" s="92" t="s">
        <v>326</v>
      </c>
      <c r="E259" s="91">
        <v>45676</v>
      </c>
      <c r="F259" s="93">
        <v>68.400000000000006</v>
      </c>
      <c r="G259" s="92">
        <v>43.8</v>
      </c>
      <c r="H259" s="92">
        <v>0.68400000000000005</v>
      </c>
      <c r="I259" s="92">
        <v>2</v>
      </c>
      <c r="J259" s="92">
        <v>13.84</v>
      </c>
      <c r="K259" s="92">
        <v>29.96</v>
      </c>
      <c r="L259" s="92">
        <v>103</v>
      </c>
      <c r="M259" s="92">
        <v>40</v>
      </c>
      <c r="N259" s="92">
        <v>11.5</v>
      </c>
      <c r="O259" s="92">
        <v>1.9</v>
      </c>
    </row>
    <row r="260" spans="1:25" x14ac:dyDescent="0.25">
      <c r="A260" s="91">
        <v>45676</v>
      </c>
      <c r="B260" s="92" t="s">
        <v>334</v>
      </c>
      <c r="C260" s="92" t="s">
        <v>469</v>
      </c>
      <c r="D260" s="92" t="s">
        <v>326</v>
      </c>
      <c r="E260" s="91">
        <v>45676</v>
      </c>
      <c r="F260" s="93">
        <v>85.9</v>
      </c>
      <c r="G260" s="92">
        <v>87.01</v>
      </c>
      <c r="H260" s="92">
        <v>0.85899999999999999</v>
      </c>
      <c r="I260" s="92">
        <v>1</v>
      </c>
      <c r="J260" s="92">
        <v>12.27</v>
      </c>
      <c r="K260" s="92">
        <v>74.739999999999995</v>
      </c>
      <c r="L260" s="92">
        <v>139</v>
      </c>
      <c r="M260" s="92">
        <v>80</v>
      </c>
      <c r="N260" s="92">
        <v>11.5</v>
      </c>
      <c r="O260" s="92">
        <v>3.9</v>
      </c>
    </row>
    <row r="261" spans="1:25" x14ac:dyDescent="0.25">
      <c r="A261" s="91">
        <v>45676</v>
      </c>
      <c r="B261" s="92" t="s">
        <v>334</v>
      </c>
      <c r="C261" s="92" t="s">
        <v>483</v>
      </c>
      <c r="D261" s="92" t="s">
        <v>326</v>
      </c>
      <c r="E261" s="91">
        <v>45676</v>
      </c>
      <c r="F261" s="93">
        <v>91.3</v>
      </c>
      <c r="G261" s="92">
        <v>67.760000000000005</v>
      </c>
      <c r="H261" s="92">
        <v>0.91300000000000003</v>
      </c>
      <c r="I261" s="92">
        <v>4</v>
      </c>
      <c r="J261" s="92">
        <v>5.9</v>
      </c>
      <c r="K261" s="92">
        <v>61.86</v>
      </c>
      <c r="L261" s="92">
        <v>110</v>
      </c>
      <c r="M261" s="92">
        <v>50</v>
      </c>
      <c r="N261" s="92">
        <v>11.5</v>
      </c>
      <c r="O261" s="92">
        <v>2.4</v>
      </c>
    </row>
    <row r="262" spans="1:25" x14ac:dyDescent="0.25">
      <c r="A262" s="91">
        <v>45676</v>
      </c>
      <c r="B262" s="92" t="s">
        <v>334</v>
      </c>
      <c r="C262" s="92" t="s">
        <v>486</v>
      </c>
      <c r="D262" s="92" t="s">
        <v>326</v>
      </c>
      <c r="E262" s="91">
        <v>45676</v>
      </c>
      <c r="F262" s="93">
        <v>40</v>
      </c>
      <c r="G262" s="92">
        <v>2.1</v>
      </c>
      <c r="H262" s="92">
        <v>0.4</v>
      </c>
      <c r="I262" s="92">
        <v>2</v>
      </c>
      <c r="J262" s="92">
        <v>1.26</v>
      </c>
      <c r="K262" s="92">
        <v>0.84</v>
      </c>
      <c r="L262" s="92">
        <v>110</v>
      </c>
      <c r="M262" s="92">
        <v>40</v>
      </c>
      <c r="N262" s="92">
        <v>11.5</v>
      </c>
      <c r="O262" s="92">
        <v>3.5</v>
      </c>
    </row>
    <row r="263" spans="1:25" x14ac:dyDescent="0.25">
      <c r="A263" s="91">
        <v>45676</v>
      </c>
      <c r="B263" s="92" t="s">
        <v>334</v>
      </c>
      <c r="C263" s="92" t="s">
        <v>492</v>
      </c>
      <c r="D263" s="92" t="s">
        <v>326</v>
      </c>
      <c r="E263" s="91">
        <v>45676</v>
      </c>
      <c r="F263" s="93">
        <v>68</v>
      </c>
      <c r="G263" s="92">
        <v>52.39</v>
      </c>
      <c r="H263" s="92">
        <v>0.68</v>
      </c>
      <c r="I263" s="92">
        <v>2</v>
      </c>
      <c r="J263" s="92">
        <v>16.760000000000002</v>
      </c>
      <c r="K263" s="92">
        <v>35.619999999999997</v>
      </c>
      <c r="L263" s="92">
        <v>125</v>
      </c>
      <c r="M263" s="92">
        <v>84.19</v>
      </c>
      <c r="N263" s="92">
        <v>11.5</v>
      </c>
      <c r="O263" s="92">
        <v>3</v>
      </c>
    </row>
    <row r="264" spans="1:25" x14ac:dyDescent="0.25">
      <c r="A264" s="91">
        <v>45676</v>
      </c>
      <c r="B264" s="92" t="s">
        <v>334</v>
      </c>
      <c r="C264" s="92" t="s">
        <v>1078</v>
      </c>
      <c r="D264" s="92" t="s">
        <v>326</v>
      </c>
      <c r="E264" s="91">
        <v>45676</v>
      </c>
      <c r="F264" s="93">
        <v>94</v>
      </c>
      <c r="G264" s="92">
        <v>66.39</v>
      </c>
      <c r="H264" s="92">
        <v>0.94</v>
      </c>
      <c r="I264" s="92">
        <v>1.06</v>
      </c>
      <c r="J264" s="92">
        <v>3.98</v>
      </c>
      <c r="K264" s="92">
        <v>62.4</v>
      </c>
      <c r="L264" s="92">
        <v>120</v>
      </c>
      <c r="M264" s="92">
        <v>38.14</v>
      </c>
      <c r="N264" s="92">
        <v>11.5</v>
      </c>
      <c r="O264" s="92">
        <v>2.9</v>
      </c>
    </row>
    <row r="265" spans="1:25" x14ac:dyDescent="0.25">
      <c r="A265" s="91">
        <v>45676</v>
      </c>
      <c r="B265" s="92" t="s">
        <v>334</v>
      </c>
      <c r="C265" s="92" t="s">
        <v>513</v>
      </c>
      <c r="D265" s="92" t="s">
        <v>326</v>
      </c>
      <c r="E265" s="91">
        <v>45676</v>
      </c>
      <c r="F265" s="93">
        <v>41.9</v>
      </c>
      <c r="G265" s="92">
        <v>1.5</v>
      </c>
      <c r="H265" s="92">
        <v>0.41899999999999998</v>
      </c>
      <c r="I265" s="92">
        <v>2</v>
      </c>
      <c r="J265" s="92">
        <v>0.87</v>
      </c>
      <c r="K265" s="92">
        <v>0.63</v>
      </c>
      <c r="L265" s="92">
        <v>90</v>
      </c>
      <c r="M265" s="92">
        <v>40</v>
      </c>
      <c r="N265" s="92">
        <v>11.5</v>
      </c>
      <c r="O265" s="92">
        <v>1.5</v>
      </c>
    </row>
    <row r="266" spans="1:25" x14ac:dyDescent="0.25">
      <c r="A266" s="91">
        <v>45676</v>
      </c>
      <c r="B266" s="92" t="s">
        <v>334</v>
      </c>
      <c r="C266" s="92" t="s">
        <v>514</v>
      </c>
      <c r="D266" s="92" t="s">
        <v>326</v>
      </c>
      <c r="E266" s="91">
        <v>45676</v>
      </c>
      <c r="F266" s="93">
        <v>85</v>
      </c>
      <c r="G266" s="92">
        <v>200.69</v>
      </c>
      <c r="H266" s="92">
        <v>0.85</v>
      </c>
      <c r="I266" s="92">
        <v>2</v>
      </c>
      <c r="J266" s="92">
        <v>30.1</v>
      </c>
      <c r="K266" s="92">
        <v>170.59</v>
      </c>
      <c r="L266" s="92">
        <v>150</v>
      </c>
      <c r="M266" s="92">
        <v>40</v>
      </c>
      <c r="N266" s="92">
        <v>11.5</v>
      </c>
      <c r="O266" s="92">
        <v>5.0999999999999996</v>
      </c>
      <c r="Y266" t="s">
        <v>1076</v>
      </c>
    </row>
    <row r="267" spans="1:25" x14ac:dyDescent="0.25">
      <c r="A267" s="91">
        <v>45676</v>
      </c>
      <c r="B267" s="92" t="s">
        <v>334</v>
      </c>
      <c r="C267" s="92" t="s">
        <v>1079</v>
      </c>
      <c r="D267" s="92" t="s">
        <v>326</v>
      </c>
      <c r="E267" s="91">
        <v>45676</v>
      </c>
      <c r="F267" s="93">
        <v>80.5</v>
      </c>
      <c r="G267" s="92">
        <v>41.29</v>
      </c>
      <c r="H267" s="92">
        <v>0.80500000000000005</v>
      </c>
      <c r="I267" s="92">
        <v>13.16</v>
      </c>
      <c r="J267" s="92">
        <v>8.0500000000000007</v>
      </c>
      <c r="K267" s="92">
        <v>33.24</v>
      </c>
      <c r="L267" s="92">
        <v>108</v>
      </c>
      <c r="M267" s="92">
        <v>45.26</v>
      </c>
      <c r="N267" s="92">
        <v>11.5</v>
      </c>
      <c r="O267" s="92">
        <v>3</v>
      </c>
    </row>
    <row r="268" spans="1:25" x14ac:dyDescent="0.25">
      <c r="A268" s="91">
        <v>45676</v>
      </c>
      <c r="B268" s="92" t="s">
        <v>334</v>
      </c>
      <c r="C268" s="92" t="s">
        <v>537</v>
      </c>
      <c r="D268" s="92" t="s">
        <v>326</v>
      </c>
      <c r="E268" s="91">
        <v>45676</v>
      </c>
      <c r="F268" s="93">
        <v>96.5</v>
      </c>
      <c r="G268" s="92">
        <v>90.72</v>
      </c>
      <c r="H268" s="92">
        <v>0.96499999999999997</v>
      </c>
      <c r="I268" s="92">
        <v>2</v>
      </c>
      <c r="J268" s="92">
        <v>3.18</v>
      </c>
      <c r="K268" s="92">
        <v>87.54</v>
      </c>
      <c r="L268" s="92">
        <v>103</v>
      </c>
      <c r="M268" s="92">
        <v>20</v>
      </c>
      <c r="N268" s="92">
        <v>11.5</v>
      </c>
      <c r="O268" s="92">
        <v>2.7</v>
      </c>
    </row>
    <row r="269" spans="1:25" x14ac:dyDescent="0.25">
      <c r="A269" s="91">
        <v>45676</v>
      </c>
      <c r="B269" s="92" t="s">
        <v>334</v>
      </c>
      <c r="C269" s="92" t="s">
        <v>539</v>
      </c>
      <c r="D269" s="92" t="s">
        <v>326</v>
      </c>
      <c r="E269" s="91">
        <v>45676</v>
      </c>
      <c r="F269" s="93">
        <v>87.9</v>
      </c>
      <c r="G269" s="92">
        <v>62.94</v>
      </c>
      <c r="H269" s="92">
        <v>0.879</v>
      </c>
      <c r="I269" s="92">
        <v>2</v>
      </c>
      <c r="J269" s="92">
        <v>7.62</v>
      </c>
      <c r="K269" s="92">
        <v>55.32</v>
      </c>
      <c r="L269" s="92">
        <v>108</v>
      </c>
      <c r="M269" s="92">
        <v>20</v>
      </c>
      <c r="N269" s="92">
        <v>11.5</v>
      </c>
      <c r="O269" s="92">
        <v>2.9</v>
      </c>
    </row>
    <row r="270" spans="1:25" x14ac:dyDescent="0.25">
      <c r="A270" s="91">
        <v>45676</v>
      </c>
      <c r="B270" s="92" t="s">
        <v>334</v>
      </c>
      <c r="C270" s="92" t="s">
        <v>551</v>
      </c>
      <c r="D270" s="92" t="s">
        <v>326</v>
      </c>
      <c r="E270" s="91">
        <v>45676</v>
      </c>
      <c r="F270" s="93">
        <v>94.699999999999989</v>
      </c>
      <c r="G270" s="92">
        <v>77.150000000000006</v>
      </c>
      <c r="H270" s="92">
        <v>0.94699999999999995</v>
      </c>
      <c r="I270" s="92">
        <v>1</v>
      </c>
      <c r="J270" s="92">
        <v>4.09</v>
      </c>
      <c r="K270" s="92">
        <v>73.06</v>
      </c>
      <c r="L270" s="92">
        <v>106</v>
      </c>
      <c r="M270" s="92">
        <v>20</v>
      </c>
      <c r="N270" s="92">
        <v>11.5</v>
      </c>
      <c r="O270" s="92">
        <v>3.4</v>
      </c>
    </row>
    <row r="271" spans="1:25" x14ac:dyDescent="0.25">
      <c r="A271" s="91">
        <v>45676</v>
      </c>
      <c r="B271" s="92" t="s">
        <v>334</v>
      </c>
      <c r="C271" s="92" t="s">
        <v>582</v>
      </c>
      <c r="D271" s="92" t="s">
        <v>326</v>
      </c>
      <c r="E271" s="91">
        <v>45676</v>
      </c>
      <c r="F271" s="93">
        <v>83.399999999999991</v>
      </c>
      <c r="G271" s="92">
        <v>105.88</v>
      </c>
      <c r="H271" s="92">
        <v>0.83399999999999996</v>
      </c>
      <c r="I271" s="92">
        <v>30.73</v>
      </c>
      <c r="J271" s="92">
        <v>17.579999999999998</v>
      </c>
      <c r="K271" s="92">
        <v>88.3</v>
      </c>
      <c r="L271" s="92">
        <v>123</v>
      </c>
      <c r="M271" s="92">
        <v>86.03</v>
      </c>
      <c r="N271" s="92">
        <v>11.5</v>
      </c>
      <c r="O271" s="92">
        <v>4</v>
      </c>
      <c r="Y271" t="s">
        <v>1076</v>
      </c>
    </row>
    <row r="272" spans="1:25" x14ac:dyDescent="0.25">
      <c r="A272" s="91">
        <v>45676</v>
      </c>
      <c r="B272" s="92" t="s">
        <v>334</v>
      </c>
      <c r="C272" s="92" t="s">
        <v>584</v>
      </c>
      <c r="D272" s="92" t="s">
        <v>326</v>
      </c>
      <c r="E272" s="91">
        <v>45676</v>
      </c>
      <c r="F272" s="93">
        <v>86</v>
      </c>
      <c r="G272" s="92">
        <v>27.07</v>
      </c>
      <c r="H272" s="92">
        <v>0.86</v>
      </c>
      <c r="I272" s="92">
        <v>18.88</v>
      </c>
      <c r="J272" s="92">
        <v>3.79</v>
      </c>
      <c r="K272" s="92">
        <v>23.28</v>
      </c>
      <c r="L272" s="92">
        <v>110</v>
      </c>
      <c r="M272" s="92">
        <v>83.6</v>
      </c>
      <c r="N272" s="92">
        <v>11.5</v>
      </c>
      <c r="O272" s="92">
        <v>1.8</v>
      </c>
      <c r="Y272" t="s">
        <v>1076</v>
      </c>
    </row>
    <row r="273" spans="1:25" x14ac:dyDescent="0.25">
      <c r="A273" s="91">
        <v>45676</v>
      </c>
      <c r="B273" s="92" t="s">
        <v>334</v>
      </c>
      <c r="C273" s="92" t="s">
        <v>588</v>
      </c>
      <c r="D273" s="92" t="s">
        <v>326</v>
      </c>
      <c r="E273" s="91">
        <v>45676</v>
      </c>
      <c r="F273" s="93">
        <v>90</v>
      </c>
      <c r="G273" s="92">
        <v>58.01</v>
      </c>
      <c r="H273" s="92">
        <v>0.9</v>
      </c>
      <c r="I273" s="92">
        <v>2</v>
      </c>
      <c r="J273" s="92">
        <v>5.8</v>
      </c>
      <c r="K273" s="92">
        <v>52.21</v>
      </c>
      <c r="L273" s="92">
        <v>110</v>
      </c>
      <c r="M273" s="92">
        <v>82.51</v>
      </c>
      <c r="N273" s="92">
        <v>11.5</v>
      </c>
      <c r="O273" s="92">
        <v>1.8</v>
      </c>
      <c r="Y273" t="s">
        <v>1076</v>
      </c>
    </row>
    <row r="274" spans="1:25" x14ac:dyDescent="0.25">
      <c r="A274" s="91">
        <v>45676</v>
      </c>
      <c r="B274" s="92" t="s">
        <v>334</v>
      </c>
      <c r="C274" s="92" t="s">
        <v>601</v>
      </c>
      <c r="D274" s="92" t="s">
        <v>326</v>
      </c>
      <c r="E274" s="91">
        <v>45676</v>
      </c>
      <c r="F274" s="93">
        <v>89.4</v>
      </c>
      <c r="G274" s="92">
        <v>117.78</v>
      </c>
      <c r="H274" s="92">
        <v>0.89400000000000002</v>
      </c>
      <c r="I274" s="92">
        <v>14</v>
      </c>
      <c r="J274" s="92">
        <v>12.48</v>
      </c>
      <c r="K274" s="92">
        <v>105.3</v>
      </c>
      <c r="L274" s="92">
        <v>121</v>
      </c>
      <c r="M274" s="92">
        <v>80</v>
      </c>
      <c r="N274" s="92">
        <v>11.5</v>
      </c>
      <c r="O274" s="92">
        <v>5.7</v>
      </c>
    </row>
    <row r="275" spans="1:25" x14ac:dyDescent="0.25">
      <c r="A275" s="91">
        <v>45676</v>
      </c>
      <c r="B275" s="92" t="s">
        <v>334</v>
      </c>
      <c r="C275" s="92" t="s">
        <v>606</v>
      </c>
      <c r="D275" s="92" t="s">
        <v>326</v>
      </c>
      <c r="E275" s="91">
        <v>45676</v>
      </c>
      <c r="F275" s="93">
        <v>94.5</v>
      </c>
      <c r="G275" s="92">
        <v>119.36</v>
      </c>
      <c r="H275" s="92">
        <v>0.94499999999999995</v>
      </c>
      <c r="I275" s="92">
        <v>6</v>
      </c>
      <c r="J275" s="92">
        <v>6.56</v>
      </c>
      <c r="K275" s="92">
        <v>112.8</v>
      </c>
      <c r="L275" s="92">
        <v>122</v>
      </c>
      <c r="M275" s="92">
        <v>60</v>
      </c>
      <c r="N275" s="92">
        <v>11.5</v>
      </c>
      <c r="O275" s="92">
        <v>3.4</v>
      </c>
    </row>
    <row r="276" spans="1:25" x14ac:dyDescent="0.25">
      <c r="A276" s="91">
        <v>45676</v>
      </c>
      <c r="B276" s="92" t="s">
        <v>334</v>
      </c>
      <c r="C276" s="92" t="s">
        <v>614</v>
      </c>
      <c r="D276" s="92" t="s">
        <v>326</v>
      </c>
      <c r="E276" s="91">
        <v>45676</v>
      </c>
      <c r="F276" s="93">
        <v>93.7</v>
      </c>
      <c r="G276" s="92">
        <v>99.08</v>
      </c>
      <c r="H276" s="92">
        <v>0.93700000000000006</v>
      </c>
      <c r="I276" s="92">
        <v>1</v>
      </c>
      <c r="J276" s="92">
        <v>6.24</v>
      </c>
      <c r="K276" s="92">
        <v>92.83</v>
      </c>
      <c r="L276" s="92">
        <v>134</v>
      </c>
      <c r="M276" s="92">
        <v>60</v>
      </c>
      <c r="N276" s="92">
        <v>11.5</v>
      </c>
      <c r="O276" s="92">
        <v>5.0999999999999996</v>
      </c>
    </row>
    <row r="277" spans="1:25" x14ac:dyDescent="0.25">
      <c r="A277" s="91">
        <v>45676</v>
      </c>
      <c r="B277" s="92" t="s">
        <v>334</v>
      </c>
      <c r="C277" s="92" t="s">
        <v>620</v>
      </c>
      <c r="D277" s="92" t="s">
        <v>326</v>
      </c>
      <c r="E277" s="91">
        <v>45676</v>
      </c>
      <c r="F277" s="93">
        <v>88.8</v>
      </c>
      <c r="G277" s="92">
        <v>65.34</v>
      </c>
      <c r="H277" s="92">
        <v>0.88800000000000001</v>
      </c>
      <c r="I277" s="92">
        <v>2</v>
      </c>
      <c r="J277" s="92">
        <v>7.32</v>
      </c>
      <c r="K277" s="92">
        <v>58.02</v>
      </c>
      <c r="L277" s="92">
        <v>107</v>
      </c>
      <c r="M277" s="92">
        <v>50</v>
      </c>
      <c r="N277" s="92">
        <v>11.5</v>
      </c>
      <c r="O277" s="92">
        <v>2.9</v>
      </c>
    </row>
    <row r="278" spans="1:25" x14ac:dyDescent="0.25">
      <c r="A278" s="91">
        <v>45676</v>
      </c>
      <c r="B278" s="92" t="s">
        <v>334</v>
      </c>
      <c r="C278" s="92" t="s">
        <v>621</v>
      </c>
      <c r="D278" s="92" t="s">
        <v>326</v>
      </c>
      <c r="E278" s="91">
        <v>45676</v>
      </c>
      <c r="F278" s="93">
        <v>87.8</v>
      </c>
      <c r="G278" s="92">
        <v>22.89</v>
      </c>
      <c r="H278" s="92">
        <v>0.878</v>
      </c>
      <c r="I278" s="92">
        <v>2</v>
      </c>
      <c r="J278" s="92">
        <v>2.79</v>
      </c>
      <c r="K278" s="92">
        <v>20.100000000000001</v>
      </c>
      <c r="L278" s="92">
        <v>106</v>
      </c>
      <c r="M278" s="92">
        <v>40</v>
      </c>
      <c r="N278" s="92">
        <v>11.5</v>
      </c>
      <c r="O278" s="92">
        <v>2.2999999999999998</v>
      </c>
    </row>
    <row r="279" spans="1:25" x14ac:dyDescent="0.25">
      <c r="A279" s="91">
        <v>45676</v>
      </c>
      <c r="B279" s="92" t="s">
        <v>334</v>
      </c>
      <c r="C279" s="92" t="s">
        <v>622</v>
      </c>
      <c r="D279" s="92" t="s">
        <v>326</v>
      </c>
      <c r="E279" s="91">
        <v>45676</v>
      </c>
      <c r="F279" s="93">
        <v>90</v>
      </c>
      <c r="G279" s="92">
        <v>78.260000000000005</v>
      </c>
      <c r="H279" s="92">
        <v>0.9</v>
      </c>
      <c r="I279" s="92">
        <v>1</v>
      </c>
      <c r="J279" s="92">
        <v>7.83</v>
      </c>
      <c r="K279" s="92">
        <v>70.430000000000007</v>
      </c>
      <c r="L279" s="92">
        <v>115</v>
      </c>
      <c r="M279" s="92">
        <v>40</v>
      </c>
      <c r="N279" s="92">
        <v>11.5</v>
      </c>
      <c r="O279" s="92">
        <v>3.2</v>
      </c>
    </row>
    <row r="280" spans="1:25" x14ac:dyDescent="0.25">
      <c r="A280" s="91">
        <v>45676</v>
      </c>
      <c r="B280" s="92" t="s">
        <v>334</v>
      </c>
      <c r="C280" s="92" t="s">
        <v>623</v>
      </c>
      <c r="D280" s="92" t="s">
        <v>326</v>
      </c>
      <c r="E280" s="91">
        <v>45676</v>
      </c>
      <c r="F280" s="93">
        <v>92.100000000000009</v>
      </c>
      <c r="G280" s="92">
        <v>103.95</v>
      </c>
      <c r="H280" s="92">
        <v>0.92100000000000004</v>
      </c>
      <c r="I280" s="92">
        <v>1</v>
      </c>
      <c r="J280" s="92">
        <v>8.2100000000000009</v>
      </c>
      <c r="K280" s="92">
        <v>95.74</v>
      </c>
      <c r="L280" s="92">
        <v>113</v>
      </c>
      <c r="M280" s="92">
        <v>50</v>
      </c>
      <c r="N280" s="92">
        <v>11.5</v>
      </c>
      <c r="O280" s="92">
        <v>2.6</v>
      </c>
    </row>
    <row r="281" spans="1:25" x14ac:dyDescent="0.25">
      <c r="A281" s="91">
        <v>45676</v>
      </c>
      <c r="B281" s="92" t="s">
        <v>334</v>
      </c>
      <c r="C281" s="92" t="s">
        <v>626</v>
      </c>
      <c r="D281" s="92" t="s">
        <v>326</v>
      </c>
      <c r="E281" s="91">
        <v>45676</v>
      </c>
      <c r="F281" s="93">
        <v>32</v>
      </c>
      <c r="G281" s="92">
        <v>53.28</v>
      </c>
      <c r="H281" s="92">
        <v>0.32</v>
      </c>
      <c r="I281" s="92">
        <v>12</v>
      </c>
      <c r="J281" s="92">
        <v>36.229999999999997</v>
      </c>
      <c r="K281" s="92">
        <v>17.05</v>
      </c>
      <c r="L281" s="92">
        <v>129</v>
      </c>
      <c r="M281" s="92">
        <v>20</v>
      </c>
      <c r="N281" s="92">
        <v>11.5</v>
      </c>
      <c r="O281" s="92">
        <v>5.6</v>
      </c>
    </row>
    <row r="282" spans="1:25" x14ac:dyDescent="0.25">
      <c r="A282" s="91">
        <v>45676</v>
      </c>
      <c r="B282" s="92" t="s">
        <v>334</v>
      </c>
      <c r="C282" s="92" t="s">
        <v>631</v>
      </c>
      <c r="D282" s="92" t="s">
        <v>326</v>
      </c>
      <c r="E282" s="91">
        <v>45676</v>
      </c>
      <c r="F282" s="93">
        <v>96</v>
      </c>
      <c r="G282" s="92">
        <v>114.03</v>
      </c>
      <c r="H282" s="92">
        <v>0.96</v>
      </c>
      <c r="I282" s="92">
        <v>1.33</v>
      </c>
      <c r="J282" s="92">
        <v>4.5599999999999996</v>
      </c>
      <c r="K282" s="92">
        <v>109.47</v>
      </c>
      <c r="L282" s="92">
        <v>103</v>
      </c>
      <c r="M282" s="92">
        <v>54.58</v>
      </c>
      <c r="N282" s="92">
        <v>11.5</v>
      </c>
      <c r="O282" s="92">
        <v>52</v>
      </c>
    </row>
    <row r="283" spans="1:25" x14ac:dyDescent="0.25">
      <c r="A283" s="91">
        <v>45676</v>
      </c>
      <c r="B283" s="92" t="s">
        <v>334</v>
      </c>
      <c r="C283" s="92" t="s">
        <v>634</v>
      </c>
      <c r="D283" s="92" t="s">
        <v>326</v>
      </c>
      <c r="E283" s="91">
        <v>45676</v>
      </c>
      <c r="F283" s="93">
        <v>69.599999999999994</v>
      </c>
      <c r="G283" s="92">
        <v>84</v>
      </c>
      <c r="H283" s="92">
        <v>0.69599999999999995</v>
      </c>
      <c r="I283" s="92">
        <v>4</v>
      </c>
      <c r="J283" s="92">
        <v>25.54</v>
      </c>
      <c r="K283" s="92">
        <v>58.46</v>
      </c>
      <c r="L283" s="92">
        <v>125</v>
      </c>
      <c r="M283" s="92">
        <v>50</v>
      </c>
      <c r="N283" s="92">
        <v>11.5</v>
      </c>
      <c r="O283" s="92">
        <v>5.0999999999999996</v>
      </c>
    </row>
    <row r="284" spans="1:25" x14ac:dyDescent="0.25">
      <c r="A284" s="91">
        <v>45676</v>
      </c>
      <c r="B284" s="92" t="s">
        <v>334</v>
      </c>
      <c r="C284" s="92" t="s">
        <v>639</v>
      </c>
      <c r="D284" s="92" t="s">
        <v>326</v>
      </c>
      <c r="E284" s="91">
        <v>45676</v>
      </c>
      <c r="F284" s="93">
        <v>73.900000000000006</v>
      </c>
      <c r="G284" s="92">
        <v>14.51</v>
      </c>
      <c r="H284" s="92">
        <v>0.73899999999999999</v>
      </c>
      <c r="I284" s="92">
        <v>2.98</v>
      </c>
      <c r="J284" s="92">
        <v>3.79</v>
      </c>
      <c r="K284" s="92">
        <v>10.72</v>
      </c>
      <c r="L284" s="92">
        <v>110</v>
      </c>
      <c r="M284" s="92">
        <v>25.03</v>
      </c>
      <c r="N284" s="92">
        <v>11.5</v>
      </c>
      <c r="O284" s="92">
        <v>2.5</v>
      </c>
    </row>
    <row r="285" spans="1:25" x14ac:dyDescent="0.25">
      <c r="A285" s="91">
        <v>45676</v>
      </c>
      <c r="B285" s="92" t="s">
        <v>334</v>
      </c>
      <c r="C285" s="92" t="s">
        <v>640</v>
      </c>
      <c r="D285" s="92" t="s">
        <v>326</v>
      </c>
      <c r="E285" s="91">
        <v>45676</v>
      </c>
      <c r="F285" s="93">
        <v>60</v>
      </c>
      <c r="G285" s="92">
        <v>42.84</v>
      </c>
      <c r="H285" s="92">
        <v>0.6</v>
      </c>
      <c r="I285" s="92">
        <v>13.44</v>
      </c>
      <c r="J285" s="92">
        <v>17.14</v>
      </c>
      <c r="K285" s="92">
        <v>25.71</v>
      </c>
      <c r="L285" s="92">
        <v>109</v>
      </c>
      <c r="M285" s="92">
        <v>30.92</v>
      </c>
      <c r="N285" s="92">
        <v>11.5</v>
      </c>
      <c r="O285" s="92">
        <v>3.5</v>
      </c>
    </row>
    <row r="286" spans="1:25" x14ac:dyDescent="0.25">
      <c r="A286" s="91">
        <v>45679</v>
      </c>
      <c r="B286" s="92" t="s">
        <v>334</v>
      </c>
      <c r="C286" s="92" t="s">
        <v>368</v>
      </c>
      <c r="D286" s="92" t="s">
        <v>326</v>
      </c>
      <c r="E286" s="91">
        <v>45679</v>
      </c>
      <c r="F286" s="93">
        <v>87</v>
      </c>
      <c r="G286" s="92">
        <v>131</v>
      </c>
      <c r="H286" s="92">
        <v>0.87</v>
      </c>
      <c r="I286" s="92">
        <v>0</v>
      </c>
      <c r="J286" s="92">
        <v>17.03</v>
      </c>
      <c r="K286" s="92">
        <v>113.97</v>
      </c>
      <c r="L286" s="92">
        <v>120</v>
      </c>
      <c r="M286" s="92">
        <v>80</v>
      </c>
      <c r="N286" s="92">
        <v>11.5</v>
      </c>
      <c r="O286" s="92">
        <v>4.7</v>
      </c>
    </row>
    <row r="287" spans="1:25" x14ac:dyDescent="0.25">
      <c r="A287" s="91">
        <v>45679</v>
      </c>
      <c r="B287" s="92" t="s">
        <v>334</v>
      </c>
      <c r="C287" s="92" t="s">
        <v>369</v>
      </c>
      <c r="D287" s="92" t="s">
        <v>326</v>
      </c>
      <c r="E287" s="91">
        <v>45679</v>
      </c>
      <c r="F287" s="93">
        <v>93</v>
      </c>
      <c r="G287" s="92">
        <v>26.9</v>
      </c>
      <c r="H287" s="92">
        <v>0.93</v>
      </c>
      <c r="I287" s="92">
        <v>0</v>
      </c>
      <c r="J287" s="92">
        <v>1.88</v>
      </c>
      <c r="K287" s="92">
        <v>25.01</v>
      </c>
      <c r="L287" s="92">
        <v>98</v>
      </c>
      <c r="M287" s="92">
        <v>80</v>
      </c>
      <c r="N287" s="92">
        <v>11.5</v>
      </c>
      <c r="O287" s="92">
        <v>1.5</v>
      </c>
    </row>
    <row r="288" spans="1:25" x14ac:dyDescent="0.25">
      <c r="A288" s="91">
        <v>45679</v>
      </c>
      <c r="B288" s="92" t="s">
        <v>334</v>
      </c>
      <c r="C288" s="92" t="s">
        <v>370</v>
      </c>
      <c r="D288" s="92" t="s">
        <v>326</v>
      </c>
      <c r="E288" s="91">
        <v>45679</v>
      </c>
      <c r="F288" s="93">
        <v>83.17</v>
      </c>
      <c r="G288" s="92">
        <v>69.72</v>
      </c>
      <c r="H288" s="92">
        <v>0.83169999999999999</v>
      </c>
      <c r="I288" s="92">
        <v>0</v>
      </c>
      <c r="J288" s="92">
        <v>11.73</v>
      </c>
      <c r="K288" s="92">
        <v>57.99</v>
      </c>
      <c r="L288" s="92">
        <v>126</v>
      </c>
      <c r="M288" s="92">
        <v>80</v>
      </c>
      <c r="N288" s="92">
        <v>11.5</v>
      </c>
      <c r="O288" s="92">
        <v>3.8</v>
      </c>
    </row>
    <row r="289" spans="1:25" x14ac:dyDescent="0.25">
      <c r="A289" s="91">
        <v>45679</v>
      </c>
      <c r="B289" s="92" t="s">
        <v>334</v>
      </c>
      <c r="C289" s="92" t="s">
        <v>371</v>
      </c>
      <c r="D289" s="92" t="s">
        <v>326</v>
      </c>
      <c r="E289" s="91">
        <v>45679</v>
      </c>
      <c r="F289" s="93">
        <v>83</v>
      </c>
      <c r="G289" s="92">
        <v>145.15</v>
      </c>
      <c r="H289" s="92">
        <v>0.83</v>
      </c>
      <c r="I289" s="92">
        <v>2</v>
      </c>
      <c r="J289" s="92">
        <v>24.68</v>
      </c>
      <c r="K289" s="92">
        <v>120.48</v>
      </c>
      <c r="L289" s="92">
        <v>141</v>
      </c>
      <c r="M289" s="92">
        <v>80</v>
      </c>
      <c r="N289" s="92">
        <v>11.5</v>
      </c>
      <c r="O289" s="92">
        <v>3.9</v>
      </c>
    </row>
    <row r="290" spans="1:25" x14ac:dyDescent="0.25">
      <c r="A290" s="91">
        <v>45679</v>
      </c>
      <c r="B290" s="92" t="s">
        <v>334</v>
      </c>
      <c r="C290" s="92" t="s">
        <v>375</v>
      </c>
      <c r="D290" s="92" t="s">
        <v>326</v>
      </c>
      <c r="E290" s="91">
        <v>45679</v>
      </c>
      <c r="F290" s="93">
        <v>90</v>
      </c>
      <c r="G290" s="92">
        <v>65.849999999999994</v>
      </c>
      <c r="H290" s="92">
        <v>0.9</v>
      </c>
      <c r="I290" s="92">
        <v>0</v>
      </c>
      <c r="J290" s="92">
        <v>6.59</v>
      </c>
      <c r="K290" s="92">
        <v>59.27</v>
      </c>
      <c r="L290" s="92">
        <v>143</v>
      </c>
      <c r="M290" s="92">
        <v>20</v>
      </c>
      <c r="N290" s="92">
        <v>11.5</v>
      </c>
      <c r="O290" s="92">
        <v>2.5</v>
      </c>
    </row>
    <row r="291" spans="1:25" x14ac:dyDescent="0.25">
      <c r="A291" s="91">
        <v>45679</v>
      </c>
      <c r="B291" s="92" t="s">
        <v>334</v>
      </c>
      <c r="C291" s="92" t="s">
        <v>394</v>
      </c>
      <c r="D291" s="92" t="s">
        <v>326</v>
      </c>
      <c r="E291" s="91">
        <v>45679</v>
      </c>
      <c r="F291" s="93">
        <v>99</v>
      </c>
      <c r="G291" s="92">
        <v>93.73</v>
      </c>
      <c r="H291" s="92">
        <v>0.99</v>
      </c>
      <c r="I291" s="92">
        <v>0</v>
      </c>
      <c r="J291" s="92">
        <v>0.94</v>
      </c>
      <c r="K291" s="92">
        <v>92.79</v>
      </c>
      <c r="L291" s="92">
        <v>152</v>
      </c>
      <c r="M291" s="92">
        <v>60</v>
      </c>
      <c r="N291" s="92">
        <v>11.5</v>
      </c>
      <c r="O291" s="92">
        <v>2.2999999999999998</v>
      </c>
    </row>
    <row r="292" spans="1:25" x14ac:dyDescent="0.25">
      <c r="A292" s="91">
        <v>45679</v>
      </c>
      <c r="B292" s="92" t="s">
        <v>334</v>
      </c>
      <c r="C292" s="92" t="s">
        <v>404</v>
      </c>
      <c r="D292" s="92" t="s">
        <v>326</v>
      </c>
      <c r="E292" s="91">
        <v>45679</v>
      </c>
      <c r="F292" s="93">
        <v>96.88</v>
      </c>
      <c r="G292" s="92">
        <v>90.68</v>
      </c>
      <c r="H292" s="92">
        <v>0.96879999999999999</v>
      </c>
      <c r="I292" s="92">
        <v>3</v>
      </c>
      <c r="J292" s="92">
        <v>2.83</v>
      </c>
      <c r="K292" s="92">
        <v>87.85</v>
      </c>
      <c r="L292" s="92">
        <v>147</v>
      </c>
      <c r="M292" s="92">
        <v>80</v>
      </c>
      <c r="N292" s="92">
        <v>11.5</v>
      </c>
      <c r="O292" s="92">
        <v>2.7</v>
      </c>
    </row>
    <row r="293" spans="1:25" x14ac:dyDescent="0.25">
      <c r="A293" s="91">
        <v>45679</v>
      </c>
      <c r="B293" s="92" t="s">
        <v>334</v>
      </c>
      <c r="C293" s="92" t="s">
        <v>409</v>
      </c>
      <c r="D293" s="92" t="s">
        <v>326</v>
      </c>
      <c r="E293" s="91">
        <v>45679</v>
      </c>
      <c r="F293" s="93">
        <v>64</v>
      </c>
      <c r="G293" s="92">
        <v>54.06</v>
      </c>
      <c r="H293" s="92">
        <v>0.64</v>
      </c>
      <c r="I293" s="92">
        <v>1</v>
      </c>
      <c r="J293" s="92">
        <v>19.46</v>
      </c>
      <c r="K293" s="92">
        <v>34.6</v>
      </c>
      <c r="L293" s="92">
        <v>115</v>
      </c>
      <c r="M293" s="92">
        <v>60</v>
      </c>
      <c r="N293" s="92">
        <v>11.5</v>
      </c>
      <c r="O293" s="92">
        <v>2.1</v>
      </c>
    </row>
    <row r="294" spans="1:25" x14ac:dyDescent="0.25">
      <c r="A294" s="91">
        <v>45679</v>
      </c>
      <c r="B294" s="92" t="s">
        <v>334</v>
      </c>
      <c r="C294" s="92" t="s">
        <v>410</v>
      </c>
      <c r="D294" s="92" t="s">
        <v>326</v>
      </c>
      <c r="E294" s="91">
        <v>45679</v>
      </c>
      <c r="F294" s="93">
        <v>97.26</v>
      </c>
      <c r="G294" s="92">
        <v>86.03</v>
      </c>
      <c r="H294" s="92">
        <v>0.97260000000000002</v>
      </c>
      <c r="I294" s="92">
        <v>10</v>
      </c>
      <c r="J294" s="92">
        <v>2.36</v>
      </c>
      <c r="K294" s="92">
        <v>83.67</v>
      </c>
      <c r="L294" s="92">
        <v>156</v>
      </c>
      <c r="M294" s="92">
        <v>60</v>
      </c>
      <c r="N294" s="92">
        <v>11.5</v>
      </c>
      <c r="O294" s="92">
        <v>5</v>
      </c>
    </row>
    <row r="295" spans="1:25" x14ac:dyDescent="0.25">
      <c r="A295" s="91">
        <v>45679</v>
      </c>
      <c r="B295" s="92" t="s">
        <v>334</v>
      </c>
      <c r="C295" s="92" t="s">
        <v>411</v>
      </c>
      <c r="D295" s="92" t="s">
        <v>326</v>
      </c>
      <c r="E295" s="91">
        <v>45679</v>
      </c>
      <c r="F295" s="93">
        <v>50</v>
      </c>
      <c r="G295" s="92">
        <v>2.7</v>
      </c>
      <c r="H295" s="92">
        <v>0.5</v>
      </c>
      <c r="I295" s="92">
        <v>0</v>
      </c>
      <c r="J295" s="92">
        <v>1.35</v>
      </c>
      <c r="K295" s="92">
        <v>1.35</v>
      </c>
      <c r="L295" s="92">
        <v>109</v>
      </c>
      <c r="M295" s="92">
        <v>60</v>
      </c>
      <c r="N295" s="92">
        <v>11.5</v>
      </c>
      <c r="O295" s="92">
        <v>1.8</v>
      </c>
    </row>
    <row r="296" spans="1:25" x14ac:dyDescent="0.25">
      <c r="A296" s="91">
        <v>45679</v>
      </c>
      <c r="B296" s="92" t="s">
        <v>334</v>
      </c>
      <c r="C296" s="92" t="s">
        <v>416</v>
      </c>
      <c r="D296" s="92" t="s">
        <v>326</v>
      </c>
      <c r="E296" s="91">
        <v>45679</v>
      </c>
      <c r="F296" s="93">
        <v>85.59</v>
      </c>
      <c r="G296" s="92">
        <v>73.92</v>
      </c>
      <c r="H296" s="92">
        <v>0.85589999999999999</v>
      </c>
      <c r="I296" s="92">
        <v>0</v>
      </c>
      <c r="J296" s="92">
        <v>10.65</v>
      </c>
      <c r="K296" s="92">
        <v>63.27</v>
      </c>
      <c r="L296" s="92">
        <v>135</v>
      </c>
      <c r="M296" s="92">
        <v>60</v>
      </c>
      <c r="N296" s="92">
        <v>11.5</v>
      </c>
      <c r="O296" s="92">
        <v>3.9</v>
      </c>
      <c r="Y296" t="s">
        <v>1076</v>
      </c>
    </row>
    <row r="297" spans="1:25" x14ac:dyDescent="0.25">
      <c r="A297" s="91">
        <v>45679</v>
      </c>
      <c r="B297" s="92" t="s">
        <v>334</v>
      </c>
      <c r="C297" s="92" t="s">
        <v>523</v>
      </c>
      <c r="D297" s="92" t="s">
        <v>326</v>
      </c>
      <c r="E297" s="91">
        <v>45679</v>
      </c>
      <c r="F297" s="93">
        <v>91.92</v>
      </c>
      <c r="G297" s="92">
        <v>63.42</v>
      </c>
      <c r="H297" s="92">
        <v>0.91920000000000002</v>
      </c>
      <c r="I297" s="92">
        <v>6</v>
      </c>
      <c r="J297" s="92">
        <v>5.12</v>
      </c>
      <c r="K297" s="92">
        <v>58.3</v>
      </c>
      <c r="L297" s="92">
        <v>113</v>
      </c>
      <c r="M297" s="92">
        <v>20</v>
      </c>
      <c r="N297" s="92">
        <v>11.5</v>
      </c>
      <c r="O297" s="92">
        <v>2.6</v>
      </c>
      <c r="Y297" t="s">
        <v>1076</v>
      </c>
    </row>
    <row r="298" spans="1:25" x14ac:dyDescent="0.25">
      <c r="A298" s="91">
        <v>45679</v>
      </c>
      <c r="B298" s="92" t="s">
        <v>334</v>
      </c>
      <c r="C298" s="92" t="s">
        <v>619</v>
      </c>
      <c r="D298" s="92" t="s">
        <v>326</v>
      </c>
      <c r="E298" s="91">
        <v>45679</v>
      </c>
      <c r="F298" s="93">
        <v>91</v>
      </c>
      <c r="G298" s="92">
        <v>97.58</v>
      </c>
      <c r="H298" s="92">
        <v>0.91</v>
      </c>
      <c r="I298" s="92">
        <v>0</v>
      </c>
      <c r="J298" s="92">
        <v>8.7799999999999994</v>
      </c>
      <c r="K298" s="92">
        <v>88.8</v>
      </c>
      <c r="L298" s="92">
        <v>114</v>
      </c>
      <c r="M298" s="92">
        <v>40</v>
      </c>
      <c r="N298" s="92">
        <v>11.5</v>
      </c>
      <c r="O298" s="92">
        <v>2.6</v>
      </c>
    </row>
    <row r="299" spans="1:25" x14ac:dyDescent="0.25">
      <c r="A299" s="91">
        <v>45685</v>
      </c>
      <c r="B299" s="92" t="s">
        <v>334</v>
      </c>
      <c r="C299" s="92" t="s">
        <v>355</v>
      </c>
      <c r="D299" s="92" t="s">
        <v>326</v>
      </c>
      <c r="E299" s="91">
        <v>45685</v>
      </c>
      <c r="F299" s="93">
        <v>85.36</v>
      </c>
      <c r="G299" s="92">
        <v>95.56</v>
      </c>
      <c r="H299" s="92">
        <v>0.85360000000000003</v>
      </c>
      <c r="I299" s="92">
        <v>0</v>
      </c>
      <c r="J299" s="92">
        <v>13.99</v>
      </c>
      <c r="K299" s="92">
        <v>81.569999999999993</v>
      </c>
      <c r="L299" s="92">
        <v>157</v>
      </c>
      <c r="M299" s="92">
        <v>72.3</v>
      </c>
      <c r="N299" s="92">
        <v>11.5</v>
      </c>
      <c r="O299" s="92">
        <v>2.4</v>
      </c>
    </row>
    <row r="300" spans="1:25" x14ac:dyDescent="0.25">
      <c r="A300" s="91">
        <v>45685</v>
      </c>
      <c r="B300" s="92" t="s">
        <v>334</v>
      </c>
      <c r="C300" s="92" t="s">
        <v>452</v>
      </c>
      <c r="D300" s="92" t="s">
        <v>326</v>
      </c>
      <c r="E300" s="91">
        <v>45685</v>
      </c>
      <c r="F300" s="93">
        <v>90.210000000000008</v>
      </c>
      <c r="G300" s="92">
        <v>34.909999999999997</v>
      </c>
      <c r="H300" s="92">
        <v>0.90210000000000001</v>
      </c>
      <c r="I300" s="92">
        <v>0</v>
      </c>
      <c r="J300" s="92">
        <v>3.42</v>
      </c>
      <c r="K300" s="92">
        <v>31.49</v>
      </c>
      <c r="L300" s="92">
        <v>114</v>
      </c>
      <c r="M300" s="92">
        <v>70</v>
      </c>
      <c r="N300" s="92">
        <v>11.5</v>
      </c>
      <c r="O300" s="92">
        <v>2.9</v>
      </c>
      <c r="Y300" t="s">
        <v>1076</v>
      </c>
    </row>
    <row r="301" spans="1:25" x14ac:dyDescent="0.25">
      <c r="A301" s="91">
        <v>45685</v>
      </c>
      <c r="B301" s="92" t="s">
        <v>334</v>
      </c>
      <c r="C301" s="92" t="s">
        <v>476</v>
      </c>
      <c r="D301" s="92" t="s">
        <v>326</v>
      </c>
      <c r="E301" s="91">
        <v>45685</v>
      </c>
      <c r="F301" s="93">
        <v>85.36</v>
      </c>
      <c r="G301" s="92">
        <v>30.23</v>
      </c>
      <c r="H301" s="92">
        <v>0.85360000000000003</v>
      </c>
      <c r="I301" s="92">
        <v>5.54</v>
      </c>
      <c r="J301" s="92">
        <v>4.43</v>
      </c>
      <c r="K301" s="92">
        <v>25.8</v>
      </c>
      <c r="L301" s="92">
        <v>119</v>
      </c>
      <c r="M301" s="92">
        <v>92.47</v>
      </c>
      <c r="N301" s="92">
        <v>11.5</v>
      </c>
      <c r="O301" s="92">
        <v>3.5</v>
      </c>
    </row>
    <row r="302" spans="1:25" x14ac:dyDescent="0.25">
      <c r="A302" s="91">
        <v>45685</v>
      </c>
      <c r="B302" s="92" t="s">
        <v>334</v>
      </c>
      <c r="C302" s="92" t="s">
        <v>480</v>
      </c>
      <c r="D302" s="92" t="s">
        <v>326</v>
      </c>
      <c r="E302" s="91">
        <v>45685</v>
      </c>
      <c r="F302" s="93">
        <v>90.501000000000005</v>
      </c>
      <c r="G302" s="92">
        <v>130.19999999999999</v>
      </c>
      <c r="H302" s="92">
        <v>0.90500999999999998</v>
      </c>
      <c r="I302" s="92">
        <v>4</v>
      </c>
      <c r="J302" s="92">
        <v>12.37</v>
      </c>
      <c r="K302" s="92">
        <v>117.83</v>
      </c>
      <c r="L302" s="92">
        <v>114</v>
      </c>
      <c r="M302" s="92">
        <v>30</v>
      </c>
      <c r="N302" s="92">
        <v>11.5</v>
      </c>
      <c r="O302" s="92">
        <v>6.8</v>
      </c>
    </row>
    <row r="303" spans="1:25" x14ac:dyDescent="0.25">
      <c r="A303" s="91">
        <v>45685</v>
      </c>
      <c r="B303" s="92" t="s">
        <v>334</v>
      </c>
      <c r="C303" s="92" t="s">
        <v>563</v>
      </c>
      <c r="D303" s="92" t="s">
        <v>326</v>
      </c>
      <c r="E303" s="91">
        <v>45685</v>
      </c>
      <c r="F303" s="93">
        <v>88.075999999999993</v>
      </c>
      <c r="G303" s="92">
        <v>60.1</v>
      </c>
      <c r="H303" s="92">
        <v>0.88075999999999999</v>
      </c>
      <c r="I303" s="92">
        <v>2.2799999999999998</v>
      </c>
      <c r="J303" s="92">
        <v>7.17</v>
      </c>
      <c r="K303" s="92">
        <v>52.93</v>
      </c>
      <c r="L303" s="92">
        <v>121</v>
      </c>
      <c r="M303" s="92">
        <v>87.37</v>
      </c>
      <c r="N303" s="92">
        <v>11.5</v>
      </c>
      <c r="O303" s="92">
        <v>1.5</v>
      </c>
    </row>
    <row r="304" spans="1:25" x14ac:dyDescent="0.25">
      <c r="A304" s="91">
        <v>45686</v>
      </c>
      <c r="B304" s="92" t="s">
        <v>334</v>
      </c>
      <c r="C304" s="92" t="s">
        <v>414</v>
      </c>
      <c r="D304" s="92" t="s">
        <v>326</v>
      </c>
      <c r="E304" s="91">
        <v>45686</v>
      </c>
      <c r="F304" s="93">
        <v>52.800000000000004</v>
      </c>
      <c r="G304" s="92">
        <v>10.35</v>
      </c>
      <c r="H304" s="92">
        <v>0.52800000000000002</v>
      </c>
      <c r="I304" s="92">
        <v>4.55</v>
      </c>
      <c r="J304" s="92">
        <v>4.88</v>
      </c>
      <c r="K304" s="92">
        <v>5.46</v>
      </c>
      <c r="L304" s="92">
        <v>103</v>
      </c>
      <c r="M304" s="92">
        <v>96.21</v>
      </c>
      <c r="N304" s="92">
        <v>11.5</v>
      </c>
      <c r="O304" s="92">
        <v>1.5</v>
      </c>
    </row>
    <row r="305" spans="1:25" x14ac:dyDescent="0.25">
      <c r="A305" s="91">
        <v>45686</v>
      </c>
      <c r="B305" s="92" t="s">
        <v>334</v>
      </c>
      <c r="C305" s="92" t="s">
        <v>423</v>
      </c>
      <c r="D305" s="92" t="s">
        <v>326</v>
      </c>
      <c r="E305" s="91">
        <v>45686</v>
      </c>
      <c r="F305" s="93">
        <v>80.64</v>
      </c>
      <c r="G305" s="92">
        <v>9.9499999999999993</v>
      </c>
      <c r="H305" s="92">
        <v>0.80640000000000001</v>
      </c>
      <c r="I305" s="92">
        <v>3</v>
      </c>
      <c r="J305" s="92">
        <v>1.93</v>
      </c>
      <c r="K305" s="92">
        <v>8.02</v>
      </c>
      <c r="L305" s="92">
        <v>101</v>
      </c>
      <c r="M305" s="92">
        <v>64.66</v>
      </c>
      <c r="N305" s="92">
        <v>11.5</v>
      </c>
      <c r="O305" s="92">
        <v>1.8</v>
      </c>
      <c r="Y305" t="s">
        <v>1076</v>
      </c>
    </row>
    <row r="306" spans="1:25" x14ac:dyDescent="0.25">
      <c r="A306" s="91">
        <v>45686</v>
      </c>
      <c r="B306" s="92" t="s">
        <v>334</v>
      </c>
      <c r="C306" s="92" t="s">
        <v>449</v>
      </c>
      <c r="D306" s="92" t="s">
        <v>326</v>
      </c>
      <c r="E306" s="91">
        <v>45686</v>
      </c>
      <c r="F306" s="93">
        <v>30.72</v>
      </c>
      <c r="G306" s="92">
        <v>10.11</v>
      </c>
      <c r="H306" s="92">
        <v>0.30719999999999997</v>
      </c>
      <c r="I306" s="92">
        <v>8.5299999999999994</v>
      </c>
      <c r="J306" s="92">
        <v>7</v>
      </c>
      <c r="K306" s="92">
        <v>3.11</v>
      </c>
      <c r="L306" s="92">
        <v>110</v>
      </c>
      <c r="M306" s="92">
        <v>46.94</v>
      </c>
      <c r="N306" s="92">
        <v>11.5</v>
      </c>
      <c r="O306" s="92">
        <v>2.4</v>
      </c>
    </row>
    <row r="307" spans="1:25" x14ac:dyDescent="0.25">
      <c r="A307" s="91">
        <v>45686</v>
      </c>
      <c r="B307" s="92" t="s">
        <v>334</v>
      </c>
      <c r="C307" s="92" t="s">
        <v>472</v>
      </c>
      <c r="D307" s="92" t="s">
        <v>326</v>
      </c>
      <c r="E307" s="91">
        <v>45686</v>
      </c>
      <c r="F307" s="93">
        <v>98</v>
      </c>
      <c r="G307" s="92">
        <v>137.25</v>
      </c>
      <c r="H307" s="92">
        <v>0.98</v>
      </c>
      <c r="I307" s="92">
        <v>0</v>
      </c>
      <c r="J307" s="92">
        <v>2.75</v>
      </c>
      <c r="K307" s="92">
        <v>134.51</v>
      </c>
      <c r="L307" s="92">
        <v>203</v>
      </c>
      <c r="M307" s="92">
        <v>80</v>
      </c>
      <c r="N307" s="92">
        <v>11.5</v>
      </c>
      <c r="O307" s="92">
        <v>2.4</v>
      </c>
      <c r="Y307" t="s">
        <v>1076</v>
      </c>
    </row>
    <row r="308" spans="1:25" x14ac:dyDescent="0.25">
      <c r="A308" s="91">
        <v>45687</v>
      </c>
      <c r="B308" s="92" t="s">
        <v>334</v>
      </c>
      <c r="C308" s="92" t="s">
        <v>335</v>
      </c>
      <c r="D308" s="92" t="s">
        <v>326</v>
      </c>
      <c r="E308" s="91">
        <v>45687</v>
      </c>
      <c r="F308" s="93">
        <v>92.064000000000007</v>
      </c>
      <c r="G308" s="92">
        <v>36.229999999999997</v>
      </c>
      <c r="H308" s="92">
        <v>0.92064000000000001</v>
      </c>
      <c r="I308" s="92">
        <v>0</v>
      </c>
      <c r="J308" s="92">
        <v>2.87</v>
      </c>
      <c r="K308" s="92">
        <v>33.35</v>
      </c>
      <c r="L308" s="92">
        <v>130</v>
      </c>
      <c r="M308" s="92">
        <v>60</v>
      </c>
      <c r="N308" s="92">
        <v>11.5</v>
      </c>
      <c r="O308" s="92">
        <v>2.2999999999999998</v>
      </c>
    </row>
    <row r="309" spans="1:25" x14ac:dyDescent="0.25">
      <c r="A309" s="91">
        <v>45687</v>
      </c>
      <c r="B309" s="92" t="s">
        <v>334</v>
      </c>
      <c r="C309" s="92" t="s">
        <v>338</v>
      </c>
      <c r="D309" s="92" t="s">
        <v>326</v>
      </c>
      <c r="E309" s="91">
        <v>45687</v>
      </c>
      <c r="F309" s="93">
        <v>60.768000000000001</v>
      </c>
      <c r="G309" s="92">
        <v>16.68</v>
      </c>
      <c r="H309" s="92">
        <v>0.60768</v>
      </c>
      <c r="I309" s="92">
        <v>3</v>
      </c>
      <c r="J309" s="92">
        <v>6.54</v>
      </c>
      <c r="K309" s="92">
        <v>10.14</v>
      </c>
      <c r="L309" s="92">
        <v>108</v>
      </c>
      <c r="M309" s="92">
        <v>40</v>
      </c>
      <c r="N309" s="92">
        <v>11.5</v>
      </c>
      <c r="O309" s="92">
        <v>2.1</v>
      </c>
    </row>
    <row r="310" spans="1:25" x14ac:dyDescent="0.25">
      <c r="A310" s="91">
        <v>45687</v>
      </c>
      <c r="B310" s="92" t="s">
        <v>334</v>
      </c>
      <c r="C310" s="92" t="s">
        <v>353</v>
      </c>
      <c r="D310" s="92" t="s">
        <v>326</v>
      </c>
      <c r="E310" s="91">
        <v>45687</v>
      </c>
      <c r="F310" s="93">
        <v>83.808000000000007</v>
      </c>
      <c r="G310" s="92">
        <v>244.37</v>
      </c>
      <c r="H310" s="92">
        <v>0.83808000000000005</v>
      </c>
      <c r="I310" s="92">
        <v>0</v>
      </c>
      <c r="J310" s="92">
        <v>39.57</v>
      </c>
      <c r="K310" s="92">
        <v>204.8</v>
      </c>
      <c r="L310" s="92">
        <v>163</v>
      </c>
      <c r="M310" s="92">
        <v>79.099999999999994</v>
      </c>
      <c r="N310" s="92">
        <v>11.5</v>
      </c>
      <c r="O310" s="92">
        <v>5.8</v>
      </c>
    </row>
    <row r="311" spans="1:25" x14ac:dyDescent="0.25">
      <c r="A311" s="91">
        <v>45687</v>
      </c>
      <c r="B311" s="92" t="s">
        <v>334</v>
      </c>
      <c r="C311" s="92" t="s">
        <v>357</v>
      </c>
      <c r="D311" s="92" t="s">
        <v>326</v>
      </c>
      <c r="E311" s="91">
        <v>45687</v>
      </c>
      <c r="F311" s="93">
        <v>93.12</v>
      </c>
      <c r="G311" s="92">
        <v>125.03</v>
      </c>
      <c r="H311" s="92">
        <v>0.93120000000000003</v>
      </c>
      <c r="I311" s="92">
        <v>2</v>
      </c>
      <c r="J311" s="92">
        <v>8.6</v>
      </c>
      <c r="K311" s="92">
        <v>116.43</v>
      </c>
      <c r="L311" s="92">
        <v>200</v>
      </c>
      <c r="M311" s="92">
        <v>60</v>
      </c>
      <c r="N311" s="92">
        <v>11.5</v>
      </c>
      <c r="O311" s="92">
        <v>5.2</v>
      </c>
    </row>
    <row r="312" spans="1:25" x14ac:dyDescent="0.25">
      <c r="A312" s="91">
        <v>45687</v>
      </c>
      <c r="B312" s="92" t="s">
        <v>334</v>
      </c>
      <c r="C312" s="92" t="s">
        <v>358</v>
      </c>
      <c r="D312" s="92" t="s">
        <v>326</v>
      </c>
      <c r="E312" s="91">
        <v>45687</v>
      </c>
      <c r="F312" s="93">
        <v>77.087999999999994</v>
      </c>
      <c r="G312" s="92">
        <v>111.88</v>
      </c>
      <c r="H312" s="92">
        <v>0.77088000000000001</v>
      </c>
      <c r="I312" s="92">
        <v>0</v>
      </c>
      <c r="J312" s="92">
        <v>25.63</v>
      </c>
      <c r="K312" s="92">
        <v>86.24</v>
      </c>
      <c r="L312" s="92">
        <v>154</v>
      </c>
      <c r="M312" s="92">
        <v>72.55</v>
      </c>
      <c r="N312" s="92">
        <v>11.5</v>
      </c>
      <c r="O312" s="92">
        <v>2.7</v>
      </c>
    </row>
    <row r="313" spans="1:25" x14ac:dyDescent="0.25">
      <c r="A313" s="91">
        <v>45687</v>
      </c>
      <c r="B313" s="92" t="s">
        <v>334</v>
      </c>
      <c r="C313" s="92" t="s">
        <v>388</v>
      </c>
      <c r="D313" s="92" t="s">
        <v>326</v>
      </c>
      <c r="E313" s="91">
        <v>45687</v>
      </c>
      <c r="F313" s="93">
        <v>95.423999999999992</v>
      </c>
      <c r="G313" s="92">
        <v>109.77</v>
      </c>
      <c r="H313" s="92">
        <v>0.95423999999999998</v>
      </c>
      <c r="I313" s="92">
        <v>0</v>
      </c>
      <c r="J313" s="92">
        <v>5.0199999999999996</v>
      </c>
      <c r="K313" s="92">
        <v>104.75</v>
      </c>
      <c r="L313" s="92">
        <v>121</v>
      </c>
      <c r="M313" s="92">
        <v>20</v>
      </c>
      <c r="N313" s="92">
        <v>11.5</v>
      </c>
      <c r="O313" s="92">
        <v>7.1</v>
      </c>
      <c r="Y313" t="s">
        <v>1076</v>
      </c>
    </row>
    <row r="314" spans="1:25" x14ac:dyDescent="0.25">
      <c r="A314" s="91">
        <v>45687</v>
      </c>
      <c r="B314" s="92" t="s">
        <v>334</v>
      </c>
      <c r="C314" s="92" t="s">
        <v>393</v>
      </c>
      <c r="D314" s="92" t="s">
        <v>326</v>
      </c>
      <c r="E314" s="91">
        <v>45687</v>
      </c>
      <c r="F314" s="93">
        <v>94.08</v>
      </c>
      <c r="G314" s="92">
        <v>58.45</v>
      </c>
      <c r="H314" s="92">
        <v>0.94079999999999997</v>
      </c>
      <c r="I314" s="92">
        <v>0</v>
      </c>
      <c r="J314" s="92">
        <v>3.46</v>
      </c>
      <c r="K314" s="92">
        <v>54.99</v>
      </c>
      <c r="L314" s="92">
        <v>154</v>
      </c>
      <c r="M314" s="92">
        <v>20</v>
      </c>
      <c r="N314" s="92">
        <v>11.5</v>
      </c>
      <c r="O314" s="92">
        <v>2.2999999999999998</v>
      </c>
    </row>
    <row r="315" spans="1:25" x14ac:dyDescent="0.25">
      <c r="A315" s="91">
        <v>45687</v>
      </c>
      <c r="B315" s="92" t="s">
        <v>334</v>
      </c>
      <c r="C315" s="92" t="s">
        <v>401</v>
      </c>
      <c r="D315" s="92" t="s">
        <v>326</v>
      </c>
      <c r="E315" s="91">
        <v>45687</v>
      </c>
      <c r="F315" s="93">
        <v>80.64</v>
      </c>
      <c r="G315" s="92">
        <v>97.16</v>
      </c>
      <c r="H315" s="92">
        <v>0.80640000000000001</v>
      </c>
      <c r="I315" s="92">
        <v>2.1</v>
      </c>
      <c r="J315" s="92">
        <v>18.809999999999999</v>
      </c>
      <c r="K315" s="92">
        <v>78.349999999999994</v>
      </c>
      <c r="L315" s="92">
        <v>133</v>
      </c>
      <c r="M315" s="92">
        <v>49.66</v>
      </c>
      <c r="N315" s="92">
        <v>11.5</v>
      </c>
      <c r="O315" s="92">
        <v>4.7</v>
      </c>
    </row>
    <row r="316" spans="1:25" x14ac:dyDescent="0.25">
      <c r="A316" s="91">
        <v>45687</v>
      </c>
      <c r="B316" s="92" t="s">
        <v>334</v>
      </c>
      <c r="C316" s="92" t="s">
        <v>407</v>
      </c>
      <c r="D316" s="92" t="s">
        <v>326</v>
      </c>
      <c r="E316" s="91">
        <v>45687</v>
      </c>
      <c r="F316" s="93">
        <v>71.808000000000007</v>
      </c>
      <c r="G316" s="92">
        <v>43.16</v>
      </c>
      <c r="H316" s="92">
        <v>0.71808000000000005</v>
      </c>
      <c r="I316" s="92">
        <v>0</v>
      </c>
      <c r="J316" s="92">
        <v>12.17</v>
      </c>
      <c r="K316" s="92">
        <v>30.99</v>
      </c>
      <c r="L316" s="92">
        <v>124</v>
      </c>
      <c r="M316" s="92">
        <v>60</v>
      </c>
      <c r="N316" s="92">
        <v>11.5</v>
      </c>
      <c r="O316" s="92">
        <v>3.5</v>
      </c>
      <c r="Y316" t="s">
        <v>1076</v>
      </c>
    </row>
    <row r="317" spans="1:25" x14ac:dyDescent="0.25">
      <c r="A317" s="91">
        <v>45687</v>
      </c>
      <c r="B317" s="92" t="s">
        <v>334</v>
      </c>
      <c r="C317" s="92" t="s">
        <v>418</v>
      </c>
      <c r="D317" s="92" t="s">
        <v>326</v>
      </c>
      <c r="E317" s="91">
        <v>45687</v>
      </c>
      <c r="F317" s="93">
        <v>23.04</v>
      </c>
      <c r="G317" s="92">
        <v>9.81</v>
      </c>
      <c r="H317" s="92">
        <v>0.23039999999999999</v>
      </c>
      <c r="I317" s="92">
        <v>0</v>
      </c>
      <c r="J317" s="92">
        <v>7.55</v>
      </c>
      <c r="K317" s="92">
        <v>2.2599999999999998</v>
      </c>
      <c r="L317" s="92">
        <v>102</v>
      </c>
      <c r="M317" s="92">
        <v>20</v>
      </c>
      <c r="N317" s="92">
        <v>11.5</v>
      </c>
      <c r="O317" s="92">
        <v>3.8</v>
      </c>
    </row>
    <row r="318" spans="1:25" x14ac:dyDescent="0.25">
      <c r="A318" s="91">
        <v>45687</v>
      </c>
      <c r="B318" s="92" t="s">
        <v>334</v>
      </c>
      <c r="C318" s="92" t="s">
        <v>421</v>
      </c>
      <c r="D318" s="92" t="s">
        <v>326</v>
      </c>
      <c r="E318" s="91">
        <v>45687</v>
      </c>
      <c r="F318" s="93">
        <v>90.24</v>
      </c>
      <c r="G318" s="92">
        <v>95.03</v>
      </c>
      <c r="H318" s="92">
        <v>0.90239999999999998</v>
      </c>
      <c r="I318" s="92">
        <v>2</v>
      </c>
      <c r="J318" s="92">
        <v>9.27</v>
      </c>
      <c r="K318" s="92">
        <v>85.75</v>
      </c>
      <c r="L318" s="92">
        <v>120</v>
      </c>
      <c r="M318" s="92">
        <v>20</v>
      </c>
      <c r="N318" s="92">
        <v>11.5</v>
      </c>
      <c r="O318" s="92">
        <v>5.6</v>
      </c>
    </row>
    <row r="319" spans="1:25" x14ac:dyDescent="0.25">
      <c r="A319" s="91">
        <v>45687</v>
      </c>
      <c r="B319" s="92" t="s">
        <v>334</v>
      </c>
      <c r="C319" s="92" t="s">
        <v>434</v>
      </c>
      <c r="D319" s="92" t="s">
        <v>326</v>
      </c>
      <c r="E319" s="91">
        <v>45687</v>
      </c>
      <c r="F319" s="93">
        <v>66.527999999999992</v>
      </c>
      <c r="G319" s="92">
        <v>14.58</v>
      </c>
      <c r="H319" s="92">
        <v>0.66527999999999998</v>
      </c>
      <c r="I319" s="92">
        <v>0</v>
      </c>
      <c r="J319" s="92">
        <v>4.88</v>
      </c>
      <c r="K319" s="92">
        <v>9.6999999999999993</v>
      </c>
      <c r="L319" s="92">
        <v>106</v>
      </c>
      <c r="M319" s="92">
        <v>50</v>
      </c>
      <c r="N319" s="92">
        <v>11.5</v>
      </c>
      <c r="O319" s="92">
        <v>2</v>
      </c>
      <c r="Y319" t="s">
        <v>1076</v>
      </c>
    </row>
    <row r="320" spans="1:25" x14ac:dyDescent="0.25">
      <c r="A320" s="91">
        <v>45687</v>
      </c>
      <c r="B320" s="92" t="s">
        <v>334</v>
      </c>
      <c r="C320" s="92" t="s">
        <v>443</v>
      </c>
      <c r="D320" s="92" t="s">
        <v>326</v>
      </c>
      <c r="E320" s="91">
        <v>45687</v>
      </c>
      <c r="F320" s="93">
        <v>91.007999999999996</v>
      </c>
      <c r="G320" s="92">
        <v>23.49</v>
      </c>
      <c r="H320" s="92">
        <v>0.91008</v>
      </c>
      <c r="I320" s="92">
        <v>0</v>
      </c>
      <c r="J320" s="92">
        <v>2.11</v>
      </c>
      <c r="K320" s="92">
        <v>21.38</v>
      </c>
      <c r="L320" s="92">
        <v>108</v>
      </c>
      <c r="M320" s="92">
        <v>20</v>
      </c>
      <c r="N320" s="92">
        <v>11.5</v>
      </c>
      <c r="O320" s="92">
        <v>1.5</v>
      </c>
    </row>
    <row r="321" spans="1:25" x14ac:dyDescent="0.25">
      <c r="A321" s="91">
        <v>45687</v>
      </c>
      <c r="B321" s="92" t="s">
        <v>334</v>
      </c>
      <c r="C321" s="92" t="s">
        <v>447</v>
      </c>
      <c r="D321" s="92" t="s">
        <v>326</v>
      </c>
      <c r="E321" s="91">
        <v>45687</v>
      </c>
      <c r="F321" s="93">
        <v>90.144000000000005</v>
      </c>
      <c r="G321" s="92">
        <v>35.36</v>
      </c>
      <c r="H321" s="92">
        <v>0.90144000000000002</v>
      </c>
      <c r="I321" s="92">
        <v>0</v>
      </c>
      <c r="J321" s="92">
        <v>3.49</v>
      </c>
      <c r="K321" s="92">
        <v>31.88</v>
      </c>
      <c r="L321" s="92">
        <v>111</v>
      </c>
      <c r="M321" s="92">
        <v>20</v>
      </c>
      <c r="N321" s="92">
        <v>11.5</v>
      </c>
      <c r="O321" s="92">
        <v>2.5</v>
      </c>
    </row>
    <row r="322" spans="1:25" x14ac:dyDescent="0.25">
      <c r="A322" s="91">
        <v>45687</v>
      </c>
      <c r="B322" s="92" t="s">
        <v>334</v>
      </c>
      <c r="C322" s="92" t="s">
        <v>1092</v>
      </c>
      <c r="D322" s="92" t="s">
        <v>326</v>
      </c>
      <c r="E322" s="91">
        <v>45687</v>
      </c>
      <c r="F322" s="93">
        <v>89.087999999999994</v>
      </c>
      <c r="G322" s="92">
        <v>55.9</v>
      </c>
      <c r="H322" s="92">
        <v>0.89088000000000001</v>
      </c>
      <c r="I322" s="92">
        <v>0</v>
      </c>
      <c r="J322" s="92">
        <v>6.1</v>
      </c>
      <c r="K322" s="92">
        <v>49.8</v>
      </c>
      <c r="L322" s="92">
        <v>116</v>
      </c>
      <c r="M322" s="92">
        <v>80</v>
      </c>
      <c r="N322" s="92">
        <v>11.5</v>
      </c>
      <c r="O322" s="92">
        <v>2.2999999999999998</v>
      </c>
      <c r="Y322" t="s">
        <v>1076</v>
      </c>
    </row>
    <row r="323" spans="1:25" x14ac:dyDescent="0.25">
      <c r="A323" s="91">
        <v>45687</v>
      </c>
      <c r="B323" s="92" t="s">
        <v>334</v>
      </c>
      <c r="C323" s="92" t="s">
        <v>460</v>
      </c>
      <c r="D323" s="92" t="s">
        <v>326</v>
      </c>
      <c r="E323" s="91">
        <v>45687</v>
      </c>
      <c r="F323" s="93">
        <v>89.759999999999991</v>
      </c>
      <c r="G323" s="92">
        <v>50.18</v>
      </c>
      <c r="H323" s="92">
        <v>0.89759999999999995</v>
      </c>
      <c r="I323" s="92">
        <v>0</v>
      </c>
      <c r="J323" s="92">
        <v>5.14</v>
      </c>
      <c r="K323" s="92">
        <v>45.04</v>
      </c>
      <c r="L323" s="92">
        <v>130</v>
      </c>
      <c r="M323" s="92">
        <v>40</v>
      </c>
      <c r="N323" s="92">
        <v>11.5</v>
      </c>
      <c r="O323" s="92">
        <v>3.5</v>
      </c>
    </row>
    <row r="324" spans="1:25" x14ac:dyDescent="0.25">
      <c r="A324" s="91">
        <v>45687</v>
      </c>
      <c r="B324" s="92" t="s">
        <v>334</v>
      </c>
      <c r="C324" s="92" t="s">
        <v>466</v>
      </c>
      <c r="D324" s="92" t="s">
        <v>326</v>
      </c>
      <c r="E324" s="91">
        <v>45687</v>
      </c>
      <c r="F324" s="93">
        <v>78.432000000000002</v>
      </c>
      <c r="G324" s="92">
        <v>8.18</v>
      </c>
      <c r="H324" s="92">
        <v>0.78432000000000002</v>
      </c>
      <c r="I324" s="92">
        <v>2</v>
      </c>
      <c r="J324" s="92">
        <v>1.76</v>
      </c>
      <c r="K324" s="92">
        <v>6.41</v>
      </c>
      <c r="L324" s="92">
        <v>99</v>
      </c>
      <c r="M324" s="92">
        <v>50</v>
      </c>
      <c r="N324" s="92">
        <v>11.5</v>
      </c>
      <c r="O324" s="92">
        <v>1.6</v>
      </c>
      <c r="Y324" t="s">
        <v>1076</v>
      </c>
    </row>
    <row r="325" spans="1:25" x14ac:dyDescent="0.25">
      <c r="A325" s="91">
        <v>45687</v>
      </c>
      <c r="B325" s="92" t="s">
        <v>334</v>
      </c>
      <c r="C325" s="92" t="s">
        <v>473</v>
      </c>
      <c r="D325" s="92" t="s">
        <v>326</v>
      </c>
      <c r="E325" s="91">
        <v>45687</v>
      </c>
      <c r="F325" s="93">
        <v>59.904000000000003</v>
      </c>
      <c r="G325" s="92">
        <v>42.38</v>
      </c>
      <c r="H325" s="92">
        <v>0.59904000000000002</v>
      </c>
      <c r="I325" s="92">
        <v>2</v>
      </c>
      <c r="J325" s="92">
        <v>16.989999999999998</v>
      </c>
      <c r="K325" s="92">
        <v>25.38</v>
      </c>
      <c r="L325" s="92">
        <v>106</v>
      </c>
      <c r="M325" s="92">
        <v>30</v>
      </c>
      <c r="N325" s="92">
        <v>11.5</v>
      </c>
      <c r="O325" s="92">
        <v>4.0999999999999996</v>
      </c>
      <c r="Y325" t="s">
        <v>1076</v>
      </c>
    </row>
    <row r="326" spans="1:25" x14ac:dyDescent="0.25">
      <c r="A326" s="91">
        <v>45687</v>
      </c>
      <c r="B326" s="92" t="s">
        <v>334</v>
      </c>
      <c r="C326" s="92" t="s">
        <v>475</v>
      </c>
      <c r="D326" s="92" t="s">
        <v>326</v>
      </c>
      <c r="E326" s="91">
        <v>45687</v>
      </c>
      <c r="F326" s="93">
        <v>88.128</v>
      </c>
      <c r="G326" s="92">
        <v>98.28</v>
      </c>
      <c r="H326" s="92">
        <v>0.88127999999999995</v>
      </c>
      <c r="I326" s="92">
        <v>2</v>
      </c>
      <c r="J326" s="92">
        <v>11.67</v>
      </c>
      <c r="K326" s="92">
        <v>86.61</v>
      </c>
      <c r="L326" s="92">
        <v>117</v>
      </c>
      <c r="M326" s="92">
        <v>40</v>
      </c>
      <c r="N326" s="92">
        <v>11.5</v>
      </c>
      <c r="O326" s="92">
        <v>3.6</v>
      </c>
      <c r="Y326" t="s">
        <v>1076</v>
      </c>
    </row>
    <row r="327" spans="1:25" x14ac:dyDescent="0.25">
      <c r="A327" s="91">
        <v>45687</v>
      </c>
      <c r="B327" s="92" t="s">
        <v>334</v>
      </c>
      <c r="C327" s="92" t="s">
        <v>482</v>
      </c>
      <c r="D327" s="92" t="s">
        <v>326</v>
      </c>
      <c r="E327" s="91">
        <v>45687</v>
      </c>
      <c r="F327" s="93">
        <v>68.927999999999997</v>
      </c>
      <c r="G327" s="92">
        <v>38.07</v>
      </c>
      <c r="H327" s="92">
        <v>0.68928</v>
      </c>
      <c r="I327" s="92">
        <v>1</v>
      </c>
      <c r="J327" s="92">
        <v>11.83</v>
      </c>
      <c r="K327" s="92">
        <v>26.24</v>
      </c>
      <c r="L327" s="92">
        <v>108</v>
      </c>
      <c r="M327" s="92">
        <v>20</v>
      </c>
      <c r="N327" s="92">
        <v>11.5</v>
      </c>
      <c r="O327" s="92">
        <v>2.2999999999999998</v>
      </c>
      <c r="Y327" t="s">
        <v>1076</v>
      </c>
    </row>
    <row r="328" spans="1:25" x14ac:dyDescent="0.25">
      <c r="A328" s="91">
        <v>45687</v>
      </c>
      <c r="B328" s="92" t="s">
        <v>334</v>
      </c>
      <c r="C328" s="92" t="s">
        <v>485</v>
      </c>
      <c r="D328" s="92" t="s">
        <v>326</v>
      </c>
      <c r="E328" s="91">
        <v>45687</v>
      </c>
      <c r="F328" s="93">
        <v>78.527999999999992</v>
      </c>
      <c r="G328" s="92">
        <v>21</v>
      </c>
      <c r="H328" s="92">
        <v>0.78527999999999998</v>
      </c>
      <c r="I328" s="92">
        <v>0</v>
      </c>
      <c r="J328" s="92">
        <v>4.51</v>
      </c>
      <c r="K328" s="92">
        <v>16.489999999999998</v>
      </c>
      <c r="L328" s="92">
        <v>103</v>
      </c>
      <c r="M328" s="92">
        <v>30</v>
      </c>
      <c r="N328" s="92">
        <v>11.5</v>
      </c>
      <c r="O328" s="92">
        <v>3.8</v>
      </c>
      <c r="Y328" t="s">
        <v>1076</v>
      </c>
    </row>
    <row r="329" spans="1:25" x14ac:dyDescent="0.25">
      <c r="A329" s="91">
        <v>45687</v>
      </c>
      <c r="B329" s="92" t="s">
        <v>334</v>
      </c>
      <c r="C329" s="92" t="s">
        <v>489</v>
      </c>
      <c r="D329" s="92" t="s">
        <v>326</v>
      </c>
      <c r="E329" s="91">
        <v>45687</v>
      </c>
      <c r="F329" s="93">
        <v>95.52000000000001</v>
      </c>
      <c r="G329" s="92">
        <v>107.44</v>
      </c>
      <c r="H329" s="92">
        <v>0.95520000000000005</v>
      </c>
      <c r="I329" s="92">
        <v>0</v>
      </c>
      <c r="J329" s="92">
        <v>4.8099999999999996</v>
      </c>
      <c r="K329" s="92">
        <v>102.62</v>
      </c>
      <c r="L329" s="92">
        <v>110</v>
      </c>
      <c r="M329" s="92">
        <v>100</v>
      </c>
      <c r="N329" s="92">
        <v>11.5</v>
      </c>
      <c r="O329" s="92">
        <v>3.1</v>
      </c>
    </row>
    <row r="330" spans="1:25" x14ac:dyDescent="0.25">
      <c r="A330" s="91">
        <v>45687</v>
      </c>
      <c r="B330" s="92" t="s">
        <v>334</v>
      </c>
      <c r="C330" s="92" t="s">
        <v>496</v>
      </c>
      <c r="D330" s="92" t="s">
        <v>326</v>
      </c>
      <c r="E330" s="91">
        <v>45687</v>
      </c>
      <c r="F330" s="93">
        <v>84.48</v>
      </c>
      <c r="G330" s="92">
        <v>174.89</v>
      </c>
      <c r="H330" s="92">
        <v>0.8448</v>
      </c>
      <c r="I330" s="92">
        <v>2.62</v>
      </c>
      <c r="J330" s="92">
        <v>27.14</v>
      </c>
      <c r="K330" s="92">
        <v>147.74</v>
      </c>
      <c r="L330" s="92">
        <v>168</v>
      </c>
      <c r="M330" s="92">
        <v>90.48</v>
      </c>
      <c r="N330" s="92">
        <v>11.5</v>
      </c>
      <c r="O330" s="92">
        <v>4.5999999999999996</v>
      </c>
      <c r="Y330" t="s">
        <v>1076</v>
      </c>
    </row>
    <row r="331" spans="1:25" x14ac:dyDescent="0.25">
      <c r="A331" s="91">
        <v>45687</v>
      </c>
      <c r="B331" s="92" t="s">
        <v>334</v>
      </c>
      <c r="C331" s="92" t="s">
        <v>501</v>
      </c>
      <c r="D331" s="92" t="s">
        <v>326</v>
      </c>
      <c r="E331" s="91">
        <v>45687</v>
      </c>
      <c r="F331" s="93">
        <v>88.32</v>
      </c>
      <c r="G331" s="92">
        <v>151.57</v>
      </c>
      <c r="H331" s="92">
        <v>0.88319999999999999</v>
      </c>
      <c r="I331" s="92">
        <v>1</v>
      </c>
      <c r="J331" s="92">
        <v>17.7</v>
      </c>
      <c r="K331" s="92">
        <v>133.86000000000001</v>
      </c>
      <c r="L331" s="92">
        <v>187</v>
      </c>
      <c r="M331" s="92">
        <v>20</v>
      </c>
      <c r="N331" s="92">
        <v>11.5</v>
      </c>
      <c r="O331" s="92">
        <v>4.5999999999999996</v>
      </c>
      <c r="Y331" t="s">
        <v>1076</v>
      </c>
    </row>
    <row r="332" spans="1:25" x14ac:dyDescent="0.25">
      <c r="A332" s="91">
        <v>45687</v>
      </c>
      <c r="B332" s="92" t="s">
        <v>334</v>
      </c>
      <c r="C332" s="92" t="s">
        <v>504</v>
      </c>
      <c r="D332" s="92" t="s">
        <v>326</v>
      </c>
      <c r="E332" s="91">
        <v>45687</v>
      </c>
      <c r="F332" s="93">
        <v>71.808000000000007</v>
      </c>
      <c r="G332" s="92">
        <v>52.19</v>
      </c>
      <c r="H332" s="92">
        <v>0.71808000000000005</v>
      </c>
      <c r="I332" s="92">
        <v>3</v>
      </c>
      <c r="J332" s="92">
        <v>14.71</v>
      </c>
      <c r="K332" s="92">
        <v>37.47</v>
      </c>
      <c r="L332" s="92">
        <v>110</v>
      </c>
      <c r="M332" s="92">
        <v>20</v>
      </c>
      <c r="N332" s="92">
        <v>11.5</v>
      </c>
      <c r="O332" s="92">
        <v>2.9</v>
      </c>
    </row>
    <row r="333" spans="1:25" x14ac:dyDescent="0.25">
      <c r="A333" s="91">
        <v>45687</v>
      </c>
      <c r="B333" s="92" t="s">
        <v>334</v>
      </c>
      <c r="C333" s="92" t="s">
        <v>509</v>
      </c>
      <c r="D333" s="92" t="s">
        <v>326</v>
      </c>
      <c r="E333" s="91">
        <v>45687</v>
      </c>
      <c r="F333" s="93">
        <v>59.040000000000006</v>
      </c>
      <c r="G333" s="92">
        <v>22.28</v>
      </c>
      <c r="H333" s="92">
        <v>0.59040000000000004</v>
      </c>
      <c r="I333" s="92">
        <v>2</v>
      </c>
      <c r="J333" s="92">
        <v>9.1199999999999992</v>
      </c>
      <c r="K333" s="92">
        <v>13.15</v>
      </c>
      <c r="L333" s="92">
        <v>97</v>
      </c>
      <c r="M333" s="92">
        <v>80</v>
      </c>
      <c r="N333" s="92">
        <v>11.5</v>
      </c>
      <c r="O333" s="92">
        <v>2.5</v>
      </c>
    </row>
    <row r="334" spans="1:25" x14ac:dyDescent="0.25">
      <c r="A334" s="91">
        <v>45687</v>
      </c>
      <c r="B334" s="92" t="s">
        <v>334</v>
      </c>
      <c r="C334" s="92" t="s">
        <v>518</v>
      </c>
      <c r="D334" s="92" t="s">
        <v>326</v>
      </c>
      <c r="E334" s="91">
        <v>45687</v>
      </c>
      <c r="F334" s="93">
        <v>82.272000000000006</v>
      </c>
      <c r="G334" s="92">
        <v>52.29</v>
      </c>
      <c r="H334" s="92">
        <v>0.82272000000000001</v>
      </c>
      <c r="I334" s="92">
        <v>0</v>
      </c>
      <c r="J334" s="92">
        <v>9.27</v>
      </c>
      <c r="K334" s="92">
        <v>43.02</v>
      </c>
      <c r="L334" s="92">
        <v>128</v>
      </c>
      <c r="M334" s="92">
        <v>110</v>
      </c>
      <c r="N334" s="92">
        <v>11.5</v>
      </c>
      <c r="O334" s="92">
        <v>4</v>
      </c>
    </row>
    <row r="335" spans="1:25" x14ac:dyDescent="0.25">
      <c r="A335" s="91">
        <v>45687</v>
      </c>
      <c r="B335" s="92" t="s">
        <v>334</v>
      </c>
      <c r="C335" s="92" t="s">
        <v>520</v>
      </c>
      <c r="D335" s="92" t="s">
        <v>326</v>
      </c>
      <c r="E335" s="91">
        <v>45687</v>
      </c>
      <c r="F335" s="93">
        <v>74.975999999999999</v>
      </c>
      <c r="G335" s="92">
        <v>17.64</v>
      </c>
      <c r="H335" s="92">
        <v>0.74975999999999998</v>
      </c>
      <c r="I335" s="92">
        <v>0</v>
      </c>
      <c r="J335" s="92">
        <v>4.41</v>
      </c>
      <c r="K335" s="92">
        <v>13.23</v>
      </c>
      <c r="L335" s="92">
        <v>114</v>
      </c>
      <c r="M335" s="92">
        <v>20</v>
      </c>
      <c r="N335" s="92">
        <v>11.5</v>
      </c>
      <c r="O335" s="92">
        <v>2.1</v>
      </c>
    </row>
    <row r="336" spans="1:25" x14ac:dyDescent="0.25">
      <c r="A336" s="91">
        <v>45687</v>
      </c>
      <c r="B336" s="92" t="s">
        <v>334</v>
      </c>
      <c r="C336" s="92" t="s">
        <v>522</v>
      </c>
      <c r="D336" s="92" t="s">
        <v>326</v>
      </c>
      <c r="E336" s="91">
        <v>45687</v>
      </c>
      <c r="F336" s="93">
        <v>85.728000000000009</v>
      </c>
      <c r="G336" s="92">
        <v>26.42</v>
      </c>
      <c r="H336" s="92">
        <v>0.85728000000000004</v>
      </c>
      <c r="I336" s="92">
        <v>0</v>
      </c>
      <c r="J336" s="92">
        <v>3.77</v>
      </c>
      <c r="K336" s="92">
        <v>22.65</v>
      </c>
      <c r="L336" s="92">
        <v>102</v>
      </c>
      <c r="M336" s="92">
        <v>20</v>
      </c>
      <c r="N336" s="92">
        <v>11.5</v>
      </c>
      <c r="O336" s="92">
        <v>1.9</v>
      </c>
    </row>
    <row r="337" spans="1:25" x14ac:dyDescent="0.25">
      <c r="A337" s="91">
        <v>45687</v>
      </c>
      <c r="B337" s="92" t="s">
        <v>334</v>
      </c>
      <c r="C337" s="92" t="s">
        <v>528</v>
      </c>
      <c r="D337" s="92" t="s">
        <v>326</v>
      </c>
      <c r="E337" s="91">
        <v>45687</v>
      </c>
      <c r="F337" s="93">
        <v>85.728000000000009</v>
      </c>
      <c r="G337" s="92">
        <v>83.6</v>
      </c>
      <c r="H337" s="92">
        <v>0.85728000000000004</v>
      </c>
      <c r="I337" s="92">
        <v>0</v>
      </c>
      <c r="J337" s="92">
        <v>11.93</v>
      </c>
      <c r="K337" s="92">
        <v>71.67</v>
      </c>
      <c r="L337" s="92">
        <v>118</v>
      </c>
      <c r="M337" s="92">
        <v>40</v>
      </c>
      <c r="N337" s="92">
        <v>11.5</v>
      </c>
      <c r="O337" s="92">
        <v>5</v>
      </c>
    </row>
    <row r="338" spans="1:25" x14ac:dyDescent="0.25">
      <c r="A338" s="91">
        <v>45687</v>
      </c>
      <c r="B338" s="92" t="s">
        <v>334</v>
      </c>
      <c r="C338" s="92" t="s">
        <v>530</v>
      </c>
      <c r="D338" s="92" t="s">
        <v>326</v>
      </c>
      <c r="E338" s="91">
        <v>45687</v>
      </c>
      <c r="F338" s="93">
        <v>93.024000000000001</v>
      </c>
      <c r="G338" s="92">
        <v>67.31</v>
      </c>
      <c r="H338" s="92">
        <v>0.93023999999999996</v>
      </c>
      <c r="I338" s="92">
        <v>0</v>
      </c>
      <c r="J338" s="92">
        <v>4.7</v>
      </c>
      <c r="K338" s="92">
        <v>62.61</v>
      </c>
      <c r="L338" s="92">
        <v>111</v>
      </c>
      <c r="M338" s="92">
        <v>60</v>
      </c>
      <c r="N338" s="92">
        <v>11.5</v>
      </c>
      <c r="O338" s="92">
        <v>3.3</v>
      </c>
    </row>
    <row r="339" spans="1:25" x14ac:dyDescent="0.25">
      <c r="A339" s="91">
        <v>45687</v>
      </c>
      <c r="B339" s="92" t="s">
        <v>334</v>
      </c>
      <c r="C339" s="92" t="s">
        <v>532</v>
      </c>
      <c r="D339" s="92" t="s">
        <v>326</v>
      </c>
      <c r="E339" s="91">
        <v>45687</v>
      </c>
      <c r="F339" s="93">
        <v>93.888000000000005</v>
      </c>
      <c r="G339" s="92">
        <v>88.48</v>
      </c>
      <c r="H339" s="92">
        <v>0.93888000000000005</v>
      </c>
      <c r="I339" s="92">
        <v>0</v>
      </c>
      <c r="J339" s="92">
        <v>5.41</v>
      </c>
      <c r="K339" s="92">
        <v>83.07</v>
      </c>
      <c r="L339" s="92">
        <v>110</v>
      </c>
      <c r="M339" s="92">
        <v>40</v>
      </c>
      <c r="N339" s="92">
        <v>11.5</v>
      </c>
      <c r="O339" s="92">
        <v>5.0999999999999996</v>
      </c>
      <c r="Y339" t="s">
        <v>1076</v>
      </c>
    </row>
    <row r="340" spans="1:25" x14ac:dyDescent="0.25">
      <c r="A340" s="91">
        <v>45687</v>
      </c>
      <c r="B340" s="92" t="s">
        <v>334</v>
      </c>
      <c r="C340" s="92" t="s">
        <v>535</v>
      </c>
      <c r="D340" s="92" t="s">
        <v>326</v>
      </c>
      <c r="E340" s="91">
        <v>45687</v>
      </c>
      <c r="F340" s="93">
        <v>67.2</v>
      </c>
      <c r="G340" s="92">
        <v>60.31</v>
      </c>
      <c r="H340" s="92">
        <v>0.67200000000000004</v>
      </c>
      <c r="I340" s="92">
        <v>0</v>
      </c>
      <c r="J340" s="92">
        <v>19.78</v>
      </c>
      <c r="K340" s="92">
        <v>40.53</v>
      </c>
      <c r="L340" s="92">
        <v>129</v>
      </c>
      <c r="M340" s="92">
        <v>40</v>
      </c>
      <c r="N340" s="92">
        <v>11.5</v>
      </c>
      <c r="O340" s="92">
        <v>3.4</v>
      </c>
    </row>
    <row r="341" spans="1:25" x14ac:dyDescent="0.25">
      <c r="A341" s="91">
        <v>45687</v>
      </c>
      <c r="B341" s="92" t="s">
        <v>334</v>
      </c>
      <c r="C341" s="92" t="s">
        <v>536</v>
      </c>
      <c r="D341" s="92" t="s">
        <v>326</v>
      </c>
      <c r="E341" s="91">
        <v>45687</v>
      </c>
      <c r="F341" s="93">
        <v>69.984000000000009</v>
      </c>
      <c r="G341" s="92">
        <v>31.28</v>
      </c>
      <c r="H341" s="92">
        <v>0.69984000000000002</v>
      </c>
      <c r="I341" s="92">
        <v>0</v>
      </c>
      <c r="J341" s="92">
        <v>9.39</v>
      </c>
      <c r="K341" s="92">
        <v>21.89</v>
      </c>
      <c r="L341" s="92">
        <v>109</v>
      </c>
      <c r="M341" s="92">
        <v>60</v>
      </c>
      <c r="N341" s="92">
        <v>11.5</v>
      </c>
      <c r="O341" s="92">
        <v>2.7</v>
      </c>
    </row>
    <row r="342" spans="1:25" x14ac:dyDescent="0.25">
      <c r="A342" s="91">
        <v>45687</v>
      </c>
      <c r="B342" s="92" t="s">
        <v>334</v>
      </c>
      <c r="C342" s="92" t="s">
        <v>538</v>
      </c>
      <c r="D342" s="92" t="s">
        <v>326</v>
      </c>
      <c r="E342" s="91">
        <v>45687</v>
      </c>
      <c r="F342" s="93">
        <v>88.031999999999996</v>
      </c>
      <c r="G342" s="92">
        <v>62.78</v>
      </c>
      <c r="H342" s="92">
        <v>0.88031999999999999</v>
      </c>
      <c r="I342" s="92">
        <v>0.68</v>
      </c>
      <c r="J342" s="92">
        <v>7.51</v>
      </c>
      <c r="K342" s="92">
        <v>55.26</v>
      </c>
      <c r="L342" s="92">
        <v>109</v>
      </c>
      <c r="M342" s="92">
        <v>39.369999999999997</v>
      </c>
      <c r="N342" s="92">
        <v>11.5</v>
      </c>
      <c r="O342" s="92">
        <v>3.1</v>
      </c>
    </row>
    <row r="343" spans="1:25" x14ac:dyDescent="0.25">
      <c r="A343" s="91">
        <v>45687</v>
      </c>
      <c r="B343" s="92" t="s">
        <v>334</v>
      </c>
      <c r="C343" s="92" t="s">
        <v>543</v>
      </c>
      <c r="D343" s="92" t="s">
        <v>326</v>
      </c>
      <c r="E343" s="91">
        <v>45687</v>
      </c>
      <c r="F343" s="93">
        <v>69.504000000000005</v>
      </c>
      <c r="G343" s="92">
        <v>36.75</v>
      </c>
      <c r="H343" s="92">
        <v>0.69503999999999999</v>
      </c>
      <c r="I343" s="92">
        <v>0</v>
      </c>
      <c r="J343" s="92">
        <v>11.21</v>
      </c>
      <c r="K343" s="92">
        <v>25.55</v>
      </c>
      <c r="L343" s="92">
        <v>129</v>
      </c>
      <c r="M343" s="92">
        <v>39.729999999999997</v>
      </c>
      <c r="N343" s="92">
        <v>11.5</v>
      </c>
      <c r="O343" s="92">
        <v>2.5</v>
      </c>
    </row>
    <row r="344" spans="1:25" x14ac:dyDescent="0.25">
      <c r="A344" s="91">
        <v>45687</v>
      </c>
      <c r="B344" s="92" t="s">
        <v>334</v>
      </c>
      <c r="C344" s="92" t="s">
        <v>547</v>
      </c>
      <c r="D344" s="92" t="s">
        <v>326</v>
      </c>
      <c r="E344" s="91">
        <v>45687</v>
      </c>
      <c r="F344" s="93">
        <v>84.48</v>
      </c>
      <c r="G344" s="92">
        <v>127.99</v>
      </c>
      <c r="H344" s="92">
        <v>0.8448</v>
      </c>
      <c r="I344" s="92">
        <v>0.08</v>
      </c>
      <c r="J344" s="92">
        <v>19.86</v>
      </c>
      <c r="K344" s="92">
        <v>108.12</v>
      </c>
      <c r="L344" s="92">
        <v>170</v>
      </c>
      <c r="M344" s="92">
        <v>40.36</v>
      </c>
      <c r="N344" s="92">
        <v>11.5</v>
      </c>
      <c r="O344" s="92">
        <v>3.5</v>
      </c>
    </row>
    <row r="345" spans="1:25" x14ac:dyDescent="0.25">
      <c r="A345" s="91">
        <v>45687</v>
      </c>
      <c r="B345" s="92" t="s">
        <v>334</v>
      </c>
      <c r="C345" s="92" t="s">
        <v>552</v>
      </c>
      <c r="D345" s="92" t="s">
        <v>326</v>
      </c>
      <c r="E345" s="91">
        <v>45687</v>
      </c>
      <c r="F345" s="93">
        <v>86.495999999999995</v>
      </c>
      <c r="G345" s="92">
        <v>58.31</v>
      </c>
      <c r="H345" s="92">
        <v>0.86495999999999995</v>
      </c>
      <c r="I345" s="92">
        <v>1</v>
      </c>
      <c r="J345" s="92">
        <v>7.87</v>
      </c>
      <c r="K345" s="92">
        <v>50.43</v>
      </c>
      <c r="L345" s="92">
        <v>128</v>
      </c>
      <c r="M345" s="92">
        <v>50</v>
      </c>
      <c r="N345" s="92">
        <v>11.5</v>
      </c>
      <c r="O345" s="92">
        <v>4.2</v>
      </c>
    </row>
    <row r="346" spans="1:25" x14ac:dyDescent="0.25">
      <c r="A346" s="91">
        <v>45687</v>
      </c>
      <c r="B346" s="92" t="s">
        <v>334</v>
      </c>
      <c r="C346" s="92" t="s">
        <v>557</v>
      </c>
      <c r="D346" s="92" t="s">
        <v>326</v>
      </c>
      <c r="E346" s="91">
        <v>45687</v>
      </c>
      <c r="F346" s="93">
        <v>85.44</v>
      </c>
      <c r="G346" s="92">
        <v>38.520000000000003</v>
      </c>
      <c r="H346" s="92">
        <v>0.85440000000000005</v>
      </c>
      <c r="I346" s="92">
        <v>0</v>
      </c>
      <c r="J346" s="92">
        <v>5.61</v>
      </c>
      <c r="K346" s="92">
        <v>32.909999999999997</v>
      </c>
      <c r="L346" s="92">
        <v>138</v>
      </c>
      <c r="M346" s="92">
        <v>50</v>
      </c>
      <c r="N346" s="92">
        <v>11.5</v>
      </c>
      <c r="O346" s="92">
        <v>3.1</v>
      </c>
    </row>
    <row r="347" spans="1:25" x14ac:dyDescent="0.25">
      <c r="A347" s="91">
        <v>45687</v>
      </c>
      <c r="B347" s="92" t="s">
        <v>334</v>
      </c>
      <c r="C347" s="92" t="s">
        <v>558</v>
      </c>
      <c r="D347" s="92" t="s">
        <v>326</v>
      </c>
      <c r="E347" s="91">
        <v>45687</v>
      </c>
      <c r="F347" s="93">
        <v>73.728000000000009</v>
      </c>
      <c r="G347" s="92">
        <v>46.94</v>
      </c>
      <c r="H347" s="92">
        <v>0.73728000000000005</v>
      </c>
      <c r="I347" s="92">
        <v>0</v>
      </c>
      <c r="J347" s="92">
        <v>12.33</v>
      </c>
      <c r="K347" s="92">
        <v>34.6</v>
      </c>
      <c r="L347" s="92">
        <v>113</v>
      </c>
      <c r="M347" s="92">
        <v>50</v>
      </c>
      <c r="N347" s="92">
        <v>11.5</v>
      </c>
      <c r="O347" s="92">
        <v>2</v>
      </c>
    </row>
    <row r="348" spans="1:25" x14ac:dyDescent="0.25">
      <c r="A348" s="91">
        <v>45687</v>
      </c>
      <c r="B348" s="92" t="s">
        <v>334</v>
      </c>
      <c r="C348" s="92" t="s">
        <v>562</v>
      </c>
      <c r="D348" s="92" t="s">
        <v>326</v>
      </c>
      <c r="E348" s="91">
        <v>45687</v>
      </c>
      <c r="F348" s="93">
        <v>76.8</v>
      </c>
      <c r="G348" s="92">
        <v>57.6</v>
      </c>
      <c r="H348" s="92">
        <v>0.76800000000000002</v>
      </c>
      <c r="I348" s="92">
        <v>0</v>
      </c>
      <c r="J348" s="92">
        <v>13.36</v>
      </c>
      <c r="K348" s="92">
        <v>44.24</v>
      </c>
      <c r="L348" s="92">
        <v>134</v>
      </c>
      <c r="M348" s="92">
        <v>100</v>
      </c>
      <c r="N348" s="92">
        <v>11.5</v>
      </c>
      <c r="O348" s="92">
        <v>2.1</v>
      </c>
    </row>
    <row r="349" spans="1:25" x14ac:dyDescent="0.25">
      <c r="A349" s="91">
        <v>45687</v>
      </c>
      <c r="B349" s="92" t="s">
        <v>334</v>
      </c>
      <c r="C349" s="92" t="s">
        <v>572</v>
      </c>
      <c r="D349" s="92" t="s">
        <v>326</v>
      </c>
      <c r="E349" s="91">
        <v>45687</v>
      </c>
      <c r="F349" s="93">
        <v>86.495999999999995</v>
      </c>
      <c r="G349" s="92">
        <v>27.56</v>
      </c>
      <c r="H349" s="92">
        <v>0.86495999999999995</v>
      </c>
      <c r="I349" s="92">
        <v>0</v>
      </c>
      <c r="J349" s="92">
        <v>3.72</v>
      </c>
      <c r="K349" s="92">
        <v>23.84</v>
      </c>
      <c r="L349" s="92">
        <v>102</v>
      </c>
      <c r="M349" s="92">
        <v>50</v>
      </c>
      <c r="N349" s="92">
        <v>11.5</v>
      </c>
      <c r="O349" s="92">
        <v>1.5</v>
      </c>
    </row>
    <row r="350" spans="1:25" x14ac:dyDescent="0.25">
      <c r="A350" s="91">
        <v>45687</v>
      </c>
      <c r="B350" s="92" t="s">
        <v>334</v>
      </c>
      <c r="C350" s="92" t="s">
        <v>573</v>
      </c>
      <c r="D350" s="92" t="s">
        <v>326</v>
      </c>
      <c r="E350" s="91">
        <v>45687</v>
      </c>
      <c r="F350" s="93">
        <v>88.512</v>
      </c>
      <c r="G350" s="92">
        <v>73.34</v>
      </c>
      <c r="H350" s="92">
        <v>0.88512000000000002</v>
      </c>
      <c r="I350" s="92">
        <v>1</v>
      </c>
      <c r="J350" s="92">
        <v>8.43</v>
      </c>
      <c r="K350" s="92">
        <v>64.92</v>
      </c>
      <c r="L350" s="92">
        <v>125</v>
      </c>
      <c r="M350" s="92">
        <v>60</v>
      </c>
      <c r="N350" s="92">
        <v>11.5</v>
      </c>
      <c r="O350" s="92">
        <v>4</v>
      </c>
      <c r="Y350" t="s">
        <v>1076</v>
      </c>
    </row>
    <row r="351" spans="1:25" x14ac:dyDescent="0.25">
      <c r="A351" s="91">
        <v>45687</v>
      </c>
      <c r="B351" s="92" t="s">
        <v>334</v>
      </c>
      <c r="C351" s="92" t="s">
        <v>575</v>
      </c>
      <c r="D351" s="92" t="s">
        <v>326</v>
      </c>
      <c r="E351" s="91">
        <v>45687</v>
      </c>
      <c r="F351" s="93">
        <v>84.575999999999993</v>
      </c>
      <c r="G351" s="92">
        <v>45.98</v>
      </c>
      <c r="H351" s="92">
        <v>0.84575999999999996</v>
      </c>
      <c r="I351" s="92">
        <v>2</v>
      </c>
      <c r="J351" s="92">
        <v>7.09</v>
      </c>
      <c r="K351" s="92">
        <v>38.880000000000003</v>
      </c>
      <c r="L351" s="92">
        <v>140</v>
      </c>
      <c r="M351" s="92">
        <v>80</v>
      </c>
      <c r="N351" s="92">
        <v>11.5</v>
      </c>
      <c r="O351" s="92">
        <v>4</v>
      </c>
    </row>
    <row r="352" spans="1:25" x14ac:dyDescent="0.25">
      <c r="A352" s="91">
        <v>45687</v>
      </c>
      <c r="B352" s="92" t="s">
        <v>334</v>
      </c>
      <c r="C352" s="92" t="s">
        <v>579</v>
      </c>
      <c r="D352" s="92" t="s">
        <v>326</v>
      </c>
      <c r="E352" s="91">
        <v>45687</v>
      </c>
      <c r="F352" s="93">
        <v>90.048000000000002</v>
      </c>
      <c r="G352" s="92">
        <v>22.14</v>
      </c>
      <c r="H352" s="92">
        <v>0.90047999999999995</v>
      </c>
      <c r="I352" s="92">
        <v>0</v>
      </c>
      <c r="J352" s="92">
        <v>2.2000000000000002</v>
      </c>
      <c r="K352" s="92">
        <v>19.940000000000001</v>
      </c>
      <c r="L352" s="92">
        <v>129</v>
      </c>
      <c r="M352" s="92">
        <v>60</v>
      </c>
      <c r="N352" s="92">
        <v>11.5</v>
      </c>
      <c r="O352" s="92">
        <v>2.1</v>
      </c>
    </row>
    <row r="353" spans="1:25" x14ac:dyDescent="0.25">
      <c r="A353" s="91">
        <v>45687</v>
      </c>
      <c r="B353" s="92" t="s">
        <v>334</v>
      </c>
      <c r="C353" s="92" t="s">
        <v>585</v>
      </c>
      <c r="D353" s="92" t="s">
        <v>326</v>
      </c>
      <c r="E353" s="91">
        <v>45687</v>
      </c>
      <c r="F353" s="93">
        <v>83.616</v>
      </c>
      <c r="G353" s="92">
        <v>55.61</v>
      </c>
      <c r="H353" s="92">
        <v>0.83616000000000001</v>
      </c>
      <c r="I353" s="92">
        <v>0</v>
      </c>
      <c r="J353" s="92">
        <v>9.11</v>
      </c>
      <c r="K353" s="92">
        <v>46.5</v>
      </c>
      <c r="L353" s="92">
        <v>107</v>
      </c>
      <c r="M353" s="92">
        <v>70</v>
      </c>
      <c r="N353" s="92">
        <v>11.5</v>
      </c>
      <c r="O353" s="92">
        <v>3.7</v>
      </c>
    </row>
    <row r="354" spans="1:25" x14ac:dyDescent="0.25">
      <c r="A354" s="91">
        <v>45687</v>
      </c>
      <c r="B354" s="92" t="s">
        <v>334</v>
      </c>
      <c r="C354" s="92" t="s">
        <v>591</v>
      </c>
      <c r="D354" s="92" t="s">
        <v>326</v>
      </c>
      <c r="E354" s="91">
        <v>45687</v>
      </c>
      <c r="F354" s="93">
        <v>84.86399999999999</v>
      </c>
      <c r="G354" s="92">
        <v>75.56</v>
      </c>
      <c r="H354" s="92">
        <v>0.84863999999999995</v>
      </c>
      <c r="I354" s="92">
        <v>0</v>
      </c>
      <c r="J354" s="92">
        <v>11.44</v>
      </c>
      <c r="K354" s="92">
        <v>64.13</v>
      </c>
      <c r="L354" s="92">
        <v>96</v>
      </c>
      <c r="M354" s="92">
        <v>120</v>
      </c>
      <c r="N354" s="92">
        <v>11.5</v>
      </c>
      <c r="O354" s="92">
        <v>4.3</v>
      </c>
    </row>
    <row r="355" spans="1:25" x14ac:dyDescent="0.25">
      <c r="A355" s="91">
        <v>45687</v>
      </c>
      <c r="B355" s="92" t="s">
        <v>334</v>
      </c>
      <c r="C355" s="92" t="s">
        <v>594</v>
      </c>
      <c r="D355" s="92" t="s">
        <v>326</v>
      </c>
      <c r="E355" s="91">
        <v>45687</v>
      </c>
      <c r="F355" s="93">
        <v>90.24</v>
      </c>
      <c r="G355" s="92">
        <v>82.14</v>
      </c>
      <c r="H355" s="92">
        <v>0.90239999999999998</v>
      </c>
      <c r="I355" s="92">
        <v>0</v>
      </c>
      <c r="J355" s="92">
        <v>8.02</v>
      </c>
      <c r="K355" s="92">
        <v>74.12</v>
      </c>
      <c r="L355" s="92">
        <v>197</v>
      </c>
      <c r="M355" s="92">
        <v>50</v>
      </c>
      <c r="N355" s="92">
        <v>11.5</v>
      </c>
      <c r="O355" s="92">
        <v>2.4</v>
      </c>
    </row>
    <row r="356" spans="1:25" x14ac:dyDescent="0.25">
      <c r="A356" s="91">
        <v>45687</v>
      </c>
      <c r="B356" s="92" t="s">
        <v>334</v>
      </c>
      <c r="C356" s="92" t="s">
        <v>597</v>
      </c>
      <c r="D356" s="92" t="s">
        <v>326</v>
      </c>
      <c r="E356" s="91">
        <v>45687</v>
      </c>
      <c r="F356" s="93">
        <v>84.48</v>
      </c>
      <c r="G356" s="92">
        <v>55.96</v>
      </c>
      <c r="H356" s="92">
        <v>0.8448</v>
      </c>
      <c r="I356" s="92">
        <v>3.68</v>
      </c>
      <c r="J356" s="92">
        <v>8.69</v>
      </c>
      <c r="K356" s="92">
        <v>47.28</v>
      </c>
      <c r="L356" s="92">
        <v>146</v>
      </c>
      <c r="M356" s="92">
        <v>58.26</v>
      </c>
      <c r="N356" s="92">
        <v>11.5</v>
      </c>
      <c r="O356" s="92">
        <v>4.0999999999999996</v>
      </c>
    </row>
    <row r="357" spans="1:25" x14ac:dyDescent="0.25">
      <c r="A357" s="91">
        <v>45687</v>
      </c>
      <c r="B357" s="92" t="s">
        <v>334</v>
      </c>
      <c r="C357" s="92" t="s">
        <v>599</v>
      </c>
      <c r="D357" s="92" t="s">
        <v>326</v>
      </c>
      <c r="E357" s="91">
        <v>45687</v>
      </c>
      <c r="F357" s="93">
        <v>76.8</v>
      </c>
      <c r="G357" s="92">
        <v>70.95</v>
      </c>
      <c r="H357" s="92">
        <v>0.76800000000000002</v>
      </c>
      <c r="I357" s="92">
        <v>1.33</v>
      </c>
      <c r="J357" s="92">
        <v>16.46</v>
      </c>
      <c r="K357" s="92">
        <v>54.49</v>
      </c>
      <c r="L357" s="92">
        <v>156</v>
      </c>
      <c r="M357" s="92">
        <v>59.24</v>
      </c>
      <c r="N357" s="92">
        <v>11.5</v>
      </c>
      <c r="O357" s="92">
        <v>4.5</v>
      </c>
      <c r="Y357" t="s">
        <v>1076</v>
      </c>
    </row>
    <row r="358" spans="1:25" x14ac:dyDescent="0.25">
      <c r="A358" s="91">
        <v>45687</v>
      </c>
      <c r="B358" s="92" t="s">
        <v>334</v>
      </c>
      <c r="C358" s="92" t="s">
        <v>602</v>
      </c>
      <c r="D358" s="92" t="s">
        <v>326</v>
      </c>
      <c r="E358" s="91">
        <v>45687</v>
      </c>
      <c r="F358" s="93">
        <v>80.64</v>
      </c>
      <c r="G358" s="92">
        <v>192.26</v>
      </c>
      <c r="H358" s="92">
        <v>0.80640000000000001</v>
      </c>
      <c r="I358" s="92">
        <v>2.0699999999999998</v>
      </c>
      <c r="J358" s="92">
        <v>37.22</v>
      </c>
      <c r="K358" s="92">
        <v>155.04</v>
      </c>
      <c r="L358" s="92">
        <v>190</v>
      </c>
      <c r="M358" s="92">
        <v>80.040000000000006</v>
      </c>
      <c r="N358" s="92">
        <v>11.5</v>
      </c>
      <c r="O358" s="92">
        <v>5.5</v>
      </c>
    </row>
    <row r="359" spans="1:25" x14ac:dyDescent="0.25">
      <c r="A359" s="91">
        <v>45687</v>
      </c>
      <c r="B359" s="92" t="s">
        <v>334</v>
      </c>
      <c r="C359" s="92" t="s">
        <v>603</v>
      </c>
      <c r="D359" s="92" t="s">
        <v>326</v>
      </c>
      <c r="E359" s="91">
        <v>45687</v>
      </c>
      <c r="F359" s="93">
        <v>92.16</v>
      </c>
      <c r="G359" s="92">
        <v>99.48</v>
      </c>
      <c r="H359" s="92">
        <v>0.92159999999999997</v>
      </c>
      <c r="I359" s="92">
        <v>2.88</v>
      </c>
      <c r="J359" s="92">
        <v>7.8</v>
      </c>
      <c r="K359" s="92">
        <v>91.68</v>
      </c>
      <c r="L359" s="92">
        <v>117</v>
      </c>
      <c r="M359" s="92">
        <v>78.05</v>
      </c>
      <c r="N359" s="92">
        <v>11.5</v>
      </c>
      <c r="O359" s="92">
        <v>5.3</v>
      </c>
    </row>
    <row r="360" spans="1:25" x14ac:dyDescent="0.25">
      <c r="A360" s="91">
        <v>45687</v>
      </c>
      <c r="B360" s="92" t="s">
        <v>334</v>
      </c>
      <c r="C360" s="92" t="s">
        <v>605</v>
      </c>
      <c r="D360" s="92" t="s">
        <v>326</v>
      </c>
      <c r="E360" s="91">
        <v>45687</v>
      </c>
      <c r="F360" s="93">
        <v>58.271999999999998</v>
      </c>
      <c r="G360" s="92">
        <v>34.49</v>
      </c>
      <c r="H360" s="92">
        <v>0.58272000000000002</v>
      </c>
      <c r="I360" s="92">
        <v>0</v>
      </c>
      <c r="J360" s="92">
        <v>14.39</v>
      </c>
      <c r="K360" s="92">
        <v>20.100000000000001</v>
      </c>
      <c r="L360" s="92">
        <v>130</v>
      </c>
      <c r="M360" s="92">
        <v>60</v>
      </c>
      <c r="N360" s="92">
        <v>11.5</v>
      </c>
      <c r="O360" s="92">
        <v>2.6</v>
      </c>
    </row>
    <row r="361" spans="1:25" x14ac:dyDescent="0.25">
      <c r="A361" s="91">
        <v>45687</v>
      </c>
      <c r="B361" s="92" t="s">
        <v>334</v>
      </c>
      <c r="C361" s="92" t="s">
        <v>608</v>
      </c>
      <c r="D361" s="92" t="s">
        <v>326</v>
      </c>
      <c r="E361" s="91">
        <v>45687</v>
      </c>
      <c r="F361" s="93">
        <v>88.224000000000004</v>
      </c>
      <c r="G361" s="92">
        <v>48.74</v>
      </c>
      <c r="H361" s="92">
        <v>0.88224000000000002</v>
      </c>
      <c r="I361" s="92">
        <v>0</v>
      </c>
      <c r="J361" s="92">
        <v>5.74</v>
      </c>
      <c r="K361" s="92">
        <v>43</v>
      </c>
      <c r="L361" s="92">
        <v>140</v>
      </c>
      <c r="M361" s="92">
        <v>50</v>
      </c>
      <c r="N361" s="92">
        <v>11.5</v>
      </c>
      <c r="O361" s="92">
        <v>3.5</v>
      </c>
    </row>
    <row r="362" spans="1:25" x14ac:dyDescent="0.25">
      <c r="A362" s="91">
        <v>45687</v>
      </c>
      <c r="B362" s="92" t="s">
        <v>334</v>
      </c>
      <c r="C362" s="92" t="s">
        <v>615</v>
      </c>
      <c r="D362" s="92" t="s">
        <v>326</v>
      </c>
      <c r="E362" s="91">
        <v>45687</v>
      </c>
      <c r="F362" s="93">
        <v>86.016000000000005</v>
      </c>
      <c r="G362" s="92">
        <v>140.6</v>
      </c>
      <c r="H362" s="92">
        <v>0.86016000000000004</v>
      </c>
      <c r="I362" s="92">
        <v>2</v>
      </c>
      <c r="J362" s="92">
        <v>19.66</v>
      </c>
      <c r="K362" s="92">
        <v>120.93</v>
      </c>
      <c r="L362" s="92">
        <v>175</v>
      </c>
      <c r="M362" s="92">
        <v>60</v>
      </c>
      <c r="N362" s="92">
        <v>11.5</v>
      </c>
      <c r="O362" s="92">
        <v>4.2</v>
      </c>
    </row>
    <row r="363" spans="1:25" x14ac:dyDescent="0.25">
      <c r="A363" s="91">
        <v>45687</v>
      </c>
      <c r="B363" s="92" t="s">
        <v>334</v>
      </c>
      <c r="C363" s="92" t="s">
        <v>627</v>
      </c>
      <c r="D363" s="92" t="s">
        <v>326</v>
      </c>
      <c r="E363" s="91">
        <v>45687</v>
      </c>
      <c r="F363" s="93">
        <v>80.73599999999999</v>
      </c>
      <c r="G363" s="92">
        <v>51.36</v>
      </c>
      <c r="H363" s="92">
        <v>0.80735999999999997</v>
      </c>
      <c r="I363" s="92">
        <v>1</v>
      </c>
      <c r="J363" s="92">
        <v>9.89</v>
      </c>
      <c r="K363" s="92">
        <v>41.46</v>
      </c>
      <c r="L363" s="92">
        <v>121</v>
      </c>
      <c r="M363" s="92">
        <v>20</v>
      </c>
      <c r="N363" s="92">
        <v>11.5</v>
      </c>
      <c r="O363" s="92">
        <v>3.7</v>
      </c>
    </row>
    <row r="364" spans="1:25" x14ac:dyDescent="0.25">
      <c r="A364" s="91">
        <v>45687</v>
      </c>
      <c r="B364" s="92" t="s">
        <v>334</v>
      </c>
      <c r="C364" s="92" t="s">
        <v>629</v>
      </c>
      <c r="D364" s="92" t="s">
        <v>326</v>
      </c>
      <c r="E364" s="91">
        <v>45687</v>
      </c>
      <c r="F364" s="93">
        <v>95.04</v>
      </c>
      <c r="G364" s="92">
        <v>64.61</v>
      </c>
      <c r="H364" s="92">
        <v>0.95040000000000002</v>
      </c>
      <c r="I364" s="92">
        <v>2</v>
      </c>
      <c r="J364" s="92">
        <v>3.2</v>
      </c>
      <c r="K364" s="92">
        <v>61.41</v>
      </c>
      <c r="L364" s="92">
        <v>152</v>
      </c>
      <c r="M364" s="92">
        <v>20</v>
      </c>
      <c r="N364" s="92">
        <v>11.5</v>
      </c>
      <c r="O364" s="92">
        <v>3.4</v>
      </c>
    </row>
    <row r="365" spans="1:25" x14ac:dyDescent="0.25">
      <c r="A365" s="91">
        <v>45688</v>
      </c>
      <c r="B365" s="92" t="s">
        <v>334</v>
      </c>
      <c r="C365" s="92" t="s">
        <v>367</v>
      </c>
      <c r="D365" s="92" t="s">
        <v>326</v>
      </c>
      <c r="E365" s="91">
        <v>45688</v>
      </c>
      <c r="F365" s="93">
        <v>96</v>
      </c>
      <c r="G365" s="92">
        <v>392.8</v>
      </c>
      <c r="H365" s="92">
        <v>0.96</v>
      </c>
      <c r="I365" s="92">
        <v>3.45</v>
      </c>
      <c r="J365" s="92">
        <v>15.71</v>
      </c>
      <c r="K365" s="92">
        <v>377.09</v>
      </c>
      <c r="L365" s="92">
        <v>140</v>
      </c>
      <c r="M365" s="92">
        <v>79.430000000000007</v>
      </c>
      <c r="N365" s="92">
        <v>11.5</v>
      </c>
      <c r="O365" s="92">
        <v>6.5</v>
      </c>
    </row>
    <row r="366" spans="1:25" x14ac:dyDescent="0.25">
      <c r="A366" s="91">
        <v>45688</v>
      </c>
      <c r="B366" s="92" t="s">
        <v>334</v>
      </c>
      <c r="C366" s="92" t="s">
        <v>374</v>
      </c>
      <c r="D366" s="92" t="s">
        <v>326</v>
      </c>
      <c r="E366" s="91">
        <v>45688</v>
      </c>
      <c r="F366" s="93">
        <v>72.36</v>
      </c>
      <c r="G366" s="92">
        <v>60.94</v>
      </c>
      <c r="H366" s="92">
        <v>0.72360000000000002</v>
      </c>
      <c r="I366" s="92">
        <v>6.02</v>
      </c>
      <c r="J366" s="92">
        <v>16.84</v>
      </c>
      <c r="K366" s="92">
        <v>44.1</v>
      </c>
      <c r="L366" s="92">
        <v>162</v>
      </c>
      <c r="M366" s="92">
        <v>86.75</v>
      </c>
      <c r="N366" s="92">
        <v>11.5</v>
      </c>
      <c r="O366" s="92">
        <v>4.3</v>
      </c>
    </row>
    <row r="367" spans="1:25" x14ac:dyDescent="0.25">
      <c r="A367" s="91">
        <v>45688</v>
      </c>
      <c r="B367" s="92" t="s">
        <v>334</v>
      </c>
      <c r="C367" s="92" t="s">
        <v>406</v>
      </c>
      <c r="D367" s="92" t="s">
        <v>326</v>
      </c>
      <c r="E367" s="91">
        <v>45688</v>
      </c>
      <c r="F367" s="93">
        <v>65.7</v>
      </c>
      <c r="G367" s="92">
        <v>50.62</v>
      </c>
      <c r="H367" s="92">
        <v>0.65700000000000003</v>
      </c>
      <c r="I367" s="92">
        <v>0</v>
      </c>
      <c r="J367" s="92">
        <v>17.36</v>
      </c>
      <c r="K367" s="92">
        <v>33.26</v>
      </c>
      <c r="L367" s="92">
        <v>121</v>
      </c>
      <c r="M367" s="92">
        <v>70.239999999999995</v>
      </c>
      <c r="N367" s="92">
        <v>11.5</v>
      </c>
      <c r="O367" s="92">
        <v>2.5</v>
      </c>
    </row>
    <row r="368" spans="1:25" x14ac:dyDescent="0.25">
      <c r="A368" s="91">
        <v>45688</v>
      </c>
      <c r="B368" s="92" t="s">
        <v>334</v>
      </c>
      <c r="C368" s="92" t="s">
        <v>417</v>
      </c>
      <c r="D368" s="92" t="s">
        <v>326</v>
      </c>
      <c r="E368" s="91">
        <v>45688</v>
      </c>
      <c r="F368" s="93">
        <v>70.02000000000001</v>
      </c>
      <c r="G368" s="92">
        <v>122.86</v>
      </c>
      <c r="H368" s="92">
        <v>0.70020000000000004</v>
      </c>
      <c r="I368" s="92">
        <v>2.72</v>
      </c>
      <c r="J368" s="92">
        <v>36.83</v>
      </c>
      <c r="K368" s="92">
        <v>86.03</v>
      </c>
      <c r="L368" s="92">
        <v>132</v>
      </c>
      <c r="M368" s="92">
        <v>38.83</v>
      </c>
      <c r="N368" s="92">
        <v>11.5</v>
      </c>
      <c r="O368" s="92">
        <v>3.7</v>
      </c>
    </row>
    <row r="369" spans="1:25" x14ac:dyDescent="0.25">
      <c r="A369" s="91">
        <v>45688</v>
      </c>
      <c r="B369" s="92" t="s">
        <v>334</v>
      </c>
      <c r="C369" s="92" t="s">
        <v>481</v>
      </c>
      <c r="D369" s="92" t="s">
        <v>326</v>
      </c>
      <c r="E369" s="91">
        <v>45688</v>
      </c>
      <c r="F369" s="93">
        <v>85</v>
      </c>
      <c r="G369" s="92">
        <v>108.71</v>
      </c>
      <c r="H369" s="92">
        <v>0.85</v>
      </c>
      <c r="I369" s="92">
        <v>0</v>
      </c>
      <c r="J369" s="92">
        <v>16.309999999999999</v>
      </c>
      <c r="K369" s="92">
        <v>92.41</v>
      </c>
      <c r="L369" s="92">
        <v>129</v>
      </c>
      <c r="M369" s="92">
        <v>35.1</v>
      </c>
      <c r="N369" s="92">
        <v>11.5</v>
      </c>
      <c r="O369" s="92">
        <v>4.0999999999999996</v>
      </c>
    </row>
    <row r="370" spans="1:25" x14ac:dyDescent="0.25">
      <c r="A370" s="91">
        <v>45688</v>
      </c>
      <c r="B370" s="92" t="s">
        <v>334</v>
      </c>
      <c r="C370" s="92" t="s">
        <v>526</v>
      </c>
      <c r="D370" s="92" t="s">
        <v>326</v>
      </c>
      <c r="E370" s="91">
        <v>45688</v>
      </c>
      <c r="F370" s="93">
        <v>68.040000000000006</v>
      </c>
      <c r="G370" s="92">
        <v>64.31</v>
      </c>
      <c r="H370" s="92">
        <v>0.6804</v>
      </c>
      <c r="I370" s="92">
        <v>6.32</v>
      </c>
      <c r="J370" s="92">
        <v>20.55</v>
      </c>
      <c r="K370" s="92">
        <v>43.76</v>
      </c>
      <c r="L370" s="92">
        <v>114</v>
      </c>
      <c r="M370" s="92">
        <v>62.55</v>
      </c>
      <c r="N370" s="92">
        <v>11.5</v>
      </c>
      <c r="O370" s="92">
        <v>3.2</v>
      </c>
    </row>
    <row r="371" spans="1:25" x14ac:dyDescent="0.25">
      <c r="A371" s="91">
        <v>45688</v>
      </c>
      <c r="B371" s="92" t="s">
        <v>334</v>
      </c>
      <c r="C371" s="92" t="s">
        <v>625</v>
      </c>
      <c r="D371" s="92" t="s">
        <v>326</v>
      </c>
      <c r="E371" s="91">
        <v>45688</v>
      </c>
      <c r="F371" s="93">
        <v>51.570000000000007</v>
      </c>
      <c r="G371" s="92">
        <v>41.16</v>
      </c>
      <c r="H371" s="92">
        <v>0.51570000000000005</v>
      </c>
      <c r="I371" s="92">
        <v>0</v>
      </c>
      <c r="J371" s="92">
        <v>19.93</v>
      </c>
      <c r="K371" s="92">
        <v>21.23</v>
      </c>
      <c r="L371" s="92">
        <v>106</v>
      </c>
      <c r="M371" s="92">
        <v>40</v>
      </c>
      <c r="N371" s="92">
        <v>11.5</v>
      </c>
      <c r="O371" s="92">
        <v>2</v>
      </c>
    </row>
    <row r="372" spans="1:25" x14ac:dyDescent="0.25">
      <c r="A372" s="91">
        <v>45688</v>
      </c>
      <c r="B372" s="92" t="s">
        <v>334</v>
      </c>
      <c r="C372" s="92" t="s">
        <v>637</v>
      </c>
      <c r="D372" s="92" t="s">
        <v>326</v>
      </c>
      <c r="E372" s="91">
        <v>45688</v>
      </c>
      <c r="F372" s="93">
        <v>45</v>
      </c>
      <c r="G372" s="92">
        <v>45.89</v>
      </c>
      <c r="H372" s="92">
        <v>0.45</v>
      </c>
      <c r="I372" s="92">
        <v>13.07</v>
      </c>
      <c r="J372" s="92">
        <v>25.24</v>
      </c>
      <c r="K372" s="92">
        <v>20.65</v>
      </c>
      <c r="L372" s="92">
        <v>117</v>
      </c>
      <c r="M372" s="92">
        <v>31.25</v>
      </c>
      <c r="N372" s="92">
        <v>11.5</v>
      </c>
      <c r="O372" s="92">
        <v>6.9</v>
      </c>
    </row>
    <row r="373" spans="1:25" x14ac:dyDescent="0.25">
      <c r="A373" s="91">
        <v>45694</v>
      </c>
      <c r="B373" s="92" t="s">
        <v>334</v>
      </c>
      <c r="C373" s="92" t="s">
        <v>337</v>
      </c>
      <c r="D373" s="92" t="s">
        <v>1083</v>
      </c>
      <c r="E373" s="91">
        <v>45694</v>
      </c>
      <c r="F373" s="93">
        <v>87.64800000000001</v>
      </c>
      <c r="G373" s="92">
        <v>12.5</v>
      </c>
      <c r="H373" s="92">
        <v>0.87648000000000004</v>
      </c>
      <c r="I373" s="92">
        <v>1</v>
      </c>
      <c r="J373" s="92">
        <v>1.54</v>
      </c>
      <c r="K373" s="92">
        <v>10.95</v>
      </c>
      <c r="L373" s="92">
        <v>109</v>
      </c>
      <c r="M373" s="92">
        <v>40</v>
      </c>
      <c r="N373" s="92">
        <v>11.5</v>
      </c>
      <c r="O373" s="92">
        <v>1.5</v>
      </c>
    </row>
    <row r="374" spans="1:25" x14ac:dyDescent="0.25">
      <c r="A374" s="91">
        <v>45694</v>
      </c>
      <c r="B374" s="92" t="s">
        <v>334</v>
      </c>
      <c r="C374" s="92" t="s">
        <v>341</v>
      </c>
      <c r="D374" s="92" t="s">
        <v>1083</v>
      </c>
      <c r="E374" s="91">
        <v>45694</v>
      </c>
      <c r="F374" s="93">
        <v>53.76</v>
      </c>
      <c r="G374" s="92">
        <v>9.57</v>
      </c>
      <c r="H374" s="92">
        <v>0.53759999999999997</v>
      </c>
      <c r="I374" s="92">
        <v>5</v>
      </c>
      <c r="J374" s="92">
        <v>4.42</v>
      </c>
      <c r="K374" s="92">
        <v>5.14</v>
      </c>
      <c r="L374" s="92">
        <v>101</v>
      </c>
      <c r="M374" s="92">
        <v>106.26</v>
      </c>
      <c r="N374" s="92">
        <v>11.5</v>
      </c>
      <c r="O374" s="92">
        <v>1.6</v>
      </c>
    </row>
    <row r="375" spans="1:25" x14ac:dyDescent="0.25">
      <c r="A375" s="91">
        <v>45694</v>
      </c>
      <c r="B375" s="92" t="s">
        <v>334</v>
      </c>
      <c r="C375" s="92" t="s">
        <v>344</v>
      </c>
      <c r="D375" s="92" t="s">
        <v>1083</v>
      </c>
      <c r="E375" s="91">
        <v>45694</v>
      </c>
      <c r="F375" s="93">
        <v>79.872</v>
      </c>
      <c r="G375" s="92">
        <v>87.58</v>
      </c>
      <c r="H375" s="92">
        <v>0.79871999999999999</v>
      </c>
      <c r="I375" s="92">
        <v>5</v>
      </c>
      <c r="J375" s="92">
        <v>17.63</v>
      </c>
      <c r="K375" s="92">
        <v>69.95</v>
      </c>
      <c r="L375" s="92">
        <v>148</v>
      </c>
      <c r="M375" s="92">
        <v>100</v>
      </c>
      <c r="N375" s="92">
        <v>11.5</v>
      </c>
      <c r="O375" s="92">
        <v>5.3</v>
      </c>
    </row>
    <row r="376" spans="1:25" x14ac:dyDescent="0.25">
      <c r="A376" s="91">
        <v>45694</v>
      </c>
      <c r="B376" s="92" t="s">
        <v>334</v>
      </c>
      <c r="C376" s="92" t="s">
        <v>345</v>
      </c>
      <c r="D376" s="92" t="s">
        <v>1083</v>
      </c>
      <c r="E376" s="91">
        <v>45694</v>
      </c>
      <c r="F376" s="93">
        <v>81.024000000000001</v>
      </c>
      <c r="G376" s="92">
        <v>100.7</v>
      </c>
      <c r="H376" s="92">
        <v>0.81023999999999996</v>
      </c>
      <c r="I376" s="92">
        <v>5</v>
      </c>
      <c r="J376" s="92">
        <v>19.11</v>
      </c>
      <c r="K376" s="92">
        <v>81.59</v>
      </c>
      <c r="L376" s="92">
        <v>116</v>
      </c>
      <c r="M376" s="92">
        <v>100</v>
      </c>
      <c r="N376" s="92">
        <v>11.5</v>
      </c>
      <c r="O376" s="92">
        <v>5.0999999999999996</v>
      </c>
    </row>
    <row r="377" spans="1:25" x14ac:dyDescent="0.25">
      <c r="A377" s="91">
        <v>45694</v>
      </c>
      <c r="B377" s="92" t="s">
        <v>334</v>
      </c>
      <c r="C377" s="92" t="s">
        <v>346</v>
      </c>
      <c r="D377" s="92" t="s">
        <v>1083</v>
      </c>
      <c r="E377" s="91">
        <v>45694</v>
      </c>
      <c r="F377" s="93">
        <v>71.808000000000007</v>
      </c>
      <c r="G377" s="92">
        <v>76.28</v>
      </c>
      <c r="H377" s="92">
        <v>0.71808000000000005</v>
      </c>
      <c r="I377" s="92">
        <v>5</v>
      </c>
      <c r="J377" s="92">
        <v>21.51</v>
      </c>
      <c r="K377" s="92">
        <v>54.78</v>
      </c>
      <c r="L377" s="92">
        <v>154</v>
      </c>
      <c r="M377" s="92">
        <v>100</v>
      </c>
      <c r="N377" s="92">
        <v>11.5</v>
      </c>
      <c r="O377" s="92">
        <v>5.0999999999999996</v>
      </c>
    </row>
    <row r="378" spans="1:25" x14ac:dyDescent="0.25">
      <c r="A378" s="91">
        <v>45694</v>
      </c>
      <c r="B378" s="92" t="s">
        <v>334</v>
      </c>
      <c r="C378" s="92" t="s">
        <v>349</v>
      </c>
      <c r="D378" s="92" t="s">
        <v>1083</v>
      </c>
      <c r="E378" s="91">
        <v>45694</v>
      </c>
      <c r="F378" s="93">
        <v>45.6</v>
      </c>
      <c r="G378" s="92">
        <v>21.9</v>
      </c>
      <c r="H378" s="92">
        <v>0.45600000000000002</v>
      </c>
      <c r="I378" s="92">
        <v>7</v>
      </c>
      <c r="J378" s="92">
        <v>11.91</v>
      </c>
      <c r="K378" s="92">
        <v>9.99</v>
      </c>
      <c r="L378" s="92">
        <v>102</v>
      </c>
      <c r="M378" s="92">
        <v>20</v>
      </c>
      <c r="N378" s="92">
        <v>11.5</v>
      </c>
      <c r="O378" s="92">
        <v>4</v>
      </c>
      <c r="Y378" t="s">
        <v>1076</v>
      </c>
    </row>
    <row r="379" spans="1:25" x14ac:dyDescent="0.25">
      <c r="A379" s="91">
        <v>45694</v>
      </c>
      <c r="B379" s="92" t="s">
        <v>334</v>
      </c>
      <c r="C379" s="92" t="s">
        <v>1077</v>
      </c>
      <c r="D379" s="92" t="s">
        <v>1083</v>
      </c>
      <c r="E379" s="91">
        <v>45694</v>
      </c>
      <c r="F379" s="93">
        <v>95.04</v>
      </c>
      <c r="G379" s="92">
        <v>40.61</v>
      </c>
      <c r="H379" s="92">
        <v>0.95040000000000002</v>
      </c>
      <c r="I379" s="92">
        <v>5</v>
      </c>
      <c r="J379" s="92">
        <v>2.0099999999999998</v>
      </c>
      <c r="K379" s="92">
        <v>38.590000000000003</v>
      </c>
      <c r="L379" s="92">
        <v>140</v>
      </c>
      <c r="M379" s="92">
        <v>60</v>
      </c>
      <c r="N379" s="92">
        <v>11.5</v>
      </c>
      <c r="O379" s="92">
        <v>1.5</v>
      </c>
    </row>
    <row r="380" spans="1:25" x14ac:dyDescent="0.25">
      <c r="A380" s="91">
        <v>45694</v>
      </c>
      <c r="B380" s="92" t="s">
        <v>334</v>
      </c>
      <c r="C380" s="92" t="s">
        <v>361</v>
      </c>
      <c r="D380" s="92" t="s">
        <v>1083</v>
      </c>
      <c r="E380" s="91">
        <v>45694</v>
      </c>
      <c r="F380" s="93">
        <v>68.832000000000008</v>
      </c>
      <c r="G380" s="92">
        <v>52.47</v>
      </c>
      <c r="H380" s="92">
        <v>0.68832000000000004</v>
      </c>
      <c r="I380" s="92">
        <v>5</v>
      </c>
      <c r="J380" s="92">
        <v>16.350000000000001</v>
      </c>
      <c r="K380" s="92">
        <v>36.119999999999997</v>
      </c>
      <c r="L380" s="92">
        <v>127</v>
      </c>
      <c r="M380" s="92">
        <v>50</v>
      </c>
      <c r="N380" s="92">
        <v>11.5</v>
      </c>
      <c r="O380" s="92">
        <v>3.9</v>
      </c>
      <c r="Y380" t="s">
        <v>1076</v>
      </c>
    </row>
    <row r="381" spans="1:25" x14ac:dyDescent="0.25">
      <c r="A381" s="91">
        <v>45694</v>
      </c>
      <c r="B381" s="92" t="s">
        <v>334</v>
      </c>
      <c r="C381" s="92" t="s">
        <v>363</v>
      </c>
      <c r="D381" s="92" t="s">
        <v>1083</v>
      </c>
      <c r="E381" s="91">
        <v>45694</v>
      </c>
      <c r="F381" s="93">
        <v>89.376000000000005</v>
      </c>
      <c r="G381" s="92">
        <v>114.69</v>
      </c>
      <c r="H381" s="92">
        <v>0.89376</v>
      </c>
      <c r="I381" s="92">
        <v>5</v>
      </c>
      <c r="J381" s="92">
        <v>12.19</v>
      </c>
      <c r="K381" s="92">
        <v>102.51</v>
      </c>
      <c r="L381" s="92">
        <v>186</v>
      </c>
      <c r="M381" s="92">
        <v>80</v>
      </c>
      <c r="N381" s="92">
        <v>11.5</v>
      </c>
      <c r="O381" s="92">
        <v>3.6</v>
      </c>
      <c r="Y381" t="s">
        <v>1076</v>
      </c>
    </row>
    <row r="382" spans="1:25" x14ac:dyDescent="0.25">
      <c r="A382" s="91">
        <v>45694</v>
      </c>
      <c r="B382" s="92" t="s">
        <v>334</v>
      </c>
      <c r="C382" s="92" t="s">
        <v>389</v>
      </c>
      <c r="D382" s="92" t="s">
        <v>1083</v>
      </c>
      <c r="E382" s="91">
        <v>45694</v>
      </c>
      <c r="F382" s="93">
        <v>95.52000000000001</v>
      </c>
      <c r="G382" s="92">
        <v>102.68</v>
      </c>
      <c r="H382" s="92">
        <v>0.95520000000000005</v>
      </c>
      <c r="I382" s="92">
        <v>5</v>
      </c>
      <c r="J382" s="92">
        <v>4.5999999999999996</v>
      </c>
      <c r="K382" s="92">
        <v>98.08</v>
      </c>
      <c r="L382" s="92">
        <v>102</v>
      </c>
      <c r="M382" s="92">
        <v>20</v>
      </c>
      <c r="N382" s="92">
        <v>11.5</v>
      </c>
      <c r="O382" s="92">
        <v>4.4000000000000004</v>
      </c>
    </row>
    <row r="383" spans="1:25" x14ac:dyDescent="0.25">
      <c r="A383" s="91">
        <v>45694</v>
      </c>
      <c r="B383" s="92" t="s">
        <v>334</v>
      </c>
      <c r="C383" s="92" t="s">
        <v>403</v>
      </c>
      <c r="D383" s="92" t="s">
        <v>1083</v>
      </c>
      <c r="E383" s="91">
        <v>45694</v>
      </c>
      <c r="F383" s="93">
        <v>95.328000000000003</v>
      </c>
      <c r="G383" s="92">
        <v>55.04</v>
      </c>
      <c r="H383" s="92">
        <v>0.95328000000000002</v>
      </c>
      <c r="I383" s="92">
        <v>5</v>
      </c>
      <c r="J383" s="92">
        <v>2.57</v>
      </c>
      <c r="K383" s="92">
        <v>52.47</v>
      </c>
      <c r="L383" s="92">
        <v>136</v>
      </c>
      <c r="M383" s="92">
        <v>80</v>
      </c>
      <c r="N383" s="92">
        <v>11.5</v>
      </c>
      <c r="O383" s="92">
        <v>1.9</v>
      </c>
      <c r="Y383" t="s">
        <v>1076</v>
      </c>
    </row>
    <row r="384" spans="1:25" x14ac:dyDescent="0.25">
      <c r="A384" s="91">
        <v>45694</v>
      </c>
      <c r="B384" s="92" t="s">
        <v>334</v>
      </c>
      <c r="C384" s="92" t="s">
        <v>442</v>
      </c>
      <c r="D384" s="92" t="s">
        <v>1083</v>
      </c>
      <c r="E384" s="91">
        <v>45694</v>
      </c>
      <c r="F384" s="93">
        <v>53.76</v>
      </c>
      <c r="G384" s="92">
        <v>16.07</v>
      </c>
      <c r="H384" s="92">
        <v>0.53759999999999997</v>
      </c>
      <c r="I384" s="92">
        <v>7</v>
      </c>
      <c r="J384" s="92">
        <v>7.43</v>
      </c>
      <c r="K384" s="92">
        <v>8.64</v>
      </c>
      <c r="L384" s="92">
        <v>109</v>
      </c>
      <c r="M384" s="92">
        <v>40</v>
      </c>
      <c r="N384" s="92">
        <v>11.5</v>
      </c>
      <c r="O384" s="92">
        <v>5.2</v>
      </c>
    </row>
    <row r="385" spans="1:25" x14ac:dyDescent="0.25">
      <c r="A385" s="91">
        <v>45694</v>
      </c>
      <c r="B385" s="92" t="s">
        <v>334</v>
      </c>
      <c r="C385" s="92" t="s">
        <v>445</v>
      </c>
      <c r="D385" s="92" t="s">
        <v>1083</v>
      </c>
      <c r="E385" s="91">
        <v>45694</v>
      </c>
      <c r="F385" s="93">
        <v>85.823999999999998</v>
      </c>
      <c r="G385" s="92">
        <v>89.4</v>
      </c>
      <c r="H385" s="92">
        <v>0.85824</v>
      </c>
      <c r="I385" s="92">
        <v>8</v>
      </c>
      <c r="J385" s="92">
        <v>12.67</v>
      </c>
      <c r="K385" s="92">
        <v>76.73</v>
      </c>
      <c r="L385" s="92">
        <v>109</v>
      </c>
      <c r="M385" s="92">
        <v>40</v>
      </c>
      <c r="N385" s="92">
        <v>11.5</v>
      </c>
      <c r="O385" s="92">
        <v>5.9</v>
      </c>
    </row>
    <row r="386" spans="1:25" x14ac:dyDescent="0.25">
      <c r="A386" s="91">
        <v>45694</v>
      </c>
      <c r="B386" s="92" t="s">
        <v>334</v>
      </c>
      <c r="C386" s="92" t="s">
        <v>448</v>
      </c>
      <c r="D386" s="92" t="s">
        <v>1083</v>
      </c>
      <c r="E386" s="91">
        <v>45694</v>
      </c>
      <c r="F386" s="93">
        <v>49.823999999999998</v>
      </c>
      <c r="G386" s="92">
        <v>5.99</v>
      </c>
      <c r="H386" s="92">
        <v>0.49824000000000002</v>
      </c>
      <c r="I386" s="92">
        <v>5</v>
      </c>
      <c r="J386" s="92">
        <v>3</v>
      </c>
      <c r="K386" s="92">
        <v>2.98</v>
      </c>
      <c r="L386" s="92">
        <v>110</v>
      </c>
      <c r="M386" s="92">
        <v>80</v>
      </c>
      <c r="N386" s="92">
        <v>11.5</v>
      </c>
      <c r="O386" s="92">
        <v>3.7</v>
      </c>
    </row>
    <row r="387" spans="1:25" x14ac:dyDescent="0.25">
      <c r="A387" s="91">
        <v>45694</v>
      </c>
      <c r="B387" s="92" t="s">
        <v>334</v>
      </c>
      <c r="C387" s="92" t="s">
        <v>459</v>
      </c>
      <c r="D387" s="92" t="s">
        <v>1083</v>
      </c>
      <c r="E387" s="91">
        <v>45694</v>
      </c>
      <c r="F387" s="93">
        <v>75.84</v>
      </c>
      <c r="G387" s="92">
        <v>26.55</v>
      </c>
      <c r="H387" s="92">
        <v>0.75839999999999996</v>
      </c>
      <c r="I387" s="92">
        <v>7</v>
      </c>
      <c r="J387" s="92">
        <v>6.41</v>
      </c>
      <c r="K387" s="92">
        <v>20.14</v>
      </c>
      <c r="L387" s="92">
        <v>123</v>
      </c>
      <c r="M387" s="92">
        <v>30</v>
      </c>
      <c r="N387" s="92">
        <v>11.5</v>
      </c>
      <c r="O387" s="92">
        <v>2.6</v>
      </c>
    </row>
    <row r="388" spans="1:25" x14ac:dyDescent="0.25">
      <c r="A388" s="91">
        <v>45694</v>
      </c>
      <c r="B388" s="92" t="s">
        <v>334</v>
      </c>
      <c r="C388" s="92" t="s">
        <v>487</v>
      </c>
      <c r="D388" s="92" t="s">
        <v>1083</v>
      </c>
      <c r="E388" s="91">
        <v>45694</v>
      </c>
      <c r="F388" s="93">
        <v>58.56</v>
      </c>
      <c r="G388" s="92">
        <v>9.65</v>
      </c>
      <c r="H388" s="92">
        <v>0.58560000000000001</v>
      </c>
      <c r="I388" s="92">
        <v>5</v>
      </c>
      <c r="J388" s="92">
        <v>4</v>
      </c>
      <c r="K388" s="92">
        <v>5.65</v>
      </c>
      <c r="L388" s="92">
        <v>107</v>
      </c>
      <c r="M388" s="92">
        <v>83.46</v>
      </c>
      <c r="N388" s="92">
        <v>11.5</v>
      </c>
      <c r="O388" s="92">
        <v>1.5</v>
      </c>
    </row>
    <row r="389" spans="1:25" x14ac:dyDescent="0.25">
      <c r="A389" s="91">
        <v>45694</v>
      </c>
      <c r="B389" s="92" t="s">
        <v>334</v>
      </c>
      <c r="C389" s="92" t="s">
        <v>493</v>
      </c>
      <c r="D389" s="92" t="s">
        <v>1083</v>
      </c>
      <c r="E389" s="91">
        <v>45694</v>
      </c>
      <c r="F389" s="93">
        <v>46.08</v>
      </c>
      <c r="G389" s="92">
        <v>17.64</v>
      </c>
      <c r="H389" s="92">
        <v>0.46079999999999999</v>
      </c>
      <c r="I389" s="92">
        <v>8</v>
      </c>
      <c r="J389" s="92">
        <v>9.51</v>
      </c>
      <c r="K389" s="92">
        <v>8.1300000000000008</v>
      </c>
      <c r="L389" s="92">
        <v>114</v>
      </c>
      <c r="M389" s="92">
        <v>80</v>
      </c>
      <c r="N389" s="92">
        <v>11.5</v>
      </c>
      <c r="O389" s="92">
        <v>5.4</v>
      </c>
      <c r="Y389" t="s">
        <v>1076</v>
      </c>
    </row>
    <row r="390" spans="1:25" x14ac:dyDescent="0.25">
      <c r="A390" s="91">
        <v>45694</v>
      </c>
      <c r="B390" s="92" t="s">
        <v>334</v>
      </c>
      <c r="C390" s="92" t="s">
        <v>508</v>
      </c>
      <c r="D390" s="92" t="s">
        <v>1083</v>
      </c>
      <c r="E390" s="91">
        <v>45694</v>
      </c>
      <c r="F390" s="93">
        <v>85.631999999999991</v>
      </c>
      <c r="G390" s="92">
        <v>47.04</v>
      </c>
      <c r="H390" s="92">
        <v>0.85631999999999997</v>
      </c>
      <c r="I390" s="92">
        <v>8</v>
      </c>
      <c r="J390" s="92">
        <v>6.76</v>
      </c>
      <c r="K390" s="92">
        <v>40.28</v>
      </c>
      <c r="L390" s="92">
        <v>129</v>
      </c>
      <c r="M390" s="92">
        <v>70</v>
      </c>
      <c r="N390" s="92">
        <v>11.5</v>
      </c>
      <c r="O390" s="92">
        <v>4.0999999999999996</v>
      </c>
    </row>
    <row r="391" spans="1:25" x14ac:dyDescent="0.25">
      <c r="A391" s="91">
        <v>45694</v>
      </c>
      <c r="B391" s="92" t="s">
        <v>334</v>
      </c>
      <c r="C391" s="92" t="s">
        <v>1080</v>
      </c>
      <c r="D391" s="92" t="s">
        <v>1083</v>
      </c>
      <c r="E391" s="91">
        <v>45694</v>
      </c>
      <c r="F391" s="93">
        <v>70.525000000000006</v>
      </c>
      <c r="G391" s="92">
        <v>79.42</v>
      </c>
      <c r="H391" s="92">
        <v>0.70525000000000004</v>
      </c>
      <c r="I391" s="92">
        <v>5</v>
      </c>
      <c r="J391" s="92">
        <v>23.41</v>
      </c>
      <c r="K391" s="92">
        <v>56.01</v>
      </c>
      <c r="L391" s="92">
        <v>109</v>
      </c>
      <c r="M391" s="92">
        <v>90</v>
      </c>
      <c r="N391" s="92">
        <v>11.5</v>
      </c>
      <c r="O391" s="92">
        <v>2.6</v>
      </c>
    </row>
    <row r="392" spans="1:25" x14ac:dyDescent="0.25">
      <c r="A392" s="91">
        <v>45694</v>
      </c>
      <c r="B392" s="92" t="s">
        <v>334</v>
      </c>
      <c r="C392" s="92" t="s">
        <v>527</v>
      </c>
      <c r="D392" s="92" t="s">
        <v>1083</v>
      </c>
      <c r="E392" s="91">
        <v>45694</v>
      </c>
      <c r="F392" s="93">
        <v>82.75200000000001</v>
      </c>
      <c r="G392" s="92">
        <v>50.94</v>
      </c>
      <c r="H392" s="92">
        <v>0.82752000000000003</v>
      </c>
      <c r="I392" s="92">
        <v>7</v>
      </c>
      <c r="J392" s="92">
        <v>8.7899999999999991</v>
      </c>
      <c r="K392" s="92">
        <v>42.16</v>
      </c>
      <c r="L392" s="92">
        <v>104</v>
      </c>
      <c r="M392" s="92">
        <v>40</v>
      </c>
      <c r="N392" s="92">
        <v>11.5</v>
      </c>
      <c r="O392" s="92">
        <v>4</v>
      </c>
    </row>
    <row r="393" spans="1:25" x14ac:dyDescent="0.25">
      <c r="A393" s="91">
        <v>45694</v>
      </c>
      <c r="B393" s="92" t="s">
        <v>334</v>
      </c>
      <c r="C393" s="92" t="s">
        <v>533</v>
      </c>
      <c r="D393" s="92" t="s">
        <v>1083</v>
      </c>
      <c r="E393" s="91">
        <v>45694</v>
      </c>
      <c r="F393" s="93">
        <v>93.792000000000002</v>
      </c>
      <c r="G393" s="92">
        <v>88.23</v>
      </c>
      <c r="H393" s="92">
        <v>0.93791999999999998</v>
      </c>
      <c r="I393" s="92">
        <v>7</v>
      </c>
      <c r="J393" s="92">
        <v>5.48</v>
      </c>
      <c r="K393" s="92">
        <v>82.76</v>
      </c>
      <c r="L393" s="92">
        <v>155</v>
      </c>
      <c r="M393" s="92">
        <v>30</v>
      </c>
      <c r="N393" s="92">
        <v>11.5</v>
      </c>
      <c r="O393" s="92">
        <v>5.8</v>
      </c>
      <c r="Y393" t="s">
        <v>1076</v>
      </c>
    </row>
    <row r="394" spans="1:25" x14ac:dyDescent="0.25">
      <c r="A394" s="91">
        <v>45694</v>
      </c>
      <c r="B394" s="92" t="s">
        <v>334</v>
      </c>
      <c r="C394" s="92" t="s">
        <v>534</v>
      </c>
      <c r="D394" s="92" t="s">
        <v>1083</v>
      </c>
      <c r="E394" s="91">
        <v>45694</v>
      </c>
      <c r="F394" s="93">
        <v>89.567999999999998</v>
      </c>
      <c r="G394" s="92">
        <v>111.74</v>
      </c>
      <c r="H394" s="92">
        <v>0.89568000000000003</v>
      </c>
      <c r="I394" s="92">
        <v>5</v>
      </c>
      <c r="J394" s="92">
        <v>11.66</v>
      </c>
      <c r="K394" s="92">
        <v>100.09</v>
      </c>
      <c r="L394" s="92">
        <v>215</v>
      </c>
      <c r="M394" s="92">
        <v>60</v>
      </c>
      <c r="N394" s="92">
        <v>11.5</v>
      </c>
      <c r="O394" s="92">
        <v>4.9000000000000004</v>
      </c>
      <c r="Y394" t="s">
        <v>1076</v>
      </c>
    </row>
    <row r="395" spans="1:25" x14ac:dyDescent="0.25">
      <c r="A395" s="91">
        <v>45694</v>
      </c>
      <c r="B395" s="92" t="s">
        <v>334</v>
      </c>
      <c r="C395" s="92" t="s">
        <v>542</v>
      </c>
      <c r="D395" s="92" t="s">
        <v>1083</v>
      </c>
      <c r="E395" s="91">
        <v>45694</v>
      </c>
      <c r="F395" s="93">
        <v>94.943999999999988</v>
      </c>
      <c r="G395" s="92">
        <v>104.85</v>
      </c>
      <c r="H395" s="92">
        <v>0.94943999999999995</v>
      </c>
      <c r="I395" s="92">
        <v>7</v>
      </c>
      <c r="J395" s="92">
        <v>5.3</v>
      </c>
      <c r="K395" s="92">
        <v>99.55</v>
      </c>
      <c r="L395" s="92">
        <v>201</v>
      </c>
      <c r="M395" s="92">
        <v>20</v>
      </c>
      <c r="N395" s="92">
        <v>11.5</v>
      </c>
      <c r="O395" s="92">
        <v>5.0999999999999996</v>
      </c>
      <c r="Y395" t="s">
        <v>1076</v>
      </c>
    </row>
    <row r="396" spans="1:25" x14ac:dyDescent="0.25">
      <c r="A396" s="91">
        <v>45694</v>
      </c>
      <c r="B396" s="92" t="s">
        <v>334</v>
      </c>
      <c r="C396" s="92" t="s">
        <v>554</v>
      </c>
      <c r="D396" s="92" t="s">
        <v>1083</v>
      </c>
      <c r="E396" s="91">
        <v>45694</v>
      </c>
      <c r="F396" s="93">
        <v>76.8</v>
      </c>
      <c r="G396" s="92">
        <v>68.8</v>
      </c>
      <c r="H396" s="92">
        <v>0.76800000000000002</v>
      </c>
      <c r="I396" s="92">
        <v>0.35</v>
      </c>
      <c r="J396" s="92">
        <v>15.96</v>
      </c>
      <c r="K396" s="92">
        <v>52.84</v>
      </c>
      <c r="L396" s="92">
        <v>134</v>
      </c>
      <c r="M396" s="92">
        <v>65.33</v>
      </c>
      <c r="N396" s="92">
        <v>11.5</v>
      </c>
      <c r="O396" s="92">
        <v>2</v>
      </c>
    </row>
    <row r="397" spans="1:25" x14ac:dyDescent="0.25">
      <c r="A397" s="91">
        <v>45694</v>
      </c>
      <c r="B397" s="92" t="s">
        <v>334</v>
      </c>
      <c r="C397" s="92" t="s">
        <v>559</v>
      </c>
      <c r="D397" s="92" t="s">
        <v>1083</v>
      </c>
      <c r="E397" s="91">
        <v>45694</v>
      </c>
      <c r="F397" s="93">
        <v>76.8</v>
      </c>
      <c r="G397" s="92">
        <v>95.49</v>
      </c>
      <c r="H397" s="92">
        <v>0.76800000000000002</v>
      </c>
      <c r="I397" s="92">
        <v>5</v>
      </c>
      <c r="J397" s="92">
        <v>22.15</v>
      </c>
      <c r="K397" s="92">
        <v>73.34</v>
      </c>
      <c r="L397" s="92">
        <v>150</v>
      </c>
      <c r="M397" s="92">
        <v>65.66</v>
      </c>
      <c r="N397" s="92">
        <v>11.5</v>
      </c>
      <c r="O397" s="92">
        <v>4.0999999999999996</v>
      </c>
    </row>
    <row r="398" spans="1:25" x14ac:dyDescent="0.25">
      <c r="A398" s="91">
        <v>45694</v>
      </c>
      <c r="B398" s="92" t="s">
        <v>334</v>
      </c>
      <c r="C398" s="92" t="s">
        <v>561</v>
      </c>
      <c r="D398" s="92" t="s">
        <v>1083</v>
      </c>
      <c r="E398" s="91">
        <v>45694</v>
      </c>
      <c r="F398" s="93">
        <v>92.16</v>
      </c>
      <c r="G398" s="92">
        <v>45.73</v>
      </c>
      <c r="H398" s="92">
        <v>0.92159999999999997</v>
      </c>
      <c r="I398" s="92">
        <v>12.98</v>
      </c>
      <c r="J398" s="92">
        <v>3.59</v>
      </c>
      <c r="K398" s="92">
        <v>42.15</v>
      </c>
      <c r="L398" s="92">
        <v>143</v>
      </c>
      <c r="M398" s="92">
        <v>95.59</v>
      </c>
      <c r="N398" s="92">
        <v>11.5</v>
      </c>
      <c r="O398" s="92">
        <v>2.8</v>
      </c>
      <c r="Y398" t="s">
        <v>1076</v>
      </c>
    </row>
    <row r="399" spans="1:25" x14ac:dyDescent="0.25">
      <c r="A399" s="91">
        <v>45694</v>
      </c>
      <c r="B399" s="92" t="s">
        <v>334</v>
      </c>
      <c r="C399" s="92" t="s">
        <v>564</v>
      </c>
      <c r="D399" s="92" t="s">
        <v>1083</v>
      </c>
      <c r="E399" s="91">
        <v>45694</v>
      </c>
      <c r="F399" s="93">
        <v>90.24</v>
      </c>
      <c r="G399" s="92">
        <v>109.41</v>
      </c>
      <c r="H399" s="92">
        <v>0.90239999999999998</v>
      </c>
      <c r="I399" s="92">
        <v>5</v>
      </c>
      <c r="J399" s="92">
        <v>10.68</v>
      </c>
      <c r="K399" s="92">
        <v>98.73</v>
      </c>
      <c r="L399" s="92">
        <v>210</v>
      </c>
      <c r="M399" s="92">
        <v>60</v>
      </c>
      <c r="N399" s="92">
        <v>11.5</v>
      </c>
      <c r="O399" s="92">
        <v>3.3</v>
      </c>
    </row>
    <row r="400" spans="1:25" x14ac:dyDescent="0.25">
      <c r="A400" s="91">
        <v>45694</v>
      </c>
      <c r="B400" s="92" t="s">
        <v>334</v>
      </c>
      <c r="C400" s="92" t="s">
        <v>565</v>
      </c>
      <c r="D400" s="92" t="s">
        <v>1083</v>
      </c>
      <c r="E400" s="91">
        <v>45694</v>
      </c>
      <c r="F400" s="93">
        <v>92.064000000000007</v>
      </c>
      <c r="G400" s="92">
        <v>177.06</v>
      </c>
      <c r="H400" s="92">
        <v>0.92064000000000001</v>
      </c>
      <c r="I400" s="92">
        <v>5</v>
      </c>
      <c r="J400" s="92">
        <v>14.05</v>
      </c>
      <c r="K400" s="92">
        <v>163.01</v>
      </c>
      <c r="L400" s="92">
        <v>207</v>
      </c>
      <c r="M400" s="92">
        <v>60</v>
      </c>
      <c r="N400" s="92">
        <v>11.5</v>
      </c>
      <c r="O400" s="92">
        <v>5.5</v>
      </c>
    </row>
    <row r="401" spans="1:25" x14ac:dyDescent="0.25">
      <c r="A401" s="91">
        <v>45694</v>
      </c>
      <c r="B401" s="92" t="s">
        <v>334</v>
      </c>
      <c r="C401" s="92" t="s">
        <v>566</v>
      </c>
      <c r="D401" s="92" t="s">
        <v>1083</v>
      </c>
      <c r="E401" s="91">
        <v>45694</v>
      </c>
      <c r="F401" s="93">
        <v>86.207999999999998</v>
      </c>
      <c r="G401" s="92">
        <v>103.97</v>
      </c>
      <c r="H401" s="92">
        <v>0.86207999999999996</v>
      </c>
      <c r="I401" s="92">
        <v>5</v>
      </c>
      <c r="J401" s="92">
        <v>14.34</v>
      </c>
      <c r="K401" s="92">
        <v>89.63</v>
      </c>
      <c r="L401" s="92">
        <v>166</v>
      </c>
      <c r="M401" s="92">
        <v>60</v>
      </c>
      <c r="N401" s="92">
        <v>11.5</v>
      </c>
      <c r="O401" s="92">
        <v>6.2</v>
      </c>
    </row>
    <row r="402" spans="1:25" x14ac:dyDescent="0.25">
      <c r="A402" s="91">
        <v>45694</v>
      </c>
      <c r="B402" s="92" t="s">
        <v>334</v>
      </c>
      <c r="C402" s="92" t="s">
        <v>567</v>
      </c>
      <c r="D402" s="92" t="s">
        <v>1083</v>
      </c>
      <c r="E402" s="91">
        <v>45694</v>
      </c>
      <c r="F402" s="93">
        <v>94.463999999999999</v>
      </c>
      <c r="G402" s="92">
        <v>122.03</v>
      </c>
      <c r="H402" s="92">
        <v>0.94464000000000004</v>
      </c>
      <c r="I402" s="92">
        <v>5</v>
      </c>
      <c r="J402" s="92">
        <v>6.76</v>
      </c>
      <c r="K402" s="92">
        <v>115.28</v>
      </c>
      <c r="L402" s="92">
        <v>159</v>
      </c>
      <c r="M402" s="92">
        <v>60</v>
      </c>
      <c r="N402" s="92">
        <v>11.5</v>
      </c>
      <c r="O402" s="92">
        <v>6</v>
      </c>
    </row>
    <row r="403" spans="1:25" x14ac:dyDescent="0.25">
      <c r="A403" s="91">
        <v>45694</v>
      </c>
      <c r="B403" s="92" t="s">
        <v>334</v>
      </c>
      <c r="C403" s="92" t="s">
        <v>568</v>
      </c>
      <c r="D403" s="92" t="s">
        <v>1083</v>
      </c>
      <c r="E403" s="91">
        <v>45694</v>
      </c>
      <c r="F403" s="93">
        <v>92.73599999999999</v>
      </c>
      <c r="G403" s="92">
        <v>100.28</v>
      </c>
      <c r="H403" s="92">
        <v>0.92735999999999996</v>
      </c>
      <c r="I403" s="92">
        <v>7</v>
      </c>
      <c r="J403" s="92">
        <v>7.28</v>
      </c>
      <c r="K403" s="92">
        <v>92.99</v>
      </c>
      <c r="L403" s="92">
        <v>134</v>
      </c>
      <c r="M403" s="92">
        <v>40</v>
      </c>
      <c r="N403" s="92">
        <v>11.5</v>
      </c>
      <c r="O403" s="92">
        <v>5.0999999999999996</v>
      </c>
    </row>
    <row r="404" spans="1:25" x14ac:dyDescent="0.25">
      <c r="A404" s="91">
        <v>45694</v>
      </c>
      <c r="B404" s="92" t="s">
        <v>334</v>
      </c>
      <c r="C404" s="92" t="s">
        <v>569</v>
      </c>
      <c r="D404" s="92" t="s">
        <v>1083</v>
      </c>
      <c r="E404" s="91">
        <v>45694</v>
      </c>
      <c r="F404" s="93">
        <v>88.031999999999996</v>
      </c>
      <c r="G404" s="92">
        <v>130.11000000000001</v>
      </c>
      <c r="H404" s="92">
        <v>0.88031999999999999</v>
      </c>
      <c r="I404" s="92">
        <v>7</v>
      </c>
      <c r="J404" s="92">
        <v>15.57</v>
      </c>
      <c r="K404" s="92">
        <v>114.54</v>
      </c>
      <c r="L404" s="92">
        <v>174</v>
      </c>
      <c r="M404" s="92">
        <v>40</v>
      </c>
      <c r="N404" s="92">
        <v>11.5</v>
      </c>
      <c r="O404" s="92">
        <v>3.6</v>
      </c>
    </row>
    <row r="405" spans="1:25" x14ac:dyDescent="0.25">
      <c r="A405" s="91">
        <v>45694</v>
      </c>
      <c r="B405" s="92" t="s">
        <v>334</v>
      </c>
      <c r="C405" s="92" t="s">
        <v>632</v>
      </c>
      <c r="D405" s="92" t="s">
        <v>1083</v>
      </c>
      <c r="E405" s="91">
        <v>45694</v>
      </c>
      <c r="F405" s="93">
        <v>79.2</v>
      </c>
      <c r="G405" s="92">
        <v>55.13</v>
      </c>
      <c r="H405" s="92">
        <v>0.79200000000000004</v>
      </c>
      <c r="I405" s="92">
        <v>9</v>
      </c>
      <c r="J405" s="92">
        <v>11.47</v>
      </c>
      <c r="K405" s="92">
        <v>43.66</v>
      </c>
      <c r="L405" s="92">
        <v>120</v>
      </c>
      <c r="M405" s="92">
        <v>50</v>
      </c>
      <c r="N405" s="92">
        <v>11.5</v>
      </c>
      <c r="O405" s="92">
        <v>3</v>
      </c>
    </row>
    <row r="406" spans="1:25" x14ac:dyDescent="0.25">
      <c r="A406" s="91">
        <v>45698</v>
      </c>
      <c r="B406" s="92" t="s">
        <v>334</v>
      </c>
      <c r="C406" s="92" t="s">
        <v>339</v>
      </c>
      <c r="D406" s="92" t="s">
        <v>1083</v>
      </c>
      <c r="E406" s="91">
        <v>45698</v>
      </c>
      <c r="F406" s="93">
        <v>67.488</v>
      </c>
      <c r="G406" s="92">
        <v>38.01</v>
      </c>
      <c r="H406" s="92">
        <v>0.67488000000000004</v>
      </c>
      <c r="I406" s="92">
        <v>5</v>
      </c>
      <c r="J406" s="92">
        <v>12.36</v>
      </c>
      <c r="K406" s="92">
        <v>25.65</v>
      </c>
      <c r="L406" s="92">
        <v>104</v>
      </c>
      <c r="M406" s="92">
        <v>40</v>
      </c>
      <c r="N406" s="92">
        <v>11.5</v>
      </c>
      <c r="O406" s="92">
        <v>1.5</v>
      </c>
    </row>
    <row r="407" spans="1:25" x14ac:dyDescent="0.25">
      <c r="A407" s="91">
        <v>45698</v>
      </c>
      <c r="B407" s="92" t="s">
        <v>334</v>
      </c>
      <c r="C407" s="92" t="s">
        <v>343</v>
      </c>
      <c r="D407" s="92" t="s">
        <v>1083</v>
      </c>
      <c r="E407" s="91">
        <v>45698</v>
      </c>
      <c r="F407" s="93">
        <v>92.447999999999993</v>
      </c>
      <c r="G407" s="92">
        <v>143.01</v>
      </c>
      <c r="H407" s="92">
        <v>0.92447999999999997</v>
      </c>
      <c r="I407" s="92">
        <v>3</v>
      </c>
      <c r="J407" s="92">
        <v>10.8</v>
      </c>
      <c r="K407" s="92">
        <v>132.21</v>
      </c>
      <c r="L407" s="92">
        <v>162</v>
      </c>
      <c r="M407" s="92">
        <v>80</v>
      </c>
      <c r="N407" s="92">
        <v>11.5</v>
      </c>
      <c r="O407" s="92">
        <v>5.0999999999999996</v>
      </c>
    </row>
    <row r="408" spans="1:25" x14ac:dyDescent="0.25">
      <c r="A408" s="91">
        <v>45698</v>
      </c>
      <c r="B408" s="92" t="s">
        <v>334</v>
      </c>
      <c r="C408" s="92" t="s">
        <v>348</v>
      </c>
      <c r="D408" s="92" t="s">
        <v>1083</v>
      </c>
      <c r="E408" s="91">
        <v>45698</v>
      </c>
      <c r="F408" s="93">
        <v>82.75200000000001</v>
      </c>
      <c r="G408" s="92">
        <v>120.33</v>
      </c>
      <c r="H408" s="92">
        <v>0.82752000000000003</v>
      </c>
      <c r="I408" s="92">
        <v>3</v>
      </c>
      <c r="J408" s="92">
        <v>20.75</v>
      </c>
      <c r="K408" s="92">
        <v>99.58</v>
      </c>
      <c r="L408" s="92">
        <v>160</v>
      </c>
      <c r="M408" s="92">
        <v>40</v>
      </c>
      <c r="N408" s="92">
        <v>11.5</v>
      </c>
      <c r="O408" s="92">
        <v>5.9</v>
      </c>
    </row>
    <row r="409" spans="1:25" x14ac:dyDescent="0.25">
      <c r="A409" s="91">
        <v>45698</v>
      </c>
      <c r="B409" s="92" t="s">
        <v>334</v>
      </c>
      <c r="C409" s="92" t="s">
        <v>352</v>
      </c>
      <c r="D409" s="92" t="s">
        <v>1083</v>
      </c>
      <c r="E409" s="91">
        <v>45698</v>
      </c>
      <c r="F409" s="93">
        <v>83.52000000000001</v>
      </c>
      <c r="G409" s="92">
        <v>24.57</v>
      </c>
      <c r="H409" s="92">
        <v>0.83520000000000005</v>
      </c>
      <c r="I409" s="92">
        <v>4</v>
      </c>
      <c r="J409" s="92">
        <v>4.05</v>
      </c>
      <c r="K409" s="92">
        <v>20.52</v>
      </c>
      <c r="L409" s="92">
        <v>100</v>
      </c>
      <c r="M409" s="92">
        <v>40</v>
      </c>
      <c r="N409" s="92">
        <v>11.5</v>
      </c>
      <c r="O409" s="92">
        <v>1.8</v>
      </c>
      <c r="Y409" t="s">
        <v>1076</v>
      </c>
    </row>
    <row r="410" spans="1:25" x14ac:dyDescent="0.25">
      <c r="A410" s="91">
        <v>45698</v>
      </c>
      <c r="B410" s="92" t="s">
        <v>334</v>
      </c>
      <c r="C410" s="92" t="s">
        <v>354</v>
      </c>
      <c r="D410" s="92" t="s">
        <v>1083</v>
      </c>
      <c r="E410" s="91">
        <v>45698</v>
      </c>
      <c r="F410" s="93">
        <v>89.087999999999994</v>
      </c>
      <c r="G410" s="92">
        <v>95.74</v>
      </c>
      <c r="H410" s="92">
        <v>0.89088000000000001</v>
      </c>
      <c r="I410" s="92">
        <v>4</v>
      </c>
      <c r="J410" s="92">
        <v>10.45</v>
      </c>
      <c r="K410" s="92">
        <v>85.29</v>
      </c>
      <c r="L410" s="92">
        <v>135</v>
      </c>
      <c r="M410" s="92">
        <v>70</v>
      </c>
      <c r="N410" s="92">
        <v>11.5</v>
      </c>
      <c r="O410" s="92">
        <v>5.8</v>
      </c>
    </row>
    <row r="411" spans="1:25" x14ac:dyDescent="0.25">
      <c r="A411" s="91">
        <v>45698</v>
      </c>
      <c r="B411" s="92" t="s">
        <v>334</v>
      </c>
      <c r="C411" s="92" t="s">
        <v>364</v>
      </c>
      <c r="D411" s="92" t="s">
        <v>1083</v>
      </c>
      <c r="E411" s="91">
        <v>45698</v>
      </c>
      <c r="F411" s="93">
        <v>92.447999999999993</v>
      </c>
      <c r="G411" s="92">
        <v>61.11</v>
      </c>
      <c r="H411" s="92">
        <v>0.92447999999999997</v>
      </c>
      <c r="I411" s="92">
        <v>2</v>
      </c>
      <c r="J411" s="92">
        <v>4.62</v>
      </c>
      <c r="K411" s="92">
        <v>56.49</v>
      </c>
      <c r="L411" s="92">
        <v>124</v>
      </c>
      <c r="M411" s="92">
        <v>90</v>
      </c>
      <c r="N411" s="92">
        <v>11.5</v>
      </c>
      <c r="O411" s="92">
        <v>2.7</v>
      </c>
    </row>
    <row r="412" spans="1:25" x14ac:dyDescent="0.25">
      <c r="A412" s="91">
        <v>45698</v>
      </c>
      <c r="B412" s="92" t="s">
        <v>334</v>
      </c>
      <c r="C412" s="92" t="s">
        <v>365</v>
      </c>
      <c r="D412" s="92" t="s">
        <v>1083</v>
      </c>
      <c r="E412" s="91">
        <v>45698</v>
      </c>
      <c r="F412" s="93">
        <v>81.792000000000002</v>
      </c>
      <c r="G412" s="92">
        <v>54.72</v>
      </c>
      <c r="H412" s="92">
        <v>0.81791999999999998</v>
      </c>
      <c r="I412" s="92">
        <v>2</v>
      </c>
      <c r="J412" s="92">
        <v>9.9600000000000009</v>
      </c>
      <c r="K412" s="92">
        <v>44.76</v>
      </c>
      <c r="L412" s="92">
        <v>111</v>
      </c>
      <c r="M412" s="92">
        <v>90</v>
      </c>
      <c r="N412" s="92">
        <v>11.5</v>
      </c>
      <c r="O412" s="92">
        <v>2.9</v>
      </c>
    </row>
    <row r="413" spans="1:25" x14ac:dyDescent="0.25">
      <c r="A413" s="91">
        <v>45698</v>
      </c>
      <c r="B413" s="92" t="s">
        <v>334</v>
      </c>
      <c r="C413" s="92" t="s">
        <v>377</v>
      </c>
      <c r="D413" s="92" t="s">
        <v>1083</v>
      </c>
      <c r="E413" s="91">
        <v>45698</v>
      </c>
      <c r="F413" s="93">
        <v>63.552</v>
      </c>
      <c r="G413" s="92">
        <v>35.32</v>
      </c>
      <c r="H413" s="92">
        <v>0.63551999999999997</v>
      </c>
      <c r="I413" s="92">
        <v>0</v>
      </c>
      <c r="J413" s="92">
        <v>12.87</v>
      </c>
      <c r="K413" s="92">
        <v>22.44</v>
      </c>
      <c r="L413" s="92">
        <v>118</v>
      </c>
      <c r="M413" s="92">
        <v>40</v>
      </c>
      <c r="N413" s="92">
        <v>11.5</v>
      </c>
      <c r="O413" s="92">
        <v>1.9</v>
      </c>
      <c r="Y413" t="s">
        <v>1076</v>
      </c>
    </row>
    <row r="414" spans="1:25" x14ac:dyDescent="0.25">
      <c r="A414" s="91">
        <v>45698</v>
      </c>
      <c r="B414" s="92" t="s">
        <v>334</v>
      </c>
      <c r="C414" s="92" t="s">
        <v>382</v>
      </c>
      <c r="D414" s="92" t="s">
        <v>1083</v>
      </c>
      <c r="E414" s="91">
        <v>45698</v>
      </c>
      <c r="F414" s="93">
        <v>88.128</v>
      </c>
      <c r="G414" s="92">
        <v>57.56</v>
      </c>
      <c r="H414" s="92">
        <v>0.88127999999999995</v>
      </c>
      <c r="I414" s="92">
        <v>3</v>
      </c>
      <c r="J414" s="92">
        <v>6.83</v>
      </c>
      <c r="K414" s="92">
        <v>50.72</v>
      </c>
      <c r="L414" s="92">
        <v>135</v>
      </c>
      <c r="M414" s="92">
        <v>60</v>
      </c>
      <c r="N414" s="92">
        <v>11.5</v>
      </c>
      <c r="O414" s="92">
        <v>4.9000000000000004</v>
      </c>
    </row>
    <row r="415" spans="1:25" x14ac:dyDescent="0.25">
      <c r="A415" s="91">
        <v>45698</v>
      </c>
      <c r="B415" s="92" t="s">
        <v>334</v>
      </c>
      <c r="C415" s="92" t="s">
        <v>390</v>
      </c>
      <c r="D415" s="92" t="s">
        <v>1083</v>
      </c>
      <c r="E415" s="91">
        <v>45698</v>
      </c>
      <c r="F415" s="93">
        <v>82.56</v>
      </c>
      <c r="G415" s="92">
        <v>48.02</v>
      </c>
      <c r="H415" s="92">
        <v>0.8256</v>
      </c>
      <c r="I415" s="92">
        <v>0</v>
      </c>
      <c r="J415" s="92">
        <v>8.3699999999999992</v>
      </c>
      <c r="K415" s="92">
        <v>39.64</v>
      </c>
      <c r="L415" s="92">
        <v>112</v>
      </c>
      <c r="M415" s="92">
        <v>20</v>
      </c>
      <c r="N415" s="92">
        <v>11.5</v>
      </c>
      <c r="O415" s="92">
        <v>2.4</v>
      </c>
    </row>
    <row r="416" spans="1:25" x14ac:dyDescent="0.25">
      <c r="A416" s="91">
        <v>45698</v>
      </c>
      <c r="B416" s="92" t="s">
        <v>334</v>
      </c>
      <c r="C416" s="92" t="s">
        <v>397</v>
      </c>
      <c r="D416" s="92" t="s">
        <v>1083</v>
      </c>
      <c r="E416" s="91">
        <v>45698</v>
      </c>
      <c r="F416" s="93">
        <v>55.44</v>
      </c>
      <c r="G416" s="92">
        <v>18.010000000000002</v>
      </c>
      <c r="H416" s="92">
        <v>0.5544</v>
      </c>
      <c r="I416" s="92">
        <v>35.51</v>
      </c>
      <c r="J416" s="92">
        <v>8.02</v>
      </c>
      <c r="K416" s="92">
        <v>9.98</v>
      </c>
      <c r="L416" s="92">
        <v>108</v>
      </c>
      <c r="M416" s="92">
        <v>71.88</v>
      </c>
      <c r="N416" s="92">
        <v>11.5</v>
      </c>
      <c r="O416" s="92">
        <v>2</v>
      </c>
    </row>
    <row r="417" spans="1:25" x14ac:dyDescent="0.25">
      <c r="A417" s="91">
        <v>45698</v>
      </c>
      <c r="B417" s="92" t="s">
        <v>334</v>
      </c>
      <c r="C417" s="92" t="s">
        <v>399</v>
      </c>
      <c r="D417" s="92" t="s">
        <v>1083</v>
      </c>
      <c r="E417" s="91">
        <v>45698</v>
      </c>
      <c r="F417" s="93">
        <v>91.2</v>
      </c>
      <c r="G417" s="92">
        <v>38.1</v>
      </c>
      <c r="H417" s="92">
        <v>0.91200000000000003</v>
      </c>
      <c r="I417" s="92">
        <v>3</v>
      </c>
      <c r="J417" s="92">
        <v>3.35</v>
      </c>
      <c r="K417" s="92">
        <v>34.75</v>
      </c>
      <c r="L417" s="92">
        <v>110</v>
      </c>
      <c r="M417" s="92">
        <v>50</v>
      </c>
      <c r="N417" s="92">
        <v>11.5</v>
      </c>
      <c r="O417" s="92">
        <v>2.4</v>
      </c>
    </row>
    <row r="418" spans="1:25" x14ac:dyDescent="0.25">
      <c r="A418" s="91">
        <v>45698</v>
      </c>
      <c r="B418" s="92" t="s">
        <v>334</v>
      </c>
      <c r="C418" s="92" t="s">
        <v>408</v>
      </c>
      <c r="D418" s="92" t="s">
        <v>1083</v>
      </c>
      <c r="E418" s="91">
        <v>45698</v>
      </c>
      <c r="F418" s="93">
        <v>49.919999999999995</v>
      </c>
      <c r="G418" s="92">
        <v>2.09</v>
      </c>
      <c r="H418" s="92">
        <v>0.49919999999999998</v>
      </c>
      <c r="I418" s="92">
        <v>18.8</v>
      </c>
      <c r="J418" s="92">
        <v>1.05</v>
      </c>
      <c r="K418" s="92">
        <v>1.05</v>
      </c>
      <c r="L418" s="92">
        <v>108</v>
      </c>
      <c r="M418" s="92">
        <v>72.66</v>
      </c>
      <c r="N418" s="92">
        <v>11.5</v>
      </c>
      <c r="O418" s="92">
        <v>1.8</v>
      </c>
    </row>
    <row r="419" spans="1:25" x14ac:dyDescent="0.25">
      <c r="A419" s="91">
        <v>45698</v>
      </c>
      <c r="B419" s="92" t="s">
        <v>334</v>
      </c>
      <c r="C419" s="92" t="s">
        <v>415</v>
      </c>
      <c r="D419" s="92" t="s">
        <v>1083</v>
      </c>
      <c r="E419" s="91">
        <v>45698</v>
      </c>
      <c r="F419" s="93">
        <v>81.504000000000005</v>
      </c>
      <c r="G419" s="92">
        <v>86.44</v>
      </c>
      <c r="H419" s="92">
        <v>0.81503999999999999</v>
      </c>
      <c r="I419" s="92">
        <v>5</v>
      </c>
      <c r="J419" s="92">
        <v>15.99</v>
      </c>
      <c r="K419" s="92">
        <v>70.45</v>
      </c>
      <c r="L419" s="92">
        <v>143</v>
      </c>
      <c r="M419" s="92">
        <v>60</v>
      </c>
      <c r="N419" s="92">
        <v>11.5</v>
      </c>
      <c r="O419" s="92">
        <v>5.5</v>
      </c>
    </row>
    <row r="420" spans="1:25" x14ac:dyDescent="0.25">
      <c r="A420" s="91">
        <v>45698</v>
      </c>
      <c r="B420" s="92" t="s">
        <v>334</v>
      </c>
      <c r="C420" s="92" t="s">
        <v>425</v>
      </c>
      <c r="D420" s="92" t="s">
        <v>1083</v>
      </c>
      <c r="E420" s="91">
        <v>45698</v>
      </c>
      <c r="F420" s="93">
        <v>49.919999999999995</v>
      </c>
      <c r="G420" s="92">
        <v>10.92</v>
      </c>
      <c r="H420" s="92">
        <v>0.49919999999999998</v>
      </c>
      <c r="I420" s="92">
        <v>3.98</v>
      </c>
      <c r="J420" s="92">
        <v>5.47</v>
      </c>
      <c r="K420" s="92">
        <v>5.45</v>
      </c>
      <c r="L420" s="92">
        <v>112</v>
      </c>
      <c r="M420" s="92">
        <v>71.959999999999994</v>
      </c>
      <c r="N420" s="92">
        <v>11.5</v>
      </c>
      <c r="O420" s="92">
        <v>2.5</v>
      </c>
    </row>
    <row r="421" spans="1:25" x14ac:dyDescent="0.25">
      <c r="A421" s="91">
        <v>45698</v>
      </c>
      <c r="B421" s="92" t="s">
        <v>334</v>
      </c>
      <c r="C421" s="92" t="s">
        <v>435</v>
      </c>
      <c r="D421" s="92" t="s">
        <v>1083</v>
      </c>
      <c r="E421" s="91">
        <v>45698</v>
      </c>
      <c r="F421" s="93">
        <v>69.887999999999991</v>
      </c>
      <c r="G421" s="92">
        <v>39.44</v>
      </c>
      <c r="H421" s="92">
        <v>0.69887999999999995</v>
      </c>
      <c r="I421" s="92">
        <v>0</v>
      </c>
      <c r="J421" s="92">
        <v>11.88</v>
      </c>
      <c r="K421" s="92">
        <v>27.56</v>
      </c>
      <c r="L421" s="92">
        <v>131</v>
      </c>
      <c r="M421" s="92">
        <v>40</v>
      </c>
      <c r="N421" s="92">
        <v>11.5</v>
      </c>
      <c r="O421" s="92">
        <v>3.5</v>
      </c>
    </row>
    <row r="422" spans="1:25" x14ac:dyDescent="0.25">
      <c r="A422" s="91">
        <v>45698</v>
      </c>
      <c r="B422" s="92" t="s">
        <v>334</v>
      </c>
      <c r="C422" s="92" t="s">
        <v>456</v>
      </c>
      <c r="D422" s="92" t="s">
        <v>1083</v>
      </c>
      <c r="E422" s="91">
        <v>45698</v>
      </c>
      <c r="F422" s="93">
        <v>95.843999999999994</v>
      </c>
      <c r="G422" s="92">
        <v>157.46</v>
      </c>
      <c r="H422" s="92">
        <v>0.95843999999999996</v>
      </c>
      <c r="I422" s="92">
        <v>3</v>
      </c>
      <c r="J422" s="92">
        <v>6.54</v>
      </c>
      <c r="K422" s="92">
        <v>150.91999999999999</v>
      </c>
      <c r="L422" s="92">
        <v>120</v>
      </c>
      <c r="M422" s="92">
        <v>80</v>
      </c>
      <c r="N422" s="92">
        <v>11.5</v>
      </c>
      <c r="O422" s="92">
        <v>6.5</v>
      </c>
    </row>
    <row r="423" spans="1:25" x14ac:dyDescent="0.25">
      <c r="A423" s="91">
        <v>45698</v>
      </c>
      <c r="B423" s="92" t="s">
        <v>334</v>
      </c>
      <c r="C423" s="92" t="s">
        <v>470</v>
      </c>
      <c r="D423" s="92" t="s">
        <v>1083</v>
      </c>
      <c r="E423" s="91">
        <v>45698</v>
      </c>
      <c r="F423" s="93">
        <v>86.207999999999998</v>
      </c>
      <c r="G423" s="92">
        <v>100.67</v>
      </c>
      <c r="H423" s="92">
        <v>0.86207999999999996</v>
      </c>
      <c r="I423" s="92">
        <v>3</v>
      </c>
      <c r="J423" s="92">
        <v>13.88</v>
      </c>
      <c r="K423" s="92">
        <v>86.78</v>
      </c>
      <c r="L423" s="92">
        <v>152</v>
      </c>
      <c r="M423" s="92">
        <v>80</v>
      </c>
      <c r="N423" s="92">
        <v>11.5</v>
      </c>
      <c r="O423" s="92">
        <v>5.0999999999999996</v>
      </c>
    </row>
    <row r="424" spans="1:25" x14ac:dyDescent="0.25">
      <c r="A424" s="91">
        <v>45698</v>
      </c>
      <c r="B424" s="92" t="s">
        <v>334</v>
      </c>
      <c r="C424" s="92" t="s">
        <v>471</v>
      </c>
      <c r="D424" s="92" t="s">
        <v>1083</v>
      </c>
      <c r="E424" s="91">
        <v>45698</v>
      </c>
      <c r="F424" s="93">
        <v>86.88</v>
      </c>
      <c r="G424" s="92">
        <v>37.35</v>
      </c>
      <c r="H424" s="92">
        <v>0.86880000000000002</v>
      </c>
      <c r="I424" s="92">
        <v>3</v>
      </c>
      <c r="J424" s="92">
        <v>4.9000000000000004</v>
      </c>
      <c r="K424" s="92">
        <v>32.450000000000003</v>
      </c>
      <c r="L424" s="92">
        <v>103</v>
      </c>
      <c r="M424" s="92">
        <v>50</v>
      </c>
      <c r="N424" s="92">
        <v>11.5</v>
      </c>
      <c r="O424" s="92">
        <v>2.5</v>
      </c>
    </row>
    <row r="425" spans="1:25" x14ac:dyDescent="0.25">
      <c r="A425" s="91">
        <v>45698</v>
      </c>
      <c r="B425" s="92" t="s">
        <v>334</v>
      </c>
      <c r="C425" s="92" t="s">
        <v>477</v>
      </c>
      <c r="D425" s="92" t="s">
        <v>1083</v>
      </c>
      <c r="E425" s="91">
        <v>45698</v>
      </c>
      <c r="F425" s="93">
        <v>96.04</v>
      </c>
      <c r="G425" s="92">
        <v>152.51</v>
      </c>
      <c r="H425" s="92">
        <v>0.96040000000000003</v>
      </c>
      <c r="I425" s="92">
        <v>2</v>
      </c>
      <c r="J425" s="92">
        <v>6.04</v>
      </c>
      <c r="K425" s="92">
        <v>146.47</v>
      </c>
      <c r="L425" s="92">
        <v>100</v>
      </c>
      <c r="M425" s="92">
        <v>40</v>
      </c>
      <c r="N425" s="92">
        <v>11.5</v>
      </c>
      <c r="O425" s="92">
        <v>5.4</v>
      </c>
    </row>
    <row r="426" spans="1:25" x14ac:dyDescent="0.25">
      <c r="A426" s="91">
        <v>45698</v>
      </c>
      <c r="B426" s="92" t="s">
        <v>334</v>
      </c>
      <c r="C426" s="92" t="s">
        <v>479</v>
      </c>
      <c r="D426" s="92" t="s">
        <v>1083</v>
      </c>
      <c r="E426" s="91">
        <v>45698</v>
      </c>
      <c r="F426" s="93">
        <v>76.608000000000004</v>
      </c>
      <c r="G426" s="92">
        <v>40.049999999999997</v>
      </c>
      <c r="H426" s="92">
        <v>0.76607999999999998</v>
      </c>
      <c r="I426" s="92">
        <v>1.61</v>
      </c>
      <c r="J426" s="92">
        <v>9.3699999999999992</v>
      </c>
      <c r="K426" s="92">
        <v>30.68</v>
      </c>
      <c r="L426" s="92">
        <v>118</v>
      </c>
      <c r="M426" s="92">
        <v>38.29</v>
      </c>
      <c r="N426" s="92">
        <v>11.5</v>
      </c>
      <c r="O426" s="92">
        <v>1.9</v>
      </c>
    </row>
    <row r="427" spans="1:25" x14ac:dyDescent="0.25">
      <c r="A427" s="91">
        <v>45698</v>
      </c>
      <c r="B427" s="92" t="s">
        <v>334</v>
      </c>
      <c r="C427" s="92" t="s">
        <v>488</v>
      </c>
      <c r="D427" s="92" t="s">
        <v>1083</v>
      </c>
      <c r="E427" s="91">
        <v>45698</v>
      </c>
      <c r="F427" s="93">
        <v>95.135999999999996</v>
      </c>
      <c r="G427" s="92">
        <v>48.19</v>
      </c>
      <c r="H427" s="92">
        <v>0.95135999999999998</v>
      </c>
      <c r="I427" s="92">
        <v>3</v>
      </c>
      <c r="J427" s="92">
        <v>2.34</v>
      </c>
      <c r="K427" s="92">
        <v>45.84</v>
      </c>
      <c r="L427" s="92">
        <v>89</v>
      </c>
      <c r="M427" s="92">
        <v>90</v>
      </c>
      <c r="N427" s="92">
        <v>11.5</v>
      </c>
      <c r="O427" s="92">
        <v>2.5</v>
      </c>
    </row>
    <row r="428" spans="1:25" x14ac:dyDescent="0.25">
      <c r="A428" s="91">
        <v>45698</v>
      </c>
      <c r="B428" s="92" t="s">
        <v>334</v>
      </c>
      <c r="C428" s="92" t="s">
        <v>505</v>
      </c>
      <c r="D428" s="92" t="s">
        <v>1083</v>
      </c>
      <c r="E428" s="91">
        <v>45698</v>
      </c>
      <c r="F428" s="93">
        <v>98.007999999999996</v>
      </c>
      <c r="G428" s="92">
        <v>106.11</v>
      </c>
      <c r="H428" s="92">
        <v>0.98007999999999995</v>
      </c>
      <c r="I428" s="92">
        <v>3</v>
      </c>
      <c r="J428" s="92">
        <v>2.11</v>
      </c>
      <c r="K428" s="92">
        <v>104</v>
      </c>
      <c r="L428" s="92">
        <v>110</v>
      </c>
      <c r="M428" s="92">
        <v>20</v>
      </c>
      <c r="N428" s="92">
        <v>11.5</v>
      </c>
      <c r="O428" s="92">
        <v>5.0999999999999996</v>
      </c>
    </row>
    <row r="429" spans="1:25" x14ac:dyDescent="0.25">
      <c r="A429" s="91">
        <v>45698</v>
      </c>
      <c r="B429" s="92" t="s">
        <v>334</v>
      </c>
      <c r="C429" s="92" t="s">
        <v>507</v>
      </c>
      <c r="D429" s="92" t="s">
        <v>1083</v>
      </c>
      <c r="E429" s="91">
        <v>45698</v>
      </c>
      <c r="F429" s="93">
        <v>86.207999999999998</v>
      </c>
      <c r="G429" s="92">
        <v>18.690000000000001</v>
      </c>
      <c r="H429" s="92">
        <v>0.86207999999999996</v>
      </c>
      <c r="I429" s="92">
        <v>32.56</v>
      </c>
      <c r="J429" s="92">
        <v>2.58</v>
      </c>
      <c r="K429" s="92">
        <v>16.11</v>
      </c>
      <c r="L429" s="92">
        <v>99</v>
      </c>
      <c r="M429" s="92">
        <v>66.38</v>
      </c>
      <c r="N429" s="92">
        <v>11.5</v>
      </c>
      <c r="O429" s="92">
        <v>2.5</v>
      </c>
      <c r="Y429" t="s">
        <v>1076</v>
      </c>
    </row>
    <row r="430" spans="1:25" x14ac:dyDescent="0.25">
      <c r="A430" s="91">
        <v>45698</v>
      </c>
      <c r="B430" s="92" t="s">
        <v>334</v>
      </c>
      <c r="C430" s="92" t="s">
        <v>517</v>
      </c>
      <c r="D430" s="92" t="s">
        <v>1083</v>
      </c>
      <c r="E430" s="91">
        <v>45698</v>
      </c>
      <c r="F430" s="93">
        <v>74.111999999999995</v>
      </c>
      <c r="G430" s="92">
        <v>58.18</v>
      </c>
      <c r="H430" s="92">
        <v>0.74112</v>
      </c>
      <c r="I430" s="92">
        <v>0</v>
      </c>
      <c r="J430" s="92">
        <v>15.06</v>
      </c>
      <c r="K430" s="92">
        <v>43.12</v>
      </c>
      <c r="L430" s="92">
        <v>104</v>
      </c>
      <c r="M430" s="92">
        <v>110</v>
      </c>
      <c r="N430" s="92">
        <v>11.5</v>
      </c>
      <c r="O430" s="92">
        <v>3.5</v>
      </c>
      <c r="Y430" t="s">
        <v>1076</v>
      </c>
    </row>
    <row r="431" spans="1:25" x14ac:dyDescent="0.25">
      <c r="A431" s="91">
        <v>45698</v>
      </c>
      <c r="B431" s="92" t="s">
        <v>334</v>
      </c>
      <c r="C431" s="92" t="s">
        <v>544</v>
      </c>
      <c r="D431" s="92" t="s">
        <v>1083</v>
      </c>
      <c r="E431" s="91">
        <v>45698</v>
      </c>
      <c r="F431" s="93">
        <v>90.24</v>
      </c>
      <c r="G431" s="92">
        <v>84.12</v>
      </c>
      <c r="H431" s="92">
        <v>0.90239999999999998</v>
      </c>
      <c r="I431" s="92">
        <v>3</v>
      </c>
      <c r="J431" s="92">
        <v>8.2100000000000009</v>
      </c>
      <c r="K431" s="92">
        <v>75.91</v>
      </c>
      <c r="L431" s="92">
        <v>133</v>
      </c>
      <c r="M431" s="92">
        <v>39.67</v>
      </c>
      <c r="N431" s="92">
        <v>11.5</v>
      </c>
      <c r="O431" s="92">
        <v>3.5</v>
      </c>
    </row>
    <row r="432" spans="1:25" x14ac:dyDescent="0.25">
      <c r="A432" s="91">
        <v>45698</v>
      </c>
      <c r="B432" s="92" t="s">
        <v>334</v>
      </c>
      <c r="C432" s="92" t="s">
        <v>548</v>
      </c>
      <c r="D432" s="92" t="s">
        <v>1083</v>
      </c>
      <c r="E432" s="91">
        <v>45698</v>
      </c>
      <c r="F432" s="93">
        <v>81.311999999999998</v>
      </c>
      <c r="G432" s="92">
        <v>88.43</v>
      </c>
      <c r="H432" s="92">
        <v>0.81311999999999995</v>
      </c>
      <c r="I432" s="92">
        <v>0</v>
      </c>
      <c r="J432" s="92">
        <v>16.52</v>
      </c>
      <c r="K432" s="92">
        <v>71.900000000000006</v>
      </c>
      <c r="L432" s="92">
        <v>139</v>
      </c>
      <c r="M432" s="92">
        <v>20</v>
      </c>
      <c r="N432" s="92">
        <v>11.5</v>
      </c>
      <c r="O432" s="92">
        <v>4.0999999999999996</v>
      </c>
    </row>
    <row r="433" spans="1:25" x14ac:dyDescent="0.25">
      <c r="A433" s="91">
        <v>45698</v>
      </c>
      <c r="B433" s="92" t="s">
        <v>334</v>
      </c>
      <c r="C433" s="92" t="s">
        <v>550</v>
      </c>
      <c r="D433" s="92" t="s">
        <v>1083</v>
      </c>
      <c r="E433" s="91">
        <v>45698</v>
      </c>
      <c r="F433" s="93">
        <v>70.75200000000001</v>
      </c>
      <c r="G433" s="92">
        <v>28.61</v>
      </c>
      <c r="H433" s="92">
        <v>0.70752000000000004</v>
      </c>
      <c r="I433" s="92">
        <v>3</v>
      </c>
      <c r="J433" s="92">
        <v>8.3699999999999992</v>
      </c>
      <c r="K433" s="92">
        <v>20.239999999999998</v>
      </c>
      <c r="L433" s="92">
        <v>120</v>
      </c>
      <c r="M433" s="92">
        <v>50</v>
      </c>
      <c r="N433" s="92">
        <v>11.5</v>
      </c>
      <c r="O433" s="92">
        <v>2</v>
      </c>
      <c r="Y433" t="s">
        <v>1076</v>
      </c>
    </row>
    <row r="434" spans="1:25" x14ac:dyDescent="0.25">
      <c r="A434" s="91">
        <v>45698</v>
      </c>
      <c r="B434" s="92" t="s">
        <v>334</v>
      </c>
      <c r="C434" s="92" t="s">
        <v>593</v>
      </c>
      <c r="D434" s="92" t="s">
        <v>1083</v>
      </c>
      <c r="E434" s="91">
        <v>45698</v>
      </c>
      <c r="F434" s="93">
        <v>91.584000000000003</v>
      </c>
      <c r="G434" s="92">
        <v>113.59</v>
      </c>
      <c r="H434" s="92">
        <v>0.91583999999999999</v>
      </c>
      <c r="I434" s="92">
        <v>3</v>
      </c>
      <c r="J434" s="92">
        <v>9.56</v>
      </c>
      <c r="K434" s="92">
        <v>104.03</v>
      </c>
      <c r="L434" s="92">
        <v>140</v>
      </c>
      <c r="M434" s="92">
        <v>59.55</v>
      </c>
      <c r="N434" s="92">
        <v>11.5</v>
      </c>
      <c r="O434" s="92">
        <v>4.8</v>
      </c>
      <c r="Y434" t="s">
        <v>1076</v>
      </c>
    </row>
    <row r="435" spans="1:25" x14ac:dyDescent="0.25">
      <c r="A435" s="91">
        <v>45698</v>
      </c>
      <c r="B435" s="92" t="s">
        <v>334</v>
      </c>
      <c r="C435" s="92" t="s">
        <v>600</v>
      </c>
      <c r="D435" s="92" t="s">
        <v>1083</v>
      </c>
      <c r="E435" s="91">
        <v>45698</v>
      </c>
      <c r="F435" s="93">
        <v>82.272000000000006</v>
      </c>
      <c r="G435" s="92">
        <v>44.57</v>
      </c>
      <c r="H435" s="92">
        <v>0.82272000000000001</v>
      </c>
      <c r="I435" s="92">
        <v>5.25</v>
      </c>
      <c r="J435" s="92">
        <v>7.9</v>
      </c>
      <c r="K435" s="92">
        <v>36.67</v>
      </c>
      <c r="L435" s="92">
        <v>108</v>
      </c>
      <c r="M435" s="92">
        <v>60.66</v>
      </c>
      <c r="N435" s="92">
        <v>11.5</v>
      </c>
      <c r="O435" s="92">
        <v>2.1</v>
      </c>
    </row>
    <row r="436" spans="1:25" x14ac:dyDescent="0.25">
      <c r="A436" s="91">
        <v>45698</v>
      </c>
      <c r="B436" s="92" t="s">
        <v>334</v>
      </c>
      <c r="C436" s="92" t="s">
        <v>607</v>
      </c>
      <c r="D436" s="92" t="s">
        <v>1083</v>
      </c>
      <c r="E436" s="91">
        <v>45698</v>
      </c>
      <c r="F436" s="93">
        <v>83.712000000000003</v>
      </c>
      <c r="G436" s="92">
        <v>24.21</v>
      </c>
      <c r="H436" s="92">
        <v>0.83711999999999998</v>
      </c>
      <c r="I436" s="92">
        <v>3</v>
      </c>
      <c r="J436" s="92">
        <v>3.94</v>
      </c>
      <c r="K436" s="92">
        <v>20.260000000000002</v>
      </c>
      <c r="L436" s="92">
        <v>140</v>
      </c>
      <c r="M436" s="92">
        <v>59.76</v>
      </c>
      <c r="N436" s="92">
        <v>11.5</v>
      </c>
      <c r="O436" s="92">
        <v>3.3</v>
      </c>
      <c r="Y436" t="s">
        <v>1076</v>
      </c>
    </row>
    <row r="437" spans="1:25" x14ac:dyDescent="0.25">
      <c r="A437" s="91">
        <v>45698</v>
      </c>
      <c r="B437" s="92" t="s">
        <v>334</v>
      </c>
      <c r="C437" s="92" t="s">
        <v>618</v>
      </c>
      <c r="D437" s="92" t="s">
        <v>1083</v>
      </c>
      <c r="E437" s="91">
        <v>45698</v>
      </c>
      <c r="F437" s="93">
        <v>84.48</v>
      </c>
      <c r="G437" s="92">
        <v>38.31</v>
      </c>
      <c r="H437" s="92">
        <v>0.8448</v>
      </c>
      <c r="I437" s="92">
        <v>0</v>
      </c>
      <c r="J437" s="92">
        <v>5.95</v>
      </c>
      <c r="K437" s="92">
        <v>32.36</v>
      </c>
      <c r="L437" s="92">
        <v>152</v>
      </c>
      <c r="M437" s="92">
        <v>43.14</v>
      </c>
      <c r="N437" s="92">
        <v>11.5</v>
      </c>
      <c r="O437" s="92">
        <v>3.6</v>
      </c>
    </row>
    <row r="438" spans="1:25" x14ac:dyDescent="0.25">
      <c r="A438" s="91">
        <v>45698</v>
      </c>
      <c r="B438" s="92" t="s">
        <v>334</v>
      </c>
      <c r="C438" s="92" t="s">
        <v>624</v>
      </c>
      <c r="D438" s="92" t="s">
        <v>1083</v>
      </c>
      <c r="E438" s="91">
        <v>45698</v>
      </c>
      <c r="F438" s="93">
        <v>81.599999999999994</v>
      </c>
      <c r="G438" s="92">
        <v>20.02</v>
      </c>
      <c r="H438" s="92">
        <v>0.81599999999999995</v>
      </c>
      <c r="I438" s="92">
        <v>2.6</v>
      </c>
      <c r="J438" s="92">
        <v>3.68</v>
      </c>
      <c r="K438" s="92">
        <v>16.329999999999998</v>
      </c>
      <c r="L438" s="92">
        <v>106</v>
      </c>
      <c r="M438" s="92">
        <v>72.27</v>
      </c>
      <c r="N438" s="92">
        <v>11.5</v>
      </c>
      <c r="O438" s="92">
        <v>5.5</v>
      </c>
    </row>
    <row r="439" spans="1:25" x14ac:dyDescent="0.25">
      <c r="A439" s="91">
        <v>45700</v>
      </c>
      <c r="B439" s="92" t="s">
        <v>334</v>
      </c>
      <c r="C439" s="92" t="s">
        <v>376</v>
      </c>
      <c r="D439" s="92" t="s">
        <v>1083</v>
      </c>
      <c r="E439" s="91">
        <v>45700</v>
      </c>
      <c r="F439" s="93">
        <v>90.501000000000005</v>
      </c>
      <c r="G439" s="92">
        <v>32.04</v>
      </c>
      <c r="H439" s="92">
        <v>0.90500999999999998</v>
      </c>
      <c r="I439" s="92">
        <v>7</v>
      </c>
      <c r="J439" s="92">
        <v>3.04</v>
      </c>
      <c r="K439" s="92">
        <v>29</v>
      </c>
      <c r="L439" s="92">
        <v>110</v>
      </c>
      <c r="M439" s="92">
        <v>40</v>
      </c>
      <c r="N439" s="92">
        <v>11.5</v>
      </c>
      <c r="O439" s="92">
        <v>2.2999999999999998</v>
      </c>
    </row>
    <row r="440" spans="1:25" x14ac:dyDescent="0.25">
      <c r="A440" s="91">
        <v>45700</v>
      </c>
      <c r="B440" s="92" t="s">
        <v>334</v>
      </c>
      <c r="C440" s="92" t="s">
        <v>379</v>
      </c>
      <c r="D440" s="92" t="s">
        <v>1083</v>
      </c>
      <c r="E440" s="91">
        <v>45700</v>
      </c>
      <c r="F440" s="93">
        <v>93.798999999999992</v>
      </c>
      <c r="G440" s="92">
        <v>40.409999999999997</v>
      </c>
      <c r="H440" s="92">
        <v>0.93798999999999999</v>
      </c>
      <c r="I440" s="92">
        <v>7</v>
      </c>
      <c r="J440" s="92">
        <v>2.5099999999999998</v>
      </c>
      <c r="K440" s="92">
        <v>37.9</v>
      </c>
      <c r="L440" s="92">
        <v>109</v>
      </c>
      <c r="M440" s="92">
        <v>50</v>
      </c>
      <c r="N440" s="92">
        <v>11.5</v>
      </c>
      <c r="O440" s="92">
        <v>3</v>
      </c>
    </row>
    <row r="441" spans="1:25" x14ac:dyDescent="0.25">
      <c r="A441" s="91">
        <v>45700</v>
      </c>
      <c r="B441" s="92" t="s">
        <v>334</v>
      </c>
      <c r="C441" s="92" t="s">
        <v>380</v>
      </c>
      <c r="D441" s="92" t="s">
        <v>1083</v>
      </c>
      <c r="E441" s="91">
        <v>45700</v>
      </c>
      <c r="F441" s="93">
        <v>87.978999999999999</v>
      </c>
      <c r="G441" s="92">
        <v>33.299999999999997</v>
      </c>
      <c r="H441" s="92">
        <v>0.87978999999999996</v>
      </c>
      <c r="I441" s="92">
        <v>7</v>
      </c>
      <c r="J441" s="92">
        <v>4</v>
      </c>
      <c r="K441" s="92">
        <v>29.29</v>
      </c>
      <c r="L441" s="92">
        <v>111</v>
      </c>
      <c r="M441" s="92">
        <v>40</v>
      </c>
      <c r="N441" s="92">
        <v>11.5</v>
      </c>
      <c r="O441" s="92">
        <v>6</v>
      </c>
    </row>
    <row r="442" spans="1:25" x14ac:dyDescent="0.25">
      <c r="A442" s="91">
        <v>45700</v>
      </c>
      <c r="B442" s="92" t="s">
        <v>334</v>
      </c>
      <c r="C442" s="92" t="s">
        <v>385</v>
      </c>
      <c r="D442" s="92" t="s">
        <v>1083</v>
      </c>
      <c r="E442" s="91">
        <v>45700</v>
      </c>
      <c r="F442" s="93">
        <v>88.561000000000007</v>
      </c>
      <c r="G442" s="92">
        <v>33.229999999999997</v>
      </c>
      <c r="H442" s="92">
        <v>0.88561000000000001</v>
      </c>
      <c r="I442" s="92">
        <v>7</v>
      </c>
      <c r="J442" s="92">
        <v>3.8</v>
      </c>
      <c r="K442" s="92">
        <v>29.42</v>
      </c>
      <c r="L442" s="92">
        <v>118</v>
      </c>
      <c r="M442" s="92">
        <v>60</v>
      </c>
      <c r="N442" s="92">
        <v>11.5</v>
      </c>
      <c r="O442" s="92">
        <v>2.4</v>
      </c>
    </row>
    <row r="443" spans="1:25" x14ac:dyDescent="0.25">
      <c r="A443" s="91">
        <v>45700</v>
      </c>
      <c r="B443" s="92" t="s">
        <v>334</v>
      </c>
      <c r="C443" s="92" t="s">
        <v>387</v>
      </c>
      <c r="D443" s="92" t="s">
        <v>1083</v>
      </c>
      <c r="E443" s="91">
        <v>45700</v>
      </c>
      <c r="F443" s="93">
        <v>47.53</v>
      </c>
      <c r="G443" s="92">
        <v>3.89</v>
      </c>
      <c r="H443" s="92">
        <v>0.4753</v>
      </c>
      <c r="I443" s="92">
        <v>7</v>
      </c>
      <c r="J443" s="92">
        <v>2.04</v>
      </c>
      <c r="K443" s="92">
        <v>1.85</v>
      </c>
      <c r="L443" s="92">
        <v>109</v>
      </c>
      <c r="M443" s="92">
        <v>70</v>
      </c>
      <c r="N443" s="92">
        <v>11.5</v>
      </c>
      <c r="O443" s="92">
        <v>0.6</v>
      </c>
      <c r="Y443" t="s">
        <v>1076</v>
      </c>
    </row>
    <row r="444" spans="1:25" x14ac:dyDescent="0.25">
      <c r="A444" s="91">
        <v>45700</v>
      </c>
      <c r="B444" s="92" t="s">
        <v>334</v>
      </c>
      <c r="C444" s="92" t="s">
        <v>419</v>
      </c>
      <c r="D444" s="92" t="s">
        <v>1083</v>
      </c>
      <c r="E444" s="91">
        <v>45700</v>
      </c>
      <c r="F444" s="93">
        <v>95.06</v>
      </c>
      <c r="G444" s="92">
        <v>28.51</v>
      </c>
      <c r="H444" s="92">
        <v>0.9506</v>
      </c>
      <c r="I444" s="92">
        <v>8</v>
      </c>
      <c r="J444" s="92">
        <v>1.41</v>
      </c>
      <c r="K444" s="92">
        <v>27.1</v>
      </c>
      <c r="L444" s="92">
        <v>100</v>
      </c>
      <c r="M444" s="92">
        <v>20</v>
      </c>
      <c r="N444" s="92">
        <v>11.5</v>
      </c>
      <c r="O444" s="92">
        <v>1.5</v>
      </c>
    </row>
    <row r="445" spans="1:25" x14ac:dyDescent="0.25">
      <c r="A445" s="91">
        <v>45700</v>
      </c>
      <c r="B445" s="92" t="s">
        <v>334</v>
      </c>
      <c r="C445" s="92" t="s">
        <v>420</v>
      </c>
      <c r="D445" s="92" t="s">
        <v>1083</v>
      </c>
      <c r="E445" s="91">
        <v>45700</v>
      </c>
      <c r="F445" s="93">
        <v>80.801000000000002</v>
      </c>
      <c r="G445" s="92">
        <v>17.510000000000002</v>
      </c>
      <c r="H445" s="92">
        <v>0.80801000000000001</v>
      </c>
      <c r="I445" s="92">
        <v>24.27</v>
      </c>
      <c r="J445" s="92">
        <v>3.36</v>
      </c>
      <c r="K445" s="92">
        <v>14.15</v>
      </c>
      <c r="L445" s="92">
        <v>107</v>
      </c>
      <c r="M445" s="92">
        <v>38.11</v>
      </c>
      <c r="N445" s="92">
        <v>11.5</v>
      </c>
      <c r="O445" s="92">
        <v>4.4000000000000004</v>
      </c>
      <c r="Y445" t="s">
        <v>1076</v>
      </c>
    </row>
    <row r="446" spans="1:25" x14ac:dyDescent="0.25">
      <c r="A446" s="91">
        <v>45700</v>
      </c>
      <c r="B446" s="92" t="s">
        <v>334</v>
      </c>
      <c r="C446" s="92" t="s">
        <v>424</v>
      </c>
      <c r="D446" s="92" t="s">
        <v>1083</v>
      </c>
      <c r="E446" s="91">
        <v>45700</v>
      </c>
      <c r="F446" s="93">
        <v>99</v>
      </c>
      <c r="G446" s="92">
        <v>44.33</v>
      </c>
      <c r="H446" s="92">
        <v>0.99</v>
      </c>
      <c r="I446" s="92">
        <v>7</v>
      </c>
      <c r="J446" s="92">
        <v>0.44</v>
      </c>
      <c r="K446" s="92">
        <v>43.89</v>
      </c>
      <c r="L446" s="92">
        <v>147</v>
      </c>
      <c r="M446" s="92">
        <v>50</v>
      </c>
      <c r="N446" s="92">
        <v>11.5</v>
      </c>
      <c r="O446" s="92">
        <v>2.1</v>
      </c>
    </row>
    <row r="447" spans="1:25" x14ac:dyDescent="0.25">
      <c r="A447" s="91">
        <v>45700</v>
      </c>
      <c r="B447" s="92" t="s">
        <v>334</v>
      </c>
      <c r="C447" s="92" t="s">
        <v>1087</v>
      </c>
      <c r="D447" s="92" t="s">
        <v>1083</v>
      </c>
      <c r="E447" s="91">
        <v>45700</v>
      </c>
      <c r="F447" s="93">
        <v>93.12</v>
      </c>
      <c r="G447" s="92">
        <v>50.57</v>
      </c>
      <c r="H447" s="92">
        <v>0.93120000000000003</v>
      </c>
      <c r="I447" s="92">
        <v>8</v>
      </c>
      <c r="J447" s="92">
        <v>3.48</v>
      </c>
      <c r="K447" s="92">
        <v>47.09</v>
      </c>
      <c r="L447" s="92">
        <v>154</v>
      </c>
      <c r="M447" s="92">
        <v>40</v>
      </c>
      <c r="N447" s="92">
        <v>11.5</v>
      </c>
      <c r="O447" s="92">
        <v>2</v>
      </c>
    </row>
    <row r="448" spans="1:25" x14ac:dyDescent="0.25">
      <c r="A448" s="91">
        <v>45700</v>
      </c>
      <c r="B448" s="92" t="s">
        <v>334</v>
      </c>
      <c r="C448" s="92" t="s">
        <v>430</v>
      </c>
      <c r="D448" s="92" t="s">
        <v>1083</v>
      </c>
      <c r="E448" s="91">
        <v>45700</v>
      </c>
      <c r="F448" s="93">
        <v>52.38</v>
      </c>
      <c r="G448" s="92">
        <v>1.93</v>
      </c>
      <c r="H448" s="92">
        <v>0.52380000000000004</v>
      </c>
      <c r="I448" s="92">
        <v>27</v>
      </c>
      <c r="J448" s="92">
        <v>0.92</v>
      </c>
      <c r="K448" s="92">
        <v>1.01</v>
      </c>
      <c r="L448" s="92">
        <v>103</v>
      </c>
      <c r="M448" s="92">
        <v>62.6</v>
      </c>
      <c r="N448" s="92">
        <v>11.5</v>
      </c>
      <c r="O448" s="92">
        <v>4.2</v>
      </c>
      <c r="Y448" t="s">
        <v>1076</v>
      </c>
    </row>
    <row r="449" spans="1:25" x14ac:dyDescent="0.25">
      <c r="A449" s="91">
        <v>45700</v>
      </c>
      <c r="B449" s="92" t="s">
        <v>334</v>
      </c>
      <c r="C449" s="92" t="s">
        <v>432</v>
      </c>
      <c r="D449" s="92" t="s">
        <v>1083</v>
      </c>
      <c r="E449" s="91">
        <v>45700</v>
      </c>
      <c r="F449" s="93">
        <v>95.06</v>
      </c>
      <c r="G449" s="92">
        <v>26.06</v>
      </c>
      <c r="H449" s="92">
        <v>0.9506</v>
      </c>
      <c r="I449" s="92">
        <v>7</v>
      </c>
      <c r="J449" s="92">
        <v>1.29</v>
      </c>
      <c r="K449" s="92">
        <v>24.78</v>
      </c>
      <c r="L449" s="92">
        <v>94</v>
      </c>
      <c r="M449" s="92">
        <v>60</v>
      </c>
      <c r="N449" s="92">
        <v>11.5</v>
      </c>
      <c r="O449" s="92">
        <v>3.1</v>
      </c>
      <c r="Y449" t="s">
        <v>1076</v>
      </c>
    </row>
    <row r="450" spans="1:25" x14ac:dyDescent="0.25">
      <c r="A450" s="91">
        <v>45700</v>
      </c>
      <c r="B450" s="92" t="s">
        <v>334</v>
      </c>
      <c r="C450" s="92" t="s">
        <v>433</v>
      </c>
      <c r="D450" s="92" t="s">
        <v>1083</v>
      </c>
      <c r="E450" s="91">
        <v>45700</v>
      </c>
      <c r="F450" s="93">
        <v>87.203000000000003</v>
      </c>
      <c r="G450" s="92">
        <v>109.15</v>
      </c>
      <c r="H450" s="92">
        <v>0.87202999999999997</v>
      </c>
      <c r="I450" s="92">
        <v>7</v>
      </c>
      <c r="J450" s="92">
        <v>13.97</v>
      </c>
      <c r="K450" s="92">
        <v>95.18</v>
      </c>
      <c r="L450" s="92">
        <v>108</v>
      </c>
      <c r="M450" s="92">
        <v>40</v>
      </c>
      <c r="N450" s="92">
        <v>11.5</v>
      </c>
      <c r="O450" s="92">
        <v>5.0999999999999996</v>
      </c>
    </row>
    <row r="451" spans="1:25" x14ac:dyDescent="0.25">
      <c r="A451" s="91">
        <v>45700</v>
      </c>
      <c r="B451" s="92" t="s">
        <v>334</v>
      </c>
      <c r="C451" s="92" t="s">
        <v>436</v>
      </c>
      <c r="D451" s="92" t="s">
        <v>1083</v>
      </c>
      <c r="E451" s="91">
        <v>45700</v>
      </c>
      <c r="F451" s="93">
        <v>53.580000000000005</v>
      </c>
      <c r="G451" s="92">
        <v>41.7</v>
      </c>
      <c r="H451" s="92">
        <v>0.53580000000000005</v>
      </c>
      <c r="I451" s="92">
        <v>7</v>
      </c>
      <c r="J451" s="92">
        <v>19.36</v>
      </c>
      <c r="K451" s="92">
        <v>22.34</v>
      </c>
      <c r="L451" s="92">
        <v>114</v>
      </c>
      <c r="M451" s="92">
        <v>40</v>
      </c>
      <c r="N451" s="92">
        <v>11.5</v>
      </c>
      <c r="O451" s="92">
        <v>3.2</v>
      </c>
      <c r="Y451" t="s">
        <v>1076</v>
      </c>
    </row>
    <row r="452" spans="1:25" x14ac:dyDescent="0.25">
      <c r="A452" s="91">
        <v>45700</v>
      </c>
      <c r="B452" s="92" t="s">
        <v>334</v>
      </c>
      <c r="C452" s="92" t="s">
        <v>437</v>
      </c>
      <c r="D452" s="92" t="s">
        <v>1083</v>
      </c>
      <c r="E452" s="91">
        <v>45700</v>
      </c>
      <c r="F452" s="93">
        <v>89.822000000000003</v>
      </c>
      <c r="G452" s="92">
        <v>47.48</v>
      </c>
      <c r="H452" s="92">
        <v>0.89822000000000002</v>
      </c>
      <c r="I452" s="92">
        <v>8</v>
      </c>
      <c r="J452" s="92">
        <v>4.83</v>
      </c>
      <c r="K452" s="92">
        <v>42.64</v>
      </c>
      <c r="L452" s="92">
        <v>114</v>
      </c>
      <c r="M452" s="92">
        <v>40</v>
      </c>
      <c r="N452" s="92">
        <v>11.5</v>
      </c>
      <c r="O452" s="92">
        <v>2.7</v>
      </c>
      <c r="Y452" t="s">
        <v>1076</v>
      </c>
    </row>
    <row r="453" spans="1:25" x14ac:dyDescent="0.25">
      <c r="A453" s="91">
        <v>45700</v>
      </c>
      <c r="B453" s="92" t="s">
        <v>334</v>
      </c>
      <c r="C453" s="92" t="s">
        <v>438</v>
      </c>
      <c r="D453" s="92" t="s">
        <v>1083</v>
      </c>
      <c r="E453" s="91">
        <v>45700</v>
      </c>
      <c r="F453" s="93">
        <v>75.334999999999994</v>
      </c>
      <c r="G453" s="92">
        <v>72.900000000000006</v>
      </c>
      <c r="H453" s="92">
        <v>0.75334999999999996</v>
      </c>
      <c r="I453" s="92">
        <v>8</v>
      </c>
      <c r="J453" s="92">
        <v>17.98</v>
      </c>
      <c r="K453" s="92">
        <v>54.92</v>
      </c>
      <c r="L453" s="92">
        <v>116</v>
      </c>
      <c r="M453" s="92">
        <v>40</v>
      </c>
      <c r="N453" s="92">
        <v>11.5</v>
      </c>
      <c r="O453" s="92">
        <v>4</v>
      </c>
    </row>
    <row r="454" spans="1:25" x14ac:dyDescent="0.25">
      <c r="A454" s="91">
        <v>45700</v>
      </c>
      <c r="B454" s="92" t="s">
        <v>334</v>
      </c>
      <c r="C454" s="92" t="s">
        <v>446</v>
      </c>
      <c r="D454" s="92" t="s">
        <v>1083</v>
      </c>
      <c r="E454" s="91">
        <v>45700</v>
      </c>
      <c r="F454" s="93">
        <v>23.28</v>
      </c>
      <c r="G454" s="92">
        <v>4.58</v>
      </c>
      <c r="H454" s="92">
        <v>0.23280000000000001</v>
      </c>
      <c r="I454" s="92">
        <v>8</v>
      </c>
      <c r="J454" s="92">
        <v>3.51</v>
      </c>
      <c r="K454" s="92">
        <v>1.07</v>
      </c>
      <c r="L454" s="92">
        <v>120</v>
      </c>
      <c r="M454" s="92">
        <v>50</v>
      </c>
      <c r="N454" s="92">
        <v>11.5</v>
      </c>
      <c r="O454" s="92">
        <v>2.1</v>
      </c>
    </row>
    <row r="455" spans="1:25" x14ac:dyDescent="0.25">
      <c r="A455" s="91">
        <v>45700</v>
      </c>
      <c r="B455" s="92" t="s">
        <v>334</v>
      </c>
      <c r="C455" s="92" t="s">
        <v>450</v>
      </c>
      <c r="D455" s="92" t="s">
        <v>1083</v>
      </c>
      <c r="E455" s="91">
        <v>45700</v>
      </c>
      <c r="F455" s="93">
        <v>79.831000000000003</v>
      </c>
      <c r="G455" s="92">
        <v>42.45</v>
      </c>
      <c r="H455" s="92">
        <v>0.79830999999999996</v>
      </c>
      <c r="I455" s="92">
        <v>7</v>
      </c>
      <c r="J455" s="92">
        <v>8.56</v>
      </c>
      <c r="K455" s="92">
        <v>33.89</v>
      </c>
      <c r="L455" s="92">
        <v>106</v>
      </c>
      <c r="M455" s="92">
        <v>100</v>
      </c>
      <c r="N455" s="92">
        <v>11.5</v>
      </c>
      <c r="O455" s="92">
        <v>2.7</v>
      </c>
    </row>
    <row r="456" spans="1:25" x14ac:dyDescent="0.25">
      <c r="A456" s="91">
        <v>45700</v>
      </c>
      <c r="B456" s="92" t="s">
        <v>334</v>
      </c>
      <c r="C456" s="92" t="s">
        <v>506</v>
      </c>
      <c r="D456" s="92" t="s">
        <v>1083</v>
      </c>
      <c r="E456" s="91">
        <v>45700</v>
      </c>
      <c r="F456" s="93">
        <v>99</v>
      </c>
      <c r="G456" s="92">
        <v>66.94</v>
      </c>
      <c r="H456" s="92">
        <v>0.99</v>
      </c>
      <c r="I456" s="92">
        <v>7</v>
      </c>
      <c r="J456" s="92">
        <v>0.67</v>
      </c>
      <c r="K456" s="92">
        <v>66.27</v>
      </c>
      <c r="L456" s="92">
        <v>149</v>
      </c>
      <c r="M456" s="92">
        <v>40</v>
      </c>
      <c r="N456" s="92">
        <v>11.5</v>
      </c>
      <c r="O456" s="92">
        <v>2.1</v>
      </c>
    </row>
    <row r="457" spans="1:25" x14ac:dyDescent="0.25">
      <c r="A457" s="91">
        <v>45700</v>
      </c>
      <c r="B457" s="92" t="s">
        <v>334</v>
      </c>
      <c r="C457" s="92" t="s">
        <v>511</v>
      </c>
      <c r="D457" s="92" t="s">
        <v>1083</v>
      </c>
      <c r="E457" s="91">
        <v>45700</v>
      </c>
      <c r="F457" s="93">
        <v>99</v>
      </c>
      <c r="G457" s="92">
        <v>52.38</v>
      </c>
      <c r="H457" s="92">
        <v>0.99</v>
      </c>
      <c r="I457" s="92">
        <v>7</v>
      </c>
      <c r="J457" s="92">
        <v>0.52</v>
      </c>
      <c r="K457" s="92">
        <v>51.85</v>
      </c>
      <c r="L457" s="92">
        <v>147</v>
      </c>
      <c r="M457" s="92">
        <v>20</v>
      </c>
      <c r="N457" s="92">
        <v>11.5</v>
      </c>
      <c r="O457" s="92">
        <v>2.1</v>
      </c>
    </row>
    <row r="458" spans="1:25" x14ac:dyDescent="0.25">
      <c r="A458" s="91">
        <v>45700</v>
      </c>
      <c r="B458" s="92" t="s">
        <v>334</v>
      </c>
      <c r="C458" s="92" t="s">
        <v>578</v>
      </c>
      <c r="D458" s="92" t="s">
        <v>1083</v>
      </c>
      <c r="E458" s="91">
        <v>45700</v>
      </c>
      <c r="F458" s="93">
        <v>95.350999999999999</v>
      </c>
      <c r="G458" s="92">
        <v>203.08</v>
      </c>
      <c r="H458" s="92">
        <v>0.95350999999999997</v>
      </c>
      <c r="I458" s="92">
        <v>31.75</v>
      </c>
      <c r="J458" s="92">
        <v>9.44</v>
      </c>
      <c r="K458" s="92">
        <v>193.64</v>
      </c>
      <c r="L458" s="92">
        <v>103</v>
      </c>
      <c r="M458" s="92">
        <v>76.459999999999994</v>
      </c>
      <c r="N458" s="92">
        <v>11.5</v>
      </c>
      <c r="O458" s="92">
        <v>6</v>
      </c>
      <c r="Y458" t="s">
        <v>1076</v>
      </c>
    </row>
    <row r="459" spans="1:25" x14ac:dyDescent="0.25">
      <c r="A459" s="91">
        <v>45701</v>
      </c>
      <c r="B459" s="92" t="s">
        <v>334</v>
      </c>
      <c r="C459" s="92" t="s">
        <v>350</v>
      </c>
      <c r="D459" s="92" t="s">
        <v>1083</v>
      </c>
      <c r="E459" s="91">
        <v>45701</v>
      </c>
      <c r="F459" s="93">
        <v>69.73</v>
      </c>
      <c r="G459" s="92">
        <v>31.98</v>
      </c>
      <c r="H459" s="92">
        <v>0.69730000000000003</v>
      </c>
      <c r="I459" s="92">
        <v>5</v>
      </c>
      <c r="J459" s="92">
        <v>9.68</v>
      </c>
      <c r="K459" s="92">
        <v>22.3</v>
      </c>
      <c r="L459" s="92">
        <v>108</v>
      </c>
      <c r="M459" s="92">
        <v>40</v>
      </c>
      <c r="N459" s="92">
        <v>11.5</v>
      </c>
      <c r="O459" s="92">
        <v>3</v>
      </c>
      <c r="Y459" t="s">
        <v>1076</v>
      </c>
    </row>
    <row r="460" spans="1:25" x14ac:dyDescent="0.25">
      <c r="A460" s="91">
        <v>45701</v>
      </c>
      <c r="B460" s="92" t="s">
        <v>334</v>
      </c>
      <c r="C460" s="92" t="s">
        <v>360</v>
      </c>
      <c r="D460" s="92" t="s">
        <v>1083</v>
      </c>
      <c r="E460" s="91">
        <v>45701</v>
      </c>
      <c r="F460" s="93">
        <v>78.66</v>
      </c>
      <c r="G460" s="92">
        <v>39.85</v>
      </c>
      <c r="H460" s="92">
        <v>0.78659999999999997</v>
      </c>
      <c r="I460" s="92">
        <v>7</v>
      </c>
      <c r="J460" s="92">
        <v>8.5</v>
      </c>
      <c r="K460" s="92">
        <v>31.34</v>
      </c>
      <c r="L460" s="92">
        <v>99</v>
      </c>
      <c r="M460" s="92">
        <v>50</v>
      </c>
      <c r="N460" s="92">
        <v>11.5</v>
      </c>
      <c r="O460" s="92">
        <v>3.4</v>
      </c>
      <c r="Y460" t="s">
        <v>1076</v>
      </c>
    </row>
    <row r="461" spans="1:25" x14ac:dyDescent="0.25">
      <c r="A461" s="91">
        <v>45701</v>
      </c>
      <c r="B461" s="92" t="s">
        <v>334</v>
      </c>
      <c r="C461" s="92" t="s">
        <v>366</v>
      </c>
      <c r="D461" s="92" t="s">
        <v>1083</v>
      </c>
      <c r="E461" s="91">
        <v>45701</v>
      </c>
      <c r="F461" s="93">
        <v>83.98</v>
      </c>
      <c r="G461" s="92">
        <v>11.01</v>
      </c>
      <c r="H461" s="92">
        <v>0.83979999999999999</v>
      </c>
      <c r="I461" s="92">
        <v>4</v>
      </c>
      <c r="J461" s="92">
        <v>1.76</v>
      </c>
      <c r="K461" s="92">
        <v>9.25</v>
      </c>
      <c r="L461" s="92">
        <v>102</v>
      </c>
      <c r="M461" s="92">
        <v>50</v>
      </c>
      <c r="N461" s="92">
        <v>11.5</v>
      </c>
      <c r="O461" s="92">
        <v>1.7</v>
      </c>
      <c r="Y461" t="s">
        <v>1076</v>
      </c>
    </row>
    <row r="462" spans="1:25" x14ac:dyDescent="0.25">
      <c r="A462" s="91">
        <v>45701</v>
      </c>
      <c r="B462" s="92" t="s">
        <v>334</v>
      </c>
      <c r="C462" s="92" t="s">
        <v>378</v>
      </c>
      <c r="D462" s="92" t="s">
        <v>1083</v>
      </c>
      <c r="E462" s="91">
        <v>45701</v>
      </c>
      <c r="F462" s="93">
        <v>89.87</v>
      </c>
      <c r="G462" s="92">
        <v>32.26</v>
      </c>
      <c r="H462" s="92">
        <v>0.89870000000000005</v>
      </c>
      <c r="I462" s="92">
        <v>5</v>
      </c>
      <c r="J462" s="92">
        <v>3.27</v>
      </c>
      <c r="K462" s="92">
        <v>28.99</v>
      </c>
      <c r="L462" s="92">
        <v>102</v>
      </c>
      <c r="M462" s="92">
        <v>50</v>
      </c>
      <c r="N462" s="92">
        <v>11.5</v>
      </c>
      <c r="O462" s="92">
        <v>2.6</v>
      </c>
    </row>
    <row r="463" spans="1:25" x14ac:dyDescent="0.25">
      <c r="A463" s="91">
        <v>45701</v>
      </c>
      <c r="B463" s="92" t="s">
        <v>334</v>
      </c>
      <c r="C463" s="92" t="s">
        <v>381</v>
      </c>
      <c r="D463" s="92" t="s">
        <v>1083</v>
      </c>
      <c r="E463" s="91">
        <v>45701</v>
      </c>
      <c r="F463" s="93">
        <v>93.47999999999999</v>
      </c>
      <c r="G463" s="92">
        <v>34.28</v>
      </c>
      <c r="H463" s="92">
        <v>0.93479999999999996</v>
      </c>
      <c r="I463" s="92">
        <v>5</v>
      </c>
      <c r="J463" s="92">
        <v>2.2400000000000002</v>
      </c>
      <c r="K463" s="92">
        <v>32.049999999999997</v>
      </c>
      <c r="L463" s="92">
        <v>100</v>
      </c>
      <c r="M463" s="92">
        <v>20</v>
      </c>
      <c r="N463" s="92">
        <v>11.5</v>
      </c>
      <c r="O463" s="92">
        <v>2.6</v>
      </c>
    </row>
    <row r="464" spans="1:25" x14ac:dyDescent="0.25">
      <c r="A464" s="91">
        <v>45701</v>
      </c>
      <c r="B464" s="92" t="s">
        <v>334</v>
      </c>
      <c r="C464" s="92" t="s">
        <v>384</v>
      </c>
      <c r="D464" s="92" t="s">
        <v>1083</v>
      </c>
      <c r="E464" s="91">
        <v>45701</v>
      </c>
      <c r="F464" s="93">
        <v>77.14</v>
      </c>
      <c r="G464" s="92">
        <v>49.84</v>
      </c>
      <c r="H464" s="92">
        <v>0.77139999999999997</v>
      </c>
      <c r="I464" s="92">
        <v>7</v>
      </c>
      <c r="J464" s="92">
        <v>11.39</v>
      </c>
      <c r="K464" s="92">
        <v>38.44</v>
      </c>
      <c r="L464" s="92">
        <v>120</v>
      </c>
      <c r="M464" s="92">
        <v>60</v>
      </c>
      <c r="N464" s="92">
        <v>11.5</v>
      </c>
      <c r="O464" s="92">
        <v>4.0999999999999996</v>
      </c>
      <c r="Y464" t="s">
        <v>1076</v>
      </c>
    </row>
    <row r="465" spans="1:25" x14ac:dyDescent="0.25">
      <c r="A465" s="91">
        <v>45701</v>
      </c>
      <c r="B465" s="92" t="s">
        <v>334</v>
      </c>
      <c r="C465" s="92" t="s">
        <v>386</v>
      </c>
      <c r="D465" s="92" t="s">
        <v>1083</v>
      </c>
      <c r="E465" s="91">
        <v>45701</v>
      </c>
      <c r="F465" s="93">
        <v>92.625</v>
      </c>
      <c r="G465" s="92">
        <v>41.63</v>
      </c>
      <c r="H465" s="92">
        <v>0.92625000000000002</v>
      </c>
      <c r="I465" s="92">
        <v>7</v>
      </c>
      <c r="J465" s="92">
        <v>3.07</v>
      </c>
      <c r="K465" s="92">
        <v>38.56</v>
      </c>
      <c r="L465" s="92">
        <v>111</v>
      </c>
      <c r="M465" s="92">
        <v>60</v>
      </c>
      <c r="N465" s="92">
        <v>11.5</v>
      </c>
      <c r="O465" s="92">
        <v>3.1</v>
      </c>
    </row>
    <row r="466" spans="1:25" x14ac:dyDescent="0.25">
      <c r="A466" s="91">
        <v>45701</v>
      </c>
      <c r="B466" s="92" t="s">
        <v>334</v>
      </c>
      <c r="C466" s="92" t="s">
        <v>391</v>
      </c>
      <c r="D466" s="92" t="s">
        <v>1083</v>
      </c>
      <c r="E466" s="91">
        <v>45701</v>
      </c>
      <c r="F466" s="93">
        <v>89.68</v>
      </c>
      <c r="G466" s="92">
        <v>31.82</v>
      </c>
      <c r="H466" s="92">
        <v>0.89680000000000004</v>
      </c>
      <c r="I466" s="92">
        <v>7</v>
      </c>
      <c r="J466" s="92">
        <v>3.28</v>
      </c>
      <c r="K466" s="92">
        <v>28.53</v>
      </c>
      <c r="L466" s="92">
        <v>106</v>
      </c>
      <c r="M466" s="92">
        <v>20</v>
      </c>
      <c r="N466" s="92">
        <v>11.5</v>
      </c>
      <c r="O466" s="92">
        <v>1.7</v>
      </c>
      <c r="Y466" t="s">
        <v>1076</v>
      </c>
    </row>
    <row r="467" spans="1:25" x14ac:dyDescent="0.25">
      <c r="A467" s="91">
        <v>45701</v>
      </c>
      <c r="B467" s="92" t="s">
        <v>334</v>
      </c>
      <c r="C467" s="92" t="s">
        <v>398</v>
      </c>
      <c r="D467" s="92" t="s">
        <v>1083</v>
      </c>
      <c r="E467" s="91">
        <v>45701</v>
      </c>
      <c r="F467" s="93">
        <v>54.435000000000002</v>
      </c>
      <c r="G467" s="92">
        <v>52.94</v>
      </c>
      <c r="H467" s="92">
        <v>0.54435</v>
      </c>
      <c r="I467" s="92">
        <v>16.649999999999999</v>
      </c>
      <c r="J467" s="92">
        <v>24.12</v>
      </c>
      <c r="K467" s="92">
        <v>28.82</v>
      </c>
      <c r="L467" s="92">
        <v>105</v>
      </c>
      <c r="M467" s="92">
        <v>51.57</v>
      </c>
      <c r="N467" s="92">
        <v>11.5</v>
      </c>
      <c r="O467" s="92">
        <v>4</v>
      </c>
    </row>
    <row r="468" spans="1:25" x14ac:dyDescent="0.25">
      <c r="A468" s="91">
        <v>45701</v>
      </c>
      <c r="B468" s="92" t="s">
        <v>334</v>
      </c>
      <c r="C468" s="92" t="s">
        <v>405</v>
      </c>
      <c r="D468" s="92" t="s">
        <v>1083</v>
      </c>
      <c r="E468" s="91">
        <v>45701</v>
      </c>
      <c r="F468" s="93">
        <v>89.11</v>
      </c>
      <c r="G468" s="92">
        <v>34.369999999999997</v>
      </c>
      <c r="H468" s="92">
        <v>0.8911</v>
      </c>
      <c r="I468" s="92">
        <v>13</v>
      </c>
      <c r="J468" s="92">
        <v>3.74</v>
      </c>
      <c r="K468" s="92">
        <v>30.63</v>
      </c>
      <c r="L468" s="92">
        <v>106</v>
      </c>
      <c r="M468" s="92">
        <v>80</v>
      </c>
      <c r="N468" s="92">
        <v>11.5</v>
      </c>
      <c r="O468" s="92">
        <v>2.5</v>
      </c>
      <c r="Y468" t="s">
        <v>1076</v>
      </c>
    </row>
    <row r="469" spans="1:25" x14ac:dyDescent="0.25">
      <c r="A469" s="91">
        <v>45701</v>
      </c>
      <c r="B469" s="92" t="s">
        <v>334</v>
      </c>
      <c r="C469" s="92" t="s">
        <v>429</v>
      </c>
      <c r="D469" s="92" t="s">
        <v>1083</v>
      </c>
      <c r="E469" s="91">
        <v>45701</v>
      </c>
      <c r="F469" s="93">
        <v>62.51</v>
      </c>
      <c r="G469" s="92">
        <v>41.12</v>
      </c>
      <c r="H469" s="92">
        <v>0.62509999999999999</v>
      </c>
      <c r="I469" s="92">
        <v>17.73</v>
      </c>
      <c r="J469" s="92">
        <v>15.41</v>
      </c>
      <c r="K469" s="92">
        <v>25.7</v>
      </c>
      <c r="L469" s="92">
        <v>112</v>
      </c>
      <c r="M469" s="92">
        <v>69.06</v>
      </c>
      <c r="N469" s="92">
        <v>11.5</v>
      </c>
      <c r="O469" s="92">
        <v>2.5</v>
      </c>
    </row>
    <row r="470" spans="1:25" x14ac:dyDescent="0.25">
      <c r="A470" s="91">
        <v>45701</v>
      </c>
      <c r="B470" s="92" t="s">
        <v>334</v>
      </c>
      <c r="C470" s="92" t="s">
        <v>453</v>
      </c>
      <c r="D470" s="92" t="s">
        <v>1083</v>
      </c>
      <c r="E470" s="91">
        <v>45701</v>
      </c>
      <c r="F470" s="93">
        <v>87.4</v>
      </c>
      <c r="G470" s="92">
        <v>51.08</v>
      </c>
      <c r="H470" s="92">
        <v>0.874</v>
      </c>
      <c r="I470" s="92">
        <v>7</v>
      </c>
      <c r="J470" s="92">
        <v>6.44</v>
      </c>
      <c r="K470" s="92">
        <v>44.64</v>
      </c>
      <c r="L470" s="92">
        <v>128</v>
      </c>
      <c r="M470" s="92">
        <v>70</v>
      </c>
      <c r="N470" s="92">
        <v>11.5</v>
      </c>
      <c r="O470" s="92">
        <v>4.3</v>
      </c>
    </row>
    <row r="471" spans="1:25" x14ac:dyDescent="0.25">
      <c r="A471" s="91">
        <v>45701</v>
      </c>
      <c r="B471" s="92" t="s">
        <v>334</v>
      </c>
      <c r="C471" s="92" t="s">
        <v>458</v>
      </c>
      <c r="D471" s="92" t="s">
        <v>1083</v>
      </c>
      <c r="E471" s="91">
        <v>45701</v>
      </c>
      <c r="F471" s="93">
        <v>93.67</v>
      </c>
      <c r="G471" s="92">
        <v>62.28</v>
      </c>
      <c r="H471" s="92">
        <v>0.93669999999999998</v>
      </c>
      <c r="I471" s="92">
        <v>7</v>
      </c>
      <c r="J471" s="92">
        <v>3.94</v>
      </c>
      <c r="K471" s="92">
        <v>58.34</v>
      </c>
      <c r="L471" s="92">
        <v>102</v>
      </c>
      <c r="M471" s="92">
        <v>80</v>
      </c>
      <c r="N471" s="92">
        <v>11.5</v>
      </c>
      <c r="O471" s="92">
        <v>3.8</v>
      </c>
    </row>
    <row r="472" spans="1:25" x14ac:dyDescent="0.25">
      <c r="A472" s="91">
        <v>45701</v>
      </c>
      <c r="B472" s="92" t="s">
        <v>334</v>
      </c>
      <c r="C472" s="92" t="s">
        <v>461</v>
      </c>
      <c r="D472" s="92" t="s">
        <v>1083</v>
      </c>
      <c r="E472" s="91">
        <v>45701</v>
      </c>
      <c r="F472" s="93">
        <v>85.5</v>
      </c>
      <c r="G472" s="92">
        <v>59.13</v>
      </c>
      <c r="H472" s="92">
        <v>0.85499999999999998</v>
      </c>
      <c r="I472" s="92">
        <v>7</v>
      </c>
      <c r="J472" s="92">
        <v>8.57</v>
      </c>
      <c r="K472" s="92">
        <v>50.56</v>
      </c>
      <c r="L472" s="92">
        <v>120</v>
      </c>
      <c r="M472" s="92">
        <v>40</v>
      </c>
      <c r="N472" s="92">
        <v>11.5</v>
      </c>
      <c r="O472" s="92">
        <v>3</v>
      </c>
    </row>
    <row r="473" spans="1:25" x14ac:dyDescent="0.25">
      <c r="A473" s="91">
        <v>45701</v>
      </c>
      <c r="B473" s="92" t="s">
        <v>334</v>
      </c>
      <c r="C473" s="92" t="s">
        <v>462</v>
      </c>
      <c r="D473" s="92" t="s">
        <v>1083</v>
      </c>
      <c r="E473" s="91">
        <v>45701</v>
      </c>
      <c r="F473" s="93">
        <v>91.96</v>
      </c>
      <c r="G473" s="92">
        <v>18.72</v>
      </c>
      <c r="H473" s="92">
        <v>0.91959999999999997</v>
      </c>
      <c r="I473" s="92">
        <v>4</v>
      </c>
      <c r="J473" s="92">
        <v>1.51</v>
      </c>
      <c r="K473" s="92">
        <v>17.21</v>
      </c>
      <c r="L473" s="92">
        <v>107</v>
      </c>
      <c r="M473" s="92">
        <v>20</v>
      </c>
      <c r="N473" s="92">
        <v>11.5</v>
      </c>
      <c r="O473" s="92">
        <v>2.4</v>
      </c>
    </row>
    <row r="474" spans="1:25" x14ac:dyDescent="0.25">
      <c r="A474" s="91">
        <v>45701</v>
      </c>
      <c r="B474" s="92" t="s">
        <v>334</v>
      </c>
      <c r="C474" s="92" t="s">
        <v>463</v>
      </c>
      <c r="D474" s="92" t="s">
        <v>1083</v>
      </c>
      <c r="E474" s="91">
        <v>45701</v>
      </c>
      <c r="F474" s="93">
        <v>85.024999999999991</v>
      </c>
      <c r="G474" s="92">
        <v>41.25</v>
      </c>
      <c r="H474" s="92">
        <v>0.85024999999999995</v>
      </c>
      <c r="I474" s="92">
        <v>5</v>
      </c>
      <c r="J474" s="92">
        <v>6.18</v>
      </c>
      <c r="K474" s="92">
        <v>35.07</v>
      </c>
      <c r="L474" s="92">
        <v>104</v>
      </c>
      <c r="M474" s="92">
        <v>20</v>
      </c>
      <c r="N474" s="92">
        <v>11.5</v>
      </c>
      <c r="O474" s="92">
        <v>2.7</v>
      </c>
    </row>
    <row r="475" spans="1:25" x14ac:dyDescent="0.25">
      <c r="A475" s="91">
        <v>45701</v>
      </c>
      <c r="B475" s="92" t="s">
        <v>334</v>
      </c>
      <c r="C475" s="92" t="s">
        <v>464</v>
      </c>
      <c r="D475" s="92" t="s">
        <v>1083</v>
      </c>
      <c r="E475" s="91">
        <v>45701</v>
      </c>
      <c r="F475" s="93">
        <v>91.674999999999997</v>
      </c>
      <c r="G475" s="92">
        <v>39.74</v>
      </c>
      <c r="H475" s="92">
        <v>0.91674999999999995</v>
      </c>
      <c r="I475" s="92">
        <v>4</v>
      </c>
      <c r="J475" s="92">
        <v>3.31</v>
      </c>
      <c r="K475" s="92">
        <v>36.43</v>
      </c>
      <c r="L475" s="92">
        <v>103</v>
      </c>
      <c r="M475" s="92">
        <v>50</v>
      </c>
      <c r="N475" s="92">
        <v>11.5</v>
      </c>
      <c r="O475" s="92">
        <v>2.1</v>
      </c>
    </row>
    <row r="476" spans="1:25" x14ac:dyDescent="0.25">
      <c r="A476" s="91">
        <v>45701</v>
      </c>
      <c r="B476" s="92" t="s">
        <v>334</v>
      </c>
      <c r="C476" s="92" t="s">
        <v>474</v>
      </c>
      <c r="D476" s="92" t="s">
        <v>1083</v>
      </c>
      <c r="E476" s="91">
        <v>45701</v>
      </c>
      <c r="F476" s="93">
        <v>64.41</v>
      </c>
      <c r="G476" s="92">
        <v>33.409999999999997</v>
      </c>
      <c r="H476" s="92">
        <v>0.64410000000000001</v>
      </c>
      <c r="I476" s="92">
        <v>5</v>
      </c>
      <c r="J476" s="92">
        <v>11.89</v>
      </c>
      <c r="K476" s="92">
        <v>21.52</v>
      </c>
      <c r="L476" s="92">
        <v>110</v>
      </c>
      <c r="M476" s="92">
        <v>50</v>
      </c>
      <c r="N476" s="92">
        <v>11.5</v>
      </c>
      <c r="O476" s="92">
        <v>2.5</v>
      </c>
    </row>
    <row r="477" spans="1:25" x14ac:dyDescent="0.25">
      <c r="A477" s="91">
        <v>45701</v>
      </c>
      <c r="B477" s="92" t="s">
        <v>334</v>
      </c>
      <c r="C477" s="92" t="s">
        <v>478</v>
      </c>
      <c r="D477" s="92" t="s">
        <v>1083</v>
      </c>
      <c r="E477" s="91">
        <v>45701</v>
      </c>
      <c r="F477" s="93">
        <v>85.024999999999991</v>
      </c>
      <c r="G477" s="92">
        <v>33.409999999999997</v>
      </c>
      <c r="H477" s="92">
        <v>0.85024999999999995</v>
      </c>
      <c r="I477" s="92">
        <v>4</v>
      </c>
      <c r="J477" s="92">
        <v>5</v>
      </c>
      <c r="K477" s="92">
        <v>28.41</v>
      </c>
      <c r="L477" s="92">
        <v>109</v>
      </c>
      <c r="M477" s="92">
        <v>96.63</v>
      </c>
      <c r="N477" s="92">
        <v>11.5</v>
      </c>
      <c r="O477" s="92">
        <v>2.1</v>
      </c>
    </row>
    <row r="478" spans="1:25" x14ac:dyDescent="0.25">
      <c r="A478" s="91">
        <v>45701</v>
      </c>
      <c r="B478" s="92" t="s">
        <v>334</v>
      </c>
      <c r="C478" s="92" t="s">
        <v>484</v>
      </c>
      <c r="D478" s="92" t="s">
        <v>1083</v>
      </c>
      <c r="E478" s="91">
        <v>45701</v>
      </c>
      <c r="F478" s="93">
        <v>61.274999999999999</v>
      </c>
      <c r="G478" s="92">
        <v>7.2</v>
      </c>
      <c r="H478" s="92">
        <v>0.61275000000000002</v>
      </c>
      <c r="I478" s="92">
        <v>4</v>
      </c>
      <c r="J478" s="92">
        <v>2.79</v>
      </c>
      <c r="K478" s="92">
        <v>4.41</v>
      </c>
      <c r="L478" s="92">
        <v>107</v>
      </c>
      <c r="M478" s="92">
        <v>20</v>
      </c>
      <c r="N478" s="92">
        <v>11.5</v>
      </c>
      <c r="O478" s="92">
        <v>1.7</v>
      </c>
    </row>
    <row r="479" spans="1:25" x14ac:dyDescent="0.25">
      <c r="A479" s="91">
        <v>45701</v>
      </c>
      <c r="B479" s="92" t="s">
        <v>334</v>
      </c>
      <c r="C479" s="92" t="s">
        <v>491</v>
      </c>
      <c r="D479" s="92" t="s">
        <v>1083</v>
      </c>
      <c r="E479" s="91">
        <v>45701</v>
      </c>
      <c r="F479" s="93">
        <v>86.545000000000002</v>
      </c>
      <c r="G479" s="92">
        <v>18.2</v>
      </c>
      <c r="H479" s="92">
        <v>0.86545000000000005</v>
      </c>
      <c r="I479" s="92">
        <v>24.1</v>
      </c>
      <c r="J479" s="92">
        <v>2.4500000000000002</v>
      </c>
      <c r="K479" s="92">
        <v>15.75</v>
      </c>
      <c r="L479" s="92">
        <v>109</v>
      </c>
      <c r="M479" s="92">
        <v>96.75</v>
      </c>
      <c r="N479" s="92">
        <v>11.5</v>
      </c>
      <c r="O479" s="92">
        <v>3</v>
      </c>
    </row>
    <row r="480" spans="1:25" x14ac:dyDescent="0.25">
      <c r="A480" s="91">
        <v>45701</v>
      </c>
      <c r="B480" s="92" t="s">
        <v>334</v>
      </c>
      <c r="C480" s="92" t="s">
        <v>494</v>
      </c>
      <c r="D480" s="92" t="s">
        <v>1083</v>
      </c>
      <c r="E480" s="91">
        <v>45701</v>
      </c>
      <c r="F480" s="93">
        <v>81.225000000000009</v>
      </c>
      <c r="G480" s="92">
        <v>52.14</v>
      </c>
      <c r="H480" s="92">
        <v>0.81225000000000003</v>
      </c>
      <c r="I480" s="92">
        <v>7</v>
      </c>
      <c r="J480" s="92">
        <v>9.7899999999999991</v>
      </c>
      <c r="K480" s="92">
        <v>42.35</v>
      </c>
      <c r="L480" s="92">
        <v>119</v>
      </c>
      <c r="M480" s="92">
        <v>90</v>
      </c>
      <c r="N480" s="92">
        <v>11.5</v>
      </c>
      <c r="O480" s="92">
        <v>5</v>
      </c>
    </row>
    <row r="481" spans="1:25" x14ac:dyDescent="0.25">
      <c r="A481" s="91">
        <v>45701</v>
      </c>
      <c r="B481" s="92" t="s">
        <v>334</v>
      </c>
      <c r="C481" s="92" t="s">
        <v>495</v>
      </c>
      <c r="D481" s="92" t="s">
        <v>1083</v>
      </c>
      <c r="E481" s="91">
        <v>45701</v>
      </c>
      <c r="F481" s="93">
        <v>92.054999999999993</v>
      </c>
      <c r="G481" s="92">
        <v>5.41</v>
      </c>
      <c r="H481" s="92">
        <v>0.92054999999999998</v>
      </c>
      <c r="I481" s="92">
        <v>7</v>
      </c>
      <c r="J481" s="92">
        <v>0.43</v>
      </c>
      <c r="K481" s="92">
        <v>4.9800000000000004</v>
      </c>
      <c r="L481" s="92">
        <v>115</v>
      </c>
      <c r="M481" s="92">
        <v>80</v>
      </c>
      <c r="N481" s="92">
        <v>11.5</v>
      </c>
      <c r="O481" s="92">
        <v>4</v>
      </c>
    </row>
    <row r="482" spans="1:25" x14ac:dyDescent="0.25">
      <c r="A482" s="91">
        <v>45701</v>
      </c>
      <c r="B482" s="92" t="s">
        <v>334</v>
      </c>
      <c r="C482" s="92" t="s">
        <v>497</v>
      </c>
      <c r="D482" s="92" t="s">
        <v>1083</v>
      </c>
      <c r="E482" s="91">
        <v>45701</v>
      </c>
      <c r="F482" s="93">
        <v>70.11</v>
      </c>
      <c r="G482" s="92">
        <v>15.15</v>
      </c>
      <c r="H482" s="92">
        <v>0.70109999999999995</v>
      </c>
      <c r="I482" s="92">
        <v>4</v>
      </c>
      <c r="J482" s="92">
        <v>4.53</v>
      </c>
      <c r="K482" s="92">
        <v>10.62</v>
      </c>
      <c r="L482" s="92">
        <v>104</v>
      </c>
      <c r="M482" s="92">
        <v>20</v>
      </c>
      <c r="N482" s="92">
        <v>11.5</v>
      </c>
      <c r="O482" s="92">
        <v>1.7</v>
      </c>
    </row>
    <row r="483" spans="1:25" x14ac:dyDescent="0.25">
      <c r="A483" s="91">
        <v>45701</v>
      </c>
      <c r="B483" s="92" t="s">
        <v>334</v>
      </c>
      <c r="C483" s="92" t="s">
        <v>498</v>
      </c>
      <c r="D483" s="92" t="s">
        <v>1083</v>
      </c>
      <c r="E483" s="91">
        <v>45701</v>
      </c>
      <c r="F483" s="93">
        <v>87.59</v>
      </c>
      <c r="G483" s="92">
        <v>35.92</v>
      </c>
      <c r="H483" s="92">
        <v>0.87590000000000001</v>
      </c>
      <c r="I483" s="92">
        <v>4</v>
      </c>
      <c r="J483" s="92">
        <v>4.46</v>
      </c>
      <c r="K483" s="92">
        <v>31.47</v>
      </c>
      <c r="L483" s="92">
        <v>101</v>
      </c>
      <c r="M483" s="92">
        <v>20</v>
      </c>
      <c r="N483" s="92">
        <v>11.5</v>
      </c>
      <c r="O483" s="92">
        <v>2.2999999999999998</v>
      </c>
      <c r="Y483" t="s">
        <v>1076</v>
      </c>
    </row>
    <row r="484" spans="1:25" x14ac:dyDescent="0.25">
      <c r="A484" s="91">
        <v>45701</v>
      </c>
      <c r="B484" s="92" t="s">
        <v>334</v>
      </c>
      <c r="C484" s="92" t="s">
        <v>500</v>
      </c>
      <c r="D484" s="92" t="s">
        <v>1083</v>
      </c>
      <c r="E484" s="91">
        <v>45701</v>
      </c>
      <c r="F484" s="93">
        <v>88.73</v>
      </c>
      <c r="G484" s="92">
        <v>24.93</v>
      </c>
      <c r="H484" s="92">
        <v>0.88729999999999998</v>
      </c>
      <c r="I484" s="92">
        <v>4</v>
      </c>
      <c r="J484" s="92">
        <v>2.81</v>
      </c>
      <c r="K484" s="92">
        <v>22.12</v>
      </c>
      <c r="L484" s="92">
        <v>112</v>
      </c>
      <c r="M484" s="92">
        <v>20</v>
      </c>
      <c r="N484" s="92">
        <v>11.5</v>
      </c>
      <c r="O484" s="92">
        <v>2.1</v>
      </c>
    </row>
    <row r="485" spans="1:25" x14ac:dyDescent="0.25">
      <c r="A485" s="91">
        <v>45701</v>
      </c>
      <c r="B485" s="92" t="s">
        <v>334</v>
      </c>
      <c r="C485" s="92" t="s">
        <v>503</v>
      </c>
      <c r="D485" s="92" t="s">
        <v>1083</v>
      </c>
      <c r="E485" s="91">
        <v>45701</v>
      </c>
      <c r="F485" s="93">
        <v>92.15</v>
      </c>
      <c r="G485" s="92">
        <v>90.08</v>
      </c>
      <c r="H485" s="92">
        <v>0.92149999999999999</v>
      </c>
      <c r="I485" s="92">
        <v>7</v>
      </c>
      <c r="J485" s="92">
        <v>7.07</v>
      </c>
      <c r="K485" s="92">
        <v>83</v>
      </c>
      <c r="L485" s="92">
        <v>116</v>
      </c>
      <c r="M485" s="92">
        <v>20</v>
      </c>
      <c r="N485" s="92">
        <v>11.5</v>
      </c>
      <c r="O485" s="92">
        <v>5.0999999999999996</v>
      </c>
    </row>
    <row r="486" spans="1:25" x14ac:dyDescent="0.25">
      <c r="A486" s="91">
        <v>45701</v>
      </c>
      <c r="B486" s="92" t="s">
        <v>334</v>
      </c>
      <c r="C486" s="92" t="s">
        <v>510</v>
      </c>
      <c r="D486" s="92" t="s">
        <v>1083</v>
      </c>
      <c r="E486" s="91">
        <v>45701</v>
      </c>
      <c r="F486" s="93">
        <v>86.45</v>
      </c>
      <c r="G486" s="92">
        <v>23.6</v>
      </c>
      <c r="H486" s="92">
        <v>0.86450000000000005</v>
      </c>
      <c r="I486" s="92">
        <v>5</v>
      </c>
      <c r="J486" s="92">
        <v>3.2</v>
      </c>
      <c r="K486" s="92">
        <v>20.399999999999999</v>
      </c>
      <c r="L486" s="92">
        <v>105</v>
      </c>
      <c r="M486" s="92">
        <v>40</v>
      </c>
      <c r="N486" s="92">
        <v>11.5</v>
      </c>
      <c r="O486" s="92">
        <v>3.2</v>
      </c>
      <c r="Y486" t="s">
        <v>1076</v>
      </c>
    </row>
    <row r="487" spans="1:25" x14ac:dyDescent="0.25">
      <c r="A487" s="91">
        <v>45701</v>
      </c>
      <c r="B487" s="92" t="s">
        <v>334</v>
      </c>
      <c r="C487" s="92" t="s">
        <v>512</v>
      </c>
      <c r="D487" s="92" t="s">
        <v>1083</v>
      </c>
      <c r="E487" s="91">
        <v>45701</v>
      </c>
      <c r="F487" s="93">
        <v>99.5</v>
      </c>
      <c r="G487" s="92">
        <v>68.680000000000007</v>
      </c>
      <c r="H487" s="92">
        <v>0.995</v>
      </c>
      <c r="I487" s="92">
        <v>5</v>
      </c>
      <c r="J487" s="92">
        <v>0.34</v>
      </c>
      <c r="K487" s="92">
        <v>68.34</v>
      </c>
      <c r="L487" s="92">
        <v>137</v>
      </c>
      <c r="M487" s="92">
        <v>40</v>
      </c>
      <c r="N487" s="92">
        <v>11.5</v>
      </c>
      <c r="O487" s="92">
        <v>2.5</v>
      </c>
      <c r="Y487" t="s">
        <v>1076</v>
      </c>
    </row>
    <row r="488" spans="1:25" x14ac:dyDescent="0.25">
      <c r="A488" s="91">
        <v>45701</v>
      </c>
      <c r="B488" s="92" t="s">
        <v>334</v>
      </c>
      <c r="C488" s="92" t="s">
        <v>515</v>
      </c>
      <c r="D488" s="92" t="s">
        <v>1083</v>
      </c>
      <c r="E488" s="91">
        <v>45701</v>
      </c>
      <c r="F488" s="93">
        <v>48.164999999999999</v>
      </c>
      <c r="G488" s="92">
        <v>11.93</v>
      </c>
      <c r="H488" s="92">
        <v>0.48165000000000002</v>
      </c>
      <c r="I488" s="92">
        <v>4</v>
      </c>
      <c r="J488" s="92">
        <v>6.18</v>
      </c>
      <c r="K488" s="92">
        <v>5.74</v>
      </c>
      <c r="L488" s="92">
        <v>107</v>
      </c>
      <c r="M488" s="92">
        <v>120</v>
      </c>
      <c r="N488" s="92">
        <v>11.5</v>
      </c>
      <c r="O488" s="92">
        <v>2.1</v>
      </c>
      <c r="Y488" t="s">
        <v>1075</v>
      </c>
    </row>
    <row r="489" spans="1:25" x14ac:dyDescent="0.25">
      <c r="A489" s="91">
        <v>45683</v>
      </c>
      <c r="B489" s="92" t="s">
        <v>975</v>
      </c>
      <c r="C489" s="92" t="s">
        <v>1073</v>
      </c>
      <c r="D489" s="92" t="s">
        <v>326</v>
      </c>
      <c r="E489" s="91">
        <v>45683</v>
      </c>
      <c r="F489" s="93">
        <v>32.695</v>
      </c>
      <c r="G489" s="92">
        <v>59.43</v>
      </c>
      <c r="H489" s="92">
        <v>0.32695000000000002</v>
      </c>
      <c r="I489" s="92">
        <v>2.36</v>
      </c>
      <c r="J489" s="92">
        <v>40</v>
      </c>
      <c r="K489" s="92">
        <v>19.43</v>
      </c>
      <c r="L489" s="92">
        <v>116</v>
      </c>
      <c r="M489" s="92">
        <v>147.28</v>
      </c>
      <c r="N489" s="92">
        <v>11.4</v>
      </c>
      <c r="O489" s="92">
        <v>2</v>
      </c>
      <c r="Y489" t="s">
        <v>1076</v>
      </c>
    </row>
    <row r="490" spans="1:25" x14ac:dyDescent="0.25">
      <c r="A490" s="91">
        <v>45701</v>
      </c>
      <c r="B490" s="92" t="s">
        <v>334</v>
      </c>
      <c r="C490" s="92" t="s">
        <v>516</v>
      </c>
      <c r="D490" s="92" t="s">
        <v>1083</v>
      </c>
      <c r="E490" s="91">
        <v>45701</v>
      </c>
      <c r="F490" s="93">
        <v>88.064999999999998</v>
      </c>
      <c r="G490" s="92">
        <v>12.39</v>
      </c>
      <c r="H490" s="92">
        <v>0.88065000000000004</v>
      </c>
      <c r="I490" s="92">
        <v>4</v>
      </c>
      <c r="J490" s="92">
        <v>1.48</v>
      </c>
      <c r="K490" s="92">
        <v>10.91</v>
      </c>
      <c r="L490" s="92">
        <v>100</v>
      </c>
      <c r="M490" s="92">
        <v>120</v>
      </c>
      <c r="N490" s="92">
        <v>11.5</v>
      </c>
      <c r="O490" s="92">
        <v>1.3</v>
      </c>
      <c r="Y490" t="s">
        <v>1076</v>
      </c>
    </row>
    <row r="491" spans="1:25" x14ac:dyDescent="0.25">
      <c r="A491" s="91">
        <v>45701</v>
      </c>
      <c r="B491" s="92" t="s">
        <v>334</v>
      </c>
      <c r="C491" s="92" t="s">
        <v>519</v>
      </c>
      <c r="D491" s="92" t="s">
        <v>1083</v>
      </c>
      <c r="E491" s="91">
        <v>45701</v>
      </c>
      <c r="F491" s="93">
        <v>33.25</v>
      </c>
      <c r="G491" s="92">
        <v>11.49</v>
      </c>
      <c r="H491" s="92">
        <v>0.33250000000000002</v>
      </c>
      <c r="I491" s="92">
        <v>6</v>
      </c>
      <c r="J491" s="92">
        <v>7.67</v>
      </c>
      <c r="K491" s="92">
        <v>3.82</v>
      </c>
      <c r="L491" s="92">
        <v>104</v>
      </c>
      <c r="M491" s="92">
        <v>120</v>
      </c>
      <c r="N491" s="92">
        <v>11.5</v>
      </c>
      <c r="O491" s="92">
        <v>1.7</v>
      </c>
    </row>
    <row r="492" spans="1:25" x14ac:dyDescent="0.25">
      <c r="A492" s="91">
        <v>45701</v>
      </c>
      <c r="B492" s="92" t="s">
        <v>334</v>
      </c>
      <c r="C492" s="92" t="s">
        <v>525</v>
      </c>
      <c r="D492" s="92" t="s">
        <v>1083</v>
      </c>
      <c r="E492" s="91">
        <v>45701</v>
      </c>
      <c r="F492" s="93">
        <v>71.344999999999999</v>
      </c>
      <c r="G492" s="92">
        <v>38.770000000000003</v>
      </c>
      <c r="H492" s="92">
        <v>0.71345000000000003</v>
      </c>
      <c r="I492" s="92">
        <v>11.62</v>
      </c>
      <c r="J492" s="92">
        <v>11.11</v>
      </c>
      <c r="K492" s="92">
        <v>27.66</v>
      </c>
      <c r="L492" s="92">
        <v>108</v>
      </c>
      <c r="M492" s="92">
        <v>33.5</v>
      </c>
      <c r="N492" s="92">
        <v>11.5</v>
      </c>
      <c r="O492" s="92">
        <v>3.1</v>
      </c>
    </row>
    <row r="493" spans="1:25" x14ac:dyDescent="0.25">
      <c r="A493" s="91">
        <v>45701</v>
      </c>
      <c r="B493" s="92" t="s">
        <v>334</v>
      </c>
      <c r="C493" s="92" t="s">
        <v>531</v>
      </c>
      <c r="D493" s="92" t="s">
        <v>1083</v>
      </c>
      <c r="E493" s="91">
        <v>45701</v>
      </c>
      <c r="F493" s="93">
        <v>96.629000000000005</v>
      </c>
      <c r="G493" s="92">
        <v>70.849999999999994</v>
      </c>
      <c r="H493" s="92">
        <v>0.96628999999999998</v>
      </c>
      <c r="I493" s="92">
        <v>20.81</v>
      </c>
      <c r="J493" s="92">
        <v>2.39</v>
      </c>
      <c r="K493" s="92">
        <v>68.459999999999994</v>
      </c>
      <c r="L493" s="92">
        <v>104</v>
      </c>
      <c r="M493" s="92">
        <v>49.47</v>
      </c>
      <c r="N493" s="92">
        <v>11.5</v>
      </c>
      <c r="O493" s="92">
        <v>5.2</v>
      </c>
      <c r="Y493" t="s">
        <v>1076</v>
      </c>
    </row>
    <row r="494" spans="1:25" x14ac:dyDescent="0.25">
      <c r="A494" s="91">
        <v>45701</v>
      </c>
      <c r="B494" s="92" t="s">
        <v>334</v>
      </c>
      <c r="C494" s="92" t="s">
        <v>553</v>
      </c>
      <c r="D494" s="92" t="s">
        <v>1083</v>
      </c>
      <c r="E494" s="91">
        <v>45701</v>
      </c>
      <c r="F494" s="93">
        <v>91.277000000000001</v>
      </c>
      <c r="G494" s="92">
        <v>87.36</v>
      </c>
      <c r="H494" s="92">
        <v>0.91276999999999997</v>
      </c>
      <c r="I494" s="92">
        <v>7</v>
      </c>
      <c r="J494" s="92">
        <v>7.62</v>
      </c>
      <c r="K494" s="92">
        <v>79.739999999999995</v>
      </c>
      <c r="L494" s="92">
        <v>160</v>
      </c>
      <c r="M494" s="92">
        <v>66.47</v>
      </c>
      <c r="N494" s="92">
        <v>11.5</v>
      </c>
      <c r="O494" s="92">
        <v>6.9</v>
      </c>
      <c r="Y494" t="s">
        <v>1076</v>
      </c>
    </row>
    <row r="495" spans="1:25" x14ac:dyDescent="0.25">
      <c r="A495" s="91">
        <v>45701</v>
      </c>
      <c r="B495" s="92" t="s">
        <v>334</v>
      </c>
      <c r="C495" s="92" t="s">
        <v>574</v>
      </c>
      <c r="D495" s="92" t="s">
        <v>1083</v>
      </c>
      <c r="E495" s="91">
        <v>45701</v>
      </c>
      <c r="F495" s="93">
        <v>86.070000000000007</v>
      </c>
      <c r="G495" s="92">
        <v>16.16</v>
      </c>
      <c r="H495" s="92">
        <v>0.86070000000000002</v>
      </c>
      <c r="I495" s="92">
        <v>7</v>
      </c>
      <c r="J495" s="92">
        <v>2.25</v>
      </c>
      <c r="K495" s="92">
        <v>13.9</v>
      </c>
      <c r="L495" s="92">
        <v>117</v>
      </c>
      <c r="M495" s="92">
        <v>60</v>
      </c>
      <c r="N495" s="92">
        <v>11.5</v>
      </c>
      <c r="O495" s="92">
        <v>2.1</v>
      </c>
    </row>
    <row r="496" spans="1:25" x14ac:dyDescent="0.25">
      <c r="A496" s="91">
        <v>45701</v>
      </c>
      <c r="B496" s="92" t="s">
        <v>334</v>
      </c>
      <c r="C496" s="92" t="s">
        <v>617</v>
      </c>
      <c r="D496" s="92" t="s">
        <v>1083</v>
      </c>
      <c r="E496" s="91">
        <v>45701</v>
      </c>
      <c r="F496" s="93">
        <v>81.13</v>
      </c>
      <c r="G496" s="92">
        <v>125.06</v>
      </c>
      <c r="H496" s="92">
        <v>0.81130000000000002</v>
      </c>
      <c r="I496" s="92">
        <v>10</v>
      </c>
      <c r="J496" s="92">
        <v>23.6</v>
      </c>
      <c r="K496" s="92">
        <v>101.46</v>
      </c>
      <c r="L496" s="92">
        <v>132</v>
      </c>
      <c r="M496" s="92">
        <v>40</v>
      </c>
      <c r="N496" s="92">
        <v>11.5</v>
      </c>
      <c r="O496" s="92">
        <v>5.9</v>
      </c>
    </row>
    <row r="497" spans="1:25" x14ac:dyDescent="0.25">
      <c r="A497" s="91">
        <v>45701</v>
      </c>
      <c r="B497" s="92" t="s">
        <v>334</v>
      </c>
      <c r="C497" s="92" t="s">
        <v>633</v>
      </c>
      <c r="D497" s="92" t="s">
        <v>1083</v>
      </c>
      <c r="E497" s="91">
        <v>45701</v>
      </c>
      <c r="F497" s="93">
        <v>52.25</v>
      </c>
      <c r="G497" s="92">
        <v>29.97</v>
      </c>
      <c r="H497" s="92">
        <v>0.52249999999999996</v>
      </c>
      <c r="I497" s="92">
        <v>14.97</v>
      </c>
      <c r="J497" s="92">
        <v>14.31</v>
      </c>
      <c r="K497" s="92">
        <v>15.66</v>
      </c>
      <c r="L497" s="92">
        <v>111</v>
      </c>
      <c r="M497" s="92">
        <v>44.89</v>
      </c>
      <c r="N497" s="92">
        <v>11.5</v>
      </c>
      <c r="O497" s="92">
        <v>2</v>
      </c>
    </row>
    <row r="498" spans="1:25" x14ac:dyDescent="0.25">
      <c r="A498" s="91">
        <v>45701</v>
      </c>
      <c r="B498" s="92" t="s">
        <v>334</v>
      </c>
      <c r="C498" s="92" t="s">
        <v>638</v>
      </c>
      <c r="D498" s="92" t="s">
        <v>1083</v>
      </c>
      <c r="E498" s="91">
        <v>45701</v>
      </c>
      <c r="F498" s="93">
        <v>68.400000000000006</v>
      </c>
      <c r="G498" s="92">
        <v>31.55</v>
      </c>
      <c r="H498" s="92">
        <v>0.68400000000000005</v>
      </c>
      <c r="I498" s="92">
        <v>4</v>
      </c>
      <c r="J498" s="92">
        <v>9.9700000000000006</v>
      </c>
      <c r="K498" s="92">
        <v>21.58</v>
      </c>
      <c r="L498" s="92">
        <v>121</v>
      </c>
      <c r="M498" s="92">
        <v>20</v>
      </c>
      <c r="N498" s="92">
        <v>11.5</v>
      </c>
      <c r="O498" s="92">
        <v>2</v>
      </c>
    </row>
    <row r="499" spans="1:25" x14ac:dyDescent="0.25">
      <c r="A499" s="91">
        <v>45702</v>
      </c>
      <c r="B499" s="92" t="s">
        <v>334</v>
      </c>
      <c r="C499" s="92" t="s">
        <v>402</v>
      </c>
      <c r="D499" s="92" t="s">
        <v>1083</v>
      </c>
      <c r="E499" s="91">
        <v>45702</v>
      </c>
      <c r="F499" s="93">
        <v>97.614000000000004</v>
      </c>
      <c r="G499" s="92">
        <v>90.17</v>
      </c>
      <c r="H499" s="92">
        <v>0.97614000000000001</v>
      </c>
      <c r="I499" s="92">
        <v>4</v>
      </c>
      <c r="J499" s="92">
        <v>2.15</v>
      </c>
      <c r="K499" s="92">
        <v>88.02</v>
      </c>
      <c r="L499" s="92">
        <v>100</v>
      </c>
      <c r="M499" s="92">
        <v>40</v>
      </c>
      <c r="N499" s="92">
        <v>11.5</v>
      </c>
      <c r="O499" s="92">
        <v>3.9</v>
      </c>
      <c r="Y499" t="s">
        <v>1076</v>
      </c>
    </row>
    <row r="500" spans="1:25" x14ac:dyDescent="0.25">
      <c r="A500" s="91">
        <v>45702</v>
      </c>
      <c r="B500" s="92" t="s">
        <v>334</v>
      </c>
      <c r="C500" s="92" t="s">
        <v>427</v>
      </c>
      <c r="D500" s="92" t="s">
        <v>1083</v>
      </c>
      <c r="E500" s="91">
        <v>45702</v>
      </c>
      <c r="F500" s="93">
        <v>83.135999999999996</v>
      </c>
      <c r="G500" s="92">
        <v>21.78</v>
      </c>
      <c r="H500" s="92">
        <v>0.83135999999999999</v>
      </c>
      <c r="I500" s="92">
        <v>4</v>
      </c>
      <c r="J500" s="92">
        <v>3.67</v>
      </c>
      <c r="K500" s="92">
        <v>18.11</v>
      </c>
      <c r="L500" s="92">
        <v>117</v>
      </c>
      <c r="M500" s="92">
        <v>60</v>
      </c>
      <c r="N500" s="92">
        <v>11.5</v>
      </c>
      <c r="O500" s="92">
        <v>2.1</v>
      </c>
    </row>
    <row r="501" spans="1:25" x14ac:dyDescent="0.25">
      <c r="A501" s="91">
        <v>45702</v>
      </c>
      <c r="B501" s="92" t="s">
        <v>334</v>
      </c>
      <c r="C501" s="92" t="s">
        <v>455</v>
      </c>
      <c r="D501" s="92" t="s">
        <v>1083</v>
      </c>
      <c r="E501" s="91">
        <v>45702</v>
      </c>
      <c r="F501" s="93">
        <v>35.72</v>
      </c>
      <c r="G501" s="92">
        <v>19.079999999999998</v>
      </c>
      <c r="H501" s="92">
        <v>0.35720000000000002</v>
      </c>
      <c r="I501" s="92">
        <v>11</v>
      </c>
      <c r="J501" s="92">
        <v>12.27</v>
      </c>
      <c r="K501" s="92">
        <v>6.82</v>
      </c>
      <c r="L501" s="92">
        <v>95</v>
      </c>
      <c r="M501" s="92">
        <v>70</v>
      </c>
      <c r="N501" s="92">
        <v>11.5</v>
      </c>
      <c r="O501" s="92">
        <v>1.6</v>
      </c>
    </row>
    <row r="502" spans="1:25" x14ac:dyDescent="0.25">
      <c r="A502" s="91">
        <v>45702</v>
      </c>
      <c r="B502" s="92" t="s">
        <v>334</v>
      </c>
      <c r="C502" s="92" t="s">
        <v>490</v>
      </c>
      <c r="D502" s="92" t="s">
        <v>1083</v>
      </c>
      <c r="E502" s="91">
        <v>45702</v>
      </c>
      <c r="F502" s="93">
        <v>63.261999999999993</v>
      </c>
      <c r="G502" s="92">
        <v>70.489999999999995</v>
      </c>
      <c r="H502" s="92">
        <v>0.63261999999999996</v>
      </c>
      <c r="I502" s="92">
        <v>4</v>
      </c>
      <c r="J502" s="92">
        <v>25.9</v>
      </c>
      <c r="K502" s="92">
        <v>44.6</v>
      </c>
      <c r="L502" s="92">
        <v>116</v>
      </c>
      <c r="M502" s="92">
        <v>110</v>
      </c>
      <c r="N502" s="92">
        <v>11.5</v>
      </c>
      <c r="O502" s="92">
        <v>5.2</v>
      </c>
    </row>
    <row r="503" spans="1:25" x14ac:dyDescent="0.25">
      <c r="A503" s="91">
        <v>45702</v>
      </c>
      <c r="B503" s="92" t="s">
        <v>334</v>
      </c>
      <c r="C503" s="92" t="s">
        <v>529</v>
      </c>
      <c r="D503" s="92" t="s">
        <v>1083</v>
      </c>
      <c r="E503" s="91">
        <v>45702</v>
      </c>
      <c r="F503" s="93">
        <v>82.463999999999999</v>
      </c>
      <c r="G503" s="92">
        <v>49.62</v>
      </c>
      <c r="H503" s="92">
        <v>0.82464000000000004</v>
      </c>
      <c r="I503" s="92">
        <v>25.25</v>
      </c>
      <c r="J503" s="92">
        <v>8.6999999999999993</v>
      </c>
      <c r="K503" s="92">
        <v>40.92</v>
      </c>
      <c r="L503" s="92">
        <v>120</v>
      </c>
      <c r="M503" s="92">
        <v>60.6</v>
      </c>
      <c r="N503" s="92">
        <v>11.5</v>
      </c>
      <c r="O503" s="92">
        <v>2.4</v>
      </c>
      <c r="Y503" t="s">
        <v>1076</v>
      </c>
    </row>
    <row r="504" spans="1:25" x14ac:dyDescent="0.25">
      <c r="A504" s="91">
        <v>45702</v>
      </c>
      <c r="B504" s="92" t="s">
        <v>334</v>
      </c>
      <c r="C504" s="92" t="s">
        <v>540</v>
      </c>
      <c r="D504" s="92" t="s">
        <v>1083</v>
      </c>
      <c r="E504" s="91">
        <v>45702</v>
      </c>
      <c r="F504" s="93">
        <v>80.544000000000011</v>
      </c>
      <c r="G504" s="92">
        <v>18.73</v>
      </c>
      <c r="H504" s="92">
        <v>0.80544000000000004</v>
      </c>
      <c r="I504" s="92">
        <v>3.67</v>
      </c>
      <c r="J504" s="92">
        <v>3.64</v>
      </c>
      <c r="K504" s="92">
        <v>15.09</v>
      </c>
      <c r="L504" s="92">
        <v>108</v>
      </c>
      <c r="M504" s="92">
        <v>42.19</v>
      </c>
      <c r="N504" s="92">
        <v>11.5</v>
      </c>
      <c r="O504" s="92">
        <v>1.2</v>
      </c>
      <c r="Y504" t="s">
        <v>1076</v>
      </c>
    </row>
    <row r="505" spans="1:25" x14ac:dyDescent="0.25">
      <c r="A505" s="91">
        <v>45702</v>
      </c>
      <c r="B505" s="92" t="s">
        <v>334</v>
      </c>
      <c r="C505" s="92" t="s">
        <v>549</v>
      </c>
      <c r="D505" s="92" t="s">
        <v>1083</v>
      </c>
      <c r="E505" s="91">
        <v>45702</v>
      </c>
      <c r="F505" s="93">
        <v>82.56</v>
      </c>
      <c r="G505" s="92">
        <v>46.6</v>
      </c>
      <c r="H505" s="92">
        <v>0.8256</v>
      </c>
      <c r="I505" s="92">
        <v>4</v>
      </c>
      <c r="J505" s="92">
        <v>8.1300000000000008</v>
      </c>
      <c r="K505" s="92">
        <v>38.479999999999997</v>
      </c>
      <c r="L505" s="92">
        <v>136</v>
      </c>
      <c r="M505" s="92">
        <v>41.57</v>
      </c>
      <c r="N505" s="92">
        <v>11.5</v>
      </c>
      <c r="O505" s="92">
        <v>4.5</v>
      </c>
      <c r="Y505" t="s">
        <v>1076</v>
      </c>
    </row>
    <row r="506" spans="1:25" x14ac:dyDescent="0.25">
      <c r="A506" s="91">
        <v>45702</v>
      </c>
      <c r="B506" s="92" t="s">
        <v>334</v>
      </c>
      <c r="C506" s="92" t="s">
        <v>555</v>
      </c>
      <c r="D506" s="92" t="s">
        <v>1083</v>
      </c>
      <c r="E506" s="91">
        <v>45702</v>
      </c>
      <c r="F506" s="93">
        <v>86.783999999999992</v>
      </c>
      <c r="G506" s="92">
        <v>56.25</v>
      </c>
      <c r="H506" s="92">
        <v>0.86783999999999994</v>
      </c>
      <c r="I506" s="92">
        <v>4</v>
      </c>
      <c r="J506" s="92">
        <v>7.43</v>
      </c>
      <c r="K506" s="92">
        <v>48.82</v>
      </c>
      <c r="L506" s="92">
        <v>145</v>
      </c>
      <c r="M506" s="92">
        <v>50</v>
      </c>
      <c r="N506" s="92">
        <v>11.5</v>
      </c>
      <c r="O506" s="92">
        <v>2.4</v>
      </c>
      <c r="Y506" t="s">
        <v>1076</v>
      </c>
    </row>
    <row r="507" spans="1:25" x14ac:dyDescent="0.25">
      <c r="A507" s="91">
        <v>45702</v>
      </c>
      <c r="B507" s="92" t="s">
        <v>334</v>
      </c>
      <c r="C507" s="92" t="s">
        <v>556</v>
      </c>
      <c r="D507" s="92" t="s">
        <v>1083</v>
      </c>
      <c r="E507" s="91">
        <v>45702</v>
      </c>
      <c r="F507" s="93">
        <v>80.64</v>
      </c>
      <c r="G507" s="92">
        <v>47.99</v>
      </c>
      <c r="H507" s="92">
        <v>0.80640000000000001</v>
      </c>
      <c r="I507" s="92">
        <v>4</v>
      </c>
      <c r="J507" s="92">
        <v>9.2899999999999991</v>
      </c>
      <c r="K507" s="92">
        <v>38.700000000000003</v>
      </c>
      <c r="L507" s="92">
        <v>116</v>
      </c>
      <c r="M507" s="92">
        <v>50</v>
      </c>
      <c r="N507" s="92">
        <v>11.5</v>
      </c>
      <c r="O507" s="92">
        <v>7.1</v>
      </c>
    </row>
    <row r="508" spans="1:25" x14ac:dyDescent="0.25">
      <c r="A508" s="91">
        <v>45702</v>
      </c>
      <c r="B508" s="92" t="s">
        <v>334</v>
      </c>
      <c r="C508" s="92" t="s">
        <v>571</v>
      </c>
      <c r="D508" s="92" t="s">
        <v>1083</v>
      </c>
      <c r="E508" s="91">
        <v>45702</v>
      </c>
      <c r="F508" s="93">
        <v>86.975999999999999</v>
      </c>
      <c r="G508" s="92">
        <v>48.83</v>
      </c>
      <c r="H508" s="92">
        <v>0.86975999999999998</v>
      </c>
      <c r="I508" s="92">
        <v>4</v>
      </c>
      <c r="J508" s="92">
        <v>6.36</v>
      </c>
      <c r="K508" s="92">
        <v>42.47</v>
      </c>
      <c r="L508" s="92">
        <v>112</v>
      </c>
      <c r="M508" s="92">
        <v>50</v>
      </c>
      <c r="N508" s="92">
        <v>11.5</v>
      </c>
      <c r="O508" s="92">
        <v>3.5</v>
      </c>
      <c r="Y508" t="s">
        <v>1076</v>
      </c>
    </row>
    <row r="509" spans="1:25" x14ac:dyDescent="0.25">
      <c r="A509" s="91">
        <v>45702</v>
      </c>
      <c r="B509" s="92" t="s">
        <v>334</v>
      </c>
      <c r="C509" s="92" t="s">
        <v>581</v>
      </c>
      <c r="D509" s="92" t="s">
        <v>1083</v>
      </c>
      <c r="E509" s="91">
        <v>45702</v>
      </c>
      <c r="F509" s="93">
        <v>93.600000000000009</v>
      </c>
      <c r="G509" s="92">
        <v>75.540000000000006</v>
      </c>
      <c r="H509" s="92">
        <v>0.93600000000000005</v>
      </c>
      <c r="I509" s="92">
        <v>28.81</v>
      </c>
      <c r="J509" s="92">
        <v>4.83</v>
      </c>
      <c r="K509" s="92">
        <v>70.709999999999994</v>
      </c>
      <c r="L509" s="92">
        <v>100</v>
      </c>
      <c r="M509" s="92">
        <v>83.98</v>
      </c>
      <c r="N509" s="92">
        <v>11.5</v>
      </c>
      <c r="O509" s="92">
        <v>5.0999999999999996</v>
      </c>
      <c r="Y509" t="s">
        <v>1076</v>
      </c>
    </row>
    <row r="510" spans="1:25" x14ac:dyDescent="0.25">
      <c r="A510" s="91">
        <v>45702</v>
      </c>
      <c r="B510" s="92" t="s">
        <v>334</v>
      </c>
      <c r="C510" s="92" t="s">
        <v>583</v>
      </c>
      <c r="D510" s="92" t="s">
        <v>1083</v>
      </c>
      <c r="E510" s="91">
        <v>45702</v>
      </c>
      <c r="F510" s="93">
        <v>96.04</v>
      </c>
      <c r="G510" s="92">
        <v>74.239999999999995</v>
      </c>
      <c r="H510" s="92">
        <v>0.96040000000000003</v>
      </c>
      <c r="I510" s="92">
        <v>14.56</v>
      </c>
      <c r="J510" s="92">
        <v>2.94</v>
      </c>
      <c r="K510" s="92">
        <v>71.3</v>
      </c>
      <c r="L510" s="92">
        <v>110</v>
      </c>
      <c r="M510" s="92">
        <v>78.290000000000006</v>
      </c>
      <c r="N510" s="92">
        <v>11.5</v>
      </c>
      <c r="O510" s="92">
        <v>2.9</v>
      </c>
    </row>
    <row r="511" spans="1:25" x14ac:dyDescent="0.25">
      <c r="A511" s="91">
        <v>45702</v>
      </c>
      <c r="B511" s="92" t="s">
        <v>334</v>
      </c>
      <c r="C511" s="92" t="s">
        <v>586</v>
      </c>
      <c r="D511" s="92" t="s">
        <v>1083</v>
      </c>
      <c r="E511" s="91">
        <v>45702</v>
      </c>
      <c r="F511" s="93">
        <v>90.432000000000002</v>
      </c>
      <c r="G511" s="92">
        <v>51.72</v>
      </c>
      <c r="H511" s="92">
        <v>0.90432000000000001</v>
      </c>
      <c r="I511" s="92">
        <v>18.489999999999998</v>
      </c>
      <c r="J511" s="92">
        <v>4.95</v>
      </c>
      <c r="K511" s="92">
        <v>46.77</v>
      </c>
      <c r="L511" s="92">
        <v>108</v>
      </c>
      <c r="M511" s="92">
        <v>84.66</v>
      </c>
      <c r="N511" s="92">
        <v>11.5</v>
      </c>
      <c r="O511" s="92">
        <v>4</v>
      </c>
    </row>
    <row r="512" spans="1:25" x14ac:dyDescent="0.25">
      <c r="A512" s="91">
        <v>45702</v>
      </c>
      <c r="B512" s="92" t="s">
        <v>334</v>
      </c>
      <c r="C512" s="92" t="s">
        <v>587</v>
      </c>
      <c r="D512" s="92" t="s">
        <v>1083</v>
      </c>
      <c r="E512" s="91">
        <v>45702</v>
      </c>
      <c r="F512" s="93">
        <v>96.53</v>
      </c>
      <c r="G512" s="92">
        <v>127.67</v>
      </c>
      <c r="H512" s="92">
        <v>0.96530000000000005</v>
      </c>
      <c r="I512" s="92">
        <v>4.55</v>
      </c>
      <c r="J512" s="92">
        <v>4.43</v>
      </c>
      <c r="K512" s="92">
        <v>123.24</v>
      </c>
      <c r="L512" s="92">
        <v>104</v>
      </c>
      <c r="M512" s="92">
        <v>80.75</v>
      </c>
      <c r="N512" s="92">
        <v>11.5</v>
      </c>
      <c r="O512" s="92">
        <v>3.5</v>
      </c>
    </row>
    <row r="513" spans="1:25" x14ac:dyDescent="0.25">
      <c r="A513" s="91">
        <v>45702</v>
      </c>
      <c r="B513" s="92" t="s">
        <v>334</v>
      </c>
      <c r="C513" s="92" t="s">
        <v>589</v>
      </c>
      <c r="D513" s="92" t="s">
        <v>1083</v>
      </c>
      <c r="E513" s="91">
        <v>45702</v>
      </c>
      <c r="F513" s="93">
        <v>86.4</v>
      </c>
      <c r="G513" s="92">
        <v>59.73</v>
      </c>
      <c r="H513" s="92">
        <v>0.86399999999999999</v>
      </c>
      <c r="I513" s="92">
        <v>4</v>
      </c>
      <c r="J513" s="92">
        <v>8.1199999999999992</v>
      </c>
      <c r="K513" s="92">
        <v>51.61</v>
      </c>
      <c r="L513" s="92">
        <v>113</v>
      </c>
      <c r="M513" s="92">
        <v>120</v>
      </c>
      <c r="N513" s="92">
        <v>11.5</v>
      </c>
      <c r="O513" s="92">
        <v>4.5</v>
      </c>
      <c r="Y513" t="s">
        <v>1076</v>
      </c>
    </row>
    <row r="514" spans="1:25" x14ac:dyDescent="0.25">
      <c r="A514" s="91">
        <v>45702</v>
      </c>
      <c r="B514" s="92" t="s">
        <v>334</v>
      </c>
      <c r="C514" s="92" t="s">
        <v>611</v>
      </c>
      <c r="D514" s="92" t="s">
        <v>1083</v>
      </c>
      <c r="E514" s="91">
        <v>45702</v>
      </c>
      <c r="F514" s="93">
        <v>85.536000000000001</v>
      </c>
      <c r="G514" s="92">
        <v>25.51</v>
      </c>
      <c r="H514" s="92">
        <v>0.85536000000000001</v>
      </c>
      <c r="I514" s="92">
        <v>4</v>
      </c>
      <c r="J514" s="92">
        <v>3.69</v>
      </c>
      <c r="K514" s="92">
        <v>21.82</v>
      </c>
      <c r="L514" s="92">
        <v>99</v>
      </c>
      <c r="M514" s="92">
        <v>57.59</v>
      </c>
      <c r="N514" s="92">
        <v>11.5</v>
      </c>
      <c r="O514" s="92">
        <v>2.1</v>
      </c>
    </row>
    <row r="515" spans="1:25" x14ac:dyDescent="0.25">
      <c r="A515" s="91">
        <v>45702</v>
      </c>
      <c r="B515" s="92" t="s">
        <v>334</v>
      </c>
      <c r="C515" s="92" t="s">
        <v>616</v>
      </c>
      <c r="D515" s="92" t="s">
        <v>1083</v>
      </c>
      <c r="E515" s="91">
        <v>45702</v>
      </c>
      <c r="F515" s="93">
        <v>90.624000000000009</v>
      </c>
      <c r="G515" s="92">
        <v>86.31</v>
      </c>
      <c r="H515" s="92">
        <v>0.90624000000000005</v>
      </c>
      <c r="I515" s="92">
        <v>4</v>
      </c>
      <c r="J515" s="92">
        <v>8.09</v>
      </c>
      <c r="K515" s="92">
        <v>78.22</v>
      </c>
      <c r="L515" s="92">
        <v>81</v>
      </c>
      <c r="M515" s="92">
        <v>70</v>
      </c>
      <c r="N515" s="92">
        <v>11.5</v>
      </c>
      <c r="O515" s="92">
        <v>3.7</v>
      </c>
      <c r="Y515" t="s">
        <v>1076</v>
      </c>
    </row>
    <row r="516" spans="1:25" x14ac:dyDescent="0.25">
      <c r="A516" s="91">
        <v>45703</v>
      </c>
      <c r="B516" s="92" t="s">
        <v>334</v>
      </c>
      <c r="C516" s="92" t="s">
        <v>336</v>
      </c>
      <c r="D516" s="92" t="s">
        <v>1083</v>
      </c>
      <c r="E516" s="91">
        <v>45703</v>
      </c>
      <c r="F516" s="93">
        <v>86.4</v>
      </c>
      <c r="G516" s="92">
        <v>105.53</v>
      </c>
      <c r="H516" s="92">
        <v>0.86399999999999999</v>
      </c>
      <c r="I516" s="92">
        <v>0</v>
      </c>
      <c r="J516" s="92">
        <v>14.35</v>
      </c>
      <c r="K516" s="92">
        <v>91.17</v>
      </c>
      <c r="L516" s="92">
        <v>162</v>
      </c>
      <c r="M516" s="92">
        <v>50</v>
      </c>
      <c r="N516" s="92">
        <v>11.5</v>
      </c>
      <c r="O516" s="92">
        <v>4.5</v>
      </c>
    </row>
    <row r="517" spans="1:25" x14ac:dyDescent="0.25">
      <c r="A517" s="91">
        <v>45703</v>
      </c>
      <c r="B517" s="92" t="s">
        <v>334</v>
      </c>
      <c r="C517" s="92" t="s">
        <v>342</v>
      </c>
      <c r="D517" s="92" t="s">
        <v>1083</v>
      </c>
      <c r="E517" s="91">
        <v>45703</v>
      </c>
      <c r="F517" s="93">
        <v>84.86399999999999</v>
      </c>
      <c r="G517" s="92">
        <v>86.21</v>
      </c>
      <c r="H517" s="92">
        <v>0.84863999999999995</v>
      </c>
      <c r="I517" s="92">
        <v>0</v>
      </c>
      <c r="J517" s="92">
        <v>13.05</v>
      </c>
      <c r="K517" s="92">
        <v>73.16</v>
      </c>
      <c r="L517" s="92">
        <v>158</v>
      </c>
      <c r="M517" s="92">
        <v>100</v>
      </c>
      <c r="N517" s="92">
        <v>11.5</v>
      </c>
      <c r="O517" s="92">
        <v>6.4</v>
      </c>
    </row>
    <row r="518" spans="1:25" x14ac:dyDescent="0.25">
      <c r="A518" s="91">
        <v>45703</v>
      </c>
      <c r="B518" s="92" t="s">
        <v>334</v>
      </c>
      <c r="C518" s="92" t="s">
        <v>351</v>
      </c>
      <c r="D518" s="92" t="s">
        <v>1083</v>
      </c>
      <c r="E518" s="91">
        <v>45703</v>
      </c>
      <c r="F518" s="93">
        <v>55.967999999999996</v>
      </c>
      <c r="G518" s="92">
        <v>21.42</v>
      </c>
      <c r="H518" s="92">
        <v>0.55967999999999996</v>
      </c>
      <c r="I518" s="92">
        <v>9</v>
      </c>
      <c r="J518" s="92">
        <v>9.43</v>
      </c>
      <c r="K518" s="92">
        <v>11.99</v>
      </c>
      <c r="L518" s="92">
        <v>111</v>
      </c>
      <c r="M518" s="92">
        <v>40</v>
      </c>
      <c r="N518" s="92">
        <v>11.5</v>
      </c>
      <c r="O518" s="92">
        <v>2.6</v>
      </c>
    </row>
    <row r="519" spans="1:25" x14ac:dyDescent="0.25">
      <c r="A519" s="91">
        <v>45703</v>
      </c>
      <c r="B519" s="92" t="s">
        <v>334</v>
      </c>
      <c r="C519" s="92" t="s">
        <v>359</v>
      </c>
      <c r="D519" s="92" t="s">
        <v>1083</v>
      </c>
      <c r="E519" s="91">
        <v>45703</v>
      </c>
      <c r="F519" s="93">
        <v>96.04</v>
      </c>
      <c r="G519" s="92">
        <v>98.49</v>
      </c>
      <c r="H519" s="92">
        <v>0.96040000000000003</v>
      </c>
      <c r="I519" s="92">
        <v>0</v>
      </c>
      <c r="J519" s="92">
        <v>3.9</v>
      </c>
      <c r="K519" s="92">
        <v>94.59</v>
      </c>
      <c r="L519" s="92">
        <v>185</v>
      </c>
      <c r="M519" s="92">
        <v>60</v>
      </c>
      <c r="N519" s="92">
        <v>11.5</v>
      </c>
      <c r="O519" s="92">
        <v>4.5</v>
      </c>
    </row>
    <row r="520" spans="1:25" x14ac:dyDescent="0.25">
      <c r="A520" s="91">
        <v>45703</v>
      </c>
      <c r="B520" s="92" t="s">
        <v>334</v>
      </c>
      <c r="C520" s="92" t="s">
        <v>362</v>
      </c>
      <c r="D520" s="92" t="s">
        <v>1083</v>
      </c>
      <c r="E520" s="91">
        <v>45703</v>
      </c>
      <c r="F520" s="93">
        <v>43.968000000000004</v>
      </c>
      <c r="G520" s="92">
        <v>11.87</v>
      </c>
      <c r="H520" s="92">
        <v>0.43968000000000002</v>
      </c>
      <c r="I520" s="92">
        <v>0</v>
      </c>
      <c r="J520" s="92">
        <v>6.65</v>
      </c>
      <c r="K520" s="92">
        <v>5.22</v>
      </c>
      <c r="L520" s="92">
        <v>105</v>
      </c>
      <c r="M520" s="92">
        <v>86.29</v>
      </c>
      <c r="N520" s="92">
        <v>11.5</v>
      </c>
      <c r="O520" s="92">
        <v>4.3</v>
      </c>
    </row>
    <row r="521" spans="1:25" x14ac:dyDescent="0.25">
      <c r="A521" s="91">
        <v>45703</v>
      </c>
      <c r="B521" s="92" t="s">
        <v>334</v>
      </c>
      <c r="C521" s="92" t="s">
        <v>383</v>
      </c>
      <c r="D521" s="92" t="s">
        <v>1083</v>
      </c>
      <c r="E521" s="91">
        <v>45703</v>
      </c>
      <c r="F521" s="93">
        <v>93.688000000000002</v>
      </c>
      <c r="G521" s="92">
        <v>88.04</v>
      </c>
      <c r="H521" s="92">
        <v>0.93688000000000005</v>
      </c>
      <c r="I521" s="92">
        <v>0</v>
      </c>
      <c r="J521" s="92">
        <v>5.56</v>
      </c>
      <c r="K521" s="92">
        <v>82.49</v>
      </c>
      <c r="L521" s="92">
        <v>121</v>
      </c>
      <c r="M521" s="92">
        <v>60</v>
      </c>
      <c r="N521" s="92">
        <v>11.5</v>
      </c>
      <c r="O521" s="92">
        <v>5.2</v>
      </c>
    </row>
    <row r="522" spans="1:25" x14ac:dyDescent="0.25">
      <c r="A522" s="91">
        <v>45703</v>
      </c>
      <c r="B522" s="92" t="s">
        <v>334</v>
      </c>
      <c r="C522" s="92" t="s">
        <v>395</v>
      </c>
      <c r="D522" s="92" t="s">
        <v>1083</v>
      </c>
      <c r="E522" s="91">
        <v>45703</v>
      </c>
      <c r="F522" s="93">
        <v>38.4</v>
      </c>
      <c r="G522" s="92">
        <v>12.05</v>
      </c>
      <c r="H522" s="92">
        <v>0.38400000000000001</v>
      </c>
      <c r="I522" s="92">
        <v>1</v>
      </c>
      <c r="J522" s="92">
        <v>7.42</v>
      </c>
      <c r="K522" s="92">
        <v>4.63</v>
      </c>
      <c r="L522" s="92">
        <v>100</v>
      </c>
      <c r="M522" s="92">
        <v>60</v>
      </c>
      <c r="N522" s="92">
        <v>11.5</v>
      </c>
      <c r="O522" s="92">
        <v>2.2000000000000002</v>
      </c>
    </row>
    <row r="523" spans="1:25" x14ac:dyDescent="0.25">
      <c r="A523" s="91">
        <v>45703</v>
      </c>
      <c r="B523" s="92" t="s">
        <v>334</v>
      </c>
      <c r="C523" s="92" t="s">
        <v>400</v>
      </c>
      <c r="D523" s="92" t="s">
        <v>1083</v>
      </c>
      <c r="E523" s="91">
        <v>45703</v>
      </c>
      <c r="F523" s="93">
        <v>98.802000000000007</v>
      </c>
      <c r="G523" s="92">
        <v>82.94</v>
      </c>
      <c r="H523" s="92">
        <v>0.98802000000000001</v>
      </c>
      <c r="I523" s="92">
        <v>2</v>
      </c>
      <c r="J523" s="92">
        <v>0.99</v>
      </c>
      <c r="K523" s="92">
        <v>81.94</v>
      </c>
      <c r="L523" s="92">
        <v>162</v>
      </c>
      <c r="M523" s="92">
        <v>100</v>
      </c>
      <c r="N523" s="92">
        <v>11.5</v>
      </c>
      <c r="O523" s="92">
        <v>4.8</v>
      </c>
    </row>
    <row r="524" spans="1:25" x14ac:dyDescent="0.25">
      <c r="A524" s="91">
        <v>45703</v>
      </c>
      <c r="B524" s="92" t="s">
        <v>334</v>
      </c>
      <c r="C524" s="92" t="s">
        <v>412</v>
      </c>
      <c r="D524" s="92" t="s">
        <v>1083</v>
      </c>
      <c r="E524" s="91">
        <v>45703</v>
      </c>
      <c r="F524" s="93">
        <v>69.408000000000001</v>
      </c>
      <c r="G524" s="92">
        <v>13.89</v>
      </c>
      <c r="H524" s="92">
        <v>0.69408000000000003</v>
      </c>
      <c r="I524" s="92">
        <v>4.22</v>
      </c>
      <c r="J524" s="92">
        <v>4.25</v>
      </c>
      <c r="K524" s="92">
        <v>9.64</v>
      </c>
      <c r="L524" s="92">
        <v>113</v>
      </c>
      <c r="M524" s="92">
        <v>74.94</v>
      </c>
      <c r="N524" s="92">
        <v>11.5</v>
      </c>
      <c r="O524" s="92">
        <v>1.6</v>
      </c>
      <c r="Y524" t="s">
        <v>1076</v>
      </c>
    </row>
    <row r="525" spans="1:25" x14ac:dyDescent="0.25">
      <c r="A525" s="91">
        <v>45703</v>
      </c>
      <c r="B525" s="92" t="s">
        <v>334</v>
      </c>
      <c r="C525" s="92" t="s">
        <v>413</v>
      </c>
      <c r="D525" s="92" t="s">
        <v>1083</v>
      </c>
      <c r="E525" s="91">
        <v>45703</v>
      </c>
      <c r="F525" s="93">
        <v>86.591999999999999</v>
      </c>
      <c r="G525" s="92">
        <v>79.84</v>
      </c>
      <c r="H525" s="92">
        <v>0.86592000000000002</v>
      </c>
      <c r="I525" s="92">
        <v>10.33</v>
      </c>
      <c r="J525" s="92">
        <v>10.7</v>
      </c>
      <c r="K525" s="92">
        <v>69.13</v>
      </c>
      <c r="L525" s="92">
        <v>132</v>
      </c>
      <c r="M525" s="92">
        <v>71.33</v>
      </c>
      <c r="N525" s="92">
        <v>11.5</v>
      </c>
      <c r="O525" s="92">
        <v>3.9</v>
      </c>
    </row>
    <row r="526" spans="1:25" x14ac:dyDescent="0.25">
      <c r="A526" s="91">
        <v>45703</v>
      </c>
      <c r="B526" s="92" t="s">
        <v>334</v>
      </c>
      <c r="C526" s="92" t="s">
        <v>422</v>
      </c>
      <c r="D526" s="92" t="s">
        <v>1083</v>
      </c>
      <c r="E526" s="91">
        <v>45703</v>
      </c>
      <c r="F526" s="93">
        <v>86.4</v>
      </c>
      <c r="G526" s="92">
        <v>103.74</v>
      </c>
      <c r="H526" s="92">
        <v>0.86399999999999999</v>
      </c>
      <c r="I526" s="92">
        <v>0</v>
      </c>
      <c r="J526" s="92">
        <v>14.11</v>
      </c>
      <c r="K526" s="92">
        <v>89.63</v>
      </c>
      <c r="L526" s="92">
        <v>210</v>
      </c>
      <c r="M526" s="92">
        <v>50</v>
      </c>
      <c r="N526" s="92">
        <v>11.5</v>
      </c>
      <c r="O526" s="92">
        <v>5.2</v>
      </c>
    </row>
    <row r="527" spans="1:25" x14ac:dyDescent="0.25">
      <c r="A527" s="91">
        <v>45703</v>
      </c>
      <c r="B527" s="92" t="s">
        <v>334</v>
      </c>
      <c r="C527" s="92" t="s">
        <v>426</v>
      </c>
      <c r="D527" s="92" t="s">
        <v>1083</v>
      </c>
      <c r="E527" s="91">
        <v>45703</v>
      </c>
      <c r="F527" s="93">
        <v>64.319999999999993</v>
      </c>
      <c r="G527" s="92">
        <v>32.130000000000003</v>
      </c>
      <c r="H527" s="92">
        <v>0.64319999999999999</v>
      </c>
      <c r="I527" s="92">
        <v>3</v>
      </c>
      <c r="J527" s="92">
        <v>11.46</v>
      </c>
      <c r="K527" s="92">
        <v>20.67</v>
      </c>
      <c r="L527" s="92">
        <v>115</v>
      </c>
      <c r="M527" s="92">
        <v>60</v>
      </c>
      <c r="N527" s="92">
        <v>11.5</v>
      </c>
      <c r="O527" s="92">
        <v>1.5</v>
      </c>
    </row>
    <row r="528" spans="1:25" x14ac:dyDescent="0.25">
      <c r="A528" s="91">
        <v>45703</v>
      </c>
      <c r="B528" s="92" t="s">
        <v>334</v>
      </c>
      <c r="C528" s="92" t="s">
        <v>428</v>
      </c>
      <c r="D528" s="92" t="s">
        <v>1083</v>
      </c>
      <c r="E528" s="91">
        <v>45703</v>
      </c>
      <c r="F528" s="93">
        <v>75.36</v>
      </c>
      <c r="G528" s="92">
        <v>14.54</v>
      </c>
      <c r="H528" s="92">
        <v>0.75360000000000005</v>
      </c>
      <c r="I528" s="92">
        <v>4</v>
      </c>
      <c r="J528" s="92">
        <v>3.58</v>
      </c>
      <c r="K528" s="92">
        <v>10.95</v>
      </c>
      <c r="L528" s="92">
        <v>108</v>
      </c>
      <c r="M528" s="92">
        <v>50</v>
      </c>
      <c r="N528" s="92">
        <v>11.5</v>
      </c>
      <c r="O528" s="92">
        <v>2.1</v>
      </c>
    </row>
    <row r="529" spans="1:25" x14ac:dyDescent="0.25">
      <c r="A529" s="91">
        <v>45703</v>
      </c>
      <c r="B529" s="92" t="s">
        <v>334</v>
      </c>
      <c r="C529" s="92" t="s">
        <v>431</v>
      </c>
      <c r="D529" s="92" t="s">
        <v>1083</v>
      </c>
      <c r="E529" s="91">
        <v>45703</v>
      </c>
      <c r="F529" s="93">
        <v>57.599999999999994</v>
      </c>
      <c r="G529" s="92">
        <v>36.92</v>
      </c>
      <c r="H529" s="92">
        <v>0.57599999999999996</v>
      </c>
      <c r="I529" s="92">
        <v>6.44</v>
      </c>
      <c r="J529" s="92">
        <v>15.65</v>
      </c>
      <c r="K529" s="92">
        <v>21.26</v>
      </c>
      <c r="L529" s="92">
        <v>108</v>
      </c>
      <c r="M529" s="92">
        <v>91.25</v>
      </c>
      <c r="N529" s="92">
        <v>11.5</v>
      </c>
      <c r="O529" s="92">
        <v>2.5</v>
      </c>
    </row>
    <row r="530" spans="1:25" x14ac:dyDescent="0.25">
      <c r="A530" s="91">
        <v>45703</v>
      </c>
      <c r="B530" s="92" t="s">
        <v>334</v>
      </c>
      <c r="C530" s="92" t="s">
        <v>451</v>
      </c>
      <c r="D530" s="92" t="s">
        <v>1083</v>
      </c>
      <c r="E530" s="91">
        <v>45703</v>
      </c>
      <c r="F530" s="93">
        <v>81.983999999999995</v>
      </c>
      <c r="G530" s="92">
        <v>108.11</v>
      </c>
      <c r="H530" s="92">
        <v>0.81984000000000001</v>
      </c>
      <c r="I530" s="92">
        <v>4</v>
      </c>
      <c r="J530" s="92">
        <v>19.48</v>
      </c>
      <c r="K530" s="92">
        <v>88.63</v>
      </c>
      <c r="L530" s="92">
        <v>129</v>
      </c>
      <c r="M530" s="92">
        <v>60</v>
      </c>
      <c r="N530" s="92">
        <v>11.5</v>
      </c>
      <c r="O530" s="92">
        <v>5</v>
      </c>
      <c r="Y530" t="s">
        <v>1076</v>
      </c>
    </row>
    <row r="531" spans="1:25" x14ac:dyDescent="0.25">
      <c r="A531" s="91">
        <v>45703</v>
      </c>
      <c r="B531" s="92" t="s">
        <v>334</v>
      </c>
      <c r="C531" s="92" t="s">
        <v>468</v>
      </c>
      <c r="D531" s="92" t="s">
        <v>1083</v>
      </c>
      <c r="E531" s="91">
        <v>45703</v>
      </c>
      <c r="F531" s="93">
        <v>99.8</v>
      </c>
      <c r="G531" s="92">
        <v>70.8</v>
      </c>
      <c r="H531" s="92">
        <v>0.998</v>
      </c>
      <c r="I531" s="92">
        <v>0</v>
      </c>
      <c r="J531" s="92">
        <v>0.14000000000000001</v>
      </c>
      <c r="K531" s="92">
        <v>70.66</v>
      </c>
      <c r="L531" s="92">
        <v>94</v>
      </c>
      <c r="M531" s="92">
        <v>40</v>
      </c>
      <c r="N531" s="92">
        <v>11.5</v>
      </c>
      <c r="O531" s="92">
        <v>3.6</v>
      </c>
    </row>
    <row r="532" spans="1:25" x14ac:dyDescent="0.25">
      <c r="A532" s="91">
        <v>45703</v>
      </c>
      <c r="B532" s="92" t="s">
        <v>334</v>
      </c>
      <c r="C532" s="92" t="s">
        <v>521</v>
      </c>
      <c r="D532" s="92" t="s">
        <v>1083</v>
      </c>
      <c r="E532" s="91">
        <v>45703</v>
      </c>
      <c r="F532" s="93">
        <v>99.8</v>
      </c>
      <c r="G532" s="92">
        <v>60.13</v>
      </c>
      <c r="H532" s="92">
        <v>0.998</v>
      </c>
      <c r="I532" s="92">
        <v>0</v>
      </c>
      <c r="J532" s="92">
        <v>0.12</v>
      </c>
      <c r="K532" s="92">
        <v>60.01</v>
      </c>
      <c r="L532" s="92">
        <v>76</v>
      </c>
      <c r="M532" s="92">
        <v>20</v>
      </c>
      <c r="N532" s="92">
        <v>11.5</v>
      </c>
      <c r="O532" s="92">
        <v>3</v>
      </c>
    </row>
    <row r="533" spans="1:25" x14ac:dyDescent="0.25">
      <c r="A533" s="91">
        <v>45703</v>
      </c>
      <c r="B533" s="92" t="s">
        <v>334</v>
      </c>
      <c r="C533" s="92" t="s">
        <v>541</v>
      </c>
      <c r="D533" s="92" t="s">
        <v>1083</v>
      </c>
      <c r="E533" s="91">
        <v>45703</v>
      </c>
      <c r="F533" s="93">
        <v>86.111999999999995</v>
      </c>
      <c r="G533" s="92">
        <v>92.09</v>
      </c>
      <c r="H533" s="92">
        <v>0.86112</v>
      </c>
      <c r="I533" s="92">
        <v>0</v>
      </c>
      <c r="J533" s="92">
        <v>12.79</v>
      </c>
      <c r="K533" s="92">
        <v>79.3</v>
      </c>
      <c r="L533" s="92">
        <v>162</v>
      </c>
      <c r="M533" s="92">
        <v>20</v>
      </c>
      <c r="N533" s="92">
        <v>11.5</v>
      </c>
      <c r="O533" s="92">
        <v>3</v>
      </c>
    </row>
    <row r="534" spans="1:25" x14ac:dyDescent="0.25">
      <c r="A534" s="91">
        <v>45703</v>
      </c>
      <c r="B534" s="92" t="s">
        <v>334</v>
      </c>
      <c r="C534" s="92" t="s">
        <v>546</v>
      </c>
      <c r="D534" s="92" t="s">
        <v>1083</v>
      </c>
      <c r="E534" s="91">
        <v>45703</v>
      </c>
      <c r="F534" s="93">
        <v>83.328000000000003</v>
      </c>
      <c r="G534" s="92">
        <v>138.24</v>
      </c>
      <c r="H534" s="92">
        <v>0.83328000000000002</v>
      </c>
      <c r="I534" s="92">
        <v>0.37</v>
      </c>
      <c r="J534" s="92">
        <v>23.05</v>
      </c>
      <c r="K534" s="92">
        <v>115.2</v>
      </c>
      <c r="L534" s="92">
        <v>200</v>
      </c>
      <c r="M534" s="92">
        <v>42.73</v>
      </c>
      <c r="N534" s="92">
        <v>11.5</v>
      </c>
      <c r="O534" s="92">
        <v>2.8</v>
      </c>
    </row>
    <row r="535" spans="1:25" x14ac:dyDescent="0.25">
      <c r="A535" s="91">
        <v>45703</v>
      </c>
      <c r="B535" s="92" t="s">
        <v>334</v>
      </c>
      <c r="C535" s="92" t="s">
        <v>576</v>
      </c>
      <c r="D535" s="92" t="s">
        <v>1083</v>
      </c>
      <c r="E535" s="91">
        <v>45703</v>
      </c>
      <c r="F535" s="93">
        <v>84.48</v>
      </c>
      <c r="G535" s="92">
        <v>92.36</v>
      </c>
      <c r="H535" s="92">
        <v>0.8448</v>
      </c>
      <c r="I535" s="92">
        <v>0.02</v>
      </c>
      <c r="J535" s="92">
        <v>14.33</v>
      </c>
      <c r="K535" s="92">
        <v>78.02</v>
      </c>
      <c r="L535" s="92">
        <v>148</v>
      </c>
      <c r="M535" s="92">
        <v>66.040000000000006</v>
      </c>
      <c r="N535" s="92">
        <v>11.5</v>
      </c>
      <c r="O535" s="92">
        <v>2.2999999999999998</v>
      </c>
    </row>
    <row r="536" spans="1:25" x14ac:dyDescent="0.25">
      <c r="A536" s="91">
        <v>45703</v>
      </c>
      <c r="B536" s="92" t="s">
        <v>334</v>
      </c>
      <c r="C536" s="92" t="s">
        <v>590</v>
      </c>
      <c r="D536" s="92" t="s">
        <v>1083</v>
      </c>
      <c r="E536" s="91">
        <v>45703</v>
      </c>
      <c r="F536" s="93">
        <v>51.839999999999996</v>
      </c>
      <c r="G536" s="92">
        <v>31.04</v>
      </c>
      <c r="H536" s="92">
        <v>0.51839999999999997</v>
      </c>
      <c r="I536" s="92">
        <v>4.74</v>
      </c>
      <c r="J536" s="92">
        <v>14.95</v>
      </c>
      <c r="K536" s="92">
        <v>16.09</v>
      </c>
      <c r="L536" s="92">
        <v>109</v>
      </c>
      <c r="M536" s="92">
        <v>92.01</v>
      </c>
      <c r="N536" s="92">
        <v>11.5</v>
      </c>
      <c r="O536" s="92">
        <v>4.2</v>
      </c>
    </row>
    <row r="537" spans="1:25" x14ac:dyDescent="0.25">
      <c r="A537" s="91">
        <v>45703</v>
      </c>
      <c r="B537" s="92" t="s">
        <v>334</v>
      </c>
      <c r="C537" s="92" t="s">
        <v>592</v>
      </c>
      <c r="D537" s="92" t="s">
        <v>1083</v>
      </c>
      <c r="E537" s="91">
        <v>45703</v>
      </c>
      <c r="F537" s="93">
        <v>86.4</v>
      </c>
      <c r="G537" s="92">
        <v>96.12</v>
      </c>
      <c r="H537" s="92">
        <v>0.86399999999999999</v>
      </c>
      <c r="I537" s="92">
        <v>7.08</v>
      </c>
      <c r="J537" s="92">
        <v>13.07</v>
      </c>
      <c r="K537" s="92">
        <v>83.05</v>
      </c>
      <c r="L537" s="92">
        <v>155</v>
      </c>
      <c r="M537" s="92">
        <v>83.44</v>
      </c>
      <c r="N537" s="92">
        <v>11.5</v>
      </c>
      <c r="O537" s="92">
        <v>4.9000000000000004</v>
      </c>
      <c r="Y537" t="s">
        <v>1076</v>
      </c>
    </row>
    <row r="538" spans="1:25" x14ac:dyDescent="0.25">
      <c r="A538" s="91">
        <v>45703</v>
      </c>
      <c r="B538" s="92" t="s">
        <v>334</v>
      </c>
      <c r="C538" s="92" t="s">
        <v>595</v>
      </c>
      <c r="D538" s="92" t="s">
        <v>1083</v>
      </c>
      <c r="E538" s="91">
        <v>45703</v>
      </c>
      <c r="F538" s="93">
        <v>86.4</v>
      </c>
      <c r="G538" s="92">
        <v>73.87</v>
      </c>
      <c r="H538" s="92">
        <v>0.86399999999999999</v>
      </c>
      <c r="I538" s="92">
        <v>1.87</v>
      </c>
      <c r="J538" s="92">
        <v>10.050000000000001</v>
      </c>
      <c r="K538" s="92">
        <v>63.82</v>
      </c>
      <c r="L538" s="92">
        <v>135</v>
      </c>
      <c r="M538" s="92">
        <v>57.43</v>
      </c>
      <c r="N538" s="92">
        <v>11.5</v>
      </c>
      <c r="O538" s="92">
        <v>3</v>
      </c>
    </row>
    <row r="539" spans="1:25" x14ac:dyDescent="0.25">
      <c r="A539" s="91">
        <v>45703</v>
      </c>
      <c r="B539" s="92" t="s">
        <v>334</v>
      </c>
      <c r="C539" s="92" t="s">
        <v>596</v>
      </c>
      <c r="D539" s="92" t="s">
        <v>1083</v>
      </c>
      <c r="E539" s="91">
        <v>45703</v>
      </c>
      <c r="F539" s="93">
        <v>68.64</v>
      </c>
      <c r="G539" s="92">
        <v>55.85</v>
      </c>
      <c r="H539" s="92">
        <v>0.68640000000000001</v>
      </c>
      <c r="I539" s="92">
        <v>0</v>
      </c>
      <c r="J539" s="92">
        <v>17.510000000000002</v>
      </c>
      <c r="K539" s="92">
        <v>38.33</v>
      </c>
      <c r="L539" s="92">
        <v>95</v>
      </c>
      <c r="M539" s="92">
        <v>10</v>
      </c>
      <c r="N539" s="92">
        <v>11.5</v>
      </c>
      <c r="O539" s="92">
        <v>2</v>
      </c>
      <c r="Y539" t="s">
        <v>1076</v>
      </c>
    </row>
    <row r="540" spans="1:25" x14ac:dyDescent="0.25">
      <c r="A540" s="91">
        <v>45703</v>
      </c>
      <c r="B540" s="92" t="s">
        <v>334</v>
      </c>
      <c r="C540" s="92" t="s">
        <v>604</v>
      </c>
      <c r="D540" s="92" t="s">
        <v>1083</v>
      </c>
      <c r="E540" s="91">
        <v>45703</v>
      </c>
      <c r="F540" s="93">
        <v>91.18</v>
      </c>
      <c r="G540" s="92">
        <v>96.3</v>
      </c>
      <c r="H540" s="92">
        <v>0.91180000000000005</v>
      </c>
      <c r="I540" s="92">
        <v>9.15</v>
      </c>
      <c r="J540" s="92">
        <v>8.49</v>
      </c>
      <c r="K540" s="92">
        <v>87.8</v>
      </c>
      <c r="L540" s="92">
        <v>109</v>
      </c>
      <c r="M540" s="92">
        <v>82.11</v>
      </c>
      <c r="N540" s="92">
        <v>11.5</v>
      </c>
      <c r="O540" s="92">
        <v>2.2000000000000002</v>
      </c>
    </row>
    <row r="541" spans="1:25" x14ac:dyDescent="0.25">
      <c r="A541" s="91">
        <v>45703</v>
      </c>
      <c r="B541" s="92" t="s">
        <v>334</v>
      </c>
      <c r="C541" s="92" t="s">
        <v>609</v>
      </c>
      <c r="D541" s="92" t="s">
        <v>1083</v>
      </c>
      <c r="E541" s="91">
        <v>45703</v>
      </c>
      <c r="F541" s="93">
        <v>86.4</v>
      </c>
      <c r="G541" s="92">
        <v>121.54</v>
      </c>
      <c r="H541" s="92">
        <v>0.86399999999999999</v>
      </c>
      <c r="I541" s="92">
        <v>0</v>
      </c>
      <c r="J541" s="92">
        <v>16.53</v>
      </c>
      <c r="K541" s="92">
        <v>105.01</v>
      </c>
      <c r="L541" s="92">
        <v>187</v>
      </c>
      <c r="M541" s="92">
        <v>60</v>
      </c>
      <c r="N541" s="92">
        <v>11.5</v>
      </c>
      <c r="O541" s="92">
        <v>3.9</v>
      </c>
      <c r="Y541" t="s">
        <v>1076</v>
      </c>
    </row>
    <row r="542" spans="1:25" x14ac:dyDescent="0.25">
      <c r="A542" s="91">
        <v>45703</v>
      </c>
      <c r="B542" s="92" t="s">
        <v>334</v>
      </c>
      <c r="C542" s="92" t="s">
        <v>610</v>
      </c>
      <c r="D542" s="92" t="s">
        <v>1083</v>
      </c>
      <c r="E542" s="91">
        <v>45703</v>
      </c>
      <c r="F542" s="93">
        <v>85.631999999999991</v>
      </c>
      <c r="G542" s="92">
        <v>63.14</v>
      </c>
      <c r="H542" s="92">
        <v>0.85631999999999997</v>
      </c>
      <c r="I542" s="92">
        <v>0</v>
      </c>
      <c r="J542" s="92">
        <v>9.07</v>
      </c>
      <c r="K542" s="92">
        <v>54.07</v>
      </c>
      <c r="L542" s="92">
        <v>134</v>
      </c>
      <c r="M542" s="92">
        <v>56.67</v>
      </c>
      <c r="N542" s="92">
        <v>11.5</v>
      </c>
      <c r="O542" s="92">
        <v>5.6</v>
      </c>
      <c r="Y542" t="s">
        <v>1076</v>
      </c>
    </row>
    <row r="543" spans="1:25" x14ac:dyDescent="0.25">
      <c r="A543" s="91">
        <v>45703</v>
      </c>
      <c r="B543" s="92" t="s">
        <v>334</v>
      </c>
      <c r="C543" s="92" t="s">
        <v>612</v>
      </c>
      <c r="D543" s="92" t="s">
        <v>1083</v>
      </c>
      <c r="E543" s="91">
        <v>45703</v>
      </c>
      <c r="F543" s="93">
        <v>85.248000000000005</v>
      </c>
      <c r="G543" s="92">
        <v>39.159999999999997</v>
      </c>
      <c r="H543" s="92">
        <v>0.85248000000000002</v>
      </c>
      <c r="I543" s="92">
        <v>1.67</v>
      </c>
      <c r="J543" s="92">
        <v>5.78</v>
      </c>
      <c r="K543" s="92">
        <v>33.380000000000003</v>
      </c>
      <c r="L543" s="92">
        <v>151</v>
      </c>
      <c r="M543" s="92">
        <v>57.77</v>
      </c>
      <c r="N543" s="92">
        <v>11.5</v>
      </c>
      <c r="O543" s="92">
        <v>3.3</v>
      </c>
      <c r="Y543" t="s">
        <v>1076</v>
      </c>
    </row>
    <row r="544" spans="1:25" x14ac:dyDescent="0.25">
      <c r="A544" s="91">
        <v>45703</v>
      </c>
      <c r="B544" s="92" t="s">
        <v>334</v>
      </c>
      <c r="C544" s="92" t="s">
        <v>613</v>
      </c>
      <c r="D544" s="92" t="s">
        <v>1083</v>
      </c>
      <c r="E544" s="91">
        <v>45703</v>
      </c>
      <c r="F544" s="93">
        <v>90.816000000000003</v>
      </c>
      <c r="G544" s="92">
        <v>51.87</v>
      </c>
      <c r="H544" s="92">
        <v>0.90815999999999997</v>
      </c>
      <c r="I544" s="92">
        <v>0</v>
      </c>
      <c r="J544" s="92">
        <v>4.76</v>
      </c>
      <c r="K544" s="92">
        <v>47.11</v>
      </c>
      <c r="L544" s="92">
        <v>108</v>
      </c>
      <c r="M544" s="92">
        <v>40</v>
      </c>
      <c r="N544" s="92">
        <v>11.5</v>
      </c>
      <c r="O544" s="92">
        <v>2.8</v>
      </c>
    </row>
    <row r="545" spans="1:25" x14ac:dyDescent="0.25">
      <c r="A545" s="91">
        <v>45703</v>
      </c>
      <c r="B545" s="92" t="s">
        <v>334</v>
      </c>
      <c r="C545" s="92" t="s">
        <v>628</v>
      </c>
      <c r="D545" s="92" t="s">
        <v>1083</v>
      </c>
      <c r="E545" s="91">
        <v>45703</v>
      </c>
      <c r="F545" s="93">
        <v>79.391999999999996</v>
      </c>
      <c r="G545" s="92">
        <v>166.23</v>
      </c>
      <c r="H545" s="92">
        <v>0.79391999999999996</v>
      </c>
      <c r="I545" s="92">
        <v>16.309999999999999</v>
      </c>
      <c r="J545" s="92">
        <v>34.26</v>
      </c>
      <c r="K545" s="92">
        <v>131.97</v>
      </c>
      <c r="L545" s="92">
        <v>127</v>
      </c>
      <c r="M545" s="92">
        <v>33.18</v>
      </c>
      <c r="N545" s="92">
        <v>11.5</v>
      </c>
      <c r="O545" s="92">
        <v>4.5999999999999996</v>
      </c>
      <c r="Y545" t="s">
        <v>1076</v>
      </c>
    </row>
    <row r="546" spans="1:25" x14ac:dyDescent="0.25">
      <c r="A546" s="91">
        <v>45703</v>
      </c>
      <c r="B546" s="92" t="s">
        <v>334</v>
      </c>
      <c r="C546" s="92" t="s">
        <v>630</v>
      </c>
      <c r="D546" s="92" t="s">
        <v>1083</v>
      </c>
      <c r="E546" s="91">
        <v>45703</v>
      </c>
      <c r="F546" s="93">
        <v>89.24</v>
      </c>
      <c r="G546" s="92">
        <v>118.02</v>
      </c>
      <c r="H546" s="92">
        <v>0.89239999999999997</v>
      </c>
      <c r="I546" s="92">
        <v>0</v>
      </c>
      <c r="J546" s="92">
        <v>12.7</v>
      </c>
      <c r="K546" s="92">
        <v>105.32</v>
      </c>
      <c r="L546" s="92">
        <v>173</v>
      </c>
      <c r="M546" s="92">
        <v>40</v>
      </c>
      <c r="N546" s="92">
        <v>11.5</v>
      </c>
      <c r="O546" s="92">
        <v>4.4000000000000004</v>
      </c>
      <c r="Y546" t="s">
        <v>1076</v>
      </c>
    </row>
    <row r="547" spans="1:25" x14ac:dyDescent="0.25">
      <c r="A547" s="91">
        <v>45703</v>
      </c>
      <c r="B547" s="92" t="s">
        <v>334</v>
      </c>
      <c r="C547" s="92" t="s">
        <v>635</v>
      </c>
      <c r="D547" s="92" t="s">
        <v>1083</v>
      </c>
      <c r="E547" s="91">
        <v>45703</v>
      </c>
      <c r="F547" s="93">
        <v>88.32</v>
      </c>
      <c r="G547" s="92">
        <v>69.489999999999995</v>
      </c>
      <c r="H547" s="92">
        <v>0.88319999999999999</v>
      </c>
      <c r="I547" s="92">
        <v>2</v>
      </c>
      <c r="J547" s="92">
        <v>8.1199999999999992</v>
      </c>
      <c r="K547" s="92">
        <v>61.37</v>
      </c>
      <c r="L547" s="92">
        <v>134</v>
      </c>
      <c r="M547" s="92">
        <v>50</v>
      </c>
      <c r="N547" s="92">
        <v>11.5</v>
      </c>
      <c r="O547" s="92">
        <v>5.6</v>
      </c>
      <c r="P547" s="86"/>
      <c r="Q547" s="86"/>
      <c r="R547" s="86"/>
      <c r="S547" s="86"/>
      <c r="T547" s="86"/>
      <c r="U547" s="86"/>
      <c r="V547" s="86"/>
      <c r="W547" s="86"/>
      <c r="X547" s="86"/>
      <c r="Y547" s="86"/>
    </row>
  </sheetData>
  <autoFilter ref="A1:Y548" xr:uid="{00000000-0001-0000-0400-000000000000}"/>
  <conditionalFormatting sqref="C2:C95">
    <cfRule type="duplicateValues" dxfId="13796" priority="2"/>
  </conditionalFormatting>
  <conditionalFormatting sqref="C96:C98">
    <cfRule type="duplicateValues" dxfId="13795" priority="3"/>
  </conditionalFormatting>
  <conditionalFormatting sqref="C99">
    <cfRule type="duplicateValues" dxfId="13794" priority="1"/>
  </conditionalFormatting>
  <conditionalFormatting sqref="C100:C1048576 C1">
    <cfRule type="duplicateValues" dxfId="13793" priority="13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3F2B38B95043439651EB5C335268F9" ma:contentTypeVersion="10" ma:contentTypeDescription="Crear nuevo documento." ma:contentTypeScope="" ma:versionID="685e1baebcd5811ed54393b451af8833">
  <xsd:schema xmlns:xsd="http://www.w3.org/2001/XMLSchema" xmlns:xs="http://www.w3.org/2001/XMLSchema" xmlns:p="http://schemas.microsoft.com/office/2006/metadata/properties" xmlns:ns3="72aae428-8587-4ef2-871b-0963336c453c" xmlns:ns4="12e45b9d-7080-4de5-a4a6-3d729656df24" targetNamespace="http://schemas.microsoft.com/office/2006/metadata/properties" ma:root="true" ma:fieldsID="67e766d5025f76dd298affd58b09f654" ns3:_="" ns4:_="">
    <xsd:import namespace="72aae428-8587-4ef2-871b-0963336c453c"/>
    <xsd:import namespace="12e45b9d-7080-4de5-a4a6-3d729656df2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aae428-8587-4ef2-871b-0963336c45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e45b9d-7080-4de5-a4a6-3d729656d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7152DC8-6D19-43B3-BA42-33612AED80C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83516E-BD28-44EF-B4C7-09D29C1D32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aae428-8587-4ef2-871b-0963336c453c"/>
    <ds:schemaRef ds:uri="12e45b9d-7080-4de5-a4a6-3d729656df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478AA5-14E5-453A-AF88-973670894835}">
  <ds:schemaRefs>
    <ds:schemaRef ds:uri="72aae428-8587-4ef2-871b-0963336c453c"/>
    <ds:schemaRef ds:uri="http://purl.org/dc/elements/1.1/"/>
    <ds:schemaRef ds:uri="http://schemas.microsoft.com/office/2006/documentManagement/types"/>
    <ds:schemaRef ds:uri="12e45b9d-7080-4de5-a4a6-3d729656df24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DIFERIDAS</vt:lpstr>
      <vt:lpstr>Trabajo Previo</vt:lpstr>
      <vt:lpstr>DIFERIDAS PRODUCCION</vt:lpstr>
      <vt:lpstr>Pozos</vt:lpstr>
      <vt:lpstr>Ultima Prueba Valida</vt:lpstr>
    </vt:vector>
  </TitlesOfParts>
  <Manager/>
  <Company>Schlumberger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JCasas</dc:creator>
  <cp:keywords/>
  <dc:description/>
  <cp:lastModifiedBy>Elisa Maria Angulo Vanegas</cp:lastModifiedBy>
  <cp:revision/>
  <cp:lastPrinted>2024-08-16T14:02:28Z</cp:lastPrinted>
  <dcterms:created xsi:type="dcterms:W3CDTF">2013-03-20T12:42:05Z</dcterms:created>
  <dcterms:modified xsi:type="dcterms:W3CDTF">2025-02-18T20:10:12Z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0x010100273F2B38B95043439651EB5C335268F9</vt:lpwstr>
  </property>
</Properties>
</file>