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13_ncr:1_{5CE9EF9F-9216-DA49-9DC1-64824B63EAA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XTF Exchange Traded Funds" sheetId="2" r:id="rId1"/>
    <sheet name="XTF - Cascade OT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13" i="2" l="1"/>
  <c r="D323" i="2"/>
  <c r="D572" i="2"/>
  <c r="D815" i="2"/>
  <c r="D956" i="2"/>
  <c r="D1085" i="2"/>
  <c r="D1116" i="2"/>
  <c r="D1128" i="2"/>
  <c r="D1151" i="2"/>
  <c r="D1177" i="2"/>
  <c r="C323" i="2"/>
  <c r="C572" i="2"/>
  <c r="C815" i="2"/>
  <c r="C956" i="2"/>
  <c r="C1085" i="2"/>
  <c r="C1116" i="2"/>
  <c r="C1128" i="2"/>
  <c r="C1151" i="2"/>
  <c r="C1177" i="2"/>
  <c r="E320" i="2"/>
  <c r="E321" i="2"/>
  <c r="D1208" i="2"/>
  <c r="E1212" i="2"/>
  <c r="C1182" i="2"/>
  <c r="C1188" i="2"/>
  <c r="C1193" i="2"/>
  <c r="C1198" i="2"/>
  <c r="C1203" i="2"/>
  <c r="C1208" i="2"/>
  <c r="C1213" i="2"/>
  <c r="D1188" i="2"/>
  <c r="D1193" i="2"/>
  <c r="D1198" i="2"/>
  <c r="D1203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5" i="2"/>
  <c r="E684" i="2"/>
  <c r="E686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39" i="2"/>
  <c r="E638" i="2"/>
  <c r="E637" i="2"/>
  <c r="E642" i="2"/>
  <c r="E641" i="2"/>
  <c r="E640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F322" i="3"/>
  <c r="C322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9" i="3"/>
  <c r="I88" i="3"/>
  <c r="I81" i="3"/>
  <c r="I82" i="3"/>
  <c r="I83" i="3"/>
  <c r="I84" i="3"/>
  <c r="I85" i="3"/>
  <c r="I86" i="3"/>
  <c r="I87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1" i="3"/>
  <c r="I110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4" i="3"/>
  <c r="I172" i="3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1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5" i="3"/>
  <c r="I283" i="3"/>
  <c r="I284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5" i="3"/>
  <c r="I24" i="3"/>
  <c r="I26" i="3"/>
  <c r="I27" i="3"/>
  <c r="I28" i="3"/>
  <c r="I29" i="3"/>
  <c r="I30" i="3"/>
  <c r="I31" i="3"/>
  <c r="I32" i="3"/>
  <c r="I33" i="3"/>
  <c r="I34" i="3"/>
  <c r="I35" i="3"/>
  <c r="I36" i="3"/>
  <c r="I37" i="3"/>
  <c r="I7" i="3"/>
  <c r="G322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9" i="3"/>
  <c r="H88" i="3"/>
  <c r="H81" i="3"/>
  <c r="H82" i="3"/>
  <c r="H83" i="3"/>
  <c r="H84" i="3"/>
  <c r="H85" i="3"/>
  <c r="H86" i="3"/>
  <c r="H87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1" i="3"/>
  <c r="H110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4" i="3"/>
  <c r="H172" i="3"/>
  <c r="H173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1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5" i="3"/>
  <c r="H283" i="3"/>
  <c r="H284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29" i="3"/>
  <c r="H30" i="3"/>
  <c r="H31" i="3"/>
  <c r="H32" i="3"/>
  <c r="H33" i="3"/>
  <c r="H34" i="3"/>
  <c r="H35" i="3"/>
  <c r="H36" i="3"/>
  <c r="H37" i="3"/>
  <c r="H38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5" i="3"/>
  <c r="H24" i="3"/>
  <c r="H26" i="3"/>
  <c r="H27" i="3"/>
  <c r="H28" i="3"/>
  <c r="H8" i="3"/>
  <c r="H9" i="3"/>
  <c r="H10" i="3"/>
  <c r="H7" i="3"/>
  <c r="D322" i="3"/>
  <c r="E322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9" i="3"/>
  <c r="E88" i="3"/>
  <c r="E81" i="3"/>
  <c r="E82" i="3"/>
  <c r="E83" i="3"/>
  <c r="E84" i="3"/>
  <c r="E85" i="3"/>
  <c r="E86" i="3"/>
  <c r="E87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1" i="3"/>
  <c r="E110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4" i="3"/>
  <c r="E172" i="3"/>
  <c r="E173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1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5" i="3"/>
  <c r="E283" i="3"/>
  <c r="E284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5" i="3"/>
  <c r="E24" i="3"/>
  <c r="E26" i="3"/>
  <c r="E27" i="3"/>
  <c r="E28" i="3"/>
  <c r="E29" i="3"/>
  <c r="E7" i="3"/>
  <c r="C1225" i="2"/>
  <c r="D1225" i="2"/>
  <c r="E1221" i="2"/>
  <c r="E1222" i="2"/>
  <c r="E1224" i="2"/>
  <c r="E1223" i="2"/>
  <c r="E1220" i="2"/>
  <c r="D1182" i="2"/>
  <c r="E1213" i="2"/>
  <c r="E1208" i="2"/>
  <c r="E1207" i="2"/>
  <c r="E1202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089" i="2"/>
  <c r="E1197" i="2"/>
  <c r="E1192" i="2"/>
  <c r="E1187" i="2"/>
  <c r="E1186" i="2"/>
  <c r="E1123" i="2"/>
  <c r="E1120" i="2"/>
  <c r="E1124" i="2"/>
  <c r="E1125" i="2"/>
  <c r="E1127" i="2"/>
  <c r="E1122" i="2"/>
  <c r="E1126" i="2"/>
  <c r="E1121" i="2"/>
  <c r="E1181" i="2"/>
  <c r="E1168" i="2"/>
  <c r="E1169" i="2"/>
  <c r="E1170" i="2"/>
  <c r="E1171" i="2"/>
  <c r="E1172" i="2"/>
  <c r="E1174" i="2"/>
  <c r="E1173" i="2"/>
  <c r="E1175" i="2"/>
  <c r="E1176" i="2"/>
  <c r="E1155" i="2"/>
  <c r="E1156" i="2"/>
  <c r="E1157" i="2"/>
  <c r="E1158" i="2"/>
  <c r="E1159" i="2"/>
  <c r="E1160" i="2"/>
  <c r="E1161" i="2"/>
  <c r="E1162" i="2"/>
  <c r="E1164" i="2"/>
  <c r="E1163" i="2"/>
  <c r="E1165" i="2"/>
  <c r="E1166" i="2"/>
  <c r="E1177" i="2"/>
  <c r="E1178" i="2"/>
  <c r="E1167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32" i="2"/>
  <c r="E961" i="2"/>
  <c r="E972" i="2"/>
  <c r="E975" i="2"/>
  <c r="E978" i="2"/>
  <c r="E962" i="2"/>
  <c r="E963" i="2"/>
  <c r="E964" i="2"/>
  <c r="E965" i="2"/>
  <c r="E966" i="2"/>
  <c r="E967" i="2"/>
  <c r="E968" i="2"/>
  <c r="E969" i="2"/>
  <c r="E970" i="2"/>
  <c r="E971" i="2"/>
  <c r="E973" i="2"/>
  <c r="E974" i="2"/>
  <c r="E976" i="2"/>
  <c r="E977" i="2"/>
  <c r="E979" i="2"/>
  <c r="E980" i="2"/>
  <c r="E995" i="2"/>
  <c r="E1002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6" i="2"/>
  <c r="E997" i="2"/>
  <c r="E998" i="2"/>
  <c r="E999" i="2"/>
  <c r="E1000" i="2"/>
  <c r="E1001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7" i="2"/>
  <c r="E1058" i="2"/>
  <c r="E1059" i="2"/>
  <c r="E1060" i="2"/>
  <c r="E1061" i="2"/>
  <c r="E1056" i="2"/>
  <c r="E1062" i="2"/>
  <c r="E1030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960" i="2"/>
  <c r="E916" i="2"/>
  <c r="E917" i="2"/>
  <c r="E910" i="2"/>
  <c r="E911" i="2"/>
  <c r="E923" i="2"/>
  <c r="E932" i="2"/>
  <c r="E934" i="2"/>
  <c r="E924" i="2"/>
  <c r="E908" i="2"/>
  <c r="E909" i="2"/>
  <c r="E936" i="2"/>
  <c r="E933" i="2"/>
  <c r="E918" i="2"/>
  <c r="E919" i="2"/>
  <c r="E920" i="2"/>
  <c r="E921" i="2"/>
  <c r="E925" i="2"/>
  <c r="E926" i="2"/>
  <c r="E914" i="2"/>
  <c r="E922" i="2"/>
  <c r="E927" i="2"/>
  <c r="E931" i="2"/>
  <c r="E913" i="2"/>
  <c r="E935" i="2"/>
  <c r="E912" i="2"/>
  <c r="E928" i="2"/>
  <c r="E929" i="2"/>
  <c r="E930" i="2"/>
  <c r="E883" i="2"/>
  <c r="E870" i="2"/>
  <c r="E869" i="2"/>
  <c r="E863" i="2"/>
  <c r="E882" i="2"/>
  <c r="E901" i="2"/>
  <c r="E941" i="2"/>
  <c r="E855" i="2"/>
  <c r="E849" i="2"/>
  <c r="E853" i="2"/>
  <c r="E871" i="2"/>
  <c r="E892" i="2"/>
  <c r="E881" i="2"/>
  <c r="E865" i="2"/>
  <c r="E867" i="2"/>
  <c r="E899" i="2"/>
  <c r="E866" i="2"/>
  <c r="E868" i="2"/>
  <c r="E864" i="2"/>
  <c r="E860" i="2"/>
  <c r="E861" i="2"/>
  <c r="E878" i="2"/>
  <c r="E888" i="2"/>
  <c r="E879" i="2"/>
  <c r="E893" i="2"/>
  <c r="E886" i="2"/>
  <c r="E896" i="2"/>
  <c r="E885" i="2"/>
  <c r="E887" i="2"/>
  <c r="E895" i="2"/>
  <c r="E891" i="2"/>
  <c r="E856" i="2"/>
  <c r="E851" i="2"/>
  <c r="E862" i="2"/>
  <c r="E873" i="2"/>
  <c r="E874" i="2"/>
  <c r="E880" i="2"/>
  <c r="E897" i="2"/>
  <c r="E858" i="2"/>
  <c r="E852" i="2"/>
  <c r="E859" i="2"/>
  <c r="E857" i="2"/>
  <c r="E877" i="2"/>
  <c r="E850" i="2"/>
  <c r="E854" i="2"/>
  <c r="E876" i="2"/>
  <c r="E905" i="2"/>
  <c r="E904" i="2"/>
  <c r="E875" i="2"/>
  <c r="E872" i="2"/>
  <c r="E952" i="2"/>
  <c r="E950" i="2"/>
  <c r="E951" i="2"/>
  <c r="E953" i="2"/>
  <c r="E954" i="2"/>
  <c r="E955" i="2"/>
  <c r="E907" i="2"/>
  <c r="E903" i="2"/>
  <c r="E890" i="2"/>
  <c r="E946" i="2"/>
  <c r="E942" i="2"/>
  <c r="E944" i="2"/>
  <c r="E943" i="2"/>
  <c r="E948" i="2"/>
  <c r="E949" i="2"/>
  <c r="E947" i="2"/>
  <c r="E940" i="2"/>
  <c r="E938" i="2"/>
  <c r="E937" i="2"/>
  <c r="E945" i="2"/>
  <c r="E939" i="2"/>
  <c r="E906" i="2"/>
  <c r="E894" i="2"/>
  <c r="E900" i="2"/>
  <c r="E889" i="2"/>
  <c r="E898" i="2"/>
  <c r="E884" i="2"/>
  <c r="E902" i="2"/>
  <c r="E841" i="2"/>
  <c r="E835" i="2"/>
  <c r="E836" i="2"/>
  <c r="E840" i="2"/>
  <c r="E819" i="2"/>
  <c r="E843" i="2"/>
  <c r="E821" i="2"/>
  <c r="E822" i="2"/>
  <c r="E823" i="2"/>
  <c r="E824" i="2"/>
  <c r="E825" i="2"/>
  <c r="E837" i="2"/>
  <c r="E848" i="2"/>
  <c r="E820" i="2"/>
  <c r="E834" i="2"/>
  <c r="E831" i="2"/>
  <c r="E833" i="2"/>
  <c r="E832" i="2"/>
  <c r="E839" i="2"/>
  <c r="E830" i="2"/>
  <c r="E828" i="2"/>
  <c r="E829" i="2"/>
  <c r="E842" i="2"/>
  <c r="E838" i="2"/>
  <c r="E827" i="2"/>
  <c r="E845" i="2"/>
  <c r="E826" i="2"/>
  <c r="E847" i="2"/>
  <c r="E846" i="2"/>
  <c r="E844" i="2"/>
  <c r="E956" i="2"/>
  <c r="E915" i="2"/>
  <c r="E422" i="2"/>
  <c r="E400" i="2"/>
  <c r="E387" i="2"/>
  <c r="E399" i="2"/>
  <c r="E391" i="2"/>
  <c r="E420" i="2"/>
  <c r="E421" i="2"/>
  <c r="E389" i="2"/>
  <c r="E419" i="2"/>
  <c r="E424" i="2"/>
  <c r="E401" i="2"/>
  <c r="E402" i="2"/>
  <c r="E403" i="2"/>
  <c r="E404" i="2"/>
  <c r="E423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53" i="2"/>
  <c r="E396" i="2"/>
  <c r="E425" i="2"/>
  <c r="E569" i="2"/>
  <c r="E568" i="2"/>
  <c r="E567" i="2"/>
  <c r="E562" i="2"/>
  <c r="E563" i="2"/>
  <c r="E560" i="2"/>
  <c r="E559" i="2"/>
  <c r="E564" i="2"/>
  <c r="E565" i="2"/>
  <c r="E561" i="2"/>
  <c r="E570" i="2"/>
  <c r="E558" i="2"/>
  <c r="E460" i="2"/>
  <c r="E361" i="2"/>
  <c r="E368" i="2"/>
  <c r="E374" i="2"/>
  <c r="E462" i="2"/>
  <c r="E468" i="2"/>
  <c r="E471" i="2"/>
  <c r="E525" i="2"/>
  <c r="E350" i="2"/>
  <c r="E365" i="2"/>
  <c r="E364" i="2"/>
  <c r="E359" i="2"/>
  <c r="E363" i="2"/>
  <c r="E354" i="2"/>
  <c r="E356" i="2"/>
  <c r="E357" i="2"/>
  <c r="E358" i="2"/>
  <c r="E470" i="2"/>
  <c r="E327" i="2"/>
  <c r="E506" i="2"/>
  <c r="E353" i="2"/>
  <c r="E355" i="2"/>
  <c r="E500" i="2"/>
  <c r="E496" i="2"/>
  <c r="E493" i="2"/>
  <c r="E362" i="2"/>
  <c r="E375" i="2"/>
  <c r="E566" i="2"/>
  <c r="E351" i="2"/>
  <c r="E516" i="2"/>
  <c r="E517" i="2"/>
  <c r="E518" i="2"/>
  <c r="E501" i="2"/>
  <c r="E491" i="2"/>
  <c r="E463" i="2"/>
  <c r="E494" i="2"/>
  <c r="E360" i="2"/>
  <c r="E510" i="2"/>
  <c r="E519" i="2"/>
  <c r="E464" i="2"/>
  <c r="E371" i="2"/>
  <c r="E372" i="2"/>
  <c r="E373" i="2"/>
  <c r="E523" i="2"/>
  <c r="E513" i="2"/>
  <c r="E524" i="2"/>
  <c r="E528" i="2"/>
  <c r="E531" i="2"/>
  <c r="E472" i="2"/>
  <c r="E486" i="2"/>
  <c r="E487" i="2"/>
  <c r="E488" i="2"/>
  <c r="E489" i="2"/>
  <c r="E478" i="2"/>
  <c r="E479" i="2"/>
  <c r="E480" i="2"/>
  <c r="E481" i="2"/>
  <c r="E482" i="2"/>
  <c r="E483" i="2"/>
  <c r="E484" i="2"/>
  <c r="E485" i="2"/>
  <c r="E477" i="2"/>
  <c r="E473" i="2"/>
  <c r="E474" i="2"/>
  <c r="E475" i="2"/>
  <c r="E476" i="2"/>
  <c r="E465" i="2"/>
  <c r="E508" i="2"/>
  <c r="E509" i="2"/>
  <c r="E520" i="2"/>
  <c r="E490" i="2"/>
  <c r="E469" i="2"/>
  <c r="E521" i="2"/>
  <c r="E522" i="2"/>
  <c r="E502" i="2"/>
  <c r="E503" i="2"/>
  <c r="E504" i="2"/>
  <c r="E505" i="2"/>
  <c r="E507" i="2"/>
  <c r="E527" i="2"/>
  <c r="E461" i="2"/>
  <c r="E514" i="2"/>
  <c r="E497" i="2"/>
  <c r="E498" i="2"/>
  <c r="E515" i="2"/>
  <c r="E530" i="2"/>
  <c r="E529" i="2"/>
  <c r="E512" i="2"/>
  <c r="E459" i="2"/>
  <c r="E495" i="2"/>
  <c r="E499" i="2"/>
  <c r="E492" i="2"/>
  <c r="E526" i="2"/>
  <c r="E533" i="2"/>
  <c r="E532" i="2"/>
  <c r="E436" i="2"/>
  <c r="E427" i="2"/>
  <c r="E398" i="2"/>
  <c r="E390" i="2"/>
  <c r="E435" i="2"/>
  <c r="E557" i="2"/>
  <c r="E556" i="2"/>
  <c r="E454" i="2"/>
  <c r="E548" i="2"/>
  <c r="E380" i="2"/>
  <c r="E376" i="2"/>
  <c r="E446" i="2"/>
  <c r="E434" i="2"/>
  <c r="E393" i="2"/>
  <c r="E395" i="2"/>
  <c r="E452" i="2"/>
  <c r="E394" i="2"/>
  <c r="E397" i="2"/>
  <c r="E392" i="2"/>
  <c r="E385" i="2"/>
  <c r="E386" i="2"/>
  <c r="E443" i="2"/>
  <c r="E432" i="2"/>
  <c r="E447" i="2"/>
  <c r="E441" i="2"/>
  <c r="E450" i="2"/>
  <c r="E440" i="2"/>
  <c r="E442" i="2"/>
  <c r="E449" i="2"/>
  <c r="E445" i="2"/>
  <c r="E381" i="2"/>
  <c r="E378" i="2"/>
  <c r="E388" i="2"/>
  <c r="E429" i="2"/>
  <c r="E430" i="2"/>
  <c r="E433" i="2"/>
  <c r="E451" i="2"/>
  <c r="E383" i="2"/>
  <c r="E379" i="2"/>
  <c r="E384" i="2"/>
  <c r="E382" i="2"/>
  <c r="E377" i="2"/>
  <c r="E431" i="2"/>
  <c r="E458" i="2"/>
  <c r="E457" i="2"/>
  <c r="E428" i="2"/>
  <c r="E455" i="2"/>
  <c r="E444" i="2"/>
  <c r="E552" i="2"/>
  <c r="E549" i="2"/>
  <c r="E551" i="2"/>
  <c r="E550" i="2"/>
  <c r="E554" i="2"/>
  <c r="E555" i="2"/>
  <c r="E553" i="2"/>
  <c r="E547" i="2"/>
  <c r="E546" i="2"/>
  <c r="E545" i="2"/>
  <c r="E456" i="2"/>
  <c r="E448" i="2"/>
  <c r="E439" i="2"/>
  <c r="E437" i="2"/>
  <c r="E438" i="2"/>
  <c r="E571" i="2"/>
  <c r="E366" i="2"/>
  <c r="E370" i="2"/>
  <c r="E352" i="2"/>
  <c r="E369" i="2"/>
  <c r="E539" i="2"/>
  <c r="E466" i="2"/>
  <c r="E511" i="2"/>
  <c r="E467" i="2"/>
  <c r="E541" i="2"/>
  <c r="E540" i="2"/>
  <c r="E534" i="2"/>
  <c r="E535" i="2"/>
  <c r="E542" i="2"/>
  <c r="E536" i="2"/>
  <c r="E537" i="2"/>
  <c r="E538" i="2"/>
  <c r="E346" i="2"/>
  <c r="E341" i="2"/>
  <c r="E342" i="2"/>
  <c r="E345" i="2"/>
  <c r="E328" i="2"/>
  <c r="E367" i="2"/>
  <c r="E333" i="2"/>
  <c r="E330" i="2"/>
  <c r="E331" i="2"/>
  <c r="E343" i="2"/>
  <c r="E348" i="2"/>
  <c r="E329" i="2"/>
  <c r="E340" i="2"/>
  <c r="E337" i="2"/>
  <c r="E339" i="2"/>
  <c r="E338" i="2"/>
  <c r="E344" i="2"/>
  <c r="E336" i="2"/>
  <c r="E347" i="2"/>
  <c r="E332" i="2"/>
  <c r="E544" i="2"/>
  <c r="E543" i="2"/>
  <c r="E335" i="2"/>
  <c r="E334" i="2"/>
  <c r="E349" i="2"/>
  <c r="E572" i="2"/>
  <c r="E573" i="2"/>
  <c r="E42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4" i="2"/>
  <c r="E23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7" i="2"/>
  <c r="E88" i="2"/>
  <c r="E80" i="2"/>
  <c r="E81" i="2"/>
  <c r="E82" i="2"/>
  <c r="E83" i="2"/>
  <c r="E84" i="2"/>
  <c r="E85" i="2"/>
  <c r="E86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10" i="2"/>
  <c r="E109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2" i="2"/>
  <c r="E170" i="2"/>
  <c r="E171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4" i="2"/>
  <c r="E282" i="2"/>
  <c r="E283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2" i="2"/>
  <c r="E323" i="2"/>
  <c r="E324" i="2"/>
  <c r="E6" i="2"/>
  <c r="E1203" i="2"/>
  <c r="E1198" i="2"/>
  <c r="E1193" i="2"/>
  <c r="E1188" i="2"/>
  <c r="E1128" i="2"/>
  <c r="E1182" i="2"/>
  <c r="E1225" i="2" l="1"/>
  <c r="I322" i="3"/>
  <c r="H322" i="3"/>
  <c r="F1085" i="2"/>
  <c r="F815" i="2"/>
  <c r="F1203" i="2"/>
  <c r="F572" i="2"/>
  <c r="D1215" i="2"/>
  <c r="C1215" i="2"/>
  <c r="F1193" i="2"/>
  <c r="F814" i="2" l="1"/>
  <c r="F810" i="2"/>
  <c r="F806" i="2"/>
  <c r="F802" i="2"/>
  <c r="F798" i="2"/>
  <c r="F794" i="2"/>
  <c r="F790" i="2"/>
  <c r="F786" i="2"/>
  <c r="F782" i="2"/>
  <c r="F778" i="2"/>
  <c r="F774" i="2"/>
  <c r="F770" i="2"/>
  <c r="F766" i="2"/>
  <c r="F762" i="2"/>
  <c r="F758" i="2"/>
  <c r="F754" i="2"/>
  <c r="F750" i="2"/>
  <c r="F746" i="2"/>
  <c r="F742" i="2"/>
  <c r="F738" i="2"/>
  <c r="F734" i="2"/>
  <c r="F730" i="2"/>
  <c r="F726" i="2"/>
  <c r="F722" i="2"/>
  <c r="F718" i="2"/>
  <c r="F714" i="2"/>
  <c r="F710" i="2"/>
  <c r="F706" i="2"/>
  <c r="F702" i="2"/>
  <c r="F698" i="2"/>
  <c r="F694" i="2"/>
  <c r="F690" i="2"/>
  <c r="F685" i="2"/>
  <c r="F682" i="2"/>
  <c r="F678" i="2"/>
  <c r="F674" i="2"/>
  <c r="F670" i="2"/>
  <c r="F666" i="2"/>
  <c r="F662" i="2"/>
  <c r="F658" i="2"/>
  <c r="F654" i="2"/>
  <c r="F650" i="2"/>
  <c r="F646" i="2"/>
  <c r="F639" i="2"/>
  <c r="F641" i="2"/>
  <c r="F634" i="2"/>
  <c r="F630" i="2"/>
  <c r="F626" i="2"/>
  <c r="F622" i="2"/>
  <c r="F618" i="2"/>
  <c r="F614" i="2"/>
  <c r="F610" i="2"/>
  <c r="F606" i="2"/>
  <c r="F602" i="2"/>
  <c r="F598" i="2"/>
  <c r="F594" i="2"/>
  <c r="F590" i="2"/>
  <c r="F586" i="2"/>
  <c r="F582" i="2"/>
  <c r="F578" i="2"/>
  <c r="F1207" i="2"/>
  <c r="F1096" i="2"/>
  <c r="F1104" i="2"/>
  <c r="F1112" i="2"/>
  <c r="F1186" i="2"/>
  <c r="F1121" i="2"/>
  <c r="F1173" i="2"/>
  <c r="F1160" i="2"/>
  <c r="F1133" i="2"/>
  <c r="F1141" i="2"/>
  <c r="F1149" i="2"/>
  <c r="F963" i="2"/>
  <c r="F971" i="2"/>
  <c r="F1002" i="2"/>
  <c r="F988" i="2"/>
  <c r="F997" i="2"/>
  <c r="F1006" i="2"/>
  <c r="F1014" i="2"/>
  <c r="F1022" i="2"/>
  <c r="F1031" i="2"/>
  <c r="F1039" i="2"/>
  <c r="F1116" i="2"/>
  <c r="F813" i="2"/>
  <c r="F809" i="2"/>
  <c r="F805" i="2"/>
  <c r="F801" i="2"/>
  <c r="F797" i="2"/>
  <c r="F793" i="2"/>
  <c r="F789" i="2"/>
  <c r="F785" i="2"/>
  <c r="F781" i="2"/>
  <c r="F777" i="2"/>
  <c r="F773" i="2"/>
  <c r="F769" i="2"/>
  <c r="F765" i="2"/>
  <c r="F761" i="2"/>
  <c r="F757" i="2"/>
  <c r="F753" i="2"/>
  <c r="F749" i="2"/>
  <c r="F745" i="2"/>
  <c r="F741" i="2"/>
  <c r="F737" i="2"/>
  <c r="F733" i="2"/>
  <c r="F729" i="2"/>
  <c r="F725" i="2"/>
  <c r="F721" i="2"/>
  <c r="F717" i="2"/>
  <c r="F713" i="2"/>
  <c r="F709" i="2"/>
  <c r="F705" i="2"/>
  <c r="F701" i="2"/>
  <c r="F697" i="2"/>
  <c r="F693" i="2"/>
  <c r="F689" i="2"/>
  <c r="F684" i="2"/>
  <c r="F681" i="2"/>
  <c r="F677" i="2"/>
  <c r="F673" i="2"/>
  <c r="F669" i="2"/>
  <c r="F665" i="2"/>
  <c r="F661" i="2"/>
  <c r="F657" i="2"/>
  <c r="F653" i="2"/>
  <c r="F649" i="2"/>
  <c r="F645" i="2"/>
  <c r="F638" i="2"/>
  <c r="F640" i="2"/>
  <c r="F633" i="2"/>
  <c r="F629" i="2"/>
  <c r="F625" i="2"/>
  <c r="F621" i="2"/>
  <c r="F617" i="2"/>
  <c r="F613" i="2"/>
  <c r="F609" i="2"/>
  <c r="F605" i="2"/>
  <c r="F601" i="2"/>
  <c r="F597" i="2"/>
  <c r="F593" i="2"/>
  <c r="F589" i="2"/>
  <c r="F585" i="2"/>
  <c r="F581" i="2"/>
  <c r="F577" i="2"/>
  <c r="F1151" i="2"/>
  <c r="F1208" i="2"/>
  <c r="F812" i="2"/>
  <c r="F808" i="2"/>
  <c r="F804" i="2"/>
  <c r="F800" i="2"/>
  <c r="F796" i="2"/>
  <c r="F792" i="2"/>
  <c r="F788" i="2"/>
  <c r="F784" i="2"/>
  <c r="F780" i="2"/>
  <c r="F776" i="2"/>
  <c r="F772" i="2"/>
  <c r="F768" i="2"/>
  <c r="F764" i="2"/>
  <c r="F760" i="2"/>
  <c r="F756" i="2"/>
  <c r="F752" i="2"/>
  <c r="F748" i="2"/>
  <c r="F744" i="2"/>
  <c r="F740" i="2"/>
  <c r="F736" i="2"/>
  <c r="F732" i="2"/>
  <c r="F728" i="2"/>
  <c r="F724" i="2"/>
  <c r="F720" i="2"/>
  <c r="F716" i="2"/>
  <c r="F712" i="2"/>
  <c r="F708" i="2"/>
  <c r="F704" i="2"/>
  <c r="F700" i="2"/>
  <c r="F696" i="2"/>
  <c r="F692" i="2"/>
  <c r="F688" i="2"/>
  <c r="F686" i="2"/>
  <c r="F680" i="2"/>
  <c r="F676" i="2"/>
  <c r="F672" i="2"/>
  <c r="F668" i="2"/>
  <c r="F664" i="2"/>
  <c r="F660" i="2"/>
  <c r="F656" i="2"/>
  <c r="F652" i="2"/>
  <c r="F648" i="2"/>
  <c r="F644" i="2"/>
  <c r="F637" i="2"/>
  <c r="F636" i="2"/>
  <c r="F632" i="2"/>
  <c r="F628" i="2"/>
  <c r="F624" i="2"/>
  <c r="F620" i="2"/>
  <c r="F616" i="2"/>
  <c r="F612" i="2"/>
  <c r="F608" i="2"/>
  <c r="F604" i="2"/>
  <c r="F600" i="2"/>
  <c r="F596" i="2"/>
  <c r="F592" i="2"/>
  <c r="F588" i="2"/>
  <c r="F584" i="2"/>
  <c r="F580" i="2"/>
  <c r="F576" i="2"/>
  <c r="F320" i="2"/>
  <c r="F1213" i="2"/>
  <c r="F321" i="2"/>
  <c r="E1215" i="2"/>
  <c r="F1128" i="2"/>
  <c r="F811" i="2"/>
  <c r="F807" i="2"/>
  <c r="F803" i="2"/>
  <c r="F771" i="2"/>
  <c r="F739" i="2"/>
  <c r="F707" i="2"/>
  <c r="F675" i="2"/>
  <c r="F643" i="2"/>
  <c r="F611" i="2"/>
  <c r="F579" i="2"/>
  <c r="F783" i="2"/>
  <c r="F751" i="2"/>
  <c r="F719" i="2"/>
  <c r="F687" i="2"/>
  <c r="F655" i="2"/>
  <c r="F623" i="2"/>
  <c r="F591" i="2"/>
  <c r="F323" i="2"/>
  <c r="F795" i="2"/>
  <c r="F763" i="2"/>
  <c r="F731" i="2"/>
  <c r="F699" i="2"/>
  <c r="F667" i="2"/>
  <c r="F635" i="2"/>
  <c r="F603" i="2"/>
  <c r="F1188" i="2"/>
  <c r="F775" i="2"/>
  <c r="F743" i="2"/>
  <c r="F711" i="2"/>
  <c r="F679" i="2"/>
  <c r="F647" i="2"/>
  <c r="F615" i="2"/>
  <c r="F583" i="2"/>
  <c r="F787" i="2"/>
  <c r="F755" i="2"/>
  <c r="F723" i="2"/>
  <c r="F691" i="2"/>
  <c r="F659" i="2"/>
  <c r="F627" i="2"/>
  <c r="F595" i="2"/>
  <c r="F779" i="2"/>
  <c r="F747" i="2"/>
  <c r="F715" i="2"/>
  <c r="F683" i="2"/>
  <c r="F651" i="2"/>
  <c r="F619" i="2"/>
  <c r="F587" i="2"/>
  <c r="F1091" i="2"/>
  <c r="F1100" i="2"/>
  <c r="F1109" i="2"/>
  <c r="F1192" i="2"/>
  <c r="F1126" i="2"/>
  <c r="F1175" i="2"/>
  <c r="F1162" i="2"/>
  <c r="F1136" i="2"/>
  <c r="F1145" i="2"/>
  <c r="F975" i="2"/>
  <c r="F969" i="2"/>
  <c r="F995" i="2"/>
  <c r="F989" i="2"/>
  <c r="F999" i="2"/>
  <c r="F1009" i="2"/>
  <c r="F1018" i="2"/>
  <c r="F1027" i="2"/>
  <c r="F1037" i="2"/>
  <c r="F1046" i="2"/>
  <c r="F1054" i="2"/>
  <c r="F1062" i="2"/>
  <c r="F1069" i="2"/>
  <c r="F1077" i="2"/>
  <c r="F960" i="2"/>
  <c r="F924" i="2"/>
  <c r="F921" i="2"/>
  <c r="F935" i="2"/>
  <c r="F863" i="2"/>
  <c r="F892" i="2"/>
  <c r="F860" i="2"/>
  <c r="F885" i="2"/>
  <c r="F874" i="2"/>
  <c r="F850" i="2"/>
  <c r="F950" i="2"/>
  <c r="F946" i="2"/>
  <c r="F938" i="2"/>
  <c r="F898" i="2"/>
  <c r="F843" i="2"/>
  <c r="F820" i="2"/>
  <c r="F829" i="2"/>
  <c r="F844" i="2"/>
  <c r="F421" i="2"/>
  <c r="F423" i="2"/>
  <c r="F412" i="2"/>
  <c r="F396" i="2"/>
  <c r="F559" i="2"/>
  <c r="F368" i="2"/>
  <c r="F364" i="2"/>
  <c r="F327" i="2"/>
  <c r="F375" i="2"/>
  <c r="F463" i="2"/>
  <c r="F373" i="2"/>
  <c r="F487" i="2"/>
  <c r="F483" i="2"/>
  <c r="F465" i="2"/>
  <c r="F502" i="2"/>
  <c r="F497" i="2"/>
  <c r="F499" i="2"/>
  <c r="F390" i="2"/>
  <c r="F446" i="2"/>
  <c r="F385" i="2"/>
  <c r="F442" i="2"/>
  <c r="F433" i="2"/>
  <c r="F458" i="2"/>
  <c r="F550" i="2"/>
  <c r="F448" i="2"/>
  <c r="F369" i="2"/>
  <c r="F535" i="2"/>
  <c r="F345" i="2"/>
  <c r="F329" i="2"/>
  <c r="F332" i="2"/>
  <c r="F8" i="2"/>
  <c r="F16" i="2"/>
  <c r="F23" i="2"/>
  <c r="F32" i="2"/>
  <c r="F40" i="2"/>
  <c r="F48" i="2"/>
  <c r="F703" i="2"/>
  <c r="F1090" i="2"/>
  <c r="F1101" i="2"/>
  <c r="F1111" i="2"/>
  <c r="F1120" i="2"/>
  <c r="F1170" i="2"/>
  <c r="F1158" i="2"/>
  <c r="F1134" i="2"/>
  <c r="F695" i="2"/>
  <c r="F1092" i="2"/>
  <c r="F1102" i="2"/>
  <c r="F1113" i="2"/>
  <c r="F1124" i="2"/>
  <c r="F1171" i="2"/>
  <c r="F1159" i="2"/>
  <c r="F1135" i="2"/>
  <c r="F1146" i="2"/>
  <c r="F962" i="2"/>
  <c r="F974" i="2"/>
  <c r="F984" i="2"/>
  <c r="F994" i="2"/>
  <c r="F1007" i="2"/>
  <c r="F1017" i="2"/>
  <c r="F1028" i="2"/>
  <c r="F1040" i="2"/>
  <c r="F1049" i="2"/>
  <c r="F1059" i="2"/>
  <c r="F1066" i="2"/>
  <c r="F1075" i="2"/>
  <c r="F1084" i="2"/>
  <c r="F908" i="2"/>
  <c r="F926" i="2"/>
  <c r="F929" i="2"/>
  <c r="F855" i="2"/>
  <c r="F866" i="2"/>
  <c r="F886" i="2"/>
  <c r="F873" i="2"/>
  <c r="F854" i="2"/>
  <c r="F953" i="2"/>
  <c r="F943" i="2"/>
  <c r="F906" i="2"/>
  <c r="F836" i="2"/>
  <c r="F837" i="2"/>
  <c r="F828" i="2"/>
  <c r="F915" i="2"/>
  <c r="F419" i="2"/>
  <c r="F407" i="2"/>
  <c r="F416" i="2"/>
  <c r="F562" i="2"/>
  <c r="F460" i="2"/>
  <c r="F365" i="2"/>
  <c r="F506" i="2"/>
  <c r="F351" i="2"/>
  <c r="F510" i="2"/>
  <c r="F528" i="2"/>
  <c r="F480" i="2"/>
  <c r="F475" i="2"/>
  <c r="F522" i="2"/>
  <c r="F498" i="2"/>
  <c r="F526" i="2"/>
  <c r="F556" i="2"/>
  <c r="F452" i="2"/>
  <c r="F441" i="2"/>
  <c r="F429" i="2"/>
  <c r="F431" i="2"/>
  <c r="F554" i="2"/>
  <c r="F437" i="2"/>
  <c r="F511" i="2"/>
  <c r="F538" i="2"/>
  <c r="F331" i="2"/>
  <c r="F336" i="2"/>
  <c r="F7" i="2"/>
  <c r="F17" i="2"/>
  <c r="F26" i="2"/>
  <c r="F35" i="2"/>
  <c r="F44" i="2"/>
  <c r="F53" i="2"/>
  <c r="F61" i="2"/>
  <c r="F69" i="2"/>
  <c r="F77" i="2"/>
  <c r="F83" i="2"/>
  <c r="F93" i="2"/>
  <c r="F101" i="2"/>
  <c r="F110" i="2"/>
  <c r="F117" i="2"/>
  <c r="F125" i="2"/>
  <c r="F133" i="2"/>
  <c r="F141" i="2"/>
  <c r="F149" i="2"/>
  <c r="F157" i="2"/>
  <c r="F165" i="2"/>
  <c r="F173" i="2"/>
  <c r="F181" i="2"/>
  <c r="F799" i="2"/>
  <c r="F671" i="2"/>
  <c r="F791" i="2"/>
  <c r="F663" i="2"/>
  <c r="F1094" i="2"/>
  <c r="F1105" i="2"/>
  <c r="F1115" i="2"/>
  <c r="F1127" i="2"/>
  <c r="F1174" i="2"/>
  <c r="F1164" i="2"/>
  <c r="F1138" i="2"/>
  <c r="F1148" i="2"/>
  <c r="F965" i="2"/>
  <c r="F977" i="2"/>
  <c r="F986" i="2"/>
  <c r="F998" i="2"/>
  <c r="F1010" i="2"/>
  <c r="F1020" i="2"/>
  <c r="F1032" i="2"/>
  <c r="F1042" i="2"/>
  <c r="F1051" i="2"/>
  <c r="F1061" i="2"/>
  <c r="F1068" i="2"/>
  <c r="F1078" i="2"/>
  <c r="F767" i="2"/>
  <c r="F642" i="2"/>
  <c r="F1095" i="2"/>
  <c r="F1106" i="2"/>
  <c r="F1089" i="2"/>
  <c r="F1122" i="2"/>
  <c r="F1176" i="2"/>
  <c r="F1163" i="2"/>
  <c r="F1139" i="2"/>
  <c r="F1150" i="2"/>
  <c r="F966" i="2"/>
  <c r="F979" i="2"/>
  <c r="F987" i="2"/>
  <c r="F1000" i="2"/>
  <c r="F1011" i="2"/>
  <c r="F1021" i="2"/>
  <c r="F1033" i="2"/>
  <c r="F1043" i="2"/>
  <c r="F759" i="2"/>
  <c r="F631" i="2"/>
  <c r="F735" i="2"/>
  <c r="F607" i="2"/>
  <c r="F1212" i="2"/>
  <c r="F1098" i="2"/>
  <c r="F1108" i="2"/>
  <c r="F1187" i="2"/>
  <c r="F1168" i="2"/>
  <c r="F1156" i="2"/>
  <c r="F1166" i="2"/>
  <c r="F1142" i="2"/>
  <c r="F961" i="2"/>
  <c r="F968" i="2"/>
  <c r="F981" i="2"/>
  <c r="F991" i="2"/>
  <c r="F1003" i="2"/>
  <c r="F1013" i="2"/>
  <c r="F1024" i="2"/>
  <c r="F1035" i="2"/>
  <c r="F1045" i="2"/>
  <c r="F1055" i="2"/>
  <c r="F1063" i="2"/>
  <c r="F1072" i="2"/>
  <c r="F1081" i="2"/>
  <c r="F923" i="2"/>
  <c r="F919" i="2"/>
  <c r="F913" i="2"/>
  <c r="F882" i="2"/>
  <c r="F865" i="2"/>
  <c r="F888" i="2"/>
  <c r="F856" i="2"/>
  <c r="F859" i="2"/>
  <c r="F872" i="2"/>
  <c r="F890" i="2"/>
  <c r="F937" i="2"/>
  <c r="F902" i="2"/>
  <c r="F823" i="2"/>
  <c r="F832" i="2"/>
  <c r="F826" i="2"/>
  <c r="F391" i="2"/>
  <c r="F404" i="2"/>
  <c r="F413" i="2"/>
  <c r="F727" i="2"/>
  <c r="F599" i="2"/>
  <c r="F1202" i="2"/>
  <c r="F1197" i="2"/>
  <c r="F1161" i="2"/>
  <c r="F1132" i="2"/>
  <c r="F980" i="2"/>
  <c r="F1001" i="2"/>
  <c r="F1023" i="2"/>
  <c r="F1044" i="2"/>
  <c r="F1060" i="2"/>
  <c r="F1073" i="2"/>
  <c r="F917" i="2"/>
  <c r="F918" i="2"/>
  <c r="F928" i="2"/>
  <c r="F853" i="2"/>
  <c r="F878" i="2"/>
  <c r="F862" i="2"/>
  <c r="F905" i="2"/>
  <c r="F903" i="2"/>
  <c r="F939" i="2"/>
  <c r="F819" i="2"/>
  <c r="F833" i="2"/>
  <c r="F846" i="2"/>
  <c r="F401" i="2"/>
  <c r="F411" i="2"/>
  <c r="F568" i="2"/>
  <c r="F558" i="2"/>
  <c r="F359" i="2"/>
  <c r="F355" i="2"/>
  <c r="F518" i="2"/>
  <c r="F372" i="2"/>
  <c r="F489" i="2"/>
  <c r="F473" i="2"/>
  <c r="F521" i="2"/>
  <c r="F515" i="2"/>
  <c r="F532" i="2"/>
  <c r="F380" i="2"/>
  <c r="F386" i="2"/>
  <c r="F381" i="2"/>
  <c r="F382" i="2"/>
  <c r="F551" i="2"/>
  <c r="F438" i="2"/>
  <c r="F541" i="2"/>
  <c r="F342" i="2"/>
  <c r="F337" i="2"/>
  <c r="F334" i="2"/>
  <c r="F14" i="2"/>
  <c r="F25" i="2"/>
  <c r="F36" i="2"/>
  <c r="F46" i="2"/>
  <c r="F56" i="2"/>
  <c r="F65" i="2"/>
  <c r="F74" i="2"/>
  <c r="F81" i="2"/>
  <c r="F92" i="2"/>
  <c r="F102" i="2"/>
  <c r="F111" i="2"/>
  <c r="F120" i="2"/>
  <c r="F129" i="2"/>
  <c r="F138" i="2"/>
  <c r="F147" i="2"/>
  <c r="F156" i="2"/>
  <c r="F166" i="2"/>
  <c r="F175" i="2"/>
  <c r="F184" i="2"/>
  <c r="F192" i="2"/>
  <c r="F200" i="2"/>
  <c r="F208" i="2"/>
  <c r="F216" i="2"/>
  <c r="F224" i="2"/>
  <c r="F232" i="2"/>
  <c r="F240" i="2"/>
  <c r="F248" i="2"/>
  <c r="F256" i="2"/>
  <c r="F264" i="2"/>
  <c r="F272" i="2"/>
  <c r="F280" i="2"/>
  <c r="F288" i="2"/>
  <c r="F296" i="2"/>
  <c r="F304" i="2"/>
  <c r="F312" i="2"/>
  <c r="F322" i="2"/>
  <c r="F1093" i="2"/>
  <c r="F1123" i="2"/>
  <c r="F1165" i="2"/>
  <c r="F972" i="2"/>
  <c r="F982" i="2"/>
  <c r="F1004" i="2"/>
  <c r="F1025" i="2"/>
  <c r="F1047" i="2"/>
  <c r="F1056" i="2"/>
  <c r="F1074" i="2"/>
  <c r="F910" i="2"/>
  <c r="F920" i="2"/>
  <c r="F930" i="2"/>
  <c r="F871" i="2"/>
  <c r="F879" i="2"/>
  <c r="F880" i="2"/>
  <c r="F904" i="2"/>
  <c r="F942" i="2"/>
  <c r="F894" i="2"/>
  <c r="F821" i="2"/>
  <c r="F839" i="2"/>
  <c r="F422" i="2"/>
  <c r="F402" i="2"/>
  <c r="F414" i="2"/>
  <c r="F567" i="2"/>
  <c r="F361" i="2"/>
  <c r="F363" i="2"/>
  <c r="F500" i="2"/>
  <c r="F501" i="2"/>
  <c r="F523" i="2"/>
  <c r="F478" i="2"/>
  <c r="F474" i="2"/>
  <c r="F503" i="2"/>
  <c r="F530" i="2"/>
  <c r="F436" i="2"/>
  <c r="F376" i="2"/>
  <c r="F443" i="2"/>
  <c r="F378" i="2"/>
  <c r="F377" i="2"/>
  <c r="F555" i="2"/>
  <c r="F571" i="2"/>
  <c r="F540" i="2"/>
  <c r="F328" i="2"/>
  <c r="F339" i="2"/>
  <c r="F349" i="2"/>
  <c r="F15" i="2"/>
  <c r="F27" i="2"/>
  <c r="F37" i="2"/>
  <c r="F47" i="2"/>
  <c r="F57" i="2"/>
  <c r="F66" i="2"/>
  <c r="F75" i="2"/>
  <c r="F82" i="2"/>
  <c r="F94" i="2"/>
  <c r="F103" i="2"/>
  <c r="F112" i="2"/>
  <c r="F121" i="2"/>
  <c r="F130" i="2"/>
  <c r="F139" i="2"/>
  <c r="F148" i="2"/>
  <c r="F158" i="2"/>
  <c r="F167" i="2"/>
  <c r="F176" i="2"/>
  <c r="F185" i="2"/>
  <c r="F193" i="2"/>
  <c r="F201" i="2"/>
  <c r="F209" i="2"/>
  <c r="F217" i="2"/>
  <c r="F225" i="2"/>
  <c r="F233" i="2"/>
  <c r="F241" i="2"/>
  <c r="F249" i="2"/>
  <c r="F257" i="2"/>
  <c r="F265" i="2"/>
  <c r="F273" i="2"/>
  <c r="F281" i="2"/>
  <c r="F289" i="2"/>
  <c r="F297" i="2"/>
  <c r="F305" i="2"/>
  <c r="F313" i="2"/>
  <c r="F6" i="2"/>
  <c r="F1097" i="2"/>
  <c r="F1125" i="2"/>
  <c r="F1167" i="2"/>
  <c r="F978" i="2"/>
  <c r="F983" i="2"/>
  <c r="F1005" i="2"/>
  <c r="F1026" i="2"/>
  <c r="F1048" i="2"/>
  <c r="F1030" i="2"/>
  <c r="F1076" i="2"/>
  <c r="F911" i="2"/>
  <c r="F925" i="2"/>
  <c r="F883" i="2"/>
  <c r="F881" i="2"/>
  <c r="F893" i="2"/>
  <c r="F897" i="2"/>
  <c r="F875" i="2"/>
  <c r="F944" i="2"/>
  <c r="F900" i="2"/>
  <c r="F822" i="2"/>
  <c r="F830" i="2"/>
  <c r="F400" i="2"/>
  <c r="F403" i="2"/>
  <c r="F415" i="2"/>
  <c r="F563" i="2"/>
  <c r="F374" i="2"/>
  <c r="F354" i="2"/>
  <c r="F496" i="2"/>
  <c r="F491" i="2"/>
  <c r="F513" i="2"/>
  <c r="F479" i="2"/>
  <c r="F476" i="2"/>
  <c r="F504" i="2"/>
  <c r="F529" i="2"/>
  <c r="F427" i="2"/>
  <c r="F434" i="2"/>
  <c r="F432" i="2"/>
  <c r="F388" i="2"/>
  <c r="F457" i="2"/>
  <c r="F553" i="2"/>
  <c r="F366" i="2"/>
  <c r="F534" i="2"/>
  <c r="F367" i="2"/>
  <c r="F338" i="2"/>
  <c r="F426" i="2"/>
  <c r="F18" i="2"/>
  <c r="F28" i="2"/>
  <c r="F38" i="2"/>
  <c r="F49" i="2"/>
  <c r="F58" i="2"/>
  <c r="F67" i="2"/>
  <c r="F76" i="2"/>
  <c r="F84" i="2"/>
  <c r="F95" i="2"/>
  <c r="F104" i="2"/>
  <c r="F113" i="2"/>
  <c r="F122" i="2"/>
  <c r="F131" i="2"/>
  <c r="F140" i="2"/>
  <c r="F150" i="2"/>
  <c r="F159" i="2"/>
  <c r="F168" i="2"/>
  <c r="F177" i="2"/>
  <c r="F186" i="2"/>
  <c r="F194" i="2"/>
  <c r="F202" i="2"/>
  <c r="F210" i="2"/>
  <c r="F218" i="2"/>
  <c r="F226" i="2"/>
  <c r="F234" i="2"/>
  <c r="F242" i="2"/>
  <c r="F250" i="2"/>
  <c r="F258" i="2"/>
  <c r="F266" i="2"/>
  <c r="F274" i="2"/>
  <c r="F284" i="2"/>
  <c r="F290" i="2"/>
  <c r="F298" i="2"/>
  <c r="F306" i="2"/>
  <c r="F314" i="2"/>
  <c r="F1099" i="2"/>
  <c r="F1181" i="2"/>
  <c r="F1137" i="2"/>
  <c r="F964" i="2"/>
  <c r="F985" i="2"/>
  <c r="F1008" i="2"/>
  <c r="F1029" i="2"/>
  <c r="F1050" i="2"/>
  <c r="F1064" i="2"/>
  <c r="F1079" i="2"/>
  <c r="F932" i="2"/>
  <c r="F914" i="2"/>
  <c r="F870" i="2"/>
  <c r="F867" i="2"/>
  <c r="F896" i="2"/>
  <c r="F858" i="2"/>
  <c r="F952" i="2"/>
  <c r="F948" i="2"/>
  <c r="F889" i="2"/>
  <c r="F824" i="2"/>
  <c r="F842" i="2"/>
  <c r="F387" i="2"/>
  <c r="F405" i="2"/>
  <c r="F417" i="2"/>
  <c r="F560" i="2"/>
  <c r="F462" i="2"/>
  <c r="F356" i="2"/>
  <c r="F493" i="2"/>
  <c r="F494" i="2"/>
  <c r="F524" i="2"/>
  <c r="F481" i="2"/>
  <c r="F508" i="2"/>
  <c r="F505" i="2"/>
  <c r="F512" i="2"/>
  <c r="F398" i="2"/>
  <c r="F393" i="2"/>
  <c r="F447" i="2"/>
  <c r="F430" i="2"/>
  <c r="F428" i="2"/>
  <c r="F547" i="2"/>
  <c r="F370" i="2"/>
  <c r="F542" i="2"/>
  <c r="F333" i="2"/>
  <c r="F344" i="2"/>
  <c r="F9" i="2"/>
  <c r="F19" i="2"/>
  <c r="F29" i="2"/>
  <c r="F39" i="2"/>
  <c r="F50" i="2"/>
  <c r="F59" i="2"/>
  <c r="F68" i="2"/>
  <c r="F78" i="2"/>
  <c r="F85" i="2"/>
  <c r="F96" i="2"/>
  <c r="F105" i="2"/>
  <c r="F114" i="2"/>
  <c r="F123" i="2"/>
  <c r="F132" i="2"/>
  <c r="F142" i="2"/>
  <c r="F151" i="2"/>
  <c r="F160" i="2"/>
  <c r="F169" i="2"/>
  <c r="F178" i="2"/>
  <c r="F187" i="2"/>
  <c r="F195" i="2"/>
  <c r="F203" i="2"/>
  <c r="F211" i="2"/>
  <c r="F219" i="2"/>
  <c r="F227" i="2"/>
  <c r="F235" i="2"/>
  <c r="F243" i="2"/>
  <c r="F251" i="2"/>
  <c r="F259" i="2"/>
  <c r="F267" i="2"/>
  <c r="F275" i="2"/>
  <c r="F282" i="2"/>
  <c r="F291" i="2"/>
  <c r="F299" i="2"/>
  <c r="F307" i="2"/>
  <c r="F315" i="2"/>
  <c r="F1103" i="2"/>
  <c r="F1169" i="2"/>
  <c r="F1140" i="2"/>
  <c r="F967" i="2"/>
  <c r="F990" i="2"/>
  <c r="F1012" i="2"/>
  <c r="F1034" i="2"/>
  <c r="F1052" i="2"/>
  <c r="F1065" i="2"/>
  <c r="F1080" i="2"/>
  <c r="F934" i="2"/>
  <c r="F922" i="2"/>
  <c r="F869" i="2"/>
  <c r="F899" i="2"/>
  <c r="F887" i="2"/>
  <c r="F852" i="2"/>
  <c r="F951" i="2"/>
  <c r="F949" i="2"/>
  <c r="F884" i="2"/>
  <c r="F825" i="2"/>
  <c r="F838" i="2"/>
  <c r="F399" i="2"/>
  <c r="F406" i="2"/>
  <c r="F418" i="2"/>
  <c r="F564" i="2"/>
  <c r="F468" i="2"/>
  <c r="F357" i="2"/>
  <c r="F362" i="2"/>
  <c r="F360" i="2"/>
  <c r="F531" i="2"/>
  <c r="F482" i="2"/>
  <c r="F509" i="2"/>
  <c r="F507" i="2"/>
  <c r="F459" i="2"/>
  <c r="F435" i="2"/>
  <c r="F395" i="2"/>
  <c r="F450" i="2"/>
  <c r="F451" i="2"/>
  <c r="F455" i="2"/>
  <c r="F546" i="2"/>
  <c r="F352" i="2"/>
  <c r="F536" i="2"/>
  <c r="F330" i="2"/>
  <c r="F347" i="2"/>
  <c r="F10" i="2"/>
  <c r="F20" i="2"/>
  <c r="F30" i="2"/>
  <c r="F41" i="2"/>
  <c r="F51" i="2"/>
  <c r="F60" i="2"/>
  <c r="F70" i="2"/>
  <c r="F79" i="2"/>
  <c r="F86" i="2"/>
  <c r="F97" i="2"/>
  <c r="F106" i="2"/>
  <c r="F115" i="2"/>
  <c r="F124" i="2"/>
  <c r="F134" i="2"/>
  <c r="F143" i="2"/>
  <c r="F152" i="2"/>
  <c r="F161" i="2"/>
  <c r="F172" i="2"/>
  <c r="F179" i="2"/>
  <c r="F188" i="2"/>
  <c r="F196" i="2"/>
  <c r="F204" i="2"/>
  <c r="F212" i="2"/>
  <c r="F220" i="2"/>
  <c r="F228" i="2"/>
  <c r="F236" i="2"/>
  <c r="F244" i="2"/>
  <c r="F252" i="2"/>
  <c r="F260" i="2"/>
  <c r="F268" i="2"/>
  <c r="F276" i="2"/>
  <c r="F283" i="2"/>
  <c r="F292" i="2"/>
  <c r="F300" i="2"/>
  <c r="F308" i="2"/>
  <c r="F316" i="2"/>
  <c r="F1107" i="2"/>
  <c r="F1172" i="2"/>
  <c r="F1143" i="2"/>
  <c r="F970" i="2"/>
  <c r="F992" i="2"/>
  <c r="F1015" i="2"/>
  <c r="F1036" i="2"/>
  <c r="F1053" i="2"/>
  <c r="F1067" i="2"/>
  <c r="F1082" i="2"/>
  <c r="F909" i="2"/>
  <c r="F927" i="2"/>
  <c r="F901" i="2"/>
  <c r="F868" i="2"/>
  <c r="F895" i="2"/>
  <c r="F857" i="2"/>
  <c r="F954" i="2"/>
  <c r="F947" i="2"/>
  <c r="F841" i="2"/>
  <c r="F848" i="2"/>
  <c r="F827" i="2"/>
  <c r="F420" i="2"/>
  <c r="F408" i="2"/>
  <c r="F453" i="2"/>
  <c r="F565" i="2"/>
  <c r="F471" i="2"/>
  <c r="F358" i="2"/>
  <c r="F566" i="2"/>
  <c r="F519" i="2"/>
  <c r="F472" i="2"/>
  <c r="F484" i="2"/>
  <c r="F520" i="2"/>
  <c r="F527" i="2"/>
  <c r="F495" i="2"/>
  <c r="F557" i="2"/>
  <c r="F394" i="2"/>
  <c r="F440" i="2"/>
  <c r="F383" i="2"/>
  <c r="F444" i="2"/>
  <c r="F545" i="2"/>
  <c r="F539" i="2"/>
  <c r="F537" i="2"/>
  <c r="F343" i="2"/>
  <c r="F544" i="2"/>
  <c r="F11" i="2"/>
  <c r="F21" i="2"/>
  <c r="F31" i="2"/>
  <c r="F42" i="2"/>
  <c r="F52" i="2"/>
  <c r="F62" i="2"/>
  <c r="F71" i="2"/>
  <c r="F87" i="2"/>
  <c r="F89" i="2"/>
  <c r="F98" i="2"/>
  <c r="F107" i="2"/>
  <c r="F116" i="2"/>
  <c r="F126" i="2"/>
  <c r="F135" i="2"/>
  <c r="F144" i="2"/>
  <c r="F153" i="2"/>
  <c r="F162" i="2"/>
  <c r="F170" i="2"/>
  <c r="F180" i="2"/>
  <c r="F189" i="2"/>
  <c r="F197" i="2"/>
  <c r="F205" i="2"/>
  <c r="F213" i="2"/>
  <c r="F221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1057" i="2"/>
  <c r="F1083" i="2"/>
  <c r="F936" i="2"/>
  <c r="F931" i="2"/>
  <c r="F941" i="2"/>
  <c r="F1110" i="2"/>
  <c r="F1155" i="2"/>
  <c r="F1144" i="2"/>
  <c r="F1038" i="2"/>
  <c r="F1114" i="2"/>
  <c r="F1019" i="2"/>
  <c r="F849" i="2"/>
  <c r="F907" i="2"/>
  <c r="F847" i="2"/>
  <c r="F570" i="2"/>
  <c r="F371" i="2"/>
  <c r="F514" i="2"/>
  <c r="F445" i="2"/>
  <c r="F467" i="2"/>
  <c r="F13" i="2"/>
  <c r="F55" i="2"/>
  <c r="F91" i="2"/>
  <c r="F128" i="2"/>
  <c r="F164" i="2"/>
  <c r="F199" i="2"/>
  <c r="F231" i="2"/>
  <c r="F263" i="2"/>
  <c r="F295" i="2"/>
  <c r="F488" i="2"/>
  <c r="F174" i="2"/>
  <c r="F239" i="2"/>
  <c r="F1157" i="2"/>
  <c r="F1041" i="2"/>
  <c r="F864" i="2"/>
  <c r="F940" i="2"/>
  <c r="F389" i="2"/>
  <c r="F525" i="2"/>
  <c r="F486" i="2"/>
  <c r="F492" i="2"/>
  <c r="F379" i="2"/>
  <c r="F346" i="2"/>
  <c r="F22" i="2"/>
  <c r="F63" i="2"/>
  <c r="F99" i="2"/>
  <c r="F136" i="2"/>
  <c r="F171" i="2"/>
  <c r="F206" i="2"/>
  <c r="F238" i="2"/>
  <c r="F270" i="2"/>
  <c r="F302" i="2"/>
  <c r="F64" i="2"/>
  <c r="F271" i="2"/>
  <c r="F1147" i="2"/>
  <c r="F1058" i="2"/>
  <c r="F861" i="2"/>
  <c r="F945" i="2"/>
  <c r="F424" i="2"/>
  <c r="F350" i="2"/>
  <c r="F533" i="2"/>
  <c r="F384" i="2"/>
  <c r="F341" i="2"/>
  <c r="F24" i="2"/>
  <c r="F100" i="2"/>
  <c r="F137" i="2"/>
  <c r="F207" i="2"/>
  <c r="F303" i="2"/>
  <c r="F973" i="2"/>
  <c r="F1070" i="2"/>
  <c r="F891" i="2"/>
  <c r="F835" i="2"/>
  <c r="F409" i="2"/>
  <c r="F470" i="2"/>
  <c r="F485" i="2"/>
  <c r="F454" i="2"/>
  <c r="F552" i="2"/>
  <c r="F348" i="2"/>
  <c r="F33" i="2"/>
  <c r="F72" i="2"/>
  <c r="F108" i="2"/>
  <c r="F145" i="2"/>
  <c r="F182" i="2"/>
  <c r="F214" i="2"/>
  <c r="F246" i="2"/>
  <c r="F278" i="2"/>
  <c r="F310" i="2"/>
  <c r="F976" i="2"/>
  <c r="F1071" i="2"/>
  <c r="F851" i="2"/>
  <c r="F840" i="2"/>
  <c r="F410" i="2"/>
  <c r="F353" i="2"/>
  <c r="F477" i="2"/>
  <c r="F548" i="2"/>
  <c r="F549" i="2"/>
  <c r="F340" i="2"/>
  <c r="F34" i="2"/>
  <c r="F73" i="2"/>
  <c r="F109" i="2"/>
  <c r="F146" i="2"/>
  <c r="F183" i="2"/>
  <c r="F215" i="2"/>
  <c r="F247" i="2"/>
  <c r="F279" i="2"/>
  <c r="F311" i="2"/>
  <c r="F993" i="2"/>
  <c r="F916" i="2"/>
  <c r="F877" i="2"/>
  <c r="F834" i="2"/>
  <c r="F425" i="2"/>
  <c r="F516" i="2"/>
  <c r="F490" i="2"/>
  <c r="F397" i="2"/>
  <c r="F456" i="2"/>
  <c r="F543" i="2"/>
  <c r="F43" i="2"/>
  <c r="F88" i="2"/>
  <c r="F118" i="2"/>
  <c r="F154" i="2"/>
  <c r="F190" i="2"/>
  <c r="F222" i="2"/>
  <c r="F254" i="2"/>
  <c r="F286" i="2"/>
  <c r="F318" i="2"/>
  <c r="F996" i="2"/>
  <c r="F933" i="2"/>
  <c r="F876" i="2"/>
  <c r="F831" i="2"/>
  <c r="F569" i="2"/>
  <c r="F517" i="2"/>
  <c r="F469" i="2"/>
  <c r="F392" i="2"/>
  <c r="F439" i="2"/>
  <c r="F335" i="2"/>
  <c r="F45" i="2"/>
  <c r="F80" i="2"/>
  <c r="F119" i="2"/>
  <c r="F155" i="2"/>
  <c r="F191" i="2"/>
  <c r="F223" i="2"/>
  <c r="F255" i="2"/>
  <c r="F287" i="2"/>
  <c r="F319" i="2"/>
  <c r="F1182" i="2"/>
  <c r="F1016" i="2"/>
  <c r="F912" i="2"/>
  <c r="F955" i="2"/>
  <c r="F845" i="2"/>
  <c r="F561" i="2"/>
  <c r="F464" i="2"/>
  <c r="F461" i="2"/>
  <c r="F449" i="2"/>
  <c r="F466" i="2"/>
  <c r="F12" i="2"/>
  <c r="F54" i="2"/>
  <c r="F90" i="2"/>
  <c r="F127" i="2"/>
  <c r="F163" i="2"/>
  <c r="F198" i="2"/>
  <c r="F230" i="2"/>
  <c r="F262" i="2"/>
  <c r="F294" i="2"/>
  <c r="F1177" i="2"/>
  <c r="F1198" i="2"/>
  <c r="F956" i="2"/>
  <c r="F12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 Kraus</author>
  </authors>
  <commentList>
    <comment ref="C5" authorId="0" shapeId="0" xr:uid="{00000000-0006-0000-0100-000001000000}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 xr:uid="{00000000-0006-0000-0100-000002000000}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<sst xmlns="http://schemas.openxmlformats.org/spreadsheetml/2006/main" count="3090" uniqueCount="1129">
  <si>
    <t xml:space="preserve">PowerShares FTSE RAFI Developed 1000 Fund </t>
  </si>
  <si>
    <t xml:space="preserve">PowerShares FTSE RAFI Developed Europe Mid-Small F </t>
  </si>
  <si>
    <t xml:space="preserve">PowerShares FTSE RAFI Europe Fund </t>
  </si>
  <si>
    <t xml:space="preserve">PowerShares FTSE RAFI US 1000 Fund </t>
  </si>
  <si>
    <t xml:space="preserve">PowerShares Global Clean Energy Fund </t>
  </si>
  <si>
    <t xml:space="preserve">PowerShares Global Listed Private Equity Fund </t>
  </si>
  <si>
    <t xml:space="preserve">PowerShares Palisades Global Water Fund </t>
  </si>
  <si>
    <t>SPDR Euro</t>
  </si>
  <si>
    <t>IE0031091642</t>
  </si>
  <si>
    <t>SPDR Europe 350</t>
  </si>
  <si>
    <t>IE0031091428</t>
  </si>
  <si>
    <t>StreetTRACKS AEX</t>
  </si>
  <si>
    <t>FR0000001893</t>
  </si>
  <si>
    <t>StreetTRACKS MSCI Europe Consumer Discretionary</t>
  </si>
  <si>
    <t>FR0000001752</t>
  </si>
  <si>
    <t>StreetTRACKS MSCI Europe Consumer Staples</t>
  </si>
  <si>
    <t>FR0000001745</t>
  </si>
  <si>
    <t>StreetTRACKS MSCI Europe Energy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</si>
  <si>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</si>
  <si>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</si>
  <si>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</si>
  <si>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</si>
  <si>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</si>
  <si>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</si>
  <si>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</si>
  <si>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</si>
  <si>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</si>
  <si>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</si>
  <si>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</si>
  <si>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</si>
  <si>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</si>
  <si>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</si>
  <si>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</si>
  <si>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</si>
  <si>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</si>
  <si>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UBS-ETF DJ EURO STOXX 50 A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</si>
  <si>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</si>
  <si>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</si>
  <si>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</si>
  <si>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</si>
  <si>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 xml:space="preserve">db x-trackers DJ EURO STOXX Select Dividend 30 ETF </t>
  </si>
  <si>
    <t>EasyETF EURO STOXX</t>
  </si>
  <si>
    <t>EasyETF EURO STOXX 50</t>
  </si>
  <si>
    <t>EasyETF EURO STOXX 50 B</t>
  </si>
  <si>
    <t xml:space="preserve">iShares DJ EURO STOXX 50 </t>
  </si>
  <si>
    <t>Lyxor ETF MSCI Thailand</t>
  </si>
  <si>
    <t>Lyxor ETF MSCI Malaysia</t>
  </si>
  <si>
    <t xml:space="preserve">Lyxor ETF South Africa (FTSE/JSE TOP 40) </t>
  </si>
  <si>
    <t>db x-trackers MSCI Europe Small Cap ETF</t>
  </si>
  <si>
    <t>EasyETF DJ EURO STOXX</t>
  </si>
  <si>
    <t>iShares S&amp;P Timber &amp; Forestry</t>
  </si>
  <si>
    <t>Lyxor ETF Leveraged DJ EURO STOXX 50</t>
  </si>
  <si>
    <t>Lyxor ETF MSCI Taiwan (Quote B)</t>
  </si>
  <si>
    <t>Lyxor ETF South Africa FTSE/JSE TOP 40</t>
  </si>
  <si>
    <t>Lyxor ETF Wise Quantitative Strategy</t>
  </si>
  <si>
    <t>SPA ETF MarketGrader 100</t>
  </si>
  <si>
    <t>SPA ETF MarketGrader 200</t>
  </si>
  <si>
    <t>SPA ETF MarketGrader 40</t>
  </si>
  <si>
    <t>SPA ETF MarketGrader Large Cap</t>
  </si>
  <si>
    <t>SPA ETF MarketGrader Mid Cap</t>
  </si>
  <si>
    <t>SPA ETF MarketGrader Small Cap</t>
  </si>
  <si>
    <t xml:space="preserve">Lyxor ETF DJ Turkey Titans 20 </t>
  </si>
  <si>
    <t>Lyxor ETF South Africa (FTSE/JSE TOP 40)</t>
  </si>
  <si>
    <t xml:space="preserve">db x-trackers S&amp;P CNX NIFTY ETF             </t>
  </si>
  <si>
    <t>db x-trackers DJ EURO STOXX 50 Short</t>
  </si>
  <si>
    <t>ETFlab DJ EURO STOXX 50</t>
  </si>
  <si>
    <t>iSharesDJ EURO STOXX Technology (DE)</t>
  </si>
  <si>
    <t>Lyxor ETF LevDJ EURO STOXX 50</t>
  </si>
  <si>
    <t xml:space="preserve">Lyxor ETF DJ EURO STOXX 50 Buy Write </t>
  </si>
  <si>
    <t xml:space="preserve">Lyxor ETF Leveraged DJ EURO STOXX 50 </t>
  </si>
  <si>
    <t>Acción DJ EURO STOXX 50 ETF</t>
  </si>
  <si>
    <t>Lyxor MSCI AC Asia-Pacific ex Japan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</si>
  <si>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</si>
  <si>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</si>
  <si>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</si>
  <si>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</si>
  <si>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</si>
  <si>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EasyETF FTSE/EPRA Europe</t>
  </si>
  <si>
    <t xml:space="preserve">EasyETF FTSE/EPRA NAREIT Global </t>
  </si>
  <si>
    <t>DJ Non-Financial Istanbul 20</t>
  </si>
  <si>
    <t>DJ Islamic Market Turkey</t>
  </si>
  <si>
    <t>Turkish Smaller Companies Istabul 25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</si>
  <si>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</si>
  <si>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</si>
  <si>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</si>
  <si>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</si>
  <si>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</si>
  <si>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StreetTRACKS MSCI Europe Financials</t>
  </si>
  <si>
    <t>FR0000001703</t>
  </si>
  <si>
    <t>StreetTRACKS MSCI Europe Health Care</t>
  </si>
  <si>
    <t>FR0000001737</t>
  </si>
  <si>
    <t>StreetTRACKS MSCI Europe Industrials</t>
  </si>
  <si>
    <t>FR0000001778</t>
  </si>
  <si>
    <t>StreetTRACKS MSCI Europe Materials</t>
  </si>
  <si>
    <t>FR0000001794</t>
  </si>
  <si>
    <t>StreetTRACKS MSCI Europe Small Cap</t>
  </si>
  <si>
    <t>FR0010149880</t>
  </si>
  <si>
    <t>StreetTRACKS MSCI Europe Technology</t>
  </si>
  <si>
    <t>FR0000001695</t>
  </si>
  <si>
    <t>StreetTRACKS MSCI Europe Telecommunication Services</t>
  </si>
  <si>
    <t>FR0000001687</t>
  </si>
  <si>
    <t>StreetTRACKS MSCI Europe Utilities</t>
  </si>
  <si>
    <t>FR0000001646</t>
  </si>
  <si>
    <t>StreetTRACKS MSCI Pan Euro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</si>
  <si>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</si>
  <si>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</si>
  <si>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</si>
  <si>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</si>
  <si>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</si>
  <si>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</si>
  <si>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</si>
  <si>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</si>
  <si>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</si>
  <si>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Asia Property Yield Fund (GBP)</t>
  </si>
  <si>
    <t>iShares FTSE EPRA/NAREIT UK Property Yield Fund</t>
  </si>
  <si>
    <t>IE00B1TXLS18</t>
  </si>
  <si>
    <t>db x-trackers S&amp;P/ASX 20 ETF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</si>
  <si>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</si>
  <si>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</si>
  <si>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</si>
  <si>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</si>
  <si>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</si>
  <si>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</si>
  <si>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</si>
  <si>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</si>
  <si>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</si>
  <si>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</si>
  <si>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iShares S&amp;P/MIB</t>
  </si>
  <si>
    <t>IE00B1XNH568</t>
  </si>
  <si>
    <t>FR0010499749</t>
  </si>
  <si>
    <t>FR0010499731</t>
  </si>
  <si>
    <t>FR0010455485</t>
  </si>
  <si>
    <t>FR0010455493</t>
  </si>
  <si>
    <t>FR0010551622</t>
  </si>
  <si>
    <t>FR0010542126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</si>
  <si>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</si>
  <si>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</si>
  <si>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</si>
  <si>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</si>
  <si>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</si>
  <si>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</si>
  <si>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</si>
  <si>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FR0010526657</t>
  </si>
  <si>
    <t>FR0010526665</t>
  </si>
  <si>
    <t>FR0010526673</t>
  </si>
  <si>
    <t>FR0010526681</t>
  </si>
  <si>
    <t>FR0010542092</t>
  </si>
  <si>
    <t>FR0010465609</t>
  </si>
  <si>
    <t>FR0010489450</t>
  </si>
  <si>
    <t>Total</t>
  </si>
  <si>
    <t>Unico i-Tracker MSCI Europe</t>
  </si>
  <si>
    <t>LU0140540492</t>
  </si>
  <si>
    <t>Unico i-Tracker MSCI World</t>
  </si>
  <si>
    <t>LU0140540146</t>
  </si>
  <si>
    <t>SWX Europe</t>
  </si>
  <si>
    <t>Source: Deutsche Börse, LSE, SWX, SXW Europe, Bloomberg</t>
  </si>
  <si>
    <t>FR0010526764</t>
  </si>
  <si>
    <t>FR0010526780</t>
  </si>
  <si>
    <t>FR0010542100</t>
  </si>
  <si>
    <t>FR0010551630</t>
  </si>
  <si>
    <t>FR0010551648</t>
  </si>
  <si>
    <t>FR0010551663</t>
  </si>
  <si>
    <t>FR0010542118</t>
  </si>
  <si>
    <t>FR0010465625</t>
  </si>
  <si>
    <t>FR0010499913</t>
  </si>
  <si>
    <t>FR0010465633</t>
  </si>
  <si>
    <t>FR0010542134</t>
  </si>
  <si>
    <t>FR0010499897</t>
  </si>
  <si>
    <t>PowerShares Dynamic UK Fund</t>
  </si>
  <si>
    <t>IE00B23LNQ02</t>
  </si>
  <si>
    <t>PowerShares FTSE RAFI UK 100 Fund</t>
  </si>
  <si>
    <t>IE00B23LNN70</t>
  </si>
  <si>
    <t>IE00B1X6MY99</t>
  </si>
  <si>
    <t>IE00B1X6PB77</t>
  </si>
  <si>
    <t>IE00B1X4RN73</t>
  </si>
  <si>
    <t>IE00B1X6PT51</t>
  </si>
  <si>
    <t>IE00B1X6PV73</t>
  </si>
  <si>
    <t>IE00B1X6R117</t>
  </si>
  <si>
    <t>Swiss Exchange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</si>
  <si>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</si>
  <si>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</si>
  <si>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</si>
  <si>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</si>
  <si>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</si>
  <si>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</si>
  <si>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</si>
  <si>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</si>
  <si>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</si>
  <si>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</si>
  <si>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</si>
  <si>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</si>
  <si>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</si>
  <si>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</si>
  <si>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</si>
  <si>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</si>
  <si>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</si>
  <si>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</si>
  <si>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UBS-ETF DJ Japan Titans 100 I</t>
  </si>
  <si>
    <t>LU0258212462</t>
  </si>
  <si>
    <t>iShares DJ STOXX Large 200 (DE)</t>
  </si>
  <si>
    <t>iShares DJ STOXX Mid 200 (DE)</t>
  </si>
  <si>
    <t>iShares DJ EURO STOXX (DE)</t>
  </si>
  <si>
    <t>iShares DJ STOXX US Select Dividend (DE)</t>
  </si>
  <si>
    <t>iShares DJ STOXX Small 200 (DE)</t>
  </si>
  <si>
    <t>iShares DJ STOXX 600 Health Care Swap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</si>
  <si>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</si>
  <si>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</si>
  <si>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</si>
  <si>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</si>
  <si>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</si>
  <si>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</si>
  <si>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</si>
  <si>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</si>
  <si>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</si>
  <si>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</si>
  <si>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</si>
  <si>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</si>
  <si>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</si>
  <si>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</si>
  <si>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</si>
  <si>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</si>
  <si>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</si>
  <si>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</si>
  <si>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</si>
  <si>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</si>
  <si>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</si>
  <si>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</si>
  <si>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</si>
  <si>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</si>
  <si>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</si>
  <si>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</si>
  <si>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</si>
  <si>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CH0029792717</t>
  </si>
  <si>
    <t>iShares DJ EURO STOXX 50</t>
  </si>
  <si>
    <t>iShares DJ EURO STOXX MidCap</t>
  </si>
  <si>
    <t xml:space="preserve">iShares DJ EURO STOXX SmallCap </t>
  </si>
  <si>
    <t xml:space="preserve">SPDR Euro </t>
  </si>
  <si>
    <t>MTF - ETF</t>
  </si>
  <si>
    <t>B1 - Ethical Index Euro</t>
  </si>
  <si>
    <t>IE0074344429</t>
  </si>
  <si>
    <t>B1 - MSCI Euro</t>
  </si>
  <si>
    <t>IE0074344205</t>
  </si>
  <si>
    <t>B1 - MSCI Pan Euro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</si>
  <si>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</si>
  <si>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</si>
  <si>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</si>
  <si>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</si>
  <si>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</si>
  <si>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</si>
  <si>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</si>
  <si>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</si>
  <si>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</si>
  <si>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</si>
  <si>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</si>
  <si>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</si>
  <si>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</si>
  <si>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</si>
  <si>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</si>
  <si>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</si>
  <si>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</si>
  <si>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</si>
  <si>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</si>
  <si>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</si>
  <si>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</si>
  <si>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</si>
  <si>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</si>
  <si>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</si>
  <si>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</si>
  <si>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</si>
  <si>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</si>
  <si>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</si>
  <si>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</si>
  <si>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</si>
  <si>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</si>
  <si>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</si>
  <si>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</si>
  <si>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</si>
  <si>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</si>
  <si>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</si>
  <si>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</si>
  <si>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</si>
  <si>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</si>
  <si>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</si>
  <si>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</si>
  <si>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</si>
  <si>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</si>
  <si>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</si>
  <si>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</si>
  <si>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</si>
  <si>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</si>
  <si>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</si>
  <si>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</si>
  <si>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</si>
  <si>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</si>
  <si>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UBS-ETF DJ Germany Titans 30</t>
  </si>
  <si>
    <t>LU0147308422</t>
  </si>
  <si>
    <t>UBS-ETF DJ Industrial Average</t>
  </si>
  <si>
    <t>LU0136234654</t>
  </si>
  <si>
    <t>UBS-ETF DJ Japan Titans 100</t>
  </si>
  <si>
    <t>LU0136240974</t>
  </si>
  <si>
    <t>UBS-ETF DJ US Large Cap</t>
  </si>
  <si>
    <t>LU0136237327</t>
  </si>
  <si>
    <t>UBS-ETF DJ US Technology</t>
  </si>
  <si>
    <t>LU0136240115</t>
  </si>
  <si>
    <t>UBS-ETF FTSE 100</t>
  </si>
  <si>
    <t>LU0136242590</t>
  </si>
  <si>
    <t>XMTCH (Lux) on MSCI EMU Large Cap</t>
  </si>
  <si>
    <t>LU0154139132</t>
  </si>
  <si>
    <t>CAC 40 Indexis</t>
  </si>
  <si>
    <t>FR0007080973</t>
  </si>
  <si>
    <t>db x-trackers DJ EURO STOXX 50 SHORT ETF</t>
  </si>
  <si>
    <t xml:space="preserve">db x-trackers DJ STOXX Global Select Dividend 100 </t>
  </si>
  <si>
    <t xml:space="preserve">db x-trackers MSCI EM Asia TRN Index ETF </t>
  </si>
  <si>
    <t xml:space="preserve">db x-trackers MSCI EM EMEA TRN Index ETF </t>
  </si>
  <si>
    <t xml:space="preserve">db x-trackers MSCI EM LATAM TRN Index ETF </t>
  </si>
  <si>
    <t xml:space="preserve">db x-trackers MSCI Europe TRN Index ETF </t>
  </si>
  <si>
    <t xml:space="preserve">db x-trackers MSCI Japan TRN Index ETF </t>
  </si>
  <si>
    <t xml:space="preserve">European ETF Statistics </t>
  </si>
  <si>
    <t>March 2008</t>
  </si>
  <si>
    <t>02/2008</t>
  </si>
  <si>
    <t>Change (%)</t>
  </si>
  <si>
    <t>Market Share</t>
  </si>
  <si>
    <t>03/2008</t>
  </si>
  <si>
    <t>On Exchange Turnover in MEUR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</si>
  <si>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</si>
  <si>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</si>
  <si>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</si>
  <si>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</si>
  <si>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</si>
  <si>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db x-trackers FTSE All-World Ex UK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</si>
  <si>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</si>
  <si>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</si>
  <si>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</si>
  <si>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</si>
  <si>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r>
      <t xml:space="preserve">2  </t>
    </r>
    <r>
      <rPr>
        <sz val="8"/>
        <rFont val="Arial"/>
      </rPr>
      <t>Total turnover includes orderbook turnover and off-exchange standard trades.</t>
    </r>
  </si>
  <si>
    <t>Xetra Orderbook/Cascade OTC Statistics</t>
  </si>
  <si>
    <t>Xetra Orderbook Turnover (MEUR)</t>
  </si>
  <si>
    <t>Cascade OTC Turnover (MEUR)</t>
  </si>
  <si>
    <t>% of Xetra Turnover</t>
  </si>
  <si>
    <t>db x-trackers MSCI Europe Mid Cap ETF</t>
  </si>
  <si>
    <t>db x-trackers MSCI Korea TRN INDEX ETF</t>
  </si>
  <si>
    <t>iShares DJ STOXX 600 Industrial &amp; Goods Swap (DE)</t>
  </si>
  <si>
    <t>iShares DJ STOXX 600 Personal &amp; Household Swap (DE)</t>
  </si>
  <si>
    <t>JPMorgan ETF GBI EMU</t>
  </si>
  <si>
    <t>Lyxor ETF China Enterprises</t>
  </si>
  <si>
    <t>Lyxor ETF DJ STOXX 600 Oil &amp; Gas</t>
  </si>
  <si>
    <t>Lyxor ETF Japan (Topix)</t>
  </si>
  <si>
    <t>Lyxor ETF MSCI AC Asia-Pacific ex Japan</t>
  </si>
  <si>
    <t>Lyxor ETF S&amp;P/MIB</t>
  </si>
  <si>
    <t>FR0010010827</t>
  </si>
  <si>
    <t>PowerShares Dynamic Italy Fund</t>
  </si>
  <si>
    <t>IE00B23LNR19</t>
  </si>
  <si>
    <t>PowerShares FTSE RAFI Europe Developed Mid-Small Fund</t>
  </si>
  <si>
    <t>PowerShares FTSE RAFI Italy Fund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</si>
  <si>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</si>
  <si>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</si>
  <si>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</si>
  <si>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</si>
  <si>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</si>
  <si>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</si>
  <si>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</si>
  <si>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</si>
  <si>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</si>
  <si>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</si>
  <si>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</si>
  <si>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</si>
  <si>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</si>
  <si>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</si>
  <si>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</si>
  <si>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</si>
  <si>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</si>
  <si>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</si>
  <si>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</si>
  <si>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</si>
  <si>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</si>
  <si>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</si>
  <si>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</si>
  <si>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</si>
  <si>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</si>
  <si>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</si>
  <si>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</si>
  <si>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</si>
  <si>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</si>
  <si>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</si>
  <si>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</si>
  <si>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</si>
  <si>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</si>
  <si>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</si>
  <si>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</si>
  <si>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</si>
  <si>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</si>
  <si>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</si>
  <si>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</si>
  <si>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</si>
  <si>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</si>
  <si>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</si>
  <si>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</si>
  <si>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</si>
  <si>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</si>
  <si>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</si>
  <si>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</si>
  <si>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</si>
  <si>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</si>
  <si>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</si>
  <si>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</si>
  <si>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</si>
  <si>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</si>
  <si>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</si>
  <si>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</si>
  <si>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</si>
  <si>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</si>
  <si>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</si>
  <si>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db x-trackers II EONIA TR Index ETF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</si>
  <si>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</si>
  <si>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</si>
  <si>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</si>
  <si>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</si>
  <si>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</si>
  <si>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db x-trackers II iBoxx € Inflation-Linked TR Index ETF</t>
  </si>
  <si>
    <t>LU0290358224</t>
  </si>
  <si>
    <t>db x-trackers II iBoxx € Sovereigns Eurozone 10-15 TR Index ETF</t>
  </si>
  <si>
    <t>LU0290357333</t>
  </si>
  <si>
    <t>db x-trackers II iBoxx € Sovereigns Eurozone 1-3 TR Index ETF</t>
  </si>
  <si>
    <t>LU0290356871</t>
  </si>
  <si>
    <t>db x-trackers II iBoxx € Sovereigns Eurozone 15+ TR Index ETF</t>
  </si>
  <si>
    <t>LU0290357507</t>
  </si>
  <si>
    <t>db x-trackers II iBoxx € Sovereigns Eurozone 25+ TR Index ETF</t>
  </si>
  <si>
    <t>LU0290357846</t>
  </si>
  <si>
    <t>db x-trackers II iBoxx € Sovereigns Eurozone 3-5 TR Index ETF</t>
  </si>
  <si>
    <t>LU0290356954</t>
  </si>
  <si>
    <t>db x-trackers II iBoxx € Sovereigns Eurozone 5-7 TR Index ETF</t>
  </si>
  <si>
    <t>LU0290357176</t>
  </si>
  <si>
    <t>db x-trackers II iBoxx € Sovereigns Eurozone 7-10 TR Index ETF</t>
  </si>
  <si>
    <t>LU0290357259</t>
  </si>
  <si>
    <t>db x-trackers II iBoxx € Sovereigns Eurozone TR Index ETF</t>
  </si>
  <si>
    <t>LU0290355717</t>
  </si>
  <si>
    <t>db x-trackers II iBoxx Global Inflation-Linked TR Index Hedged ETF</t>
  </si>
  <si>
    <t>LU0290357929</t>
  </si>
  <si>
    <t>db x-trackers II iTraxx Crossover 5-year Short TRI ETF</t>
  </si>
  <si>
    <t>LU0321462870</t>
  </si>
  <si>
    <t>db x-trackers II iTraxx Crossover 5-year TR Index ETF</t>
  </si>
  <si>
    <t>LU0290359032</t>
  </si>
  <si>
    <t>db x-trackers II iTraxx Europe 5-year Short TRI ETF</t>
  </si>
  <si>
    <t>LU0321462102</t>
  </si>
  <si>
    <t>db x-trackers II iTraxx Europe 5-year TR Index ETF</t>
  </si>
  <si>
    <t>LU0290358653</t>
  </si>
  <si>
    <t>db x-trackers II iTraxx HiVol 5-year Short TRI ETF</t>
  </si>
  <si>
    <t>LU0321462441</t>
  </si>
  <si>
    <t>db x-trackers II iTraxx HiVol 5-year TR Index ETF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</si>
  <si>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</si>
  <si>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</si>
  <si>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</si>
  <si>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</si>
  <si>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</si>
  <si>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</si>
  <si>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</si>
  <si>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</si>
  <si>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</si>
  <si>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</si>
  <si>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</si>
  <si>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</si>
  <si>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</si>
  <si>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</si>
  <si>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</si>
  <si>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</si>
  <si>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</si>
  <si>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</si>
  <si>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</si>
  <si>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</si>
  <si>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</si>
  <si>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</si>
  <si>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</si>
  <si>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</si>
  <si>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</si>
  <si>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</si>
  <si>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</si>
  <si>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</si>
  <si>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</si>
  <si>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</si>
  <si>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</si>
  <si>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</si>
  <si>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</si>
  <si>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</si>
  <si>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</si>
  <si>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</si>
  <si>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</si>
  <si>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</si>
  <si>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</si>
  <si>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</si>
  <si>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</si>
  <si>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</si>
  <si>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</si>
  <si>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</si>
  <si>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</si>
  <si>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</si>
  <si>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</si>
  <si>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</si>
  <si>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</si>
  <si>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</si>
  <si>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</si>
  <si>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</si>
  <si>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</si>
  <si>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</si>
  <si>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</si>
  <si>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</si>
  <si>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</si>
  <si>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</si>
  <si>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</si>
  <si>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</si>
  <si>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</si>
  <si>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</si>
  <si>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</si>
  <si>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</si>
  <si>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</si>
  <si>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</si>
  <si>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</si>
  <si>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</si>
  <si>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</si>
  <si>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</si>
  <si>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</si>
  <si>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</si>
  <si>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</si>
  <si>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</si>
  <si>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</si>
  <si>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</si>
  <si>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</si>
  <si>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</si>
  <si>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</si>
  <si>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</si>
  <si>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</si>
  <si>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</si>
  <si>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</si>
  <si>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</si>
  <si>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</si>
  <si>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</si>
  <si>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</si>
  <si>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</si>
  <si>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</si>
  <si>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</si>
  <si>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</si>
  <si>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</si>
  <si>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</si>
  <si>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</si>
  <si>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</si>
  <si>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</si>
  <si>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</si>
  <si>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</si>
  <si>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</si>
  <si>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</si>
  <si>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</si>
  <si>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</si>
  <si>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</si>
  <si>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</si>
  <si>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</si>
  <si>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</si>
  <si>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</si>
  <si>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</si>
  <si>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</si>
  <si>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</si>
  <si>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</si>
  <si>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</si>
  <si>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</si>
  <si>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</si>
  <si>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</si>
  <si>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</si>
  <si>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</si>
  <si>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</si>
  <si>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</si>
  <si>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</si>
  <si>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</si>
  <si>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</si>
  <si>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</si>
  <si>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</si>
  <si>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</si>
  <si>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</si>
  <si>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</si>
  <si>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</si>
  <si>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</si>
  <si>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</si>
  <si>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</si>
  <si>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</si>
  <si>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</si>
  <si>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</si>
  <si>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</si>
  <si>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</si>
  <si>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</si>
  <si>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</si>
  <si>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</si>
  <si>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</si>
  <si>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</si>
  <si>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</si>
  <si>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</si>
  <si>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</si>
  <si>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</si>
  <si>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</si>
  <si>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</si>
  <si>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</si>
  <si>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</si>
  <si>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</si>
  <si>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>iShares DJ STOXX 600 Construction &amp; Materials (DE)</t>
  </si>
  <si>
    <t>DE0006344740</t>
  </si>
  <si>
    <t>iShares DJ STOXX 600 Construction &amp; Materials Swap (DE)</t>
  </si>
  <si>
    <t>DE000A0F5T02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</si>
  <si>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</si>
  <si>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</si>
  <si>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</si>
  <si>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</si>
  <si>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</si>
  <si>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</si>
  <si>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</si>
  <si>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</si>
  <si>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</si>
  <si>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</si>
  <si>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</si>
  <si>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</si>
  <si>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</si>
  <si>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</si>
  <si>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</si>
  <si>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</si>
  <si>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</si>
  <si>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</si>
  <si>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</si>
  <si>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</si>
  <si>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</si>
  <si>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</si>
  <si>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</si>
  <si>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</si>
  <si>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</si>
  <si>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</si>
  <si>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</si>
  <si>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</si>
  <si>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</si>
  <si>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</si>
  <si>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</si>
  <si>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</si>
  <si>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</si>
  <si>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</si>
  <si>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</si>
  <si>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</si>
  <si>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</si>
  <si>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</si>
  <si>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</si>
  <si>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</si>
  <si>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</si>
  <si>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</si>
  <si>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</si>
  <si>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</si>
  <si>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</si>
  <si>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</si>
  <si>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</si>
  <si>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</si>
  <si>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</si>
  <si>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</si>
  <si>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</si>
  <si>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</si>
  <si>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</si>
  <si>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</si>
  <si>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</si>
  <si>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</si>
  <si>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</si>
  <si>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</si>
  <si>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</si>
  <si>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</si>
  <si>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</si>
  <si>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</si>
  <si>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</si>
  <si>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</si>
  <si>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</si>
  <si>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</si>
  <si>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</si>
  <si>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</si>
  <si>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</si>
  <si>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</si>
  <si>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</si>
  <si>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</si>
  <si>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</si>
  <si>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</si>
  <si>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</si>
  <si>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</si>
  <si>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</si>
  <si>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</si>
  <si>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</si>
  <si>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</si>
  <si>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</si>
  <si>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</si>
  <si>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</si>
  <si>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</si>
  <si>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</si>
  <si>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</si>
  <si>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</si>
  <si>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</si>
  <si>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</si>
  <si>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</si>
  <si>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</si>
  <si>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</si>
  <si>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</si>
  <si>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</si>
  <si>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</si>
  <si>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</si>
  <si>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</si>
  <si>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</si>
  <si>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</si>
  <si>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</si>
  <si>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</si>
  <si>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</si>
  <si>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</si>
  <si>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</si>
  <si>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</si>
  <si>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</si>
  <si>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</si>
  <si>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</si>
  <si>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</si>
  <si>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</si>
  <si>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</si>
  <si>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</si>
  <si>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</si>
  <si>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</si>
  <si>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</si>
  <si>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</si>
  <si>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</si>
  <si>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</si>
  <si>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</si>
  <si>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</si>
  <si>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</si>
  <si>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</si>
  <si>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</si>
  <si>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</si>
  <si>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</si>
  <si>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</si>
  <si>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</si>
  <si>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</si>
  <si>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</si>
  <si>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</si>
  <si>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</si>
  <si>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</si>
  <si>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</si>
  <si>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</si>
  <si>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</si>
  <si>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</si>
  <si>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</si>
  <si>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</si>
  <si>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</si>
  <si>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</si>
  <si>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</si>
  <si>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</si>
  <si>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</si>
  <si>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</si>
  <si>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</si>
  <si>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</si>
  <si>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</si>
  <si>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</si>
  <si>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</si>
  <si>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</si>
  <si>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</si>
  <si>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</si>
  <si>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iShares S&amp;P Global Timber&amp;Forestry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</si>
  <si>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</si>
  <si>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</si>
  <si>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</si>
  <si>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</si>
  <si>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</si>
  <si>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</si>
  <si>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</si>
  <si>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</si>
  <si>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</si>
  <si>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</si>
  <si>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</si>
  <si>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</si>
  <si>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</si>
  <si>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</si>
  <si>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</si>
  <si>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</si>
  <si>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</si>
  <si>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</si>
  <si>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</si>
  <si>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</si>
  <si>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</si>
  <si>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</si>
  <si>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</si>
  <si>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</si>
  <si>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</si>
  <si>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</si>
  <si>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</si>
  <si>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</si>
  <si>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</si>
  <si>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</si>
  <si>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</si>
  <si>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</si>
  <si>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</si>
  <si>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</si>
  <si>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</si>
  <si>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</si>
  <si>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</si>
  <si>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 xml:space="preserve">Lyxor ETF DJ STOXX 600 Financial services 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</si>
  <si>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</si>
  <si>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</si>
  <si>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</si>
  <si>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</si>
  <si>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</si>
  <si>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</si>
  <si>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</si>
  <si>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</si>
  <si>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</si>
  <si>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</si>
  <si>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</si>
  <si>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</si>
  <si>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</si>
  <si>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</si>
  <si>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</si>
  <si>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</si>
  <si>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</si>
  <si>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</si>
  <si>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</si>
  <si>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</si>
  <si>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</si>
  <si>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</si>
  <si>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</si>
  <si>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</si>
  <si>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</si>
  <si>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</si>
  <si>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</si>
  <si>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Lyxor ETF Dow Jones IA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</si>
  <si>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</si>
  <si>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</si>
  <si>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</si>
  <si>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</si>
  <si>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</si>
  <si>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</si>
  <si>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</si>
  <si>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</si>
  <si>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</si>
  <si>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</si>
  <si>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</si>
  <si>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</si>
  <si>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</si>
  <si>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</si>
  <si>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</si>
  <si>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</si>
  <si>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</si>
  <si>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</si>
  <si>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</si>
  <si>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</si>
  <si>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</si>
  <si>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</si>
  <si>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</si>
  <si>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</si>
  <si>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</si>
  <si>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Lyxor ETF FTSE RAFI Eurozone</t>
  </si>
  <si>
    <t>FR0010400788</t>
  </si>
  <si>
    <t>Lyxor ETF FTSE RAFI Japan</t>
  </si>
  <si>
    <t>FR0010400796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</si>
  <si>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</si>
  <si>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</si>
  <si>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</si>
  <si>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</si>
  <si>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</si>
  <si>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</si>
  <si>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</si>
  <si>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</si>
  <si>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Lyxor ETF LevDJ Euro Stoxx 50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</si>
  <si>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</si>
  <si>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</si>
  <si>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</si>
  <si>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</si>
  <si>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</si>
  <si>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</si>
  <si>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</si>
  <si>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</si>
  <si>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</si>
  <si>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</si>
  <si>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</si>
  <si>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</si>
  <si>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</si>
  <si>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</si>
  <si>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</si>
  <si>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</si>
  <si>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</si>
  <si>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</si>
  <si>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</si>
  <si>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</si>
  <si>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</si>
  <si>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</si>
  <si>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</si>
  <si>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</si>
  <si>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</si>
  <si>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</si>
  <si>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</si>
  <si>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</si>
  <si>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Lyxor ETF PRIVEX</t>
  </si>
  <si>
    <t>FR0010407197</t>
  </si>
  <si>
    <t>Wiener Börse</t>
  </si>
  <si>
    <t>ESPA STOCK NTX</t>
  </si>
  <si>
    <t>AT0000A00EH2</t>
  </si>
  <si>
    <t>HEX</t>
  </si>
  <si>
    <t>OMXH25 ETF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</si>
  <si>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</si>
  <si>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</si>
  <si>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</si>
  <si>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</si>
  <si>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</si>
  <si>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</si>
  <si>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</si>
  <si>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</si>
  <si>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</si>
  <si>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</si>
  <si>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</si>
  <si>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</si>
  <si>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</si>
  <si>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</si>
  <si>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</si>
  <si>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</si>
  <si>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</si>
  <si>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</si>
  <si>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</si>
  <si>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</si>
  <si>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</si>
  <si>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</si>
  <si>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</si>
  <si>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</si>
  <si>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</si>
  <si>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</si>
  <si>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</si>
  <si>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</si>
  <si>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</si>
  <si>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</si>
  <si>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</si>
  <si>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</si>
  <si>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</si>
  <si>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</si>
  <si>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</si>
  <si>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</si>
  <si>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</si>
  <si>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</si>
  <si>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</si>
  <si>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</si>
  <si>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</si>
  <si>
    <t>Flame ETF IBEX 35</t>
  </si>
  <si>
    <t>ES0107993034</t>
  </si>
  <si>
    <t>Flame ETF IBEX Mid Caps</t>
  </si>
  <si>
    <t>ES0137692002</t>
  </si>
  <si>
    <t>Flame ETF IBEX Small Caps</t>
  </si>
  <si>
    <t>ES0137649002</t>
  </si>
  <si>
    <t>Flame ETF Monetario</t>
  </si>
  <si>
    <t>ES0137646008</t>
  </si>
  <si>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</si>
  <si>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</si>
  <si>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</si>
  <si>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</si>
  <si>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</si>
  <si>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</si>
  <si>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</si>
  <si>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</si>
  <si>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</si>
  <si>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</si>
  <si>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</si>
  <si>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</si>
  <si>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</si>
  <si>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</si>
  <si>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</si>
  <si>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</si>
  <si>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</si>
  <si>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</si>
  <si>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</si>
  <si>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 xml:space="preserve">db x-trackers MSCI Korea TRN Index ETF </t>
  </si>
  <si>
    <t xml:space="preserve">db x-trackers MSCI Taiwan TRN Index ETF </t>
  </si>
  <si>
    <t xml:space="preserve">db x-trackers MSCI USA TRN Index ETF </t>
  </si>
  <si>
    <t xml:space="preserve">db x-trackers S&amp;P CNX NIFTY ETF </t>
  </si>
  <si>
    <t xml:space="preserve">db x-trackers ShortDAX ETF </t>
  </si>
  <si>
    <t>Diamonds</t>
  </si>
  <si>
    <t>US2527871063</t>
  </si>
  <si>
    <t>EasyETF ASPI Eurozone</t>
  </si>
  <si>
    <t>FR0007068028</t>
  </si>
  <si>
    <t>EasyETF CAC 40</t>
  </si>
  <si>
    <t>FR0010150458</t>
  </si>
  <si>
    <t>LU0246033426</t>
  </si>
  <si>
    <t xml:space="preserve">EasyETF Euro Automobile </t>
  </si>
  <si>
    <t>FR0010018333</t>
  </si>
  <si>
    <t>EasyETF Euro Banks</t>
  </si>
  <si>
    <t>FR0007068077</t>
  </si>
  <si>
    <t xml:space="preserve">EasyETF Euro Construction </t>
  </si>
  <si>
    <t>FR0010018341</t>
  </si>
  <si>
    <t>EasyETF Euro Energy</t>
  </si>
  <si>
    <t>FR0007068085</t>
  </si>
  <si>
    <t>EasyETF Euro Healthcare</t>
  </si>
  <si>
    <t>FR0007068093</t>
  </si>
  <si>
    <t>EasyETF Euro Insurance</t>
  </si>
  <si>
    <t>FR0007068101</t>
  </si>
  <si>
    <t>EasyETF Euro Media</t>
  </si>
  <si>
    <t>FR0007068051</t>
  </si>
  <si>
    <t>FR0010230516</t>
  </si>
  <si>
    <t>FR0000973588</t>
  </si>
  <si>
    <t>FR0010129072</t>
  </si>
  <si>
    <t>EasyETF Euro Technology</t>
  </si>
  <si>
    <t>FR0007068069</t>
  </si>
  <si>
    <t>EasyETF Euro Telecom</t>
  </si>
  <si>
    <t>FR0007068044</t>
  </si>
  <si>
    <t>EasyETF Euro Utilities</t>
  </si>
  <si>
    <t>FR0007068036</t>
  </si>
  <si>
    <t>LU0281118355</t>
  </si>
  <si>
    <t>EasyETF Global Titans 50</t>
  </si>
  <si>
    <t>FR0000973596</t>
  </si>
  <si>
    <t>EasyETF iBoxx Liquid Sovereigns Extra Short</t>
  </si>
  <si>
    <t>FR0010276923</t>
  </si>
  <si>
    <t>EasyETF iBoxx Liquid Sovereigns Global</t>
  </si>
  <si>
    <t>FR0010276949</t>
  </si>
  <si>
    <t>EasyETF iBoxx Liquid Sovereigns Long</t>
  </si>
  <si>
    <t>FR0010276964</t>
  </si>
  <si>
    <t>EasyETF STOXX 50 Europe</t>
  </si>
  <si>
    <t>FR0000973604</t>
  </si>
  <si>
    <t>EasyETF STOXX 50 Europe B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</si>
  <si>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</si>
  <si>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</si>
  <si>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</si>
  <si>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</si>
  <si>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</si>
  <si>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</si>
  <si>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</si>
  <si>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</si>
  <si>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</si>
  <si>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IE00B1FZS806</t>
  </si>
  <si>
    <t>iShares € Inflation-Linked Bond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</si>
  <si>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</si>
  <si>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</si>
  <si>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</si>
  <si>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</si>
  <si>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</si>
  <si>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</si>
  <si>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</si>
  <si>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</si>
  <si>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</si>
  <si>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</si>
  <si>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</si>
  <si>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 xml:space="preserve">iShares FTSE BRIC 50 </t>
  </si>
  <si>
    <t>IE00B1W57M07</t>
  </si>
  <si>
    <t xml:space="preserve">iShares FTSE EPRA/NAREIT Asia Property Yield Fund </t>
  </si>
  <si>
    <t>IE00B1FZS244</t>
  </si>
  <si>
    <t xml:space="preserve">iShares FTSE EPRA/NAREIT Global Property Yield Fun </t>
  </si>
  <si>
    <t>IE00B1FZS350</t>
  </si>
  <si>
    <t xml:space="preserve">iShares FTSE EPRA/NAREIT US Property Yield Fund </t>
  </si>
  <si>
    <t>IE00B1FZSF77</t>
  </si>
  <si>
    <t>iShares FTSE/EPRA European Property</t>
  </si>
  <si>
    <t>IE00B0M63284</t>
  </si>
  <si>
    <t xml:space="preserve">iShares FTSE/Macquarie Global Infrastructure 100 </t>
  </si>
  <si>
    <t>IE00B1FZS467</t>
  </si>
  <si>
    <t>IE00B02KXK85</t>
  </si>
  <si>
    <t>IE0030974079</t>
  </si>
  <si>
    <t>IE0004855221</t>
  </si>
  <si>
    <t>iShares Islam EM</t>
  </si>
  <si>
    <t>IE00B27YCP72</t>
  </si>
  <si>
    <t>iShares Islam USA</t>
  </si>
  <si>
    <t>IE00B296QM64</t>
  </si>
  <si>
    <t>iShares Islam World</t>
  </si>
  <si>
    <t>IE00B27YCN58</t>
  </si>
  <si>
    <t>iShares MSCI AC Far East ex Japan</t>
  </si>
  <si>
    <t>IE00B0M63730</t>
  </si>
  <si>
    <t>IE00B0M63516</t>
  </si>
  <si>
    <t>iShares MSCI EM Eastern Europe</t>
  </si>
  <si>
    <t>IE00B0M63953</t>
  </si>
  <si>
    <t>IE00B0M63177</t>
  </si>
  <si>
    <t xml:space="preserve">iShares MSCI Europe </t>
  </si>
  <si>
    <t>IE00B1YZSC51</t>
  </si>
  <si>
    <t>IE00B14X4N27</t>
  </si>
  <si>
    <t>IE00B02KXH56</t>
  </si>
  <si>
    <t>IE00B0M63391</t>
  </si>
  <si>
    <t>iShares MSCI LATAM</t>
  </si>
  <si>
    <t>IE00B27YCK28</t>
  </si>
  <si>
    <t>iShares MSCI North America</t>
  </si>
  <si>
    <t>IE00B14X4M10</t>
  </si>
  <si>
    <t>IE00B0M63623</t>
  </si>
  <si>
    <t xml:space="preserve">iShares MSCI Turkey </t>
  </si>
  <si>
    <t>IE00B1FZS574</t>
  </si>
  <si>
    <t>IE00B0M62Q58</t>
  </si>
  <si>
    <t>IE0031442068</t>
  </si>
  <si>
    <t xml:space="preserve">iShares S&amp;P Global Clean Energy </t>
  </si>
  <si>
    <t>IE00B1XNHC34</t>
  </si>
  <si>
    <t xml:space="preserve">iShares S&amp;P Global Water </t>
  </si>
  <si>
    <t>IE00B1TXK627</t>
  </si>
  <si>
    <t xml:space="preserve">iShares S&amp;P Listed Private Equity </t>
  </si>
  <si>
    <t>IE00B1TXHL60</t>
  </si>
  <si>
    <t>IE00B27YCF74</t>
  </si>
  <si>
    <t xml:space="preserve">JPMorgan ETF GBI EMU </t>
  </si>
  <si>
    <t>FR0010476515</t>
  </si>
  <si>
    <t>FR0010398719</t>
  </si>
  <si>
    <t>Lyxor ETF BEL 20</t>
  </si>
  <si>
    <t>FR0000021842</t>
  </si>
  <si>
    <t xml:space="preserve">Lyxor ETF Brazil (IBOVESPA) </t>
  </si>
  <si>
    <t>Lyxor ETF CAC 40</t>
  </si>
  <si>
    <t>FR0007052782</t>
  </si>
  <si>
    <t>Lyxor ETF China</t>
  </si>
  <si>
    <t xml:space="preserve">Lyxor ETF Commodities CRB </t>
  </si>
  <si>
    <t xml:space="preserve">Lyxor ETF Commodities CRB Non-Energy </t>
  </si>
  <si>
    <t xml:space="preserve">Lyxor ETF DAX </t>
  </si>
  <si>
    <t xml:space="preserve">Lyxor ETF DAXplus Covered Call </t>
  </si>
  <si>
    <t>Lyxor ETF DJ Global Titans 50</t>
  </si>
  <si>
    <t>FR0007075494</t>
  </si>
  <si>
    <t>Lyxor ETF DJ Industrial Average</t>
  </si>
  <si>
    <t xml:space="preserve">Lyxor ETF DJ STOXX Select Dividend 30 </t>
  </si>
  <si>
    <t xml:space="preserve">Lyxor ETF Euro Cash </t>
  </si>
  <si>
    <t xml:space="preserve">Lyxor ETF EuroMTS 15+Y </t>
  </si>
  <si>
    <t xml:space="preserve">Lyxor ETF EuroMTS 5-7Y </t>
  </si>
  <si>
    <t xml:space="preserve">Lyxor ETF EuroMTS 7-10Y </t>
  </si>
  <si>
    <t xml:space="preserve">Lyxor ETF EuroMTS Covered Bond Aggregate </t>
  </si>
  <si>
    <t xml:space="preserve">Lyxor ETF FTSE RAFI US 1000 </t>
  </si>
  <si>
    <t>Lyxor ETF FTSEurofirst 80</t>
  </si>
  <si>
    <t>FR0007085501</t>
  </si>
  <si>
    <t xml:space="preserve">Lyxor ETF Greece </t>
  </si>
  <si>
    <t xml:space="preserve">Lyxor ETF India </t>
  </si>
  <si>
    <t>Lyxor ETF Japan</t>
  </si>
  <si>
    <t xml:space="preserve">Lyxor ETF LevDAX </t>
  </si>
  <si>
    <t>Lyxor ETF MSCI AC Asia-Pacific Ex Japan</t>
  </si>
  <si>
    <t xml:space="preserve">Lyxor ETF MSCI EM Latin America </t>
  </si>
  <si>
    <t xml:space="preserve">Lyxor ETF MSCI Emerging Markets </t>
  </si>
  <si>
    <t>FR0010397554</t>
  </si>
  <si>
    <t xml:space="preserve">Lyxor ETF PRIVEX </t>
  </si>
  <si>
    <t>Lyxor ETF Taiwan</t>
  </si>
  <si>
    <t>FR0010444786</t>
  </si>
  <si>
    <t xml:space="preserve">Lyxor ETF Turkey </t>
  </si>
  <si>
    <t>Lyxor ETF WISE Quantitative Stratatgy</t>
  </si>
  <si>
    <t>FR0010540690</t>
  </si>
  <si>
    <t xml:space="preserve">Market Access AMEX Gold Bugs Index Fund </t>
  </si>
  <si>
    <t xml:space="preserve">Merrill Lynch Commodity Index Extra Fund </t>
  </si>
  <si>
    <t>LU0319798384</t>
  </si>
  <si>
    <t xml:space="preserve">Merrill Lynch Europe 1 Index Fund </t>
  </si>
  <si>
    <t>LU0319797147</t>
  </si>
  <si>
    <t xml:space="preserve">PowerShares Dynamic Europe Fund </t>
  </si>
  <si>
    <t xml:space="preserve">PowerShares Dynamic Global Developed Markets Fund </t>
  </si>
  <si>
    <t xml:space="preserve">PowerShares Dynamic US Market Fund </t>
  </si>
  <si>
    <t xml:space="preserve">PowerShares EQQQ </t>
  </si>
  <si>
    <t>Xetra Order Book Turnover in MEUR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</si>
</sst>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/>
    <xf numFmtId="49" fontId="3" fillId="0" borderId="0" xfId="0" applyNumberFormat="1" applyFont="1"/>
    <xf numFmtId="0" fontId="3" fillId="2" borderId="1" xfId="0" applyFont="1" applyFill="1" applyBorder="1" applyAlignment="1">
      <alignment horizontal="left"/>
    </xf>
    <xf numFmtId="0" fontId="4" fillId="0" borderId="0" xfId="0" applyFont="1"/>
    <xf numFmtId="49" fontId="3" fillId="3" borderId="2" xfId="0" applyNumberFormat="1" applyFont="1" applyFill="1" applyBorder="1" applyAlignment="1">
      <alignment vertical="top" wrapText="1"/>
    </xf>
    <xf numFmtId="49" fontId="3" fillId="3" borderId="3" xfId="0" applyNumberFormat="1" applyFont="1" applyFill="1" applyBorder="1" applyAlignment="1">
      <alignment vertical="top" wrapText="1"/>
    </xf>
    <xf numFmtId="49" fontId="3" fillId="3" borderId="2" xfId="0" applyNumberFormat="1" applyFont="1" applyFill="1" applyBorder="1" applyAlignment="1">
      <alignment horizontal="right" vertical="top" wrapText="1"/>
    </xf>
    <xf numFmtId="49" fontId="3" fillId="3" borderId="4" xfId="0" applyNumberFormat="1" applyFont="1" applyFill="1" applyBorder="1" applyAlignment="1">
      <alignment horizontal="right" vertical="top" wrapText="1"/>
    </xf>
    <xf numFmtId="49" fontId="3" fillId="3" borderId="5" xfId="0" applyNumberFormat="1" applyFont="1" applyFill="1" applyBorder="1" applyAlignment="1">
      <alignment horizontal="right" vertical="top" wrapText="1"/>
    </xf>
    <xf numFmtId="49" fontId="4" fillId="0" borderId="0" xfId="0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0" applyNumberFormat="1" applyFont="1" applyFill="1" applyBorder="1"/>
    <xf numFmtId="4" fontId="4" fillId="3" borderId="8" xfId="1" applyNumberFormat="1" applyFont="1" applyFill="1" applyBorder="1"/>
    <xf numFmtId="2" fontId="6" fillId="0" borderId="0" xfId="0" applyNumberFormat="1" applyFont="1"/>
    <xf numFmtId="0" fontId="4" fillId="2" borderId="1" xfId="0" applyFont="1" applyFill="1" applyBorder="1"/>
    <xf numFmtId="49" fontId="3" fillId="3" borderId="3" xfId="0" applyNumberFormat="1" applyFont="1" applyFill="1" applyBorder="1" applyAlignment="1">
      <alignment horizontal="right" vertical="top" wrapText="1"/>
    </xf>
    <xf numFmtId="10" fontId="3" fillId="3" borderId="9" xfId="0" applyNumberFormat="1" applyFont="1" applyFill="1" applyBorder="1"/>
    <xf numFmtId="10" fontId="4" fillId="0" borderId="0" xfId="0" applyNumberFormat="1" applyFont="1"/>
    <xf numFmtId="0" fontId="2" fillId="0" borderId="1" xfId="0" applyFont="1" applyBorder="1"/>
    <xf numFmtId="2" fontId="2" fillId="0" borderId="10" xfId="0" applyNumberFormat="1" applyFont="1" applyBorder="1"/>
    <xf numFmtId="2" fontId="2" fillId="0" borderId="0" xfId="0" applyNumberFormat="1" applyFont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0" applyFont="1" applyBorder="1"/>
    <xf numFmtId="0" fontId="2" fillId="0" borderId="3" xfId="0" applyFont="1" applyBorder="1"/>
    <xf numFmtId="0" fontId="7" fillId="3" borderId="9" xfId="0" applyFont="1" applyFill="1" applyBorder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0" applyFont="1"/>
    <xf numFmtId="10" fontId="2" fillId="0" borderId="0" xfId="1" applyNumberFormat="1" applyFont="1"/>
    <xf numFmtId="0" fontId="8" fillId="2" borderId="13" xfId="0" applyFont="1" applyFill="1" applyBorder="1"/>
    <xf numFmtId="0" fontId="8" fillId="2" borderId="1" xfId="0" applyFont="1" applyFill="1" applyBorder="1" applyAlignment="1">
      <alignment horizontal="left"/>
    </xf>
    <xf numFmtId="0" fontId="2" fillId="2" borderId="1" xfId="0" applyFont="1" applyFill="1" applyBorder="1"/>
    <xf numFmtId="49" fontId="8" fillId="3" borderId="2" xfId="0" applyNumberFormat="1" applyFont="1" applyFill="1" applyBorder="1" applyAlignment="1">
      <alignment vertical="top" wrapText="1"/>
    </xf>
    <xf numFmtId="49" fontId="8" fillId="3" borderId="3" xfId="0" applyNumberFormat="1" applyFont="1" applyFill="1" applyBorder="1" applyAlignment="1">
      <alignment vertical="top" wrapText="1"/>
    </xf>
    <xf numFmtId="49" fontId="8" fillId="3" borderId="2" xfId="0" applyNumberFormat="1" applyFont="1" applyFill="1" applyBorder="1" applyAlignment="1">
      <alignment horizontal="right" vertical="top" wrapText="1"/>
    </xf>
    <xf numFmtId="49" fontId="8" fillId="3" borderId="4" xfId="0" applyNumberFormat="1" applyFont="1" applyFill="1" applyBorder="1" applyAlignment="1">
      <alignment horizontal="right" vertical="top" wrapText="1"/>
    </xf>
    <xf numFmtId="49" fontId="8" fillId="3" borderId="5" xfId="0" applyNumberFormat="1" applyFont="1" applyFill="1" applyBorder="1" applyAlignment="1">
      <alignment horizontal="right" vertical="top" wrapText="1"/>
    </xf>
    <xf numFmtId="49" fontId="8" fillId="3" borderId="3" xfId="0" applyNumberFormat="1" applyFont="1" applyFill="1" applyBorder="1" applyAlignment="1">
      <alignment horizontal="right" vertical="top" wrapText="1"/>
    </xf>
    <xf numFmtId="4" fontId="2" fillId="0" borderId="13" xfId="0" applyNumberFormat="1" applyFont="1" applyBorder="1"/>
    <xf numFmtId="4" fontId="2" fillId="0" borderId="14" xfId="0" applyNumberFormat="1" applyFont="1" applyBorder="1"/>
    <xf numFmtId="10" fontId="2" fillId="0" borderId="15" xfId="1" applyNumberFormat="1" applyFont="1" applyBorder="1"/>
    <xf numFmtId="10" fontId="2" fillId="0" borderId="1" xfId="1" applyNumberFormat="1" applyFont="1" applyBorder="1"/>
    <xf numFmtId="4" fontId="2" fillId="0" borderId="10" xfId="0" applyNumberFormat="1" applyFont="1" applyBorder="1"/>
    <xf numFmtId="4" fontId="2" fillId="0" borderId="0" xfId="0" applyNumberFormat="1" applyFont="1"/>
    <xf numFmtId="10" fontId="2" fillId="0" borderId="3" xfId="1" applyNumberFormat="1" applyFont="1" applyBorder="1"/>
    <xf numFmtId="2" fontId="2" fillId="0" borderId="13" xfId="0" applyNumberFormat="1" applyFont="1" applyBorder="1"/>
    <xf numFmtId="2" fontId="2" fillId="0" borderId="14" xfId="0" applyNumberFormat="1" applyFont="1" applyBorder="1"/>
    <xf numFmtId="2" fontId="2" fillId="0" borderId="2" xfId="0" applyNumberFormat="1" applyFont="1" applyBorder="1"/>
    <xf numFmtId="2" fontId="2" fillId="0" borderId="4" xfId="0" applyNumberFormat="1" applyFont="1" applyBorder="1"/>
    <xf numFmtId="10" fontId="2" fillId="0" borderId="5" xfId="1" applyNumberFormat="1" applyFont="1" applyBorder="1"/>
    <xf numFmtId="10" fontId="8" fillId="3" borderId="9" xfId="0" applyNumberFormat="1" applyFont="1" applyFill="1" applyBorder="1"/>
    <xf numFmtId="10" fontId="8" fillId="3" borderId="7" xfId="0" applyNumberFormat="1" applyFont="1" applyFill="1" applyBorder="1"/>
    <xf numFmtId="0" fontId="2" fillId="0" borderId="9" xfId="0" applyFont="1" applyBorder="1"/>
    <xf numFmtId="0" fontId="2" fillId="0" borderId="9" xfId="0" applyFont="1" applyBorder="1" applyAlignment="1">
      <alignment wrapText="1"/>
    </xf>
    <xf numFmtId="2" fontId="2" fillId="0" borderId="6" xfId="0" applyNumberFormat="1" applyFont="1" applyBorder="1"/>
    <xf numFmtId="2" fontId="2" fillId="0" borderId="8" xfId="0" applyNumberFormat="1" applyFont="1" applyBorder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7" fillId="3" borderId="6" xfId="0" applyFont="1" applyFill="1" applyBorder="1"/>
    <xf numFmtId="10" fontId="8" fillId="3" borderId="8" xfId="0" applyNumberFormat="1" applyFont="1" applyFill="1" applyBorder="1"/>
    <xf numFmtId="0" fontId="8" fillId="3" borderId="16" xfId="0" applyFont="1" applyFill="1" applyBorder="1"/>
    <xf numFmtId="4" fontId="2" fillId="3" borderId="17" xfId="0" applyNumberFormat="1" applyFont="1" applyFill="1" applyBorder="1"/>
    <xf numFmtId="0" fontId="8" fillId="0" borderId="1" xfId="0" applyFont="1" applyBorder="1"/>
    <xf numFmtId="0" fontId="2" fillId="0" borderId="1" xfId="0" applyFont="1" applyBorder="1" applyAlignment="1">
      <alignment horizontal="center"/>
    </xf>
    <xf numFmtId="49" fontId="8" fillId="0" borderId="3" xfId="0" applyNumberFormat="1" applyFont="1" applyBorder="1" applyAlignment="1">
      <alignment vertical="top" wrapText="1"/>
    </xf>
    <xf numFmtId="49" fontId="8" fillId="0" borderId="2" xfId="0" applyNumberFormat="1" applyFont="1" applyBorder="1" applyAlignment="1">
      <alignment horizontal="right" vertical="top" wrapText="1"/>
    </xf>
    <xf numFmtId="49" fontId="8" fillId="0" borderId="4" xfId="0" applyNumberFormat="1" applyFont="1" applyBorder="1" applyAlignment="1">
      <alignment horizontal="right" vertical="top" wrapText="1"/>
    </xf>
    <xf numFmtId="49" fontId="8" fillId="0" borderId="5" xfId="0" applyNumberFormat="1" applyFont="1" applyBorder="1" applyAlignment="1">
      <alignment horizontal="right" vertical="top" wrapText="1"/>
    </xf>
    <xf numFmtId="49" fontId="8" fillId="0" borderId="3" xfId="0" applyNumberFormat="1" applyFont="1" applyBorder="1" applyAlignment="1">
      <alignment horizontal="right" vertical="top" wrapText="1"/>
    </xf>
    <xf numFmtId="49" fontId="2" fillId="0" borderId="1" xfId="0" applyNumberFormat="1" applyFont="1" applyBorder="1" applyAlignment="1">
      <alignment vertical="top" wrapText="1"/>
    </xf>
    <xf numFmtId="2" fontId="2" fillId="0" borderId="0" xfId="0" applyNumberFormat="1" applyFont="1" applyAlignment="1">
      <alignment horizontal="right" vertical="top" wrapText="1"/>
    </xf>
    <xf numFmtId="10" fontId="2" fillId="0" borderId="0" xfId="0" applyNumberFormat="1" applyFont="1"/>
    <xf numFmtId="49" fontId="2" fillId="0" borderId="1" xfId="0" applyNumberFormat="1" applyFont="1" applyBorder="1" applyAlignment="1">
      <alignment horizontal="right" vertical="top" wrapText="1"/>
    </xf>
    <xf numFmtId="49" fontId="2" fillId="0" borderId="12" xfId="0" applyNumberFormat="1" applyFont="1" applyBorder="1" applyAlignment="1">
      <alignment vertical="top" wrapText="1"/>
    </xf>
    <xf numFmtId="49" fontId="2" fillId="0" borderId="12" xfId="0" applyNumberFormat="1" applyFont="1" applyBorder="1" applyAlignment="1">
      <alignment horizontal="right" vertical="top" wrapText="1"/>
    </xf>
    <xf numFmtId="10" fontId="2" fillId="0" borderId="12" xfId="0" applyNumberFormat="1" applyFont="1" applyBorder="1"/>
    <xf numFmtId="10" fontId="2" fillId="0" borderId="3" xfId="0" applyNumberFormat="1" applyFont="1" applyBorder="1"/>
    <xf numFmtId="0" fontId="7" fillId="0" borderId="9" xfId="0" applyFont="1" applyBorder="1"/>
    <xf numFmtId="4" fontId="2" fillId="0" borderId="6" xfId="1" applyNumberFormat="1" applyFont="1" applyFill="1" applyBorder="1"/>
    <xf numFmtId="4" fontId="2" fillId="0" borderId="8" xfId="1" applyNumberFormat="1" applyFont="1" applyFill="1" applyBorder="1"/>
    <xf numFmtId="10" fontId="8" fillId="0" borderId="7" xfId="0" applyNumberFormat="1" applyFont="1" applyBorder="1"/>
    <xf numFmtId="0" fontId="10" fillId="0" borderId="0" xfId="0" applyFont="1"/>
    <xf numFmtId="0" fontId="3" fillId="0" borderId="0" xfId="0" applyFont="1" applyAlignment="1">
      <alignment horizontal="left"/>
    </xf>
    <xf numFmtId="11" fontId="4" fillId="0" borderId="0" xfId="0" applyNumberFormat="1" applyFont="1"/>
    <xf numFmtId="49" fontId="3" fillId="0" borderId="0" xfId="0" applyNumberFormat="1" applyFont="1" applyAlignment="1">
      <alignment horizontal="left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right" vertical="top" wrapText="1"/>
    </xf>
    <xf numFmtId="4" fontId="4" fillId="0" borderId="0" xfId="0" applyNumberFormat="1" applyFont="1"/>
    <xf numFmtId="4" fontId="4" fillId="0" borderId="10" xfId="0" applyNumberFormat="1" applyFont="1" applyBorder="1"/>
    <xf numFmtId="10" fontId="4" fillId="0" borderId="11" xfId="0" applyNumberFormat="1" applyFont="1" applyBorder="1"/>
    <xf numFmtId="10" fontId="4" fillId="0" borderId="12" xfId="0" applyNumberFormat="1" applyFont="1" applyBorder="1"/>
    <xf numFmtId="0" fontId="5" fillId="3" borderId="8" xfId="0" applyFont="1" applyFill="1" applyBorder="1"/>
    <xf numFmtId="0" fontId="4" fillId="0" borderId="0" xfId="0" applyFont="1" applyAlignment="1">
      <alignment horizontal="left"/>
    </xf>
    <xf numFmtId="0" fontId="4" fillId="0" borderId="13" xfId="0" applyFont="1" applyBorder="1"/>
    <xf numFmtId="0" fontId="4" fillId="0" borderId="10" xfId="0" applyFont="1" applyBorder="1"/>
    <xf numFmtId="2" fontId="4" fillId="0" borderId="10" xfId="0" applyNumberFormat="1" applyFont="1" applyBorder="1"/>
    <xf numFmtId="0" fontId="6" fillId="0" borderId="10" xfId="0" applyFont="1" applyBorder="1"/>
    <xf numFmtId="0" fontId="4" fillId="0" borderId="2" xfId="0" applyFont="1" applyBorder="1"/>
    <xf numFmtId="49" fontId="3" fillId="3" borderId="10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/>
    </xf>
    <xf numFmtId="2" fontId="4" fillId="0" borderId="13" xfId="0" applyNumberFormat="1" applyFont="1" applyBorder="1"/>
    <xf numFmtId="0" fontId="4" fillId="0" borderId="1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9" fontId="3" fillId="3" borderId="13" xfId="0" applyNumberFormat="1" applyFont="1" applyFill="1" applyBorder="1" applyAlignment="1">
      <alignment horizontal="right" vertical="top" wrapText="1"/>
    </xf>
    <xf numFmtId="49" fontId="3" fillId="3" borderId="14" xfId="0" applyNumberFormat="1" applyFont="1" applyFill="1" applyBorder="1" applyAlignment="1">
      <alignment horizontal="right" vertical="top" wrapText="1"/>
    </xf>
    <xf numFmtId="4" fontId="4" fillId="0" borderId="13" xfId="0" applyNumberFormat="1" applyFont="1" applyBorder="1"/>
    <xf numFmtId="4" fontId="4" fillId="0" borderId="14" xfId="0" applyNumberFormat="1" applyFont="1" applyBorder="1"/>
    <xf numFmtId="10" fontId="4" fillId="0" borderId="15" xfId="0" applyNumberFormat="1" applyFont="1" applyBorder="1"/>
    <xf numFmtId="4" fontId="4" fillId="0" borderId="2" xfId="0" applyNumberFormat="1" applyFont="1" applyBorder="1"/>
    <xf numFmtId="4" fontId="4" fillId="0" borderId="4" xfId="0" applyNumberFormat="1" applyFont="1" applyBorder="1"/>
    <xf numFmtId="10" fontId="4" fillId="0" borderId="5" xfId="0" applyNumberFormat="1" applyFont="1" applyBorder="1"/>
    <xf numFmtId="10" fontId="4" fillId="0" borderId="14" xfId="0" applyNumberFormat="1" applyFont="1" applyBorder="1"/>
    <xf numFmtId="49" fontId="3" fillId="3" borderId="15" xfId="0" applyNumberFormat="1" applyFont="1" applyFill="1" applyBorder="1" applyAlignment="1">
      <alignment horizontal="right" vertical="top" wrapText="1"/>
    </xf>
    <xf numFmtId="10" fontId="4" fillId="0" borderId="1" xfId="0" applyNumberFormat="1" applyFont="1" applyBorder="1"/>
    <xf numFmtId="10" fontId="4" fillId="0" borderId="3" xfId="0" applyNumberFormat="1" applyFont="1" applyBorder="1"/>
    <xf numFmtId="10" fontId="3" fillId="3" borderId="17" xfId="1" applyNumberFormat="1" applyFont="1" applyFill="1" applyBorder="1"/>
    <xf numFmtId="2" fontId="0" fillId="0" borderId="0" xfId="0" applyNumberFormat="1"/>
    <xf numFmtId="0" fontId="3" fillId="2" borderId="1" xfId="0" applyFont="1" applyFill="1" applyBorder="1"/>
    <xf numFmtId="0" fontId="8" fillId="2" borderId="1" xfId="0" applyFont="1" applyFill="1" applyBorder="1"/>
    <xf numFmtId="0" fontId="3" fillId="3" borderId="9" xfId="0" applyFont="1" applyFill="1" applyBorder="1"/>
    <xf numFmtId="2" fontId="4" fillId="0" borderId="12" xfId="0" applyNumberFormat="1" applyFont="1" applyBorder="1"/>
    <xf numFmtId="0" fontId="2" fillId="2" borderId="1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31"/>
  <sheetViews>
    <sheetView tabSelected="1" workbookViewId="0">
      <selection activeCell="C4" sqref="C4:E4"/>
    </sheetView>
  </sheetViews>
  <sheetFormatPr baseColWidth="10" defaultRowHeight="13" x14ac:dyDescent="0.15"/>
  <cols>
    <col min="1" max="1" width="48.83203125" style="31" customWidth="1"/>
    <col min="2" max="2" width="15" style="31" customWidth="1"/>
    <col min="3" max="3" width="15.33203125" style="31" customWidth="1"/>
    <col min="4" max="4" width="15.5" style="31" customWidth="1"/>
    <col min="5" max="5" width="14.5" style="31" customWidth="1"/>
    <col min="6" max="6" width="13.5" style="31" bestFit="1" customWidth="1"/>
    <col min="7" max="7" width="12.5" bestFit="1" customWidth="1"/>
    <col min="8" max="8" width="47" bestFit="1" customWidth="1"/>
    <col min="9" max="9" width="13.5" bestFit="1" customWidth="1"/>
    <col min="10" max="256" width="8.83203125" customWidth="1"/>
  </cols>
  <sheetData>
    <row r="1" spans="1:6" x14ac:dyDescent="0.15">
      <c r="A1" s="1" t="s">
        <v>317</v>
      </c>
      <c r="B1"/>
      <c r="C1"/>
      <c r="D1"/>
      <c r="E1"/>
      <c r="F1"/>
    </row>
    <row r="2" spans="1:6" x14ac:dyDescent="0.15">
      <c r="A2" s="2" t="s">
        <v>318</v>
      </c>
      <c r="B2"/>
      <c r="C2"/>
      <c r="D2"/>
      <c r="E2"/>
      <c r="F2"/>
    </row>
    <row r="3" spans="1:6" x14ac:dyDescent="0.15">
      <c r="A3"/>
      <c r="B3"/>
      <c r="C3"/>
      <c r="D3"/>
      <c r="E3"/>
      <c r="F3"/>
    </row>
    <row r="4" spans="1:6" s="4" customFormat="1" x14ac:dyDescent="0.15">
      <c r="A4" s="126" t="s">
        <v>36</v>
      </c>
      <c r="B4" s="3" t="s">
        <v>356</v>
      </c>
      <c r="C4" s="133" t="s">
        <v>1128</v>
      </c>
      <c r="D4" s="134"/>
      <c r="E4" s="135"/>
      <c r="F4" s="15"/>
    </row>
    <row r="5" spans="1:6" s="10" customFormat="1" ht="12" x14ac:dyDescent="0.15">
      <c r="A5" s="6"/>
      <c r="B5" s="6"/>
      <c r="C5" s="7" t="s">
        <v>322</v>
      </c>
      <c r="D5" s="8" t="s">
        <v>319</v>
      </c>
      <c r="E5" s="9" t="s">
        <v>320</v>
      </c>
      <c r="F5" s="16" t="s">
        <v>321</v>
      </c>
    </row>
    <row r="6" spans="1:6" x14ac:dyDescent="0.15">
      <c r="A6" s="19" t="s">
        <v>357</v>
      </c>
      <c r="B6" s="19" t="s">
        <v>358</v>
      </c>
      <c r="C6" s="20">
        <v>5.1434129999999995E-2</v>
      </c>
      <c r="D6" s="21">
        <v>0.11356960000000001</v>
      </c>
      <c r="E6" s="22">
        <f t="shared" ref="E6:E69" si="0">IF(ISERROR(C6/D6-1),"",((C6/D6-1)))</f>
        <v>-0.54711357616827039</v>
      </c>
      <c r="F6" s="23">
        <f t="shared" ref="F6:F69" si="1">C6/$C$1215</f>
        <v>2.3318425042932931E-6</v>
      </c>
    </row>
    <row r="7" spans="1:6" x14ac:dyDescent="0.15">
      <c r="A7" s="24" t="s">
        <v>359</v>
      </c>
      <c r="B7" s="24" t="s">
        <v>360</v>
      </c>
      <c r="C7" s="20">
        <v>3.6907669999999997E-2</v>
      </c>
      <c r="D7" s="21">
        <v>2.8789499999999999E-3</v>
      </c>
      <c r="E7" s="22">
        <f t="shared" si="0"/>
        <v>11.81983709338474</v>
      </c>
      <c r="F7" s="23">
        <f t="shared" si="1"/>
        <v>1.6732639132892971E-6</v>
      </c>
    </row>
    <row r="8" spans="1:6" x14ac:dyDescent="0.15">
      <c r="A8" s="24" t="s">
        <v>361</v>
      </c>
      <c r="B8" s="24" t="s">
        <v>362</v>
      </c>
      <c r="C8" s="20">
        <v>0.50937248999999996</v>
      </c>
      <c r="D8" s="21">
        <v>2.4697538900000002</v>
      </c>
      <c r="E8" s="22">
        <f t="shared" si="0"/>
        <v>-0.79375576972975237</v>
      </c>
      <c r="F8" s="23">
        <f t="shared" si="1"/>
        <v>2.3093156678254505E-5</v>
      </c>
    </row>
    <row r="9" spans="1:6" x14ac:dyDescent="0.15">
      <c r="A9" s="24" t="s">
        <v>363</v>
      </c>
      <c r="B9" s="24" t="s">
        <v>364</v>
      </c>
      <c r="C9" s="20">
        <v>9.5974999999999999E-4</v>
      </c>
      <c r="D9" s="21">
        <v>1.413E-2</v>
      </c>
      <c r="E9" s="22">
        <f t="shared" si="0"/>
        <v>-0.93207714083510262</v>
      </c>
      <c r="F9" s="23">
        <f t="shared" si="1"/>
        <v>4.3511688512967712E-8</v>
      </c>
    </row>
    <row r="10" spans="1:6" x14ac:dyDescent="0.15">
      <c r="A10" s="24" t="s">
        <v>365</v>
      </c>
      <c r="B10" s="24" t="s">
        <v>366</v>
      </c>
      <c r="C10" s="20">
        <v>315.80588705000002</v>
      </c>
      <c r="D10" s="21">
        <v>212.18279811000002</v>
      </c>
      <c r="E10" s="22">
        <f t="shared" si="0"/>
        <v>0.48836705832430205</v>
      </c>
      <c r="F10" s="23">
        <f t="shared" si="1"/>
        <v>1.4317527885262898E-2</v>
      </c>
    </row>
    <row r="11" spans="1:6" x14ac:dyDescent="0.15">
      <c r="A11" s="24" t="s">
        <v>367</v>
      </c>
      <c r="B11" s="24" t="s">
        <v>368</v>
      </c>
      <c r="C11" s="20">
        <v>20.283230850000002</v>
      </c>
      <c r="D11" s="21">
        <v>25.989839700000001</v>
      </c>
      <c r="E11" s="22">
        <f t="shared" si="0"/>
        <v>-0.2195707597996458</v>
      </c>
      <c r="F11" s="23">
        <f t="shared" si="1"/>
        <v>9.1957032850410779E-4</v>
      </c>
    </row>
    <row r="12" spans="1:6" x14ac:dyDescent="0.15">
      <c r="A12" s="24" t="s">
        <v>19</v>
      </c>
      <c r="B12" s="24" t="s">
        <v>369</v>
      </c>
      <c r="C12" s="20">
        <v>71.698504999999997</v>
      </c>
      <c r="D12" s="21">
        <v>115.53747265000001</v>
      </c>
      <c r="E12" s="22">
        <f t="shared" si="0"/>
        <v>-0.37943505812008094</v>
      </c>
      <c r="F12" s="23">
        <f t="shared" si="1"/>
        <v>3.250557974894981E-3</v>
      </c>
    </row>
    <row r="13" spans="1:6" x14ac:dyDescent="0.15">
      <c r="A13" s="24" t="s">
        <v>20</v>
      </c>
      <c r="B13" s="24" t="s">
        <v>370</v>
      </c>
      <c r="C13" s="20">
        <v>100.47014076000001</v>
      </c>
      <c r="D13" s="21">
        <v>102.170643</v>
      </c>
      <c r="E13" s="22">
        <f t="shared" si="0"/>
        <v>-1.664374609054764E-2</v>
      </c>
      <c r="F13" s="23">
        <f t="shared" si="1"/>
        <v>4.5549627190446902E-3</v>
      </c>
    </row>
    <row r="14" spans="1:6" x14ac:dyDescent="0.15">
      <c r="A14" s="24" t="s">
        <v>21</v>
      </c>
      <c r="B14" s="24" t="s">
        <v>371</v>
      </c>
      <c r="C14" s="20">
        <v>6.5085646800000001</v>
      </c>
      <c r="D14" s="21">
        <v>2.6940788700000002</v>
      </c>
      <c r="E14" s="22">
        <f t="shared" si="0"/>
        <v>1.4158775574376556</v>
      </c>
      <c r="F14" s="23">
        <f t="shared" si="1"/>
        <v>2.9507542487383528E-4</v>
      </c>
    </row>
    <row r="15" spans="1:6" x14ac:dyDescent="0.15">
      <c r="A15" s="24" t="s">
        <v>372</v>
      </c>
      <c r="B15" s="24" t="s">
        <v>373</v>
      </c>
      <c r="C15" s="20">
        <v>12.442490289999999</v>
      </c>
      <c r="D15" s="21">
        <v>15.327545990000001</v>
      </c>
      <c r="E15" s="22">
        <f t="shared" si="0"/>
        <v>-0.18822685000470851</v>
      </c>
      <c r="F15" s="23">
        <f t="shared" si="1"/>
        <v>5.6409873594592895E-4</v>
      </c>
    </row>
    <row r="16" spans="1:6" x14ac:dyDescent="0.15">
      <c r="A16" s="24" t="s">
        <v>374</v>
      </c>
      <c r="B16" s="24" t="s">
        <v>375</v>
      </c>
      <c r="C16" s="20">
        <v>0.36903271999999998</v>
      </c>
      <c r="D16" s="21"/>
      <c r="E16" s="22" t="str">
        <f t="shared" si="0"/>
        <v/>
      </c>
      <c r="F16" s="23">
        <f t="shared" si="1"/>
        <v>1.6730645234418579E-5</v>
      </c>
    </row>
    <row r="17" spans="1:6" x14ac:dyDescent="0.15">
      <c r="A17" s="24" t="s">
        <v>376</v>
      </c>
      <c r="B17" s="24" t="s">
        <v>377</v>
      </c>
      <c r="C17" s="20">
        <v>3.1990037400000002</v>
      </c>
      <c r="D17" s="21">
        <v>5.8699361699999999</v>
      </c>
      <c r="E17" s="22">
        <f t="shared" si="0"/>
        <v>-0.45501899043648375</v>
      </c>
      <c r="F17" s="23">
        <f t="shared" si="1"/>
        <v>1.4503157518801641E-4</v>
      </c>
    </row>
    <row r="18" spans="1:6" x14ac:dyDescent="0.15">
      <c r="A18" s="24" t="s">
        <v>37</v>
      </c>
      <c r="B18" s="24" t="s">
        <v>378</v>
      </c>
      <c r="C18" s="20">
        <v>0.61571146999999993</v>
      </c>
      <c r="D18" s="21">
        <v>1.115834</v>
      </c>
      <c r="E18" s="22">
        <f t="shared" si="0"/>
        <v>-0.44820513624786484</v>
      </c>
      <c r="F18" s="23">
        <f t="shared" si="1"/>
        <v>2.7914191921335202E-5</v>
      </c>
    </row>
    <row r="19" spans="1:6" x14ac:dyDescent="0.15">
      <c r="A19" s="24" t="s">
        <v>379</v>
      </c>
      <c r="B19" s="24" t="s">
        <v>380</v>
      </c>
      <c r="C19" s="20">
        <v>1.2799406799999999</v>
      </c>
      <c r="D19" s="21">
        <v>2.1554080799999999</v>
      </c>
      <c r="E19" s="22">
        <f t="shared" si="0"/>
        <v>-0.4061724589990402</v>
      </c>
      <c r="F19" s="23">
        <f t="shared" si="1"/>
        <v>5.8028007484486671E-5</v>
      </c>
    </row>
    <row r="20" spans="1:6" x14ac:dyDescent="0.15">
      <c r="A20" s="24" t="s">
        <v>381</v>
      </c>
      <c r="B20" s="24" t="s">
        <v>382</v>
      </c>
      <c r="C20" s="20">
        <v>0</v>
      </c>
      <c r="D20" s="21"/>
      <c r="E20" s="22" t="str">
        <f t="shared" si="0"/>
        <v/>
      </c>
      <c r="F20" s="23">
        <f t="shared" si="1"/>
        <v>0</v>
      </c>
    </row>
    <row r="21" spans="1:6" x14ac:dyDescent="0.15">
      <c r="A21" s="24" t="s">
        <v>383</v>
      </c>
      <c r="B21" s="24" t="s">
        <v>384</v>
      </c>
      <c r="C21" s="20">
        <v>0.23002906000000001</v>
      </c>
      <c r="D21" s="21">
        <v>1.2701928300000001</v>
      </c>
      <c r="E21" s="22">
        <f t="shared" si="0"/>
        <v>-0.81890225281778672</v>
      </c>
      <c r="F21" s="23">
        <f t="shared" si="1"/>
        <v>1.0428708317427207E-5</v>
      </c>
    </row>
    <row r="22" spans="1:6" x14ac:dyDescent="0.15">
      <c r="A22" s="24" t="s">
        <v>385</v>
      </c>
      <c r="B22" s="24" t="s">
        <v>386</v>
      </c>
      <c r="C22" s="20">
        <v>0.43180739000000001</v>
      </c>
      <c r="D22" s="21">
        <v>0.95596574999999995</v>
      </c>
      <c r="E22" s="22">
        <f t="shared" si="0"/>
        <v>-0.54830244702804465</v>
      </c>
      <c r="F22" s="23">
        <f t="shared" si="1"/>
        <v>1.9576627925269676E-5</v>
      </c>
    </row>
    <row r="23" spans="1:6" x14ac:dyDescent="0.15">
      <c r="A23" s="24" t="s">
        <v>38</v>
      </c>
      <c r="B23" s="24" t="s">
        <v>389</v>
      </c>
      <c r="C23" s="20">
        <v>7.5660389999999994E-2</v>
      </c>
      <c r="D23" s="21">
        <v>2.8525652799999999</v>
      </c>
      <c r="E23" s="22">
        <f t="shared" si="0"/>
        <v>-0.97347636861092268</v>
      </c>
      <c r="F23" s="23">
        <f t="shared" si="1"/>
        <v>3.4301759025263423E-6</v>
      </c>
    </row>
    <row r="24" spans="1:6" x14ac:dyDescent="0.15">
      <c r="A24" s="24" t="s">
        <v>387</v>
      </c>
      <c r="B24" s="24" t="s">
        <v>388</v>
      </c>
      <c r="C24" s="20">
        <v>1.8957740000000001E-2</v>
      </c>
      <c r="D24" s="21"/>
      <c r="E24" s="22" t="str">
        <f t="shared" si="0"/>
        <v/>
      </c>
      <c r="F24" s="23">
        <f t="shared" si="1"/>
        <v>8.5947723656142593E-7</v>
      </c>
    </row>
    <row r="25" spans="1:6" x14ac:dyDescent="0.15">
      <c r="A25" s="24" t="s">
        <v>390</v>
      </c>
      <c r="B25" s="24" t="s">
        <v>391</v>
      </c>
      <c r="C25" s="20">
        <v>1.32541E-2</v>
      </c>
      <c r="D25" s="21">
        <v>0.52889134999999998</v>
      </c>
      <c r="E25" s="22">
        <f t="shared" si="0"/>
        <v>-0.97493984350471985</v>
      </c>
      <c r="F25" s="23">
        <f t="shared" si="1"/>
        <v>6.0089426488119335E-7</v>
      </c>
    </row>
    <row r="26" spans="1:6" x14ac:dyDescent="0.15">
      <c r="A26" s="24" t="s">
        <v>392</v>
      </c>
      <c r="B26" s="24" t="s">
        <v>393</v>
      </c>
      <c r="C26" s="20">
        <v>1.98856E-2</v>
      </c>
      <c r="D26" s="21"/>
      <c r="E26" s="22" t="str">
        <f t="shared" si="0"/>
        <v/>
      </c>
      <c r="F26" s="23">
        <f t="shared" si="1"/>
        <v>9.0154314466628891E-7</v>
      </c>
    </row>
    <row r="27" spans="1:6" x14ac:dyDescent="0.15">
      <c r="A27" s="24" t="s">
        <v>394</v>
      </c>
      <c r="B27" s="24" t="s">
        <v>395</v>
      </c>
      <c r="C27" s="20">
        <v>0.62965223999999997</v>
      </c>
      <c r="D27" s="21">
        <v>2.6230389600000001</v>
      </c>
      <c r="E27" s="22">
        <f t="shared" si="0"/>
        <v>-0.75995314991432683</v>
      </c>
      <c r="F27" s="23">
        <f t="shared" si="1"/>
        <v>2.8546217388249428E-5</v>
      </c>
    </row>
    <row r="28" spans="1:6" x14ac:dyDescent="0.15">
      <c r="A28" s="24" t="s">
        <v>396</v>
      </c>
      <c r="B28" s="24" t="s">
        <v>397</v>
      </c>
      <c r="C28" s="20">
        <v>1.2515999999999998E-3</v>
      </c>
      <c r="D28" s="21"/>
      <c r="E28" s="22" t="str">
        <f t="shared" si="0"/>
        <v/>
      </c>
      <c r="F28" s="23">
        <f t="shared" si="1"/>
        <v>5.6743140758354135E-8</v>
      </c>
    </row>
    <row r="29" spans="1:6" x14ac:dyDescent="0.15">
      <c r="A29" s="24" t="s">
        <v>398</v>
      </c>
      <c r="B29" s="24" t="s">
        <v>399</v>
      </c>
      <c r="C29" s="20">
        <v>4.6211839999999997E-2</v>
      </c>
      <c r="D29" s="21">
        <v>1.8400550900000001</v>
      </c>
      <c r="E29" s="22">
        <f t="shared" si="0"/>
        <v>-0.97488562149516944</v>
      </c>
      <c r="F29" s="23">
        <f t="shared" si="1"/>
        <v>2.0950822481803613E-6</v>
      </c>
    </row>
    <row r="30" spans="1:6" x14ac:dyDescent="0.15">
      <c r="A30" s="24" t="s">
        <v>400</v>
      </c>
      <c r="B30" s="24" t="s">
        <v>401</v>
      </c>
      <c r="C30" s="20">
        <v>4.1443817300000001</v>
      </c>
      <c r="D30" s="21">
        <v>2.28055327</v>
      </c>
      <c r="E30" s="22">
        <f t="shared" si="0"/>
        <v>0.81727030213155261</v>
      </c>
      <c r="F30" s="23">
        <f t="shared" si="1"/>
        <v>1.8789168732961112E-4</v>
      </c>
    </row>
    <row r="31" spans="1:6" x14ac:dyDescent="0.15">
      <c r="A31" s="24" t="s">
        <v>402</v>
      </c>
      <c r="B31" s="24" t="s">
        <v>403</v>
      </c>
      <c r="C31" s="20">
        <v>15.338938890000001</v>
      </c>
      <c r="D31" s="21">
        <v>19.772334369999999</v>
      </c>
      <c r="E31" s="22">
        <f t="shared" si="0"/>
        <v>-0.22422215794239564</v>
      </c>
      <c r="F31" s="23">
        <f t="shared" si="1"/>
        <v>6.9541352550260668E-4</v>
      </c>
    </row>
    <row r="32" spans="1:6" x14ac:dyDescent="0.15">
      <c r="A32" s="24" t="s">
        <v>404</v>
      </c>
      <c r="B32" s="24" t="s">
        <v>405</v>
      </c>
      <c r="C32" s="20">
        <v>6.8002503000000001</v>
      </c>
      <c r="D32" s="21">
        <v>12.16289969</v>
      </c>
      <c r="E32" s="22">
        <f t="shared" si="0"/>
        <v>-0.44090221301496235</v>
      </c>
      <c r="F32" s="23">
        <f t="shared" si="1"/>
        <v>3.0829942470832536E-4</v>
      </c>
    </row>
    <row r="33" spans="1:6" x14ac:dyDescent="0.15">
      <c r="A33" s="24" t="s">
        <v>406</v>
      </c>
      <c r="B33" s="24" t="s">
        <v>407</v>
      </c>
      <c r="C33" s="20">
        <v>0</v>
      </c>
      <c r="D33" s="21">
        <v>0.34609734999999997</v>
      </c>
      <c r="E33" s="22">
        <f t="shared" si="0"/>
        <v>-1</v>
      </c>
      <c r="F33" s="23">
        <f t="shared" si="1"/>
        <v>0</v>
      </c>
    </row>
    <row r="34" spans="1:6" x14ac:dyDescent="0.15">
      <c r="A34" s="24" t="s">
        <v>408</v>
      </c>
      <c r="B34" s="24" t="s">
        <v>409</v>
      </c>
      <c r="C34" s="20">
        <v>9.6429414300000005</v>
      </c>
      <c r="D34" s="21">
        <v>5.2707248700000005</v>
      </c>
      <c r="E34" s="22">
        <f t="shared" si="0"/>
        <v>0.82952851227083668</v>
      </c>
      <c r="F34" s="23">
        <f t="shared" si="1"/>
        <v>4.3717703969882937E-4</v>
      </c>
    </row>
    <row r="35" spans="1:6" x14ac:dyDescent="0.15">
      <c r="A35" s="24" t="s">
        <v>410</v>
      </c>
      <c r="B35" s="24" t="s">
        <v>411</v>
      </c>
      <c r="C35" s="20">
        <v>39.690750819999998</v>
      </c>
      <c r="D35" s="21">
        <v>30.516771850000001</v>
      </c>
      <c r="E35" s="22">
        <f t="shared" si="0"/>
        <v>0.30062088529852149</v>
      </c>
      <c r="F35" s="23">
        <f t="shared" si="1"/>
        <v>1.7994390065388464E-3</v>
      </c>
    </row>
    <row r="36" spans="1:6" x14ac:dyDescent="0.15">
      <c r="A36" s="24" t="s">
        <v>412</v>
      </c>
      <c r="B36" s="24" t="s">
        <v>413</v>
      </c>
      <c r="C36" s="20">
        <v>430.92803283999996</v>
      </c>
      <c r="D36" s="21">
        <v>262.14366437000001</v>
      </c>
      <c r="E36" s="22">
        <f t="shared" si="0"/>
        <v>0.64386209323667254</v>
      </c>
      <c r="F36" s="23">
        <f t="shared" si="1"/>
        <v>1.9536760965293044E-2</v>
      </c>
    </row>
    <row r="37" spans="1:6" x14ac:dyDescent="0.15">
      <c r="A37" s="24" t="s">
        <v>414</v>
      </c>
      <c r="B37" s="24" t="s">
        <v>415</v>
      </c>
      <c r="C37" s="20">
        <v>12.675367029999999</v>
      </c>
      <c r="D37" s="21">
        <v>5.7972312500000003</v>
      </c>
      <c r="E37" s="22">
        <f t="shared" si="0"/>
        <v>1.1864518566513969</v>
      </c>
      <c r="F37" s="23">
        <f t="shared" si="1"/>
        <v>5.746565480561611E-4</v>
      </c>
    </row>
    <row r="38" spans="1:6" x14ac:dyDescent="0.15">
      <c r="A38" s="24" t="s">
        <v>416</v>
      </c>
      <c r="B38" s="24" t="s">
        <v>417</v>
      </c>
      <c r="C38" s="20">
        <v>0.10725701</v>
      </c>
      <c r="D38" s="21">
        <v>0.14629502</v>
      </c>
      <c r="E38" s="22">
        <f t="shared" si="0"/>
        <v>-0.26684442163513156</v>
      </c>
      <c r="F38" s="23">
        <f t="shared" si="1"/>
        <v>4.8626554935683907E-6</v>
      </c>
    </row>
    <row r="39" spans="1:6" x14ac:dyDescent="0.15">
      <c r="A39" s="24" t="s">
        <v>418</v>
      </c>
      <c r="B39" s="24" t="s">
        <v>419</v>
      </c>
      <c r="C39" s="20">
        <v>2.6219880099999999</v>
      </c>
      <c r="D39" s="21">
        <v>4.49055274</v>
      </c>
      <c r="E39" s="22">
        <f t="shared" si="0"/>
        <v>-0.41611018468964689</v>
      </c>
      <c r="F39" s="23">
        <f t="shared" si="1"/>
        <v>1.1887171198317903E-4</v>
      </c>
    </row>
    <row r="40" spans="1:6" x14ac:dyDescent="0.15">
      <c r="A40" s="24" t="s">
        <v>420</v>
      </c>
      <c r="B40" s="24" t="s">
        <v>421</v>
      </c>
      <c r="C40" s="20">
        <v>6.2173536</v>
      </c>
      <c r="D40" s="21">
        <v>0.14595720000000001</v>
      </c>
      <c r="E40" s="22">
        <f t="shared" si="0"/>
        <v>41.597101067984312</v>
      </c>
      <c r="F40" s="23">
        <f t="shared" si="1"/>
        <v>2.8187293901347067E-4</v>
      </c>
    </row>
    <row r="41" spans="1:6" x14ac:dyDescent="0.15">
      <c r="A41" s="24" t="s">
        <v>422</v>
      </c>
      <c r="B41" s="24" t="s">
        <v>423</v>
      </c>
      <c r="C41" s="20">
        <v>10.7260157</v>
      </c>
      <c r="D41" s="21">
        <v>24.215282440000003</v>
      </c>
      <c r="E41" s="22">
        <f t="shared" si="0"/>
        <v>-0.5570559324849238</v>
      </c>
      <c r="F41" s="23">
        <f t="shared" si="1"/>
        <v>4.8627981674769611E-4</v>
      </c>
    </row>
    <row r="42" spans="1:6" x14ac:dyDescent="0.15">
      <c r="A42" s="24" t="s">
        <v>424</v>
      </c>
      <c r="B42" s="24" t="s">
        <v>425</v>
      </c>
      <c r="C42" s="20">
        <v>0</v>
      </c>
      <c r="D42" s="21">
        <v>0</v>
      </c>
      <c r="E42" s="22" t="str">
        <f t="shared" si="0"/>
        <v/>
      </c>
      <c r="F42" s="23">
        <f t="shared" si="1"/>
        <v>0</v>
      </c>
    </row>
    <row r="43" spans="1:6" x14ac:dyDescent="0.15">
      <c r="A43" s="24" t="s">
        <v>426</v>
      </c>
      <c r="B43" s="24" t="s">
        <v>427</v>
      </c>
      <c r="C43" s="20">
        <v>6.3130784000000002</v>
      </c>
      <c r="D43" s="21">
        <v>2.23968E-3</v>
      </c>
      <c r="E43" s="22">
        <f t="shared" si="0"/>
        <v>2817.7412487498214</v>
      </c>
      <c r="F43" s="23">
        <f t="shared" si="1"/>
        <v>2.8621276467699359E-4</v>
      </c>
    </row>
    <row r="44" spans="1:6" x14ac:dyDescent="0.15">
      <c r="A44" s="24" t="s">
        <v>428</v>
      </c>
      <c r="B44" s="24" t="s">
        <v>429</v>
      </c>
      <c r="C44" s="20">
        <v>17.235910280000002</v>
      </c>
      <c r="D44" s="21">
        <v>9.5707032400000003</v>
      </c>
      <c r="E44" s="22">
        <f t="shared" si="0"/>
        <v>0.80090321973038225</v>
      </c>
      <c r="F44" s="23">
        <f t="shared" si="1"/>
        <v>7.814155346088234E-4</v>
      </c>
    </row>
    <row r="45" spans="1:6" x14ac:dyDescent="0.15">
      <c r="A45" s="24" t="s">
        <v>430</v>
      </c>
      <c r="B45" s="24" t="s">
        <v>431</v>
      </c>
      <c r="C45" s="20">
        <v>6.7889300300000004</v>
      </c>
      <c r="D45" s="21">
        <v>2.2044299399999998</v>
      </c>
      <c r="E45" s="22">
        <f t="shared" si="0"/>
        <v>2.0796760227272184</v>
      </c>
      <c r="F45" s="23">
        <f t="shared" si="1"/>
        <v>3.0778620349225587E-4</v>
      </c>
    </row>
    <row r="46" spans="1:6" x14ac:dyDescent="0.15">
      <c r="A46" s="24" t="s">
        <v>432</v>
      </c>
      <c r="B46" s="24" t="s">
        <v>433</v>
      </c>
      <c r="C46" s="20">
        <v>1.32303685</v>
      </c>
      <c r="D46" s="21">
        <v>0.43740574999999998</v>
      </c>
      <c r="E46" s="22">
        <f t="shared" si="0"/>
        <v>2.0247358430930551</v>
      </c>
      <c r="F46" s="23">
        <f t="shared" si="1"/>
        <v>5.9981836216075009E-5</v>
      </c>
    </row>
    <row r="47" spans="1:6" x14ac:dyDescent="0.15">
      <c r="A47" s="24" t="s">
        <v>434</v>
      </c>
      <c r="B47" s="24" t="s">
        <v>435</v>
      </c>
      <c r="C47" s="20">
        <v>9.2732861700000004</v>
      </c>
      <c r="D47" s="21">
        <v>1.8352268200000001</v>
      </c>
      <c r="E47" s="22">
        <f t="shared" si="0"/>
        <v>4.0529373638948885</v>
      </c>
      <c r="F47" s="23">
        <f t="shared" si="1"/>
        <v>4.2041817069096265E-4</v>
      </c>
    </row>
    <row r="48" spans="1:6" x14ac:dyDescent="0.15">
      <c r="A48" s="24" t="s">
        <v>436</v>
      </c>
      <c r="B48" s="24" t="s">
        <v>437</v>
      </c>
      <c r="C48" s="20">
        <v>13.28993844</v>
      </c>
      <c r="D48" s="21">
        <v>12.14220969</v>
      </c>
      <c r="E48" s="22">
        <f t="shared" si="0"/>
        <v>9.4523878215119206E-2</v>
      </c>
      <c r="F48" s="23">
        <f t="shared" si="1"/>
        <v>6.0251905366793027E-4</v>
      </c>
    </row>
    <row r="49" spans="1:6" x14ac:dyDescent="0.15">
      <c r="A49" s="24" t="s">
        <v>438</v>
      </c>
      <c r="B49" s="24" t="s">
        <v>439</v>
      </c>
      <c r="C49" s="20">
        <v>7.1860806500000001</v>
      </c>
      <c r="D49" s="21">
        <v>0.99652509</v>
      </c>
      <c r="E49" s="22">
        <f t="shared" si="0"/>
        <v>6.2111387080078435</v>
      </c>
      <c r="F49" s="23">
        <f t="shared" si="1"/>
        <v>3.2579161539136707E-4</v>
      </c>
    </row>
    <row r="50" spans="1:6" x14ac:dyDescent="0.15">
      <c r="A50" s="24" t="s">
        <v>440</v>
      </c>
      <c r="B50" s="24" t="s">
        <v>441</v>
      </c>
      <c r="C50" s="20">
        <v>10.978625019999999</v>
      </c>
      <c r="D50" s="21">
        <v>14.435328210000002</v>
      </c>
      <c r="E50" s="22">
        <f t="shared" si="0"/>
        <v>-0.23946135063319096</v>
      </c>
      <c r="F50" s="23">
        <f t="shared" si="1"/>
        <v>4.9773223461413278E-4</v>
      </c>
    </row>
    <row r="51" spans="1:6" x14ac:dyDescent="0.15">
      <c r="A51" s="24" t="s">
        <v>442</v>
      </c>
      <c r="B51" s="24" t="s">
        <v>443</v>
      </c>
      <c r="C51" s="20">
        <v>2.90865E-3</v>
      </c>
      <c r="D51" s="21">
        <v>2.6177499999999999E-2</v>
      </c>
      <c r="E51" s="22">
        <f t="shared" si="0"/>
        <v>-0.88888740330436444</v>
      </c>
      <c r="F51" s="23">
        <f t="shared" si="1"/>
        <v>1.318679581070524E-7</v>
      </c>
    </row>
    <row r="52" spans="1:6" x14ac:dyDescent="0.15">
      <c r="A52" s="24" t="s">
        <v>444</v>
      </c>
      <c r="B52" s="24" t="s">
        <v>445</v>
      </c>
      <c r="C52" s="20">
        <v>9.4098135999999997</v>
      </c>
      <c r="D52" s="21">
        <v>18.813971309999999</v>
      </c>
      <c r="E52" s="22">
        <f t="shared" si="0"/>
        <v>-0.49984968909788352</v>
      </c>
      <c r="F52" s="23">
        <f t="shared" si="1"/>
        <v>4.2660784405135438E-4</v>
      </c>
    </row>
    <row r="53" spans="1:6" x14ac:dyDescent="0.15">
      <c r="A53" s="24" t="s">
        <v>446</v>
      </c>
      <c r="B53" s="24" t="s">
        <v>447</v>
      </c>
      <c r="C53" s="20">
        <v>3.01812E-3</v>
      </c>
      <c r="D53" s="21">
        <v>1.42595E-2</v>
      </c>
      <c r="E53" s="22">
        <f t="shared" si="0"/>
        <v>-0.78834320978996453</v>
      </c>
      <c r="F53" s="23">
        <f t="shared" si="1"/>
        <v>1.3683094278172244E-7</v>
      </c>
    </row>
    <row r="54" spans="1:6" x14ac:dyDescent="0.15">
      <c r="A54" s="24" t="s">
        <v>448</v>
      </c>
      <c r="B54" s="24" t="s">
        <v>449</v>
      </c>
      <c r="C54" s="20">
        <v>0.67228626999999996</v>
      </c>
      <c r="D54" s="21">
        <v>0.13641149999999999</v>
      </c>
      <c r="E54" s="22">
        <f t="shared" si="0"/>
        <v>3.9283694556543987</v>
      </c>
      <c r="F54" s="23">
        <f t="shared" si="1"/>
        <v>3.0479094318087951E-5</v>
      </c>
    </row>
    <row r="55" spans="1:6" x14ac:dyDescent="0.15">
      <c r="A55" s="24" t="s">
        <v>450</v>
      </c>
      <c r="B55" s="24" t="s">
        <v>451</v>
      </c>
      <c r="C55" s="20">
        <v>1.3099508999999998</v>
      </c>
      <c r="D55" s="21">
        <v>0.36552596000000004</v>
      </c>
      <c r="E55" s="22">
        <f t="shared" si="0"/>
        <v>2.5837424515621263</v>
      </c>
      <c r="F55" s="23">
        <f t="shared" si="1"/>
        <v>5.9388565280626942E-5</v>
      </c>
    </row>
    <row r="56" spans="1:6" x14ac:dyDescent="0.15">
      <c r="A56" s="24" t="s">
        <v>452</v>
      </c>
      <c r="B56" s="24" t="s">
        <v>453</v>
      </c>
      <c r="C56" s="20">
        <v>0.11882015</v>
      </c>
      <c r="D56" s="21">
        <v>4.0552559999999994E-2</v>
      </c>
      <c r="E56" s="22">
        <f t="shared" si="0"/>
        <v>1.930028338531526</v>
      </c>
      <c r="F56" s="23">
        <f t="shared" si="1"/>
        <v>5.3868875809993238E-6</v>
      </c>
    </row>
    <row r="57" spans="1:6" x14ac:dyDescent="0.15">
      <c r="A57" s="24" t="s">
        <v>454</v>
      </c>
      <c r="B57" s="24" t="s">
        <v>455</v>
      </c>
      <c r="C57" s="20">
        <v>32.948726749999999</v>
      </c>
      <c r="D57" s="21">
        <v>43.788645259999996</v>
      </c>
      <c r="E57" s="22">
        <f t="shared" si="0"/>
        <v>-0.24755089922596973</v>
      </c>
      <c r="F57" s="23">
        <f t="shared" si="1"/>
        <v>1.4937793542535941E-3</v>
      </c>
    </row>
    <row r="58" spans="1:6" x14ac:dyDescent="0.15">
      <c r="A58" s="24" t="s">
        <v>456</v>
      </c>
      <c r="B58" s="24" t="s">
        <v>457</v>
      </c>
      <c r="C58" s="20">
        <v>5.1418982099999999</v>
      </c>
      <c r="D58" s="21">
        <v>3.49122559</v>
      </c>
      <c r="E58" s="22">
        <f t="shared" si="0"/>
        <v>0.47280606120900948</v>
      </c>
      <c r="F58" s="23">
        <f t="shared" si="1"/>
        <v>2.3311557517989711E-4</v>
      </c>
    </row>
    <row r="59" spans="1:6" x14ac:dyDescent="0.15">
      <c r="A59" s="24" t="s">
        <v>458</v>
      </c>
      <c r="B59" s="24" t="s">
        <v>459</v>
      </c>
      <c r="C59" s="20">
        <v>2.69490221</v>
      </c>
      <c r="D59" s="21">
        <v>1.43174907</v>
      </c>
      <c r="E59" s="22">
        <f t="shared" si="0"/>
        <v>0.88224477771094345</v>
      </c>
      <c r="F59" s="23">
        <f t="shared" si="1"/>
        <v>1.221773852924494E-4</v>
      </c>
    </row>
    <row r="60" spans="1:6" x14ac:dyDescent="0.15">
      <c r="A60" s="24" t="s">
        <v>460</v>
      </c>
      <c r="B60" s="24" t="s">
        <v>461</v>
      </c>
      <c r="C60" s="20">
        <v>12.621298529999999</v>
      </c>
      <c r="D60" s="21">
        <v>10.333712539999999</v>
      </c>
      <c r="E60" s="22">
        <f t="shared" si="0"/>
        <v>0.22137116560434156</v>
      </c>
      <c r="F60" s="23">
        <f t="shared" si="1"/>
        <v>5.7220527248401896E-4</v>
      </c>
    </row>
    <row r="61" spans="1:6" x14ac:dyDescent="0.15">
      <c r="A61" s="24" t="s">
        <v>462</v>
      </c>
      <c r="B61" s="24" t="s">
        <v>463</v>
      </c>
      <c r="C61" s="20">
        <v>17.132206920000002</v>
      </c>
      <c r="D61" s="21">
        <v>17.508188960000002</v>
      </c>
      <c r="E61" s="22">
        <f t="shared" si="0"/>
        <v>-2.1474639145087182E-2</v>
      </c>
      <c r="F61" s="23">
        <f t="shared" si="1"/>
        <v>7.767139891041939E-4</v>
      </c>
    </row>
    <row r="62" spans="1:6" x14ac:dyDescent="0.15">
      <c r="A62" s="24" t="s">
        <v>464</v>
      </c>
      <c r="B62" s="24" t="s">
        <v>465</v>
      </c>
      <c r="C62" s="20">
        <v>5.9033830000000002E-2</v>
      </c>
      <c r="D62" s="21">
        <v>1.5017879999999999E-2</v>
      </c>
      <c r="E62" s="22">
        <f t="shared" si="0"/>
        <v>2.9309030302546035</v>
      </c>
      <c r="F62" s="23">
        <f t="shared" si="1"/>
        <v>2.6763861658634946E-6</v>
      </c>
    </row>
    <row r="63" spans="1:6" x14ac:dyDescent="0.15">
      <c r="A63" s="24" t="s">
        <v>466</v>
      </c>
      <c r="B63" s="24" t="s">
        <v>467</v>
      </c>
      <c r="C63" s="20">
        <v>0.33081961999999998</v>
      </c>
      <c r="D63" s="21">
        <v>1.2064020099999999</v>
      </c>
      <c r="E63" s="22">
        <f t="shared" si="0"/>
        <v>-0.72577994958745129</v>
      </c>
      <c r="F63" s="23">
        <f t="shared" si="1"/>
        <v>1.4998197717549719E-5</v>
      </c>
    </row>
    <row r="64" spans="1:6" x14ac:dyDescent="0.15">
      <c r="A64" s="24" t="s">
        <v>468</v>
      </c>
      <c r="B64" s="24" t="s">
        <v>469</v>
      </c>
      <c r="C64" s="20">
        <v>29.091005190000001</v>
      </c>
      <c r="D64" s="21">
        <v>35.671156320000001</v>
      </c>
      <c r="E64" s="22">
        <f t="shared" si="0"/>
        <v>-0.18446699823719093</v>
      </c>
      <c r="F64" s="23">
        <f t="shared" si="1"/>
        <v>1.3188838305354595E-3</v>
      </c>
    </row>
    <row r="65" spans="1:6" x14ac:dyDescent="0.15">
      <c r="A65" s="24" t="s">
        <v>470</v>
      </c>
      <c r="B65" s="24" t="s">
        <v>471</v>
      </c>
      <c r="C65" s="20">
        <v>41.746780719999997</v>
      </c>
      <c r="D65" s="21">
        <v>57.816750380000002</v>
      </c>
      <c r="E65" s="22">
        <f t="shared" si="0"/>
        <v>-0.27794660810890082</v>
      </c>
      <c r="F65" s="23">
        <f t="shared" si="1"/>
        <v>1.8926521689062838E-3</v>
      </c>
    </row>
    <row r="66" spans="1:6" x14ac:dyDescent="0.15">
      <c r="A66" s="24" t="s">
        <v>472</v>
      </c>
      <c r="B66" s="24" t="s">
        <v>473</v>
      </c>
      <c r="C66" s="20">
        <v>6.66635796</v>
      </c>
      <c r="D66" s="21">
        <v>13.39706417</v>
      </c>
      <c r="E66" s="22">
        <f t="shared" si="0"/>
        <v>-0.50240158027100046</v>
      </c>
      <c r="F66" s="23">
        <f t="shared" si="1"/>
        <v>3.0222921705804937E-4</v>
      </c>
    </row>
    <row r="67" spans="1:6" x14ac:dyDescent="0.15">
      <c r="A67" s="24" t="s">
        <v>474</v>
      </c>
      <c r="B67" s="24" t="s">
        <v>475</v>
      </c>
      <c r="C67" s="20">
        <v>7.2244876900000001</v>
      </c>
      <c r="D67" s="21">
        <v>4.8307009499999998</v>
      </c>
      <c r="E67" s="22">
        <f t="shared" si="0"/>
        <v>0.49553610641122381</v>
      </c>
      <c r="F67" s="23">
        <f t="shared" si="1"/>
        <v>3.2753285546553755E-4</v>
      </c>
    </row>
    <row r="68" spans="1:6" x14ac:dyDescent="0.15">
      <c r="A68" s="24" t="s">
        <v>476</v>
      </c>
      <c r="B68" s="24" t="s">
        <v>477</v>
      </c>
      <c r="C68" s="20">
        <v>10.577963630000001</v>
      </c>
      <c r="D68" s="21">
        <v>3.84192402</v>
      </c>
      <c r="E68" s="22">
        <f t="shared" si="0"/>
        <v>1.7532984970379504</v>
      </c>
      <c r="F68" s="23">
        <f t="shared" si="1"/>
        <v>4.7956765675442702E-4</v>
      </c>
    </row>
    <row r="69" spans="1:6" x14ac:dyDescent="0.15">
      <c r="A69" s="24" t="s">
        <v>478</v>
      </c>
      <c r="B69" s="24" t="s">
        <v>479</v>
      </c>
      <c r="C69" s="20">
        <v>36.075199439999999</v>
      </c>
      <c r="D69" s="21">
        <v>21.807417609999998</v>
      </c>
      <c r="E69" s="22">
        <f t="shared" si="0"/>
        <v>0.65426278733055376</v>
      </c>
      <c r="F69" s="23">
        <f t="shared" si="1"/>
        <v>1.635522626805384E-3</v>
      </c>
    </row>
    <row r="70" spans="1:6" x14ac:dyDescent="0.15">
      <c r="A70" s="24" t="s">
        <v>480</v>
      </c>
      <c r="B70" s="24" t="s">
        <v>481</v>
      </c>
      <c r="C70" s="20">
        <v>22.236158920000001</v>
      </c>
      <c r="D70" s="21">
        <v>15.03142832</v>
      </c>
      <c r="E70" s="22">
        <f t="shared" ref="E70:E133" si="2">IF(ISERROR(C70/D70-1),"",((C70/D70-1)))</f>
        <v>0.47931111046937436</v>
      </c>
      <c r="F70" s="23">
        <f t="shared" ref="F70:F133" si="3">C70/$C$1215</f>
        <v>1.0081092166208791E-3</v>
      </c>
    </row>
    <row r="71" spans="1:6" x14ac:dyDescent="0.15">
      <c r="A71" s="24" t="s">
        <v>482</v>
      </c>
      <c r="B71" s="24" t="s">
        <v>483</v>
      </c>
      <c r="C71" s="20">
        <v>17.55873811</v>
      </c>
      <c r="D71" s="21">
        <v>6.1073931699999999</v>
      </c>
      <c r="E71" s="22">
        <f t="shared" si="2"/>
        <v>1.874997174940352</v>
      </c>
      <c r="F71" s="23">
        <f t="shared" si="3"/>
        <v>7.9605141268361079E-4</v>
      </c>
    </row>
    <row r="72" spans="1:6" x14ac:dyDescent="0.15">
      <c r="A72" s="24" t="s">
        <v>484</v>
      </c>
      <c r="B72" s="24" t="s">
        <v>485</v>
      </c>
      <c r="C72" s="20">
        <v>15.667026810000001</v>
      </c>
      <c r="D72" s="21">
        <v>12.22783591</v>
      </c>
      <c r="E72" s="22">
        <f t="shared" si="2"/>
        <v>0.28125916354400937</v>
      </c>
      <c r="F72" s="23">
        <f t="shared" si="3"/>
        <v>7.1028787755252336E-4</v>
      </c>
    </row>
    <row r="73" spans="1:6" x14ac:dyDescent="0.15">
      <c r="A73" s="24" t="s">
        <v>486</v>
      </c>
      <c r="B73" s="24" t="s">
        <v>487</v>
      </c>
      <c r="C73" s="20">
        <v>0.15284629999999999</v>
      </c>
      <c r="D73" s="21">
        <v>0.11708156</v>
      </c>
      <c r="E73" s="22">
        <f t="shared" si="2"/>
        <v>0.30546859812937233</v>
      </c>
      <c r="F73" s="23">
        <f t="shared" si="3"/>
        <v>6.9295135149357817E-6</v>
      </c>
    </row>
    <row r="74" spans="1:6" x14ac:dyDescent="0.15">
      <c r="A74" s="24" t="s">
        <v>488</v>
      </c>
      <c r="B74" s="24" t="s">
        <v>489</v>
      </c>
      <c r="C74" s="20">
        <v>0.60104424999999995</v>
      </c>
      <c r="D74" s="21">
        <v>0.70621129000000005</v>
      </c>
      <c r="E74" s="22">
        <f t="shared" si="2"/>
        <v>-0.14891724543231266</v>
      </c>
      <c r="F74" s="23">
        <f t="shared" si="3"/>
        <v>2.7249231767137579E-5</v>
      </c>
    </row>
    <row r="75" spans="1:6" x14ac:dyDescent="0.15">
      <c r="A75" s="24" t="s">
        <v>490</v>
      </c>
      <c r="B75" s="24" t="s">
        <v>491</v>
      </c>
      <c r="C75" s="20">
        <v>2.2335077999999999</v>
      </c>
      <c r="D75" s="21">
        <v>6.5051932199999998</v>
      </c>
      <c r="E75" s="22">
        <f t="shared" si="2"/>
        <v>-0.65665773106736403</v>
      </c>
      <c r="F75" s="23">
        <f t="shared" si="3"/>
        <v>1.0125938597018368E-4</v>
      </c>
    </row>
    <row r="76" spans="1:6" x14ac:dyDescent="0.15">
      <c r="A76" s="24" t="s">
        <v>492</v>
      </c>
      <c r="B76" s="24" t="s">
        <v>493</v>
      </c>
      <c r="C76" s="20">
        <v>3.3760629399999997</v>
      </c>
      <c r="D76" s="21">
        <v>8.7166359700000005</v>
      </c>
      <c r="E76" s="22">
        <f t="shared" si="2"/>
        <v>-0.61268740009111577</v>
      </c>
      <c r="F76" s="23">
        <f t="shared" si="3"/>
        <v>1.5305881640578691E-4</v>
      </c>
    </row>
    <row r="77" spans="1:6" x14ac:dyDescent="0.15">
      <c r="A77" s="24" t="s">
        <v>494</v>
      </c>
      <c r="B77" s="24" t="s">
        <v>495</v>
      </c>
      <c r="C77" s="20">
        <v>328.45376768</v>
      </c>
      <c r="D77" s="21">
        <v>307.97598647000001</v>
      </c>
      <c r="E77" s="22">
        <f t="shared" si="2"/>
        <v>6.6491486705554381E-2</v>
      </c>
      <c r="F77" s="23">
        <f t="shared" si="3"/>
        <v>1.4890938296642691E-2</v>
      </c>
    </row>
    <row r="78" spans="1:6" x14ac:dyDescent="0.15">
      <c r="A78" s="24" t="s">
        <v>496</v>
      </c>
      <c r="B78" s="24" t="s">
        <v>497</v>
      </c>
      <c r="C78" s="20">
        <v>1.5118177500000001</v>
      </c>
      <c r="D78" s="21">
        <v>3.1013570499999998</v>
      </c>
      <c r="E78" s="22">
        <f t="shared" si="2"/>
        <v>-0.51253024865356922</v>
      </c>
      <c r="F78" s="23">
        <f t="shared" si="3"/>
        <v>6.854049807384808E-5</v>
      </c>
    </row>
    <row r="79" spans="1:6" x14ac:dyDescent="0.15">
      <c r="A79" s="24" t="s">
        <v>498</v>
      </c>
      <c r="B79" s="24" t="s">
        <v>499</v>
      </c>
      <c r="C79" s="20">
        <v>11.672647359999999</v>
      </c>
      <c r="D79" s="21">
        <v>17.311211289999999</v>
      </c>
      <c r="E79" s="22">
        <f t="shared" si="2"/>
        <v>-0.32571746919045319</v>
      </c>
      <c r="F79" s="23">
        <f t="shared" si="3"/>
        <v>5.2919676587656671E-4</v>
      </c>
    </row>
    <row r="80" spans="1:6" x14ac:dyDescent="0.15">
      <c r="A80" s="24" t="s">
        <v>502</v>
      </c>
      <c r="B80" s="24" t="s">
        <v>503</v>
      </c>
      <c r="C80" s="20">
        <v>3.3073027799999997</v>
      </c>
      <c r="D80" s="21">
        <v>1.0978801299999998</v>
      </c>
      <c r="E80" s="22">
        <f t="shared" si="2"/>
        <v>2.012444336705502</v>
      </c>
      <c r="F80" s="23">
        <f t="shared" si="3"/>
        <v>1.499414726558293E-4</v>
      </c>
    </row>
    <row r="81" spans="1:6" x14ac:dyDescent="0.15">
      <c r="A81" s="24" t="s">
        <v>504</v>
      </c>
      <c r="B81" s="24" t="s">
        <v>505</v>
      </c>
      <c r="C81" s="20">
        <v>7.5836381699999995</v>
      </c>
      <c r="D81" s="21">
        <v>39.423757280000004</v>
      </c>
      <c r="E81" s="22">
        <f t="shared" si="2"/>
        <v>-0.80763786373433155</v>
      </c>
      <c r="F81" s="23">
        <f t="shared" si="3"/>
        <v>3.4381547470496742E-4</v>
      </c>
    </row>
    <row r="82" spans="1:6" x14ac:dyDescent="0.15">
      <c r="A82" s="24" t="s">
        <v>506</v>
      </c>
      <c r="B82" s="24" t="s">
        <v>507</v>
      </c>
      <c r="C82" s="20">
        <v>24.510866309999997</v>
      </c>
      <c r="D82" s="21">
        <v>44.954664380000004</v>
      </c>
      <c r="E82" s="22">
        <f t="shared" si="2"/>
        <v>-0.454764780294863</v>
      </c>
      <c r="F82" s="23">
        <f t="shared" si="3"/>
        <v>1.1112364470577903E-3</v>
      </c>
    </row>
    <row r="83" spans="1:6" x14ac:dyDescent="0.15">
      <c r="A83" s="24" t="s">
        <v>508</v>
      </c>
      <c r="B83" s="24" t="s">
        <v>509</v>
      </c>
      <c r="C83" s="20">
        <v>20.838606049999999</v>
      </c>
      <c r="D83" s="21">
        <v>19.855555199999998</v>
      </c>
      <c r="E83" s="22">
        <f t="shared" si="2"/>
        <v>4.9510116443382213E-2</v>
      </c>
      <c r="F83" s="23">
        <f t="shared" si="3"/>
        <v>9.447490862120807E-4</v>
      </c>
    </row>
    <row r="84" spans="1:6" x14ac:dyDescent="0.15">
      <c r="A84" s="24" t="s">
        <v>510</v>
      </c>
      <c r="B84" s="24" t="s">
        <v>511</v>
      </c>
      <c r="C84" s="20">
        <v>3.6445031499999998</v>
      </c>
      <c r="D84" s="21">
        <v>9.232078490000001</v>
      </c>
      <c r="E84" s="22">
        <f t="shared" si="2"/>
        <v>-0.60523481749557795</v>
      </c>
      <c r="F84" s="23">
        <f t="shared" si="3"/>
        <v>1.6522895113032523E-4</v>
      </c>
    </row>
    <row r="85" spans="1:6" x14ac:dyDescent="0.15">
      <c r="A85" s="24" t="s">
        <v>512</v>
      </c>
      <c r="B85" s="24" t="s">
        <v>513</v>
      </c>
      <c r="C85" s="20">
        <v>4.2253599999999995E-2</v>
      </c>
      <c r="D85" s="21">
        <v>5.7425300000000006E-2</v>
      </c>
      <c r="E85" s="22">
        <f t="shared" si="2"/>
        <v>-0.26419888098103117</v>
      </c>
      <c r="F85" s="23">
        <f t="shared" si="3"/>
        <v>1.9156295720255614E-6</v>
      </c>
    </row>
    <row r="86" spans="1:6" x14ac:dyDescent="0.15">
      <c r="A86" s="24" t="s">
        <v>514</v>
      </c>
      <c r="B86" s="24" t="s">
        <v>515</v>
      </c>
      <c r="C86" s="20">
        <v>3.1050000000000001E-3</v>
      </c>
      <c r="D86" s="21">
        <v>0</v>
      </c>
      <c r="E86" s="22" t="str">
        <f t="shared" si="2"/>
        <v/>
      </c>
      <c r="F86" s="23">
        <f t="shared" si="3"/>
        <v>1.4076977633004924E-7</v>
      </c>
    </row>
    <row r="87" spans="1:6" x14ac:dyDescent="0.15">
      <c r="A87" s="24" t="s">
        <v>22</v>
      </c>
      <c r="B87" s="24" t="s">
        <v>500</v>
      </c>
      <c r="C87" s="20">
        <v>0</v>
      </c>
      <c r="D87" s="21"/>
      <c r="E87" s="22" t="str">
        <f t="shared" si="2"/>
        <v/>
      </c>
      <c r="F87" s="23">
        <f t="shared" si="3"/>
        <v>0</v>
      </c>
    </row>
    <row r="88" spans="1:6" x14ac:dyDescent="0.15">
      <c r="A88" s="24" t="s">
        <v>23</v>
      </c>
      <c r="B88" s="24" t="s">
        <v>501</v>
      </c>
      <c r="C88" s="20">
        <v>0</v>
      </c>
      <c r="D88" s="21"/>
      <c r="E88" s="22" t="str">
        <f t="shared" si="2"/>
        <v/>
      </c>
      <c r="F88" s="23">
        <f t="shared" si="3"/>
        <v>0</v>
      </c>
    </row>
    <row r="89" spans="1:6" x14ac:dyDescent="0.15">
      <c r="A89" s="24" t="s">
        <v>516</v>
      </c>
      <c r="B89" s="24" t="s">
        <v>517</v>
      </c>
      <c r="C89" s="20">
        <v>0.40819306</v>
      </c>
      <c r="D89" s="21">
        <v>0.76058574000000001</v>
      </c>
      <c r="E89" s="22">
        <f t="shared" si="2"/>
        <v>-0.46331749527673238</v>
      </c>
      <c r="F89" s="23">
        <f t="shared" si="3"/>
        <v>1.8506037280411711E-5</v>
      </c>
    </row>
    <row r="90" spans="1:6" x14ac:dyDescent="0.15">
      <c r="A90" s="24" t="s">
        <v>518</v>
      </c>
      <c r="B90" s="24" t="s">
        <v>519</v>
      </c>
      <c r="C90" s="20">
        <v>1.312962</v>
      </c>
      <c r="D90" s="21"/>
      <c r="E90" s="22" t="str">
        <f t="shared" si="2"/>
        <v/>
      </c>
      <c r="F90" s="23">
        <f t="shared" si="3"/>
        <v>5.9525077961305668E-5</v>
      </c>
    </row>
    <row r="91" spans="1:6" x14ac:dyDescent="0.15">
      <c r="A91" s="24" t="s">
        <v>65</v>
      </c>
      <c r="B91" s="24" t="s">
        <v>520</v>
      </c>
      <c r="C91" s="20">
        <v>1.2714518000000001</v>
      </c>
      <c r="D91" s="21"/>
      <c r="E91" s="22" t="str">
        <f t="shared" si="2"/>
        <v/>
      </c>
      <c r="F91" s="23">
        <f t="shared" si="3"/>
        <v>5.7643151529931889E-5</v>
      </c>
    </row>
    <row r="92" spans="1:6" x14ac:dyDescent="0.15">
      <c r="A92" s="24" t="s">
        <v>521</v>
      </c>
      <c r="B92" s="24" t="s">
        <v>522</v>
      </c>
      <c r="C92" s="20">
        <v>1.839E-4</v>
      </c>
      <c r="D92" s="21"/>
      <c r="E92" s="22" t="str">
        <f t="shared" si="2"/>
        <v/>
      </c>
      <c r="F92" s="23">
        <f t="shared" si="3"/>
        <v>8.3373790232193408E-9</v>
      </c>
    </row>
    <row r="93" spans="1:6" x14ac:dyDescent="0.15">
      <c r="A93" s="24" t="s">
        <v>523</v>
      </c>
      <c r="B93" s="24" t="s">
        <v>524</v>
      </c>
      <c r="C93" s="20">
        <v>1.7540000000000001E-4</v>
      </c>
      <c r="D93" s="21"/>
      <c r="E93" s="22" t="str">
        <f t="shared" si="2"/>
        <v/>
      </c>
      <c r="F93" s="23">
        <f t="shared" si="3"/>
        <v>7.9520189269857121E-9</v>
      </c>
    </row>
    <row r="94" spans="1:6" x14ac:dyDescent="0.15">
      <c r="A94" s="24" t="s">
        <v>525</v>
      </c>
      <c r="B94" s="24" t="s">
        <v>526</v>
      </c>
      <c r="C94" s="20">
        <v>1.6519999999999998E-4</v>
      </c>
      <c r="D94" s="21"/>
      <c r="E94" s="22" t="str">
        <f t="shared" si="2"/>
        <v/>
      </c>
      <c r="F94" s="23">
        <f t="shared" si="3"/>
        <v>7.4895868115053563E-9</v>
      </c>
    </row>
    <row r="95" spans="1:6" x14ac:dyDescent="0.15">
      <c r="A95" s="24" t="s">
        <v>527</v>
      </c>
      <c r="B95" s="24" t="s">
        <v>528</v>
      </c>
      <c r="C95" s="20">
        <v>3.3732932599999996</v>
      </c>
      <c r="D95" s="21">
        <v>13.654281019999999</v>
      </c>
      <c r="E95" s="22">
        <f t="shared" si="2"/>
        <v>-0.75294977047425671</v>
      </c>
      <c r="F95" s="23">
        <f t="shared" si="3"/>
        <v>1.5293324885857088E-4</v>
      </c>
    </row>
    <row r="96" spans="1:6" x14ac:dyDescent="0.15">
      <c r="A96" s="24" t="s">
        <v>529</v>
      </c>
      <c r="B96" s="24" t="s">
        <v>530</v>
      </c>
      <c r="C96" s="20">
        <v>5.6584810899999995</v>
      </c>
      <c r="D96" s="21">
        <v>0.30927262999999999</v>
      </c>
      <c r="E96" s="22">
        <f t="shared" si="2"/>
        <v>17.296093934985453</v>
      </c>
      <c r="F96" s="23">
        <f t="shared" si="3"/>
        <v>2.5653562557394948E-4</v>
      </c>
    </row>
    <row r="97" spans="1:6" x14ac:dyDescent="0.15">
      <c r="A97" s="24" t="s">
        <v>531</v>
      </c>
      <c r="B97" s="24" t="s">
        <v>532</v>
      </c>
      <c r="C97" s="20">
        <v>1.03372709</v>
      </c>
      <c r="D97" s="21">
        <v>0.28008928000000005</v>
      </c>
      <c r="E97" s="22">
        <f t="shared" si="2"/>
        <v>2.6907056564249792</v>
      </c>
      <c r="F97" s="23">
        <f t="shared" si="3"/>
        <v>4.686554951549522E-5</v>
      </c>
    </row>
    <row r="98" spans="1:6" x14ac:dyDescent="0.15">
      <c r="A98" s="24" t="s">
        <v>533</v>
      </c>
      <c r="B98" s="24" t="s">
        <v>534</v>
      </c>
      <c r="C98" s="20">
        <v>12.409305470000001</v>
      </c>
      <c r="D98" s="21">
        <v>10.178874859999999</v>
      </c>
      <c r="E98" s="22">
        <f t="shared" si="2"/>
        <v>0.21912349259395492</v>
      </c>
      <c r="F98" s="23">
        <f t="shared" si="3"/>
        <v>5.6259425295431778E-4</v>
      </c>
    </row>
    <row r="99" spans="1:6" x14ac:dyDescent="0.15">
      <c r="A99" s="24" t="s">
        <v>535</v>
      </c>
      <c r="B99" s="24" t="s">
        <v>536</v>
      </c>
      <c r="C99" s="20">
        <v>2.6261947599999997</v>
      </c>
      <c r="D99" s="21">
        <v>5.1117280000000003</v>
      </c>
      <c r="E99" s="22">
        <f t="shared" si="2"/>
        <v>-0.48624129452897347</v>
      </c>
      <c r="F99" s="23">
        <f t="shared" si="3"/>
        <v>1.1906243122845323E-4</v>
      </c>
    </row>
    <row r="100" spans="1:6" x14ac:dyDescent="0.15">
      <c r="A100" s="24" t="s">
        <v>537</v>
      </c>
      <c r="B100" s="24" t="s">
        <v>538</v>
      </c>
      <c r="C100" s="20">
        <v>46.635021869999996</v>
      </c>
      <c r="D100" s="21">
        <v>18.487636390000002</v>
      </c>
      <c r="E100" s="22">
        <f t="shared" si="2"/>
        <v>1.5224977864247138</v>
      </c>
      <c r="F100" s="23">
        <f t="shared" si="3"/>
        <v>2.1142678253741878E-3</v>
      </c>
    </row>
    <row r="101" spans="1:6" x14ac:dyDescent="0.15">
      <c r="A101" s="24" t="s">
        <v>539</v>
      </c>
      <c r="B101" s="24" t="s">
        <v>540</v>
      </c>
      <c r="C101" s="20">
        <v>18.766413119999999</v>
      </c>
      <c r="D101" s="21">
        <v>46.730286100000001</v>
      </c>
      <c r="E101" s="22">
        <f t="shared" si="2"/>
        <v>-0.59841005296134919</v>
      </c>
      <c r="F101" s="23">
        <f t="shared" si="3"/>
        <v>8.5080314892744006E-4</v>
      </c>
    </row>
    <row r="102" spans="1:6" x14ac:dyDescent="0.15">
      <c r="A102" s="24" t="s">
        <v>541</v>
      </c>
      <c r="B102" s="24" t="s">
        <v>542</v>
      </c>
      <c r="C102" s="20">
        <v>26.432630829999997</v>
      </c>
      <c r="D102" s="21">
        <v>10.121214460000001</v>
      </c>
      <c r="E102" s="22">
        <f t="shared" si="2"/>
        <v>1.6116066342101791</v>
      </c>
      <c r="F102" s="23">
        <f t="shared" si="3"/>
        <v>1.1983624894537402E-3</v>
      </c>
    </row>
    <row r="103" spans="1:6" x14ac:dyDescent="0.15">
      <c r="A103" s="24" t="s">
        <v>543</v>
      </c>
      <c r="B103" s="24" t="s">
        <v>544</v>
      </c>
      <c r="C103" s="20">
        <v>21.0957869</v>
      </c>
      <c r="D103" s="21">
        <v>15.92170874</v>
      </c>
      <c r="E103" s="22">
        <f t="shared" si="2"/>
        <v>0.32497002956731635</v>
      </c>
      <c r="F103" s="23">
        <f t="shared" si="3"/>
        <v>9.5640876116566268E-4</v>
      </c>
    </row>
    <row r="104" spans="1:6" x14ac:dyDescent="0.15">
      <c r="A104" s="24" t="s">
        <v>545</v>
      </c>
      <c r="B104" s="24" t="s">
        <v>546</v>
      </c>
      <c r="C104" s="20">
        <v>13.2527276</v>
      </c>
      <c r="D104" s="21">
        <v>33.578989110000002</v>
      </c>
      <c r="E104" s="22">
        <f t="shared" si="2"/>
        <v>-0.60532678465733603</v>
      </c>
      <c r="F104" s="23">
        <f t="shared" si="3"/>
        <v>6.0083204509342035E-4</v>
      </c>
    </row>
    <row r="105" spans="1:6" x14ac:dyDescent="0.15">
      <c r="A105" s="24" t="s">
        <v>547</v>
      </c>
      <c r="B105" s="24" t="s">
        <v>548</v>
      </c>
      <c r="C105" s="20">
        <v>7.6022254</v>
      </c>
      <c r="D105" s="21">
        <v>7.3390660099999998</v>
      </c>
      <c r="E105" s="22">
        <f t="shared" si="2"/>
        <v>3.5857340653623559E-2</v>
      </c>
      <c r="F105" s="23">
        <f t="shared" si="3"/>
        <v>3.4465815432161643E-4</v>
      </c>
    </row>
    <row r="106" spans="1:6" x14ac:dyDescent="0.15">
      <c r="A106" s="24" t="s">
        <v>549</v>
      </c>
      <c r="B106" s="24" t="s">
        <v>550</v>
      </c>
      <c r="C106" s="20">
        <v>7.7457169800000001</v>
      </c>
      <c r="D106" s="21">
        <v>9.7028123399999995</v>
      </c>
      <c r="E106" s="22">
        <f t="shared" si="2"/>
        <v>-0.20170392783253599</v>
      </c>
      <c r="F106" s="23">
        <f t="shared" si="3"/>
        <v>3.5116355774250061E-4</v>
      </c>
    </row>
    <row r="107" spans="1:6" x14ac:dyDescent="0.15">
      <c r="A107" s="24" t="s">
        <v>551</v>
      </c>
      <c r="B107" s="24" t="s">
        <v>552</v>
      </c>
      <c r="C107" s="20">
        <v>1941.4128371300001</v>
      </c>
      <c r="D107" s="21">
        <v>2673.4376704499996</v>
      </c>
      <c r="E107" s="22">
        <f t="shared" si="2"/>
        <v>-0.27381406397134489</v>
      </c>
      <c r="F107" s="23">
        <f t="shared" si="3"/>
        <v>8.8016827970072917E-2</v>
      </c>
    </row>
    <row r="108" spans="1:6" x14ac:dyDescent="0.15">
      <c r="A108" s="24" t="s">
        <v>553</v>
      </c>
      <c r="B108" s="24" t="s">
        <v>554</v>
      </c>
      <c r="C108" s="20">
        <v>34.88091618</v>
      </c>
      <c r="D108" s="21">
        <v>26.28195165</v>
      </c>
      <c r="E108" s="22">
        <f t="shared" si="2"/>
        <v>0.32718135412900362</v>
      </c>
      <c r="F108" s="23">
        <f t="shared" si="3"/>
        <v>1.5813780253931709E-3</v>
      </c>
    </row>
    <row r="109" spans="1:6" x14ac:dyDescent="0.15">
      <c r="A109" s="24" t="s">
        <v>556</v>
      </c>
      <c r="B109" s="24" t="s">
        <v>557</v>
      </c>
      <c r="C109" s="20">
        <v>1.65747734</v>
      </c>
      <c r="D109" s="21">
        <v>1.6434903700000001</v>
      </c>
      <c r="E109" s="22">
        <f t="shared" si="2"/>
        <v>8.5105275061636565E-3</v>
      </c>
      <c r="F109" s="23">
        <f t="shared" si="3"/>
        <v>7.5144191440877606E-5</v>
      </c>
    </row>
    <row r="110" spans="1:6" x14ac:dyDescent="0.15">
      <c r="A110" s="24" t="s">
        <v>39</v>
      </c>
      <c r="B110" s="24" t="s">
        <v>555</v>
      </c>
      <c r="C110" s="20">
        <v>4.0165917100000001</v>
      </c>
      <c r="D110" s="21">
        <v>5.0061073600000006</v>
      </c>
      <c r="E110" s="22">
        <f t="shared" si="2"/>
        <v>-0.19766169177802062</v>
      </c>
      <c r="F110" s="23">
        <f t="shared" si="3"/>
        <v>1.8209813739962318E-4</v>
      </c>
    </row>
    <row r="111" spans="1:6" x14ac:dyDescent="0.15">
      <c r="A111" s="24" t="s">
        <v>558</v>
      </c>
      <c r="B111" s="24" t="s">
        <v>559</v>
      </c>
      <c r="C111" s="20">
        <v>5.9718251599999999</v>
      </c>
      <c r="D111" s="21">
        <v>12.116326730000001</v>
      </c>
      <c r="E111" s="22">
        <f t="shared" si="2"/>
        <v>-0.50712577391844571</v>
      </c>
      <c r="F111" s="23">
        <f t="shared" si="3"/>
        <v>2.7074154333505974E-4</v>
      </c>
    </row>
    <row r="112" spans="1:6" x14ac:dyDescent="0.15">
      <c r="A112" s="24" t="s">
        <v>201</v>
      </c>
      <c r="B112" s="24" t="s">
        <v>560</v>
      </c>
      <c r="C112" s="20">
        <v>55.626331069999999</v>
      </c>
      <c r="D112" s="21">
        <v>10.25827567</v>
      </c>
      <c r="E112" s="22">
        <f t="shared" si="2"/>
        <v>4.4225810320809993</v>
      </c>
      <c r="F112" s="23">
        <f t="shared" si="3"/>
        <v>2.5219021522657546E-3</v>
      </c>
    </row>
    <row r="113" spans="1:6" x14ac:dyDescent="0.15">
      <c r="A113" s="24" t="s">
        <v>233</v>
      </c>
      <c r="B113" s="24" t="s">
        <v>561</v>
      </c>
      <c r="C113" s="20">
        <v>550.32565151999995</v>
      </c>
      <c r="D113" s="21">
        <v>782.16501461999997</v>
      </c>
      <c r="E113" s="22">
        <f t="shared" si="2"/>
        <v>-0.29640722707680145</v>
      </c>
      <c r="F113" s="23">
        <f t="shared" si="3"/>
        <v>2.4949828944656686E-2</v>
      </c>
    </row>
    <row r="114" spans="1:6" x14ac:dyDescent="0.15">
      <c r="A114" s="24" t="s">
        <v>24</v>
      </c>
      <c r="B114" s="24" t="s">
        <v>562</v>
      </c>
      <c r="C114" s="20">
        <v>959.34617846000003</v>
      </c>
      <c r="D114" s="21">
        <v>1166.5975915500001</v>
      </c>
      <c r="E114" s="22">
        <f t="shared" si="2"/>
        <v>-0.17765458680112256</v>
      </c>
      <c r="F114" s="23">
        <f t="shared" si="3"/>
        <v>4.34933806650247E-2</v>
      </c>
    </row>
    <row r="115" spans="1:6" x14ac:dyDescent="0.15">
      <c r="A115" s="24" t="s">
        <v>25</v>
      </c>
      <c r="B115" s="24" t="s">
        <v>563</v>
      </c>
      <c r="C115" s="20">
        <v>18.329396149999997</v>
      </c>
      <c r="D115" s="21">
        <v>8.6914844799999997</v>
      </c>
      <c r="E115" s="22">
        <f t="shared" si="2"/>
        <v>1.1088913168029952</v>
      </c>
      <c r="F115" s="23">
        <f t="shared" si="3"/>
        <v>8.3099033697274245E-4</v>
      </c>
    </row>
    <row r="116" spans="1:6" x14ac:dyDescent="0.15">
      <c r="A116" s="24" t="s">
        <v>26</v>
      </c>
      <c r="B116" s="24" t="s">
        <v>564</v>
      </c>
      <c r="C116" s="20">
        <v>1.2761331699999998</v>
      </c>
      <c r="D116" s="21">
        <v>13.051363480000001</v>
      </c>
      <c r="E116" s="22">
        <f t="shared" si="2"/>
        <v>-0.90222223356543896</v>
      </c>
      <c r="F116" s="23">
        <f t="shared" si="3"/>
        <v>5.7855388376250133E-5</v>
      </c>
    </row>
    <row r="117" spans="1:6" x14ac:dyDescent="0.15">
      <c r="A117" s="24" t="s">
        <v>27</v>
      </c>
      <c r="B117" s="24" t="s">
        <v>565</v>
      </c>
      <c r="C117" s="20">
        <v>1.5190409199999999</v>
      </c>
      <c r="D117" s="21">
        <v>1.5406525500000001</v>
      </c>
      <c r="E117" s="22">
        <f t="shared" si="2"/>
        <v>-1.4027582013868223E-2</v>
      </c>
      <c r="F117" s="23">
        <f t="shared" si="3"/>
        <v>6.8867971189884769E-5</v>
      </c>
    </row>
    <row r="118" spans="1:6" x14ac:dyDescent="0.15">
      <c r="A118" s="24" t="s">
        <v>234</v>
      </c>
      <c r="B118" s="24" t="s">
        <v>566</v>
      </c>
      <c r="C118" s="20">
        <v>4.3056350700000001</v>
      </c>
      <c r="D118" s="21">
        <v>3.1396025099999996</v>
      </c>
      <c r="E118" s="22">
        <f t="shared" si="2"/>
        <v>0.37139496362550717</v>
      </c>
      <c r="F118" s="23">
        <f t="shared" si="3"/>
        <v>1.9520234646142219E-4</v>
      </c>
    </row>
    <row r="119" spans="1:6" x14ac:dyDescent="0.15">
      <c r="A119" s="24" t="s">
        <v>28</v>
      </c>
      <c r="B119" s="24" t="s">
        <v>567</v>
      </c>
      <c r="C119" s="20">
        <v>5.9197734999999998</v>
      </c>
      <c r="D119" s="21">
        <v>2.9309280099999997</v>
      </c>
      <c r="E119" s="22">
        <f t="shared" si="2"/>
        <v>1.0197607992425581</v>
      </c>
      <c r="F119" s="23">
        <f t="shared" si="3"/>
        <v>2.6838170419309266E-4</v>
      </c>
    </row>
    <row r="120" spans="1:6" x14ac:dyDescent="0.15">
      <c r="A120" s="24" t="s">
        <v>29</v>
      </c>
      <c r="B120" s="24" t="s">
        <v>568</v>
      </c>
      <c r="C120" s="20">
        <v>69.086670870000006</v>
      </c>
      <c r="D120" s="21">
        <v>45.168172640000002</v>
      </c>
      <c r="E120" s="22">
        <f t="shared" si="2"/>
        <v>0.52954319008288309</v>
      </c>
      <c r="F120" s="23">
        <f t="shared" si="3"/>
        <v>3.1321466041087371E-3</v>
      </c>
    </row>
    <row r="121" spans="1:6" x14ac:dyDescent="0.15">
      <c r="A121" s="24" t="s">
        <v>30</v>
      </c>
      <c r="B121" s="24" t="s">
        <v>569</v>
      </c>
      <c r="C121" s="20">
        <v>4.6340805400000002</v>
      </c>
      <c r="D121" s="21">
        <v>1.7413772700000001</v>
      </c>
      <c r="E121" s="22">
        <f t="shared" si="2"/>
        <v>1.6611582796185229</v>
      </c>
      <c r="F121" s="23">
        <f t="shared" si="3"/>
        <v>2.1009290857044568E-4</v>
      </c>
    </row>
    <row r="122" spans="1:6" x14ac:dyDescent="0.15">
      <c r="A122" s="24" t="s">
        <v>205</v>
      </c>
      <c r="B122" s="24" t="s">
        <v>570</v>
      </c>
      <c r="C122" s="20">
        <v>1.9301593899999998</v>
      </c>
      <c r="D122" s="21">
        <v>1.3552298300000001</v>
      </c>
      <c r="E122" s="22">
        <f t="shared" si="2"/>
        <v>0.42423030195549916</v>
      </c>
      <c r="F122" s="23">
        <f t="shared" si="3"/>
        <v>8.7506636267840334E-5</v>
      </c>
    </row>
    <row r="123" spans="1:6" x14ac:dyDescent="0.15">
      <c r="A123" s="24" t="s">
        <v>31</v>
      </c>
      <c r="B123" s="24" t="s">
        <v>571</v>
      </c>
      <c r="C123" s="20">
        <v>2.60100862</v>
      </c>
      <c r="D123" s="21">
        <v>5.5690348299999997</v>
      </c>
      <c r="E123" s="22">
        <f t="shared" si="2"/>
        <v>-0.53295163355981379</v>
      </c>
      <c r="F123" s="23">
        <f t="shared" si="3"/>
        <v>1.1792058024796458E-4</v>
      </c>
    </row>
    <row r="124" spans="1:6" x14ac:dyDescent="0.15">
      <c r="A124" s="24" t="s">
        <v>32</v>
      </c>
      <c r="B124" s="24" t="s">
        <v>572</v>
      </c>
      <c r="C124" s="20">
        <v>3.49336571</v>
      </c>
      <c r="D124" s="21">
        <v>0.96860493999999997</v>
      </c>
      <c r="E124" s="22">
        <f t="shared" si="2"/>
        <v>2.6065949756564324</v>
      </c>
      <c r="F124" s="23">
        <f t="shared" si="3"/>
        <v>1.583769113158659E-4</v>
      </c>
    </row>
    <row r="125" spans="1:6" x14ac:dyDescent="0.15">
      <c r="A125" s="24" t="s">
        <v>573</v>
      </c>
      <c r="B125" s="24" t="s">
        <v>574</v>
      </c>
      <c r="C125" s="20">
        <v>1.18251306</v>
      </c>
      <c r="D125" s="21">
        <v>4.7676160599999999</v>
      </c>
      <c r="E125" s="22">
        <f t="shared" si="2"/>
        <v>-0.7519697381000936</v>
      </c>
      <c r="F125" s="23">
        <f t="shared" si="3"/>
        <v>5.3610981952838035E-5</v>
      </c>
    </row>
    <row r="126" spans="1:6" x14ac:dyDescent="0.15">
      <c r="A126" s="24" t="s">
        <v>575</v>
      </c>
      <c r="B126" s="24" t="s">
        <v>576</v>
      </c>
      <c r="C126" s="20">
        <v>29.569896809999999</v>
      </c>
      <c r="D126" s="21">
        <v>18.546324909999999</v>
      </c>
      <c r="E126" s="22">
        <f t="shared" si="2"/>
        <v>0.59438039360866557</v>
      </c>
      <c r="F126" s="23">
        <f t="shared" si="3"/>
        <v>1.3405950918023628E-3</v>
      </c>
    </row>
    <row r="127" spans="1:6" x14ac:dyDescent="0.15">
      <c r="A127" s="24" t="s">
        <v>577</v>
      </c>
      <c r="B127" s="24" t="s">
        <v>578</v>
      </c>
      <c r="C127" s="20">
        <v>92.012709029999996</v>
      </c>
      <c r="D127" s="21">
        <v>65.818258990000004</v>
      </c>
      <c r="E127" s="22">
        <f t="shared" si="2"/>
        <v>0.39798150911253671</v>
      </c>
      <c r="F127" s="23">
        <f t="shared" si="3"/>
        <v>4.1715325184138487E-3</v>
      </c>
    </row>
    <row r="128" spans="1:6" x14ac:dyDescent="0.15">
      <c r="A128" s="24" t="s">
        <v>579</v>
      </c>
      <c r="B128" s="24" t="s">
        <v>580</v>
      </c>
      <c r="C128" s="20">
        <v>28.352132649999998</v>
      </c>
      <c r="D128" s="21">
        <v>54.274618150000002</v>
      </c>
      <c r="E128" s="22">
        <f t="shared" si="2"/>
        <v>-0.47761709586527978</v>
      </c>
      <c r="F128" s="23">
        <f t="shared" si="3"/>
        <v>1.2853859489920726E-3</v>
      </c>
    </row>
    <row r="129" spans="1:6" x14ac:dyDescent="0.15">
      <c r="A129" s="24" t="s">
        <v>581</v>
      </c>
      <c r="B129" s="24" t="s">
        <v>582</v>
      </c>
      <c r="C129" s="20">
        <v>32.326632879999998</v>
      </c>
      <c r="D129" s="21">
        <v>36.517029229999999</v>
      </c>
      <c r="E129" s="22">
        <f t="shared" si="2"/>
        <v>-0.11475184149310391</v>
      </c>
      <c r="F129" s="23">
        <f t="shared" si="3"/>
        <v>1.4655758067701175E-3</v>
      </c>
    </row>
    <row r="130" spans="1:6" x14ac:dyDescent="0.15">
      <c r="A130" s="24" t="s">
        <v>583</v>
      </c>
      <c r="B130" s="24" t="s">
        <v>584</v>
      </c>
      <c r="C130" s="20">
        <v>9.18553292</v>
      </c>
      <c r="D130" s="21">
        <v>7.0508574900000003</v>
      </c>
      <c r="E130" s="22">
        <f t="shared" si="2"/>
        <v>0.30275401722805206</v>
      </c>
      <c r="F130" s="23">
        <f t="shared" si="3"/>
        <v>4.1643974705980806E-4</v>
      </c>
    </row>
    <row r="131" spans="1:6" x14ac:dyDescent="0.15">
      <c r="A131" s="24" t="s">
        <v>585</v>
      </c>
      <c r="B131" s="24" t="s">
        <v>586</v>
      </c>
      <c r="C131" s="20">
        <v>1.67619911</v>
      </c>
      <c r="D131" s="21">
        <v>0.61047037000000004</v>
      </c>
      <c r="E131" s="22">
        <f t="shared" si="2"/>
        <v>1.7457501500031851</v>
      </c>
      <c r="F131" s="23">
        <f t="shared" si="3"/>
        <v>7.5992970627802769E-5</v>
      </c>
    </row>
    <row r="132" spans="1:6" x14ac:dyDescent="0.15">
      <c r="A132" s="24" t="s">
        <v>587</v>
      </c>
      <c r="B132" s="24" t="s">
        <v>588</v>
      </c>
      <c r="C132" s="20">
        <v>54.713683060000001</v>
      </c>
      <c r="D132" s="21">
        <v>31.009592179999999</v>
      </c>
      <c r="E132" s="22">
        <f t="shared" si="2"/>
        <v>0.76441156473151661</v>
      </c>
      <c r="F132" s="23">
        <f t="shared" si="3"/>
        <v>2.4805259022703395E-3</v>
      </c>
    </row>
    <row r="133" spans="1:6" x14ac:dyDescent="0.15">
      <c r="A133" s="24" t="s">
        <v>589</v>
      </c>
      <c r="B133" s="24" t="s">
        <v>590</v>
      </c>
      <c r="C133" s="20">
        <v>8.0135324299999997</v>
      </c>
      <c r="D133" s="21">
        <v>6.2787606199999999</v>
      </c>
      <c r="E133" s="22">
        <f t="shared" si="2"/>
        <v>0.27629207657227095</v>
      </c>
      <c r="F133" s="23">
        <f t="shared" si="3"/>
        <v>3.6330536804660092E-4</v>
      </c>
    </row>
    <row r="134" spans="1:6" x14ac:dyDescent="0.15">
      <c r="A134" s="24" t="s">
        <v>591</v>
      </c>
      <c r="B134" s="24" t="s">
        <v>592</v>
      </c>
      <c r="C134" s="20">
        <v>28.298577390000002</v>
      </c>
      <c r="D134" s="21">
        <v>44.873950319999999</v>
      </c>
      <c r="E134" s="22">
        <f t="shared" ref="E134:E197" si="4">IF(ISERROR(C134/D134-1),"",((C134/D134-1)))</f>
        <v>-0.36937628204781592</v>
      </c>
      <c r="F134" s="23">
        <f t="shared" ref="F134:F197" si="5">C134/$C$1215</f>
        <v>1.2829579419159061E-3</v>
      </c>
    </row>
    <row r="135" spans="1:6" x14ac:dyDescent="0.15">
      <c r="A135" s="24" t="s">
        <v>593</v>
      </c>
      <c r="B135" s="24" t="s">
        <v>594</v>
      </c>
      <c r="C135" s="20">
        <v>11.133360439999999</v>
      </c>
      <c r="D135" s="21">
        <v>11.651096320000001</v>
      </c>
      <c r="E135" s="22">
        <f t="shared" si="4"/>
        <v>-4.4436666368577571E-2</v>
      </c>
      <c r="F135" s="23">
        <f t="shared" si="5"/>
        <v>5.04747394183774E-4</v>
      </c>
    </row>
    <row r="136" spans="1:6" x14ac:dyDescent="0.15">
      <c r="A136" s="24" t="s">
        <v>595</v>
      </c>
      <c r="B136" s="24" t="s">
        <v>596</v>
      </c>
      <c r="C136" s="20">
        <v>3.2109364900000004</v>
      </c>
      <c r="D136" s="21">
        <v>11.278228109999999</v>
      </c>
      <c r="E136" s="22">
        <f t="shared" si="4"/>
        <v>-0.71529778803170529</v>
      </c>
      <c r="F136" s="23">
        <f t="shared" si="5"/>
        <v>1.4557256409252606E-4</v>
      </c>
    </row>
    <row r="137" spans="1:6" x14ac:dyDescent="0.15">
      <c r="A137" s="24" t="s">
        <v>597</v>
      </c>
      <c r="B137" s="24" t="s">
        <v>598</v>
      </c>
      <c r="C137" s="20">
        <v>2.4108059700000002</v>
      </c>
      <c r="D137" s="21">
        <v>5.6496147099999998</v>
      </c>
      <c r="E137" s="22">
        <f t="shared" si="4"/>
        <v>-0.57327957856439382</v>
      </c>
      <c r="F137" s="23">
        <f t="shared" si="5"/>
        <v>1.0929746124703621E-4</v>
      </c>
    </row>
    <row r="138" spans="1:6" x14ac:dyDescent="0.15">
      <c r="A138" s="24" t="s">
        <v>599</v>
      </c>
      <c r="B138" s="24" t="s">
        <v>600</v>
      </c>
      <c r="C138" s="20">
        <v>0.22644020000000001</v>
      </c>
      <c r="D138" s="21">
        <v>3.98820212</v>
      </c>
      <c r="E138" s="22">
        <f t="shared" si="4"/>
        <v>-0.94322248642704198</v>
      </c>
      <c r="F138" s="23">
        <f t="shared" si="5"/>
        <v>1.0266002030960262E-5</v>
      </c>
    </row>
    <row r="139" spans="1:6" x14ac:dyDescent="0.15">
      <c r="A139" s="24" t="s">
        <v>601</v>
      </c>
      <c r="B139" s="24" t="s">
        <v>602</v>
      </c>
      <c r="C139" s="20">
        <v>1.8496408500000001</v>
      </c>
      <c r="D139" s="21">
        <v>0.75092086000000002</v>
      </c>
      <c r="E139" s="22">
        <f t="shared" si="4"/>
        <v>1.4631634950186361</v>
      </c>
      <c r="F139" s="23">
        <f t="shared" si="5"/>
        <v>8.3856208935723721E-5</v>
      </c>
    </row>
    <row r="140" spans="1:6" x14ac:dyDescent="0.15">
      <c r="A140" s="24" t="s">
        <v>603</v>
      </c>
      <c r="B140" s="24" t="s">
        <v>604</v>
      </c>
      <c r="C140" s="20">
        <v>4.9346594800000005</v>
      </c>
      <c r="D140" s="21">
        <v>3.2200463199999998</v>
      </c>
      <c r="E140" s="22">
        <f t="shared" si="4"/>
        <v>0.5324808992188661</v>
      </c>
      <c r="F140" s="23">
        <f t="shared" si="5"/>
        <v>2.2372010024623417E-4</v>
      </c>
    </row>
    <row r="141" spans="1:6" x14ac:dyDescent="0.15">
      <c r="A141" s="24" t="s">
        <v>605</v>
      </c>
      <c r="B141" s="24" t="s">
        <v>606</v>
      </c>
      <c r="C141" s="20">
        <v>1.6216843799999998</v>
      </c>
      <c r="D141" s="21">
        <v>3.7136133600000001</v>
      </c>
      <c r="E141" s="22">
        <f t="shared" si="4"/>
        <v>-0.56331361862614582</v>
      </c>
      <c r="F141" s="23">
        <f t="shared" si="5"/>
        <v>7.3521464557338022E-5</v>
      </c>
    </row>
    <row r="142" spans="1:6" x14ac:dyDescent="0.15">
      <c r="A142" s="24" t="s">
        <v>607</v>
      </c>
      <c r="B142" s="24" t="s">
        <v>608</v>
      </c>
      <c r="C142" s="20">
        <v>3.0316052299999998</v>
      </c>
      <c r="D142" s="21">
        <v>4.8720929000000002</v>
      </c>
      <c r="E142" s="22">
        <f t="shared" si="4"/>
        <v>-0.37776120196722851</v>
      </c>
      <c r="F142" s="23">
        <f t="shared" si="5"/>
        <v>1.3744231566766745E-4</v>
      </c>
    </row>
    <row r="143" spans="1:6" x14ac:dyDescent="0.15">
      <c r="A143" s="24" t="s">
        <v>609</v>
      </c>
      <c r="B143" s="24" t="s">
        <v>610</v>
      </c>
      <c r="C143" s="20">
        <v>4.0365365500000001</v>
      </c>
      <c r="D143" s="21">
        <v>4.65143664</v>
      </c>
      <c r="E143" s="22">
        <f t="shared" si="4"/>
        <v>-0.13219573598233514</v>
      </c>
      <c r="F143" s="23">
        <f t="shared" si="5"/>
        <v>1.8300236627747781E-4</v>
      </c>
    </row>
    <row r="144" spans="1:6" x14ac:dyDescent="0.15">
      <c r="A144" s="24" t="s">
        <v>611</v>
      </c>
      <c r="B144" s="24" t="s">
        <v>612</v>
      </c>
      <c r="C144" s="20">
        <v>12.25834322</v>
      </c>
      <c r="D144" s="21">
        <v>13.911238289999998</v>
      </c>
      <c r="E144" s="22">
        <f t="shared" si="4"/>
        <v>-0.1188172494455918</v>
      </c>
      <c r="F144" s="23">
        <f t="shared" si="5"/>
        <v>5.5575015563812417E-4</v>
      </c>
    </row>
    <row r="145" spans="1:6" x14ac:dyDescent="0.15">
      <c r="A145" s="24" t="s">
        <v>613</v>
      </c>
      <c r="B145" s="24" t="s">
        <v>614</v>
      </c>
      <c r="C145" s="20">
        <v>5.3472484199999997</v>
      </c>
      <c r="D145" s="21">
        <v>12.417752</v>
      </c>
      <c r="E145" s="22">
        <f t="shared" si="4"/>
        <v>-0.56938676018010348</v>
      </c>
      <c r="F145" s="23">
        <f t="shared" si="5"/>
        <v>2.4242543126074367E-4</v>
      </c>
    </row>
    <row r="146" spans="1:6" x14ac:dyDescent="0.15">
      <c r="A146" s="24" t="s">
        <v>615</v>
      </c>
      <c r="B146" s="24" t="s">
        <v>616</v>
      </c>
      <c r="C146" s="20">
        <v>3.4912834900000003</v>
      </c>
      <c r="D146" s="21">
        <v>8.8180915199999994</v>
      </c>
      <c r="E146" s="22">
        <f t="shared" si="4"/>
        <v>-0.60407719946186256</v>
      </c>
      <c r="F146" s="23">
        <f t="shared" si="5"/>
        <v>1.582825107865036E-4</v>
      </c>
    </row>
    <row r="147" spans="1:6" x14ac:dyDescent="0.15">
      <c r="A147" s="24" t="s">
        <v>617</v>
      </c>
      <c r="B147" s="24" t="s">
        <v>618</v>
      </c>
      <c r="C147" s="20">
        <v>3.5598059599999998</v>
      </c>
      <c r="D147" s="21">
        <v>1.40921184</v>
      </c>
      <c r="E147" s="22">
        <f t="shared" si="4"/>
        <v>1.5260971125533547</v>
      </c>
      <c r="F147" s="23">
        <f t="shared" si="5"/>
        <v>1.6138907850807605E-4</v>
      </c>
    </row>
    <row r="148" spans="1:6" x14ac:dyDescent="0.15">
      <c r="A148" s="24" t="s">
        <v>619</v>
      </c>
      <c r="B148" s="24" t="s">
        <v>620</v>
      </c>
      <c r="C148" s="20">
        <v>11.409742789999999</v>
      </c>
      <c r="D148" s="21">
        <v>6.3239244100000001</v>
      </c>
      <c r="E148" s="22">
        <f t="shared" si="4"/>
        <v>0.80421871772499554</v>
      </c>
      <c r="F148" s="23">
        <f t="shared" si="5"/>
        <v>5.1727759759474779E-4</v>
      </c>
    </row>
    <row r="149" spans="1:6" x14ac:dyDescent="0.15">
      <c r="A149" s="24" t="s">
        <v>621</v>
      </c>
      <c r="B149" s="24" t="s">
        <v>622</v>
      </c>
      <c r="C149" s="20">
        <v>3.87684228</v>
      </c>
      <c r="D149" s="21">
        <v>1.0646342799999999</v>
      </c>
      <c r="E149" s="22">
        <f t="shared" si="4"/>
        <v>2.6414779730744722</v>
      </c>
      <c r="F149" s="23">
        <f t="shared" si="5"/>
        <v>1.7576238989451792E-4</v>
      </c>
    </row>
    <row r="150" spans="1:6" x14ac:dyDescent="0.15">
      <c r="A150" s="24" t="s">
        <v>623</v>
      </c>
      <c r="B150" s="24" t="s">
        <v>624</v>
      </c>
      <c r="C150" s="20">
        <v>2.3858674300000002</v>
      </c>
      <c r="D150" s="21">
        <v>2.17818581</v>
      </c>
      <c r="E150" s="22">
        <f t="shared" si="4"/>
        <v>9.5346144964556734E-2</v>
      </c>
      <c r="F150" s="23">
        <f t="shared" si="5"/>
        <v>1.0816683557946842E-4</v>
      </c>
    </row>
    <row r="151" spans="1:6" x14ac:dyDescent="0.15">
      <c r="A151" s="24" t="s">
        <v>625</v>
      </c>
      <c r="B151" s="24" t="s">
        <v>626</v>
      </c>
      <c r="C151" s="20">
        <v>11.41327216</v>
      </c>
      <c r="D151" s="21">
        <v>0.98576743</v>
      </c>
      <c r="E151" s="22">
        <f t="shared" si="4"/>
        <v>10.578057676342583</v>
      </c>
      <c r="F151" s="23">
        <f t="shared" si="5"/>
        <v>5.1743760681390591E-4</v>
      </c>
    </row>
    <row r="152" spans="1:6" x14ac:dyDescent="0.15">
      <c r="A152" s="24" t="s">
        <v>627</v>
      </c>
      <c r="B152" s="24" t="s">
        <v>628</v>
      </c>
      <c r="C152" s="20">
        <v>12.996756289999999</v>
      </c>
      <c r="D152" s="21">
        <v>36.318571599999999</v>
      </c>
      <c r="E152" s="22">
        <f t="shared" si="4"/>
        <v>-0.642145720015046</v>
      </c>
      <c r="F152" s="23">
        <f t="shared" si="5"/>
        <v>5.8922720642816753E-4</v>
      </c>
    </row>
    <row r="153" spans="1:6" x14ac:dyDescent="0.15">
      <c r="A153" s="24" t="s">
        <v>629</v>
      </c>
      <c r="B153" s="24" t="s">
        <v>630</v>
      </c>
      <c r="C153" s="20">
        <v>8.5851621199999997</v>
      </c>
      <c r="D153" s="21">
        <v>3.02263364</v>
      </c>
      <c r="E153" s="22">
        <f t="shared" si="4"/>
        <v>1.8402919911921578</v>
      </c>
      <c r="F153" s="23">
        <f t="shared" si="5"/>
        <v>3.8922104714641262E-4</v>
      </c>
    </row>
    <row r="154" spans="1:6" x14ac:dyDescent="0.15">
      <c r="A154" s="24" t="s">
        <v>631</v>
      </c>
      <c r="B154" s="24" t="s">
        <v>632</v>
      </c>
      <c r="C154" s="20">
        <v>0.42704344</v>
      </c>
      <c r="D154" s="21">
        <v>2.6012001499999999</v>
      </c>
      <c r="E154" s="22">
        <f t="shared" si="4"/>
        <v>-0.83582830410032072</v>
      </c>
      <c r="F154" s="23">
        <f t="shared" si="5"/>
        <v>1.9360647192275297E-5</v>
      </c>
    </row>
    <row r="155" spans="1:6" x14ac:dyDescent="0.15">
      <c r="A155" s="24" t="s">
        <v>633</v>
      </c>
      <c r="B155" s="24" t="s">
        <v>634</v>
      </c>
      <c r="C155" s="20">
        <v>2.3139090200000001</v>
      </c>
      <c r="D155" s="21">
        <v>1.02833364</v>
      </c>
      <c r="E155" s="22">
        <f t="shared" si="4"/>
        <v>1.2501539675391733</v>
      </c>
      <c r="F155" s="23">
        <f t="shared" si="5"/>
        <v>1.0490449442624265E-4</v>
      </c>
    </row>
    <row r="156" spans="1:6" x14ac:dyDescent="0.15">
      <c r="A156" s="24" t="s">
        <v>635</v>
      </c>
      <c r="B156" s="24" t="s">
        <v>636</v>
      </c>
      <c r="C156" s="20">
        <v>1.1987696399999999</v>
      </c>
      <c r="D156" s="21">
        <v>2.3638978700000002</v>
      </c>
      <c r="E156" s="22">
        <f t="shared" si="4"/>
        <v>-0.49288433514261776</v>
      </c>
      <c r="F156" s="23">
        <f t="shared" si="5"/>
        <v>5.434799809792387E-5</v>
      </c>
    </row>
    <row r="157" spans="1:6" x14ac:dyDescent="0.15">
      <c r="A157" s="24" t="s">
        <v>637</v>
      </c>
      <c r="B157" s="24" t="s">
        <v>638</v>
      </c>
      <c r="C157" s="20">
        <v>1.4745398200000002</v>
      </c>
      <c r="D157" s="21">
        <v>1.0228678</v>
      </c>
      <c r="E157" s="22">
        <f t="shared" si="4"/>
        <v>0.44157418974377749</v>
      </c>
      <c r="F157" s="23">
        <f t="shared" si="5"/>
        <v>6.6850447874766854E-5</v>
      </c>
    </row>
    <row r="158" spans="1:6" x14ac:dyDescent="0.15">
      <c r="A158" s="24" t="s">
        <v>639</v>
      </c>
      <c r="B158" s="24" t="s">
        <v>640</v>
      </c>
      <c r="C158" s="20">
        <v>0.38460496</v>
      </c>
      <c r="D158" s="21">
        <v>1.205402E-2</v>
      </c>
      <c r="E158" s="22">
        <f t="shared" si="4"/>
        <v>30.90677964695595</v>
      </c>
      <c r="F158" s="23">
        <f t="shared" si="5"/>
        <v>1.7436635811474244E-5</v>
      </c>
    </row>
    <row r="159" spans="1:6" x14ac:dyDescent="0.15">
      <c r="A159" s="24" t="s">
        <v>641</v>
      </c>
      <c r="B159" s="24" t="s">
        <v>642</v>
      </c>
      <c r="C159" s="20">
        <v>7.8158038599999999</v>
      </c>
      <c r="D159" s="21">
        <v>7.3896990499999999</v>
      </c>
      <c r="E159" s="22">
        <f t="shared" si="4"/>
        <v>5.7661997750774407E-2</v>
      </c>
      <c r="F159" s="23">
        <f t="shared" si="5"/>
        <v>3.5434105030973765E-4</v>
      </c>
    </row>
    <row r="160" spans="1:6" x14ac:dyDescent="0.15">
      <c r="A160" s="24" t="s">
        <v>643</v>
      </c>
      <c r="B160" s="24" t="s">
        <v>644</v>
      </c>
      <c r="C160" s="20">
        <v>4.1209906400000005</v>
      </c>
      <c r="D160" s="21">
        <v>5.1880828699999997</v>
      </c>
      <c r="E160" s="22">
        <f t="shared" si="4"/>
        <v>-0.20568141580205701</v>
      </c>
      <c r="F160" s="23">
        <f t="shared" si="5"/>
        <v>1.8683121760097472E-4</v>
      </c>
    </row>
    <row r="161" spans="1:6" x14ac:dyDescent="0.15">
      <c r="A161" s="24" t="s">
        <v>645</v>
      </c>
      <c r="B161" s="24" t="s">
        <v>646</v>
      </c>
      <c r="C161" s="20">
        <v>19.970376309999999</v>
      </c>
      <c r="D161" s="21">
        <v>15.067609259999999</v>
      </c>
      <c r="E161" s="22">
        <f t="shared" si="4"/>
        <v>0.32538453615301677</v>
      </c>
      <c r="F161" s="23">
        <f t="shared" si="5"/>
        <v>9.0538660431098677E-4</v>
      </c>
    </row>
    <row r="162" spans="1:6" x14ac:dyDescent="0.15">
      <c r="A162" s="24" t="s">
        <v>647</v>
      </c>
      <c r="B162" s="24" t="s">
        <v>648</v>
      </c>
      <c r="C162" s="20">
        <v>3.1810793799999999</v>
      </c>
      <c r="D162" s="21">
        <v>9.3411315999999989</v>
      </c>
      <c r="E162" s="22">
        <f t="shared" si="4"/>
        <v>-0.65945460183860383</v>
      </c>
      <c r="F162" s="23">
        <f t="shared" si="5"/>
        <v>1.4421894776513096E-4</v>
      </c>
    </row>
    <row r="163" spans="1:6" x14ac:dyDescent="0.15">
      <c r="A163" s="24" t="s">
        <v>649</v>
      </c>
      <c r="B163" s="24" t="s">
        <v>650</v>
      </c>
      <c r="C163" s="20">
        <v>2.6823343999999998</v>
      </c>
      <c r="D163" s="21">
        <v>2.2200184199999997</v>
      </c>
      <c r="E163" s="22">
        <f t="shared" si="4"/>
        <v>0.20824871353995356</v>
      </c>
      <c r="F163" s="23">
        <f t="shared" si="5"/>
        <v>1.216076050017381E-4</v>
      </c>
    </row>
    <row r="164" spans="1:6" x14ac:dyDescent="0.15">
      <c r="A164" s="24" t="s">
        <v>651</v>
      </c>
      <c r="B164" s="24" t="s">
        <v>652</v>
      </c>
      <c r="C164" s="20">
        <v>0.77657347999999993</v>
      </c>
      <c r="D164" s="21">
        <v>0.238645</v>
      </c>
      <c r="E164" s="22">
        <f t="shared" si="4"/>
        <v>2.2540949108508452</v>
      </c>
      <c r="F164" s="23">
        <f t="shared" si="5"/>
        <v>3.5207109527680501E-5</v>
      </c>
    </row>
    <row r="165" spans="1:6" x14ac:dyDescent="0.15">
      <c r="A165" s="24" t="s">
        <v>653</v>
      </c>
      <c r="B165" s="24" t="s">
        <v>654</v>
      </c>
      <c r="C165" s="20">
        <v>10.22962502</v>
      </c>
      <c r="D165" s="21">
        <v>20.21797231</v>
      </c>
      <c r="E165" s="22">
        <f t="shared" si="4"/>
        <v>-0.49403308783144728</v>
      </c>
      <c r="F165" s="23">
        <f t="shared" si="5"/>
        <v>4.6377520966366358E-4</v>
      </c>
    </row>
    <row r="166" spans="1:6" x14ac:dyDescent="0.15">
      <c r="A166" s="24" t="s">
        <v>655</v>
      </c>
      <c r="B166" s="24" t="s">
        <v>656</v>
      </c>
      <c r="C166" s="20">
        <v>3.93778512</v>
      </c>
      <c r="D166" s="21">
        <v>6.3814771600000002</v>
      </c>
      <c r="E166" s="22">
        <f t="shared" si="4"/>
        <v>-0.38293516982516318</v>
      </c>
      <c r="F166" s="23">
        <f t="shared" si="5"/>
        <v>1.7852532385771209E-4</v>
      </c>
    </row>
    <row r="167" spans="1:6" x14ac:dyDescent="0.15">
      <c r="A167" s="24" t="s">
        <v>657</v>
      </c>
      <c r="B167" s="24" t="s">
        <v>658</v>
      </c>
      <c r="C167" s="20">
        <v>1.14264239</v>
      </c>
      <c r="D167" s="21">
        <v>1.2071374699999999</v>
      </c>
      <c r="E167" s="22">
        <f t="shared" si="4"/>
        <v>-5.3428115357897044E-2</v>
      </c>
      <c r="F167" s="23">
        <f t="shared" si="5"/>
        <v>5.1803386043649886E-5</v>
      </c>
    </row>
    <row r="168" spans="1:6" x14ac:dyDescent="0.15">
      <c r="A168" s="24" t="s">
        <v>659</v>
      </c>
      <c r="B168" s="24" t="s">
        <v>660</v>
      </c>
      <c r="C168" s="20">
        <v>0.98892844999999996</v>
      </c>
      <c r="D168" s="21">
        <v>1.3871701200000002</v>
      </c>
      <c r="E168" s="22">
        <f t="shared" si="4"/>
        <v>-0.28708927928753258</v>
      </c>
      <c r="F168" s="23">
        <f t="shared" si="5"/>
        <v>4.4834536783549845E-5</v>
      </c>
    </row>
    <row r="169" spans="1:6" x14ac:dyDescent="0.15">
      <c r="A169" s="24" t="s">
        <v>661</v>
      </c>
      <c r="B169" s="24" t="s">
        <v>662</v>
      </c>
      <c r="C169" s="20">
        <v>4.9845567199999996</v>
      </c>
      <c r="D169" s="21">
        <v>15.198750499999999</v>
      </c>
      <c r="E169" s="22">
        <f t="shared" si="4"/>
        <v>-0.67204167737341303</v>
      </c>
      <c r="F169" s="23">
        <f t="shared" si="5"/>
        <v>2.2598226556484502E-4</v>
      </c>
    </row>
    <row r="170" spans="1:6" x14ac:dyDescent="0.15">
      <c r="A170" s="24" t="s">
        <v>199</v>
      </c>
      <c r="B170" s="24" t="s">
        <v>665</v>
      </c>
      <c r="C170" s="20">
        <v>1.1448347299999999</v>
      </c>
      <c r="D170" s="21">
        <v>2.7658043700000001</v>
      </c>
      <c r="E170" s="22">
        <f t="shared" si="4"/>
        <v>-0.58607530510192962</v>
      </c>
      <c r="F170" s="23">
        <f t="shared" si="5"/>
        <v>5.1902779026400096E-5</v>
      </c>
    </row>
    <row r="171" spans="1:6" x14ac:dyDescent="0.15">
      <c r="A171" s="24" t="s">
        <v>200</v>
      </c>
      <c r="B171" s="24" t="s">
        <v>666</v>
      </c>
      <c r="C171" s="20">
        <v>8.8655495999999996</v>
      </c>
      <c r="D171" s="21">
        <v>1.9173063600000002</v>
      </c>
      <c r="E171" s="22">
        <f t="shared" si="4"/>
        <v>3.6239608781144392</v>
      </c>
      <c r="F171" s="23">
        <f t="shared" si="5"/>
        <v>4.0193282906117792E-4</v>
      </c>
    </row>
    <row r="172" spans="1:6" x14ac:dyDescent="0.15">
      <c r="A172" s="24" t="s">
        <v>663</v>
      </c>
      <c r="B172" s="24" t="s">
        <v>664</v>
      </c>
      <c r="C172" s="20">
        <v>6.4445227999999997</v>
      </c>
      <c r="D172" s="21">
        <v>10.32215755</v>
      </c>
      <c r="E172" s="22">
        <f t="shared" si="4"/>
        <v>-0.37566126376360143</v>
      </c>
      <c r="F172" s="23">
        <f t="shared" si="5"/>
        <v>2.9217199133974318E-4</v>
      </c>
    </row>
    <row r="173" spans="1:6" x14ac:dyDescent="0.15">
      <c r="A173" s="24" t="s">
        <v>203</v>
      </c>
      <c r="B173" s="24" t="s">
        <v>667</v>
      </c>
      <c r="C173" s="20">
        <v>1.5645003899999999</v>
      </c>
      <c r="D173" s="21">
        <v>0.81194358999999994</v>
      </c>
      <c r="E173" s="22">
        <f t="shared" si="4"/>
        <v>0.92685847793933562</v>
      </c>
      <c r="F173" s="23">
        <f t="shared" si="5"/>
        <v>7.092894362917062E-5</v>
      </c>
    </row>
    <row r="174" spans="1:6" x14ac:dyDescent="0.15">
      <c r="A174" s="24" t="s">
        <v>668</v>
      </c>
      <c r="B174" s="24" t="s">
        <v>669</v>
      </c>
      <c r="C174" s="20">
        <v>9.2378017899999989</v>
      </c>
      <c r="D174" s="21">
        <v>10.67187818</v>
      </c>
      <c r="E174" s="22">
        <f t="shared" si="4"/>
        <v>-0.13437900675136838</v>
      </c>
      <c r="F174" s="23">
        <f t="shared" si="5"/>
        <v>4.1880943373901071E-4</v>
      </c>
    </row>
    <row r="175" spans="1:6" x14ac:dyDescent="0.15">
      <c r="A175" s="24" t="s">
        <v>670</v>
      </c>
      <c r="B175" s="24" t="s">
        <v>671</v>
      </c>
      <c r="C175" s="20">
        <v>19.287814609999998</v>
      </c>
      <c r="D175" s="21">
        <v>21.593835649999999</v>
      </c>
      <c r="E175" s="22">
        <f t="shared" si="4"/>
        <v>-0.10679070996819418</v>
      </c>
      <c r="F175" s="23">
        <f t="shared" si="5"/>
        <v>8.744416581465879E-4</v>
      </c>
    </row>
    <row r="176" spans="1:6" x14ac:dyDescent="0.15">
      <c r="A176" s="24" t="s">
        <v>672</v>
      </c>
      <c r="B176" s="24" t="s">
        <v>673</v>
      </c>
      <c r="C176" s="20">
        <v>52.649219250000002</v>
      </c>
      <c r="D176" s="21">
        <v>28.65183188</v>
      </c>
      <c r="E176" s="22">
        <f t="shared" si="4"/>
        <v>0.83755159078505681</v>
      </c>
      <c r="F176" s="23">
        <f t="shared" si="5"/>
        <v>2.3869303760947575E-3</v>
      </c>
    </row>
    <row r="177" spans="1:6" x14ac:dyDescent="0.15">
      <c r="A177" s="24" t="s">
        <v>674</v>
      </c>
      <c r="B177" s="24" t="s">
        <v>675</v>
      </c>
      <c r="C177" s="20">
        <v>35.407282560000006</v>
      </c>
      <c r="D177" s="21">
        <v>33.212527800000004</v>
      </c>
      <c r="E177" s="22">
        <f t="shared" si="4"/>
        <v>6.6082135428427113E-2</v>
      </c>
      <c r="F177" s="23">
        <f t="shared" si="5"/>
        <v>1.6052416252579883E-3</v>
      </c>
    </row>
    <row r="178" spans="1:6" x14ac:dyDescent="0.15">
      <c r="A178" s="24" t="s">
        <v>676</v>
      </c>
      <c r="B178" s="24" t="s">
        <v>677</v>
      </c>
      <c r="C178" s="20">
        <v>13.08503969</v>
      </c>
      <c r="D178" s="21">
        <v>34.313063880000001</v>
      </c>
      <c r="E178" s="22">
        <f t="shared" si="4"/>
        <v>-0.61865720485465436</v>
      </c>
      <c r="F178" s="23">
        <f t="shared" si="5"/>
        <v>5.9322966519520666E-4</v>
      </c>
    </row>
    <row r="179" spans="1:6" x14ac:dyDescent="0.15">
      <c r="A179" s="24" t="s">
        <v>678</v>
      </c>
      <c r="B179" s="24" t="s">
        <v>679</v>
      </c>
      <c r="C179" s="20">
        <v>14.788254210000002</v>
      </c>
      <c r="D179" s="21">
        <v>37.34313169</v>
      </c>
      <c r="E179" s="22">
        <f t="shared" si="4"/>
        <v>-0.60398998314434071</v>
      </c>
      <c r="F179" s="23">
        <f t="shared" si="5"/>
        <v>6.7044741946976135E-4</v>
      </c>
    </row>
    <row r="180" spans="1:6" x14ac:dyDescent="0.15">
      <c r="A180" s="24" t="s">
        <v>680</v>
      </c>
      <c r="B180" s="24" t="s">
        <v>681</v>
      </c>
      <c r="C180" s="20">
        <v>42.624359009999999</v>
      </c>
      <c r="D180" s="21">
        <v>77.493806390000003</v>
      </c>
      <c r="E180" s="22">
        <f t="shared" si="4"/>
        <v>-0.449964313335106</v>
      </c>
      <c r="F180" s="23">
        <f t="shared" si="5"/>
        <v>1.9324384811753362E-3</v>
      </c>
    </row>
    <row r="181" spans="1:6" x14ac:dyDescent="0.15">
      <c r="A181" s="24" t="s">
        <v>682</v>
      </c>
      <c r="B181" s="24" t="s">
        <v>683</v>
      </c>
      <c r="C181" s="20">
        <v>73.040605880000001</v>
      </c>
      <c r="D181" s="21">
        <v>113.15005427</v>
      </c>
      <c r="E181" s="22">
        <f t="shared" si="4"/>
        <v>-0.35448015158959056</v>
      </c>
      <c r="F181" s="23">
        <f t="shared" si="5"/>
        <v>3.3114041071622799E-3</v>
      </c>
    </row>
    <row r="182" spans="1:6" x14ac:dyDescent="0.15">
      <c r="A182" s="24" t="s">
        <v>684</v>
      </c>
      <c r="B182" s="24" t="s">
        <v>685</v>
      </c>
      <c r="C182" s="20">
        <v>0</v>
      </c>
      <c r="D182" s="21"/>
      <c r="E182" s="22" t="str">
        <f t="shared" si="4"/>
        <v/>
      </c>
      <c r="F182" s="23">
        <f t="shared" si="5"/>
        <v>0</v>
      </c>
    </row>
    <row r="183" spans="1:6" x14ac:dyDescent="0.15">
      <c r="A183" s="24" t="s">
        <v>686</v>
      </c>
      <c r="B183" s="24" t="s">
        <v>687</v>
      </c>
      <c r="C183" s="20">
        <v>11.407958070000001</v>
      </c>
      <c r="D183" s="21">
        <v>9.7145364100000009</v>
      </c>
      <c r="E183" s="22">
        <f t="shared" si="4"/>
        <v>0.1743183193236908</v>
      </c>
      <c r="F183" s="23">
        <f t="shared" si="5"/>
        <v>5.171966846687537E-4</v>
      </c>
    </row>
    <row r="184" spans="1:6" x14ac:dyDescent="0.15">
      <c r="A184" s="24" t="s">
        <v>688</v>
      </c>
      <c r="B184" s="24" t="s">
        <v>689</v>
      </c>
      <c r="C184" s="20">
        <v>1.3789076</v>
      </c>
      <c r="D184" s="21">
        <v>1.9048246899999999</v>
      </c>
      <c r="E184" s="22">
        <f t="shared" si="4"/>
        <v>-0.2760973714594176</v>
      </c>
      <c r="F184" s="23">
        <f t="shared" si="5"/>
        <v>6.2514819462739126E-5</v>
      </c>
    </row>
    <row r="185" spans="1:6" x14ac:dyDescent="0.15">
      <c r="A185" s="24" t="s">
        <v>690</v>
      </c>
      <c r="B185" s="24" t="s">
        <v>691</v>
      </c>
      <c r="C185" s="20">
        <v>0.55026565000000005</v>
      </c>
      <c r="D185" s="21">
        <v>1.53146582</v>
      </c>
      <c r="E185" s="22">
        <f t="shared" si="4"/>
        <v>-0.64069348279676253</v>
      </c>
      <c r="F185" s="23">
        <f t="shared" si="5"/>
        <v>2.4947108686830647E-5</v>
      </c>
    </row>
    <row r="186" spans="1:6" x14ac:dyDescent="0.15">
      <c r="A186" s="24" t="s">
        <v>692</v>
      </c>
      <c r="B186" s="24" t="s">
        <v>693</v>
      </c>
      <c r="C186" s="20">
        <v>1.38404672</v>
      </c>
      <c r="D186" s="21">
        <v>0.96390125999999998</v>
      </c>
      <c r="E186" s="22">
        <f t="shared" si="4"/>
        <v>0.43588018548704865</v>
      </c>
      <c r="F186" s="23">
        <f t="shared" si="5"/>
        <v>6.2747809083651612E-5</v>
      </c>
    </row>
    <row r="187" spans="1:6" x14ac:dyDescent="0.15">
      <c r="A187" s="24" t="s">
        <v>694</v>
      </c>
      <c r="B187" s="24" t="s">
        <v>695</v>
      </c>
      <c r="C187" s="20">
        <v>2.9130226499999998</v>
      </c>
      <c r="D187" s="21">
        <v>0.49107805999999998</v>
      </c>
      <c r="E187" s="22">
        <f t="shared" si="4"/>
        <v>4.9318932920766203</v>
      </c>
      <c r="F187" s="23">
        <f t="shared" si="5"/>
        <v>1.3206619867467544E-4</v>
      </c>
    </row>
    <row r="188" spans="1:6" x14ac:dyDescent="0.15">
      <c r="A188" s="24" t="s">
        <v>696</v>
      </c>
      <c r="B188" s="24" t="s">
        <v>697</v>
      </c>
      <c r="C188" s="20">
        <v>5.4207402199999999</v>
      </c>
      <c r="D188" s="21">
        <v>9.8594368599999989</v>
      </c>
      <c r="E188" s="22">
        <f t="shared" si="4"/>
        <v>-0.45019778543416722</v>
      </c>
      <c r="F188" s="23">
        <f t="shared" si="5"/>
        <v>2.4575729092196516E-4</v>
      </c>
    </row>
    <row r="189" spans="1:6" x14ac:dyDescent="0.15">
      <c r="A189" s="24" t="s">
        <v>698</v>
      </c>
      <c r="B189" s="24" t="s">
        <v>699</v>
      </c>
      <c r="C189" s="20">
        <v>9.6882324900000008</v>
      </c>
      <c r="D189" s="21">
        <v>16.7675166</v>
      </c>
      <c r="E189" s="22">
        <f t="shared" si="4"/>
        <v>-0.42220230215844845</v>
      </c>
      <c r="F189" s="23">
        <f t="shared" si="5"/>
        <v>4.392303770211968E-4</v>
      </c>
    </row>
    <row r="190" spans="1:6" x14ac:dyDescent="0.15">
      <c r="A190" s="24" t="s">
        <v>700</v>
      </c>
      <c r="B190" s="24" t="s">
        <v>701</v>
      </c>
      <c r="C190" s="20">
        <v>2.1364178799999998</v>
      </c>
      <c r="D190" s="21">
        <v>2.4212312499999999</v>
      </c>
      <c r="E190" s="22">
        <f t="shared" si="4"/>
        <v>-0.1176316264710362</v>
      </c>
      <c r="F190" s="23">
        <f t="shared" si="5"/>
        <v>9.6857670568475989E-5</v>
      </c>
    </row>
    <row r="191" spans="1:6" x14ac:dyDescent="0.15">
      <c r="A191" s="24" t="s">
        <v>702</v>
      </c>
      <c r="B191" s="24" t="s">
        <v>703</v>
      </c>
      <c r="C191" s="20">
        <v>9.2952348499999999</v>
      </c>
      <c r="D191" s="21">
        <v>25.989931600000002</v>
      </c>
      <c r="E191" s="22">
        <f t="shared" si="4"/>
        <v>-0.64235246967714221</v>
      </c>
      <c r="F191" s="23">
        <f t="shared" si="5"/>
        <v>4.2141324662472746E-4</v>
      </c>
    </row>
    <row r="192" spans="1:6" x14ac:dyDescent="0.15">
      <c r="A192" s="24" t="s">
        <v>704</v>
      </c>
      <c r="B192" s="24" t="s">
        <v>705</v>
      </c>
      <c r="C192" s="20">
        <v>0.41963240000000002</v>
      </c>
      <c r="D192" s="21">
        <v>1.6255256899999999</v>
      </c>
      <c r="E192" s="22">
        <f t="shared" si="4"/>
        <v>-0.74184818943095254</v>
      </c>
      <c r="F192" s="23">
        <f t="shared" si="5"/>
        <v>1.9024656711382207E-5</v>
      </c>
    </row>
    <row r="193" spans="1:6" x14ac:dyDescent="0.15">
      <c r="A193" s="24" t="s">
        <v>706</v>
      </c>
      <c r="B193" s="24" t="s">
        <v>707</v>
      </c>
      <c r="C193" s="20">
        <v>2.4531846399999999</v>
      </c>
      <c r="D193" s="21">
        <v>0.59239783999999995</v>
      </c>
      <c r="E193" s="22">
        <f t="shared" si="4"/>
        <v>3.1411100351074879</v>
      </c>
      <c r="F193" s="23">
        <f t="shared" si="5"/>
        <v>1.1121876105285422E-4</v>
      </c>
    </row>
    <row r="194" spans="1:6" x14ac:dyDescent="0.15">
      <c r="A194" s="24" t="s">
        <v>708</v>
      </c>
      <c r="B194" s="24" t="s">
        <v>709</v>
      </c>
      <c r="C194" s="20">
        <v>6.1877155899999998</v>
      </c>
      <c r="D194" s="21">
        <v>4.7566919099999998</v>
      </c>
      <c r="E194" s="22">
        <f t="shared" si="4"/>
        <v>0.30084430673165041</v>
      </c>
      <c r="F194" s="23">
        <f t="shared" si="5"/>
        <v>2.8052925590926205E-4</v>
      </c>
    </row>
    <row r="195" spans="1:6" x14ac:dyDescent="0.15">
      <c r="A195" s="24" t="s">
        <v>710</v>
      </c>
      <c r="B195" s="24" t="s">
        <v>711</v>
      </c>
      <c r="C195" s="20">
        <v>0.14504004999999998</v>
      </c>
      <c r="D195" s="21">
        <v>1.64344713</v>
      </c>
      <c r="E195" s="22">
        <f t="shared" si="4"/>
        <v>-0.91174644602044486</v>
      </c>
      <c r="F195" s="23">
        <f t="shared" si="5"/>
        <v>6.5756056030271028E-6</v>
      </c>
    </row>
    <row r="196" spans="1:6" x14ac:dyDescent="0.15">
      <c r="A196" s="24" t="s">
        <v>712</v>
      </c>
      <c r="B196" s="24" t="s">
        <v>713</v>
      </c>
      <c r="C196" s="20">
        <v>2.7420178399999999</v>
      </c>
      <c r="D196" s="21">
        <v>4.2267637300000001</v>
      </c>
      <c r="E196" s="22">
        <f t="shared" si="4"/>
        <v>-0.35127250654249376</v>
      </c>
      <c r="F196" s="23">
        <f t="shared" si="5"/>
        <v>1.2431344219961503E-4</v>
      </c>
    </row>
    <row r="197" spans="1:6" x14ac:dyDescent="0.15">
      <c r="A197" s="24" t="s">
        <v>714</v>
      </c>
      <c r="B197" s="24" t="s">
        <v>715</v>
      </c>
      <c r="C197" s="20">
        <v>8.7703366799999998</v>
      </c>
      <c r="D197" s="21">
        <v>20.91951675</v>
      </c>
      <c r="E197" s="22">
        <f t="shared" si="4"/>
        <v>-0.58075816067787511</v>
      </c>
      <c r="F197" s="23">
        <f t="shared" si="5"/>
        <v>3.9761621023601501E-4</v>
      </c>
    </row>
    <row r="198" spans="1:6" x14ac:dyDescent="0.15">
      <c r="A198" s="24" t="s">
        <v>716</v>
      </c>
      <c r="B198" s="24" t="s">
        <v>717</v>
      </c>
      <c r="C198" s="20">
        <v>83.036152720000004</v>
      </c>
      <c r="D198" s="21">
        <v>146.17358512999999</v>
      </c>
      <c r="E198" s="22">
        <f t="shared" ref="E198:E261" si="6">IF(ISERROR(C198/D198-1),"",((C198/D198-1)))</f>
        <v>-0.43193462316634357</v>
      </c>
      <c r="F198" s="23">
        <f t="shared" ref="F198:F261" si="7">C198/$C$1215</f>
        <v>3.7645670356528855E-3</v>
      </c>
    </row>
    <row r="199" spans="1:6" x14ac:dyDescent="0.15">
      <c r="A199" s="24" t="s">
        <v>718</v>
      </c>
      <c r="B199" s="24" t="s">
        <v>719</v>
      </c>
      <c r="C199" s="20">
        <v>25.77811526</v>
      </c>
      <c r="D199" s="21">
        <v>21.498481050000002</v>
      </c>
      <c r="E199" s="22">
        <f t="shared" si="6"/>
        <v>0.1990668177926922</v>
      </c>
      <c r="F199" s="23">
        <f t="shared" si="7"/>
        <v>1.1686890561547275E-3</v>
      </c>
    </row>
    <row r="200" spans="1:6" x14ac:dyDescent="0.15">
      <c r="A200" s="24" t="s">
        <v>720</v>
      </c>
      <c r="B200" s="24" t="s">
        <v>721</v>
      </c>
      <c r="C200" s="20">
        <v>11.025247609999999</v>
      </c>
      <c r="D200" s="21">
        <v>11.51346751</v>
      </c>
      <c r="E200" s="22">
        <f t="shared" si="6"/>
        <v>-4.2404245252436579E-2</v>
      </c>
      <c r="F200" s="23">
        <f t="shared" si="7"/>
        <v>4.9984593882225763E-4</v>
      </c>
    </row>
    <row r="201" spans="1:6" x14ac:dyDescent="0.15">
      <c r="A201" s="24" t="s">
        <v>722</v>
      </c>
      <c r="B201" s="24" t="s">
        <v>723</v>
      </c>
      <c r="C201" s="20">
        <v>11.45953087</v>
      </c>
      <c r="D201" s="21">
        <v>15.97849495</v>
      </c>
      <c r="E201" s="22">
        <f t="shared" si="6"/>
        <v>-0.28281537742702101</v>
      </c>
      <c r="F201" s="23">
        <f t="shared" si="7"/>
        <v>5.1953481398299341E-4</v>
      </c>
    </row>
    <row r="202" spans="1:6" x14ac:dyDescent="0.15">
      <c r="A202" s="24" t="s">
        <v>724</v>
      </c>
      <c r="B202" s="24" t="s">
        <v>725</v>
      </c>
      <c r="C202" s="20">
        <v>7.6674619999999999E-2</v>
      </c>
      <c r="D202" s="21">
        <v>0.15415463000000001</v>
      </c>
      <c r="E202" s="22">
        <f t="shared" si="6"/>
        <v>-0.50261227963117294</v>
      </c>
      <c r="F202" s="23">
        <f t="shared" si="7"/>
        <v>3.4761575225737582E-6</v>
      </c>
    </row>
    <row r="203" spans="1:6" x14ac:dyDescent="0.15">
      <c r="A203" s="24" t="s">
        <v>726</v>
      </c>
      <c r="B203" s="24" t="s">
        <v>727</v>
      </c>
      <c r="C203" s="20">
        <v>6.3637965400000001</v>
      </c>
      <c r="D203" s="21">
        <v>11.85526327</v>
      </c>
      <c r="E203" s="22">
        <f t="shared" si="6"/>
        <v>-0.46320917595278333</v>
      </c>
      <c r="F203" s="23">
        <f t="shared" si="7"/>
        <v>2.8851214671360426E-4</v>
      </c>
    </row>
    <row r="204" spans="1:6" x14ac:dyDescent="0.15">
      <c r="A204" s="24" t="s">
        <v>728</v>
      </c>
      <c r="B204" s="24" t="s">
        <v>729</v>
      </c>
      <c r="C204" s="20">
        <v>4.1865601699999999</v>
      </c>
      <c r="D204" s="21">
        <v>8.9572938600000001</v>
      </c>
      <c r="E204" s="22">
        <f t="shared" si="6"/>
        <v>-0.53260881741352184</v>
      </c>
      <c r="F204" s="23">
        <f t="shared" si="7"/>
        <v>1.8980390941165633E-4</v>
      </c>
    </row>
    <row r="205" spans="1:6" x14ac:dyDescent="0.15">
      <c r="A205" s="24" t="s">
        <v>730</v>
      </c>
      <c r="B205" s="24" t="s">
        <v>731</v>
      </c>
      <c r="C205" s="20">
        <v>24.384527649999999</v>
      </c>
      <c r="D205" s="21">
        <v>22.754466350000001</v>
      </c>
      <c r="E205" s="22">
        <f t="shared" si="6"/>
        <v>7.1636982161086715E-2</v>
      </c>
      <c r="F205" s="23">
        <f t="shared" si="7"/>
        <v>1.1055086966841872E-3</v>
      </c>
    </row>
    <row r="206" spans="1:6" x14ac:dyDescent="0.15">
      <c r="A206" s="24" t="s">
        <v>732</v>
      </c>
      <c r="B206" s="24" t="s">
        <v>733</v>
      </c>
      <c r="C206" s="20">
        <v>5.2253759500000001</v>
      </c>
      <c r="D206" s="21">
        <v>10.06207526</v>
      </c>
      <c r="E206" s="22">
        <f t="shared" si="6"/>
        <v>-0.48068605978604062</v>
      </c>
      <c r="F206" s="23">
        <f t="shared" si="7"/>
        <v>2.3690016222928134E-4</v>
      </c>
    </row>
    <row r="207" spans="1:6" x14ac:dyDescent="0.15">
      <c r="A207" s="24" t="s">
        <v>734</v>
      </c>
      <c r="B207" s="24" t="s">
        <v>735</v>
      </c>
      <c r="C207" s="20">
        <v>1.29831E-3</v>
      </c>
      <c r="D207" s="21"/>
      <c r="E207" s="22" t="str">
        <f t="shared" si="6"/>
        <v/>
      </c>
      <c r="F207" s="23">
        <f t="shared" si="7"/>
        <v>5.8860807828362715E-8</v>
      </c>
    </row>
    <row r="208" spans="1:6" x14ac:dyDescent="0.15">
      <c r="A208" s="24" t="s">
        <v>736</v>
      </c>
      <c r="B208" s="24" t="s">
        <v>737</v>
      </c>
      <c r="C208" s="20">
        <v>4.6007211900000007</v>
      </c>
      <c r="D208" s="21">
        <v>6.2853148799999996</v>
      </c>
      <c r="E208" s="22">
        <f t="shared" si="6"/>
        <v>-0.26802057210537067</v>
      </c>
      <c r="F208" s="23">
        <f t="shared" si="7"/>
        <v>2.0858051300264672E-4</v>
      </c>
    </row>
    <row r="209" spans="1:6" x14ac:dyDescent="0.15">
      <c r="A209" s="24" t="s">
        <v>738</v>
      </c>
      <c r="B209" s="24" t="s">
        <v>739</v>
      </c>
      <c r="C209" s="20">
        <v>4.43356189</v>
      </c>
      <c r="D209" s="21">
        <v>8.7519629200000004</v>
      </c>
      <c r="E209" s="22">
        <f t="shared" si="6"/>
        <v>-0.493420855352527</v>
      </c>
      <c r="F209" s="23">
        <f t="shared" si="7"/>
        <v>2.0100209842213539E-4</v>
      </c>
    </row>
    <row r="210" spans="1:6" x14ac:dyDescent="0.15">
      <c r="A210" s="24" t="s">
        <v>740</v>
      </c>
      <c r="B210" s="24" t="s">
        <v>741</v>
      </c>
      <c r="C210" s="20">
        <v>0.77549162000000005</v>
      </c>
      <c r="D210" s="21">
        <v>1.0394845500000001</v>
      </c>
      <c r="E210" s="22">
        <f t="shared" si="6"/>
        <v>-0.25396522728500392</v>
      </c>
      <c r="F210" s="23">
        <f t="shared" si="7"/>
        <v>3.5158061801361525E-5</v>
      </c>
    </row>
    <row r="211" spans="1:6" x14ac:dyDescent="0.15">
      <c r="A211" s="24" t="s">
        <v>742</v>
      </c>
      <c r="B211" s="24" t="s">
        <v>743</v>
      </c>
      <c r="C211" s="20">
        <v>0</v>
      </c>
      <c r="D211" s="21"/>
      <c r="E211" s="22" t="str">
        <f t="shared" si="6"/>
        <v/>
      </c>
      <c r="F211" s="23">
        <f t="shared" si="7"/>
        <v>0</v>
      </c>
    </row>
    <row r="212" spans="1:6" x14ac:dyDescent="0.15">
      <c r="A212" s="24" t="s">
        <v>744</v>
      </c>
      <c r="B212" s="24" t="s">
        <v>745</v>
      </c>
      <c r="C212" s="20">
        <v>8.4623908399999994</v>
      </c>
      <c r="D212" s="21">
        <v>20.889153199999999</v>
      </c>
      <c r="E212" s="22">
        <f t="shared" si="6"/>
        <v>-0.59489067081953328</v>
      </c>
      <c r="F212" s="23">
        <f t="shared" si="7"/>
        <v>3.8365502923164488E-4</v>
      </c>
    </row>
    <row r="213" spans="1:6" x14ac:dyDescent="0.15">
      <c r="A213" s="24" t="s">
        <v>746</v>
      </c>
      <c r="B213" s="24" t="s">
        <v>747</v>
      </c>
      <c r="C213" s="20">
        <v>0</v>
      </c>
      <c r="D213" s="21"/>
      <c r="E213" s="22" t="str">
        <f t="shared" si="6"/>
        <v/>
      </c>
      <c r="F213" s="23">
        <f t="shared" si="7"/>
        <v>0</v>
      </c>
    </row>
    <row r="214" spans="1:6" x14ac:dyDescent="0.15">
      <c r="A214" s="24" t="s">
        <v>73</v>
      </c>
      <c r="B214" s="24" t="s">
        <v>748</v>
      </c>
      <c r="C214" s="20">
        <v>8.5039731099999987</v>
      </c>
      <c r="D214" s="21">
        <v>5.8104299800000003</v>
      </c>
      <c r="E214" s="22">
        <f t="shared" si="6"/>
        <v>0.46357036213695113</v>
      </c>
      <c r="F214" s="23">
        <f t="shared" si="7"/>
        <v>3.8554022306326987E-4</v>
      </c>
    </row>
    <row r="215" spans="1:6" x14ac:dyDescent="0.15">
      <c r="A215" s="24" t="s">
        <v>749</v>
      </c>
      <c r="B215" s="24" t="s">
        <v>750</v>
      </c>
      <c r="C215" s="20">
        <v>18.776825519999999</v>
      </c>
      <c r="D215" s="21">
        <v>19.744231079999999</v>
      </c>
      <c r="E215" s="22">
        <f t="shared" si="6"/>
        <v>-4.8996871849820378E-2</v>
      </c>
      <c r="F215" s="23">
        <f t="shared" si="7"/>
        <v>8.5127521051167805E-4</v>
      </c>
    </row>
    <row r="216" spans="1:6" x14ac:dyDescent="0.15">
      <c r="A216" s="24" t="s">
        <v>751</v>
      </c>
      <c r="B216" s="24" t="s">
        <v>752</v>
      </c>
      <c r="C216" s="20">
        <v>100.84784500000001</v>
      </c>
      <c r="D216" s="21">
        <v>140.96938193</v>
      </c>
      <c r="E216" s="22">
        <f t="shared" si="6"/>
        <v>-0.28461171057643431</v>
      </c>
      <c r="F216" s="23">
        <f t="shared" si="7"/>
        <v>4.5720865004887194E-3</v>
      </c>
    </row>
    <row r="217" spans="1:6" x14ac:dyDescent="0.15">
      <c r="A217" s="24" t="s">
        <v>753</v>
      </c>
      <c r="B217" s="24" t="s">
        <v>754</v>
      </c>
      <c r="C217" s="20">
        <v>0.18949733999999999</v>
      </c>
      <c r="D217" s="21">
        <v>0.60381684999999996</v>
      </c>
      <c r="E217" s="22">
        <f t="shared" si="6"/>
        <v>-0.68616751917406749</v>
      </c>
      <c r="F217" s="23">
        <f t="shared" si="7"/>
        <v>8.5911427268725566E-6</v>
      </c>
    </row>
    <row r="218" spans="1:6" x14ac:dyDescent="0.15">
      <c r="A218" s="24" t="s">
        <v>33</v>
      </c>
      <c r="B218" s="24" t="s">
        <v>756</v>
      </c>
      <c r="C218" s="20">
        <v>1.1941500000000001E-2</v>
      </c>
      <c r="D218" s="21"/>
      <c r="E218" s="22" t="str">
        <f t="shared" si="6"/>
        <v/>
      </c>
      <c r="F218" s="23">
        <f t="shared" si="7"/>
        <v>5.4138559872633909E-7</v>
      </c>
    </row>
    <row r="219" spans="1:6" x14ac:dyDescent="0.15">
      <c r="A219" s="24" t="s">
        <v>757</v>
      </c>
      <c r="B219" s="24" t="s">
        <v>758</v>
      </c>
      <c r="C219" s="20">
        <v>0.56720419</v>
      </c>
      <c r="D219" s="21">
        <v>1.11391441</v>
      </c>
      <c r="E219" s="22">
        <f t="shared" si="6"/>
        <v>-0.49080092248739293</v>
      </c>
      <c r="F219" s="23">
        <f t="shared" si="7"/>
        <v>2.5715042499119726E-5</v>
      </c>
    </row>
    <row r="220" spans="1:6" x14ac:dyDescent="0.15">
      <c r="A220" s="24" t="s">
        <v>759</v>
      </c>
      <c r="B220" s="24" t="s">
        <v>760</v>
      </c>
      <c r="C220" s="20">
        <v>2.1446150000000001E-2</v>
      </c>
      <c r="D220" s="21">
        <v>5.6638800000000005E-3</v>
      </c>
      <c r="E220" s="22">
        <f t="shared" si="6"/>
        <v>2.7864767615133088</v>
      </c>
      <c r="F220" s="23">
        <f t="shared" si="7"/>
        <v>9.7229299151068768E-7</v>
      </c>
    </row>
    <row r="221" spans="1:6" x14ac:dyDescent="0.15">
      <c r="A221" s="24" t="s">
        <v>761</v>
      </c>
      <c r="B221" s="24" t="s">
        <v>762</v>
      </c>
      <c r="C221" s="20">
        <v>10.816903160000001</v>
      </c>
      <c r="D221" s="21">
        <v>7.2429304000000005</v>
      </c>
      <c r="E221" s="22">
        <f t="shared" si="6"/>
        <v>0.49344292470351503</v>
      </c>
      <c r="F221" s="23">
        <f t="shared" si="7"/>
        <v>4.9040033443381733E-4</v>
      </c>
    </row>
    <row r="222" spans="1:6" x14ac:dyDescent="0.15">
      <c r="A222" s="24" t="s">
        <v>763</v>
      </c>
      <c r="B222" s="24" t="s">
        <v>764</v>
      </c>
      <c r="C222" s="20">
        <v>10.42984116</v>
      </c>
      <c r="D222" s="21">
        <v>45.874361329999999</v>
      </c>
      <c r="E222" s="22">
        <f t="shared" si="6"/>
        <v>-0.77264334897281062</v>
      </c>
      <c r="F222" s="23">
        <f t="shared" si="7"/>
        <v>4.7285230507283131E-4</v>
      </c>
    </row>
    <row r="223" spans="1:6" x14ac:dyDescent="0.15">
      <c r="A223" s="24" t="s">
        <v>66</v>
      </c>
      <c r="B223" s="24" t="s">
        <v>765</v>
      </c>
      <c r="C223" s="20">
        <v>2.0318037599999998</v>
      </c>
      <c r="D223" s="21">
        <v>2.2826150699999999</v>
      </c>
      <c r="E223" s="22">
        <f t="shared" si="6"/>
        <v>-0.10987893372665769</v>
      </c>
      <c r="F223" s="23">
        <f t="shared" si="7"/>
        <v>9.2114834409582288E-5</v>
      </c>
    </row>
    <row r="224" spans="1:6" x14ac:dyDescent="0.15">
      <c r="A224" s="24" t="s">
        <v>766</v>
      </c>
      <c r="B224" s="24" t="s">
        <v>767</v>
      </c>
      <c r="C224" s="20">
        <v>13.650069820000001</v>
      </c>
      <c r="D224" s="21">
        <v>10.76920024</v>
      </c>
      <c r="E224" s="22">
        <f t="shared" si="6"/>
        <v>0.26751007649570835</v>
      </c>
      <c r="F224" s="23">
        <f t="shared" si="7"/>
        <v>6.1884614346246558E-4</v>
      </c>
    </row>
    <row r="225" spans="1:6" x14ac:dyDescent="0.15">
      <c r="A225" s="24" t="s">
        <v>768</v>
      </c>
      <c r="B225" s="24" t="s">
        <v>769</v>
      </c>
      <c r="C225" s="20">
        <v>27.43223965</v>
      </c>
      <c r="D225" s="21">
        <v>15.506966179999999</v>
      </c>
      <c r="E225" s="22">
        <f t="shared" si="6"/>
        <v>0.76902685745072041</v>
      </c>
      <c r="F225" s="23">
        <f t="shared" si="7"/>
        <v>1.2436812366385854E-3</v>
      </c>
    </row>
    <row r="226" spans="1:6" x14ac:dyDescent="0.15">
      <c r="A226" s="24" t="s">
        <v>770</v>
      </c>
      <c r="B226" s="24" t="s">
        <v>771</v>
      </c>
      <c r="C226" s="20">
        <v>12.28173731</v>
      </c>
      <c r="D226" s="21">
        <v>7.6013838700000003</v>
      </c>
      <c r="E226" s="22">
        <f t="shared" si="6"/>
        <v>0.61572386292339698</v>
      </c>
      <c r="F226" s="23">
        <f t="shared" si="7"/>
        <v>5.5681076137620636E-4</v>
      </c>
    </row>
    <row r="227" spans="1:6" x14ac:dyDescent="0.15">
      <c r="A227" s="24" t="s">
        <v>772</v>
      </c>
      <c r="B227" s="24" t="s">
        <v>773</v>
      </c>
      <c r="C227" s="20">
        <v>3.7795716600000002</v>
      </c>
      <c r="D227" s="21">
        <v>2.6076978099999999</v>
      </c>
      <c r="E227" s="22">
        <f t="shared" si="6"/>
        <v>0.44939020369081817</v>
      </c>
      <c r="F227" s="23">
        <f t="shared" si="7"/>
        <v>1.7135248219052912E-4</v>
      </c>
    </row>
    <row r="228" spans="1:6" x14ac:dyDescent="0.15">
      <c r="A228" s="24" t="s">
        <v>774</v>
      </c>
      <c r="B228" s="24" t="s">
        <v>775</v>
      </c>
      <c r="C228" s="20">
        <v>204.98509066</v>
      </c>
      <c r="D228" s="21">
        <v>308.43146279000001</v>
      </c>
      <c r="E228" s="22">
        <f t="shared" si="6"/>
        <v>-0.33539500540654299</v>
      </c>
      <c r="F228" s="23">
        <f t="shared" si="7"/>
        <v>9.2933028544937412E-3</v>
      </c>
    </row>
    <row r="229" spans="1:6" x14ac:dyDescent="0.15">
      <c r="A229" s="24" t="s">
        <v>776</v>
      </c>
      <c r="B229" s="24" t="s">
        <v>777</v>
      </c>
      <c r="C229" s="20">
        <v>0.82045065000000006</v>
      </c>
      <c r="D229" s="21">
        <v>0.59668409999999994</v>
      </c>
      <c r="E229" s="22">
        <f t="shared" si="6"/>
        <v>0.37501678023597429</v>
      </c>
      <c r="F229" s="23">
        <f t="shared" si="7"/>
        <v>3.7196346051640422E-5</v>
      </c>
    </row>
    <row r="230" spans="1:6" x14ac:dyDescent="0.15">
      <c r="A230" s="24" t="s">
        <v>778</v>
      </c>
      <c r="B230" s="24" t="s">
        <v>779</v>
      </c>
      <c r="C230" s="20">
        <v>9.2938132600000003</v>
      </c>
      <c r="D230" s="21">
        <v>9.9159607100000002</v>
      </c>
      <c r="E230" s="22">
        <f t="shared" si="6"/>
        <v>-6.2742024519377049E-2</v>
      </c>
      <c r="F230" s="23">
        <f t="shared" si="7"/>
        <v>4.2134879673540925E-4</v>
      </c>
    </row>
    <row r="231" spans="1:6" x14ac:dyDescent="0.15">
      <c r="A231" s="24" t="s">
        <v>34</v>
      </c>
      <c r="B231" s="24" t="s">
        <v>780</v>
      </c>
      <c r="C231" s="20">
        <v>395.06377363000001</v>
      </c>
      <c r="D231" s="21">
        <v>432.94489148000002</v>
      </c>
      <c r="E231" s="22">
        <f t="shared" si="6"/>
        <v>-8.7496396413190958E-2</v>
      </c>
      <c r="F231" s="23">
        <f t="shared" si="7"/>
        <v>1.7910801626409116E-2</v>
      </c>
    </row>
    <row r="232" spans="1:6" x14ac:dyDescent="0.15">
      <c r="A232" s="24" t="s">
        <v>781</v>
      </c>
      <c r="B232" s="24" t="s">
        <v>782</v>
      </c>
      <c r="C232" s="20">
        <v>0.89374257999999995</v>
      </c>
      <c r="D232" s="21">
        <v>1.5276882000000001</v>
      </c>
      <c r="E232" s="22">
        <f t="shared" si="6"/>
        <v>-0.41497055485536904</v>
      </c>
      <c r="F232" s="23">
        <f t="shared" si="7"/>
        <v>4.0519144310222588E-5</v>
      </c>
    </row>
    <row r="233" spans="1:6" x14ac:dyDescent="0.15">
      <c r="A233" s="24" t="s">
        <v>783</v>
      </c>
      <c r="B233" s="24" t="s">
        <v>784</v>
      </c>
      <c r="C233" s="20">
        <v>4.2274319</v>
      </c>
      <c r="D233" s="21">
        <v>1.3827452199999999</v>
      </c>
      <c r="E233" s="22">
        <f t="shared" si="6"/>
        <v>2.0572746438421969</v>
      </c>
      <c r="F233" s="23">
        <f t="shared" si="7"/>
        <v>1.9165688985942514E-4</v>
      </c>
    </row>
    <row r="234" spans="1:6" x14ac:dyDescent="0.15">
      <c r="A234" s="24" t="s">
        <v>785</v>
      </c>
      <c r="B234" s="24" t="s">
        <v>786</v>
      </c>
      <c r="C234" s="20">
        <v>8.65170745</v>
      </c>
      <c r="D234" s="21">
        <v>1.1901345300000001</v>
      </c>
      <c r="E234" s="22">
        <f t="shared" si="6"/>
        <v>6.2695205726028291</v>
      </c>
      <c r="F234" s="23">
        <f t="shared" si="7"/>
        <v>3.9223797829614188E-4</v>
      </c>
    </row>
    <row r="235" spans="1:6" x14ac:dyDescent="0.15">
      <c r="A235" s="24" t="s">
        <v>787</v>
      </c>
      <c r="B235" s="24" t="s">
        <v>788</v>
      </c>
      <c r="C235" s="20">
        <v>4.0979011700000001</v>
      </c>
      <c r="D235" s="21">
        <v>6.2874760099999998</v>
      </c>
      <c r="E235" s="22">
        <f t="shared" si="6"/>
        <v>-0.34824384801111941</v>
      </c>
      <c r="F235" s="23">
        <f t="shared" si="7"/>
        <v>1.8578442226201193E-4</v>
      </c>
    </row>
    <row r="236" spans="1:6" x14ac:dyDescent="0.15">
      <c r="A236" s="24" t="s">
        <v>789</v>
      </c>
      <c r="B236" s="24" t="s">
        <v>790</v>
      </c>
      <c r="C236" s="20">
        <v>5.1226849999999997E-2</v>
      </c>
      <c r="D236" s="21">
        <v>1.8161697700000001</v>
      </c>
      <c r="E236" s="22">
        <f t="shared" si="6"/>
        <v>-0.97179401901398244</v>
      </c>
      <c r="F236" s="23">
        <f t="shared" si="7"/>
        <v>2.3224451583230216E-6</v>
      </c>
    </row>
    <row r="237" spans="1:6" x14ac:dyDescent="0.15">
      <c r="A237" s="24" t="s">
        <v>791</v>
      </c>
      <c r="B237" s="24" t="s">
        <v>792</v>
      </c>
      <c r="C237" s="20">
        <v>1.4348039500000001</v>
      </c>
      <c r="D237" s="21">
        <v>0</v>
      </c>
      <c r="E237" s="22" t="str">
        <f t="shared" si="6"/>
        <v/>
      </c>
      <c r="F237" s="23">
        <f t="shared" si="7"/>
        <v>6.5048963323340142E-5</v>
      </c>
    </row>
    <row r="238" spans="1:6" x14ac:dyDescent="0.15">
      <c r="A238" s="24" t="s">
        <v>793</v>
      </c>
      <c r="B238" s="24" t="s">
        <v>794</v>
      </c>
      <c r="C238" s="20">
        <v>1.18231E-2</v>
      </c>
      <c r="D238" s="21">
        <v>8.7903799999999987E-3</v>
      </c>
      <c r="E238" s="22">
        <f t="shared" si="6"/>
        <v>0.34500442529219466</v>
      </c>
      <c r="F238" s="23">
        <f t="shared" si="7"/>
        <v>5.3601775926821423E-7</v>
      </c>
    </row>
    <row r="239" spans="1:6" x14ac:dyDescent="0.15">
      <c r="A239" s="24" t="s">
        <v>795</v>
      </c>
      <c r="B239" s="24" t="s">
        <v>796</v>
      </c>
      <c r="C239" s="20">
        <v>3.3442232000000001</v>
      </c>
      <c r="D239" s="21">
        <v>5.3856353200000004</v>
      </c>
      <c r="E239" s="22">
        <f t="shared" si="6"/>
        <v>-0.37904759581827763</v>
      </c>
      <c r="F239" s="23">
        <f t="shared" si="7"/>
        <v>1.5161531460926298E-4</v>
      </c>
    </row>
    <row r="240" spans="1:6" x14ac:dyDescent="0.15">
      <c r="A240" s="24" t="s">
        <v>797</v>
      </c>
      <c r="B240" s="24" t="s">
        <v>798</v>
      </c>
      <c r="C240" s="20">
        <v>2.9511185800000002</v>
      </c>
      <c r="D240" s="21">
        <v>6.63026246</v>
      </c>
      <c r="E240" s="22">
        <f t="shared" si="6"/>
        <v>-0.5549016953998529</v>
      </c>
      <c r="F240" s="23">
        <f t="shared" si="7"/>
        <v>1.3379333411595894E-4</v>
      </c>
    </row>
    <row r="241" spans="1:6" x14ac:dyDescent="0.15">
      <c r="A241" s="24" t="s">
        <v>799</v>
      </c>
      <c r="B241" s="24" t="s">
        <v>800</v>
      </c>
      <c r="C241" s="20">
        <v>1.5908699999999999E-3</v>
      </c>
      <c r="D241" s="21">
        <v>0.74004890000000001</v>
      </c>
      <c r="E241" s="22">
        <f t="shared" si="6"/>
        <v>-0.99785031772900412</v>
      </c>
      <c r="F241" s="23">
        <f t="shared" si="7"/>
        <v>7.2124448975905121E-8</v>
      </c>
    </row>
    <row r="242" spans="1:6" x14ac:dyDescent="0.15">
      <c r="A242" s="24" t="s">
        <v>801</v>
      </c>
      <c r="B242" s="24" t="s">
        <v>802</v>
      </c>
      <c r="C242" s="20">
        <v>0.16278920000000002</v>
      </c>
      <c r="D242" s="21">
        <v>0.93589006000000008</v>
      </c>
      <c r="E242" s="22">
        <f t="shared" si="6"/>
        <v>-0.82605948395263429</v>
      </c>
      <c r="F242" s="23">
        <f t="shared" si="7"/>
        <v>7.3802896209171185E-6</v>
      </c>
    </row>
    <row r="243" spans="1:6" x14ac:dyDescent="0.15">
      <c r="A243" s="24" t="s">
        <v>803</v>
      </c>
      <c r="B243" s="24" t="s">
        <v>804</v>
      </c>
      <c r="C243" s="20">
        <v>0.65007415000000002</v>
      </c>
      <c r="D243" s="21">
        <v>0</v>
      </c>
      <c r="E243" s="22" t="str">
        <f t="shared" si="6"/>
        <v/>
      </c>
      <c r="F243" s="23">
        <f t="shared" si="7"/>
        <v>2.9472074941528784E-5</v>
      </c>
    </row>
    <row r="244" spans="1:6" x14ac:dyDescent="0.15">
      <c r="A244" s="24" t="s">
        <v>805</v>
      </c>
      <c r="B244" s="24" t="s">
        <v>806</v>
      </c>
      <c r="C244" s="20">
        <v>0.39981623999999999</v>
      </c>
      <c r="D244" s="21">
        <v>0.65905223000000002</v>
      </c>
      <c r="E244" s="22">
        <f t="shared" si="6"/>
        <v>-0.39334665478637409</v>
      </c>
      <c r="F244" s="23">
        <f t="shared" si="7"/>
        <v>1.8126261732019737E-5</v>
      </c>
    </row>
    <row r="245" spans="1:6" x14ac:dyDescent="0.15">
      <c r="A245" s="24" t="s">
        <v>807</v>
      </c>
      <c r="B245" s="24" t="s">
        <v>808</v>
      </c>
      <c r="C245" s="20">
        <v>0.14030000000000001</v>
      </c>
      <c r="D245" s="21">
        <v>0</v>
      </c>
      <c r="E245" s="22" t="str">
        <f t="shared" si="6"/>
        <v/>
      </c>
      <c r="F245" s="23">
        <f t="shared" si="7"/>
        <v>6.3607084119503727E-6</v>
      </c>
    </row>
    <row r="246" spans="1:6" x14ac:dyDescent="0.15">
      <c r="A246" s="24" t="s">
        <v>809</v>
      </c>
      <c r="B246" s="24" t="s">
        <v>810</v>
      </c>
      <c r="C246" s="20">
        <v>8.43409E-3</v>
      </c>
      <c r="D246" s="21">
        <v>0</v>
      </c>
      <c r="E246" s="22" t="str">
        <f t="shared" si="6"/>
        <v/>
      </c>
      <c r="F246" s="23">
        <f t="shared" si="7"/>
        <v>3.8237196871095165E-7</v>
      </c>
    </row>
    <row r="247" spans="1:6" x14ac:dyDescent="0.15">
      <c r="A247" s="24" t="s">
        <v>811</v>
      </c>
      <c r="B247" s="24" t="s">
        <v>812</v>
      </c>
      <c r="C247" s="20">
        <v>0.4723</v>
      </c>
      <c r="D247" s="21">
        <v>0</v>
      </c>
      <c r="E247" s="22" t="str">
        <f t="shared" si="6"/>
        <v/>
      </c>
      <c r="F247" s="23">
        <f t="shared" si="7"/>
        <v>2.1412420406016827E-5</v>
      </c>
    </row>
    <row r="248" spans="1:6" x14ac:dyDescent="0.15">
      <c r="A248" s="24" t="s">
        <v>813</v>
      </c>
      <c r="B248" s="24" t="s">
        <v>814</v>
      </c>
      <c r="C248" s="20">
        <v>2.0308084100000001</v>
      </c>
      <c r="D248" s="21">
        <v>7.07890847</v>
      </c>
      <c r="E248" s="22">
        <f t="shared" si="6"/>
        <v>-0.71311842516308166</v>
      </c>
      <c r="F248" s="23">
        <f t="shared" si="7"/>
        <v>9.2069708742313348E-5</v>
      </c>
    </row>
    <row r="249" spans="1:6" x14ac:dyDescent="0.15">
      <c r="A249" s="24" t="s">
        <v>815</v>
      </c>
      <c r="B249" s="24" t="s">
        <v>816</v>
      </c>
      <c r="C249" s="20">
        <v>3.1465E-3</v>
      </c>
      <c r="D249" s="21">
        <v>0.15329999999999999</v>
      </c>
      <c r="E249" s="22">
        <f t="shared" si="6"/>
        <v>-0.97947488584474884</v>
      </c>
      <c r="F249" s="23">
        <f t="shared" si="7"/>
        <v>1.4265124032930753E-7</v>
      </c>
    </row>
    <row r="250" spans="1:6" x14ac:dyDescent="0.15">
      <c r="A250" s="24" t="s">
        <v>817</v>
      </c>
      <c r="B250" s="24" t="s">
        <v>818</v>
      </c>
      <c r="C250" s="20">
        <v>1.95781497</v>
      </c>
      <c r="D250" s="21">
        <v>1.42145235</v>
      </c>
      <c r="E250" s="22">
        <f t="shared" si="6"/>
        <v>0.37733422439380404</v>
      </c>
      <c r="F250" s="23">
        <f t="shared" si="7"/>
        <v>8.876044297021644E-5</v>
      </c>
    </row>
    <row r="251" spans="1:6" x14ac:dyDescent="0.15">
      <c r="A251" s="24" t="s">
        <v>819</v>
      </c>
      <c r="B251" s="24" t="s">
        <v>820</v>
      </c>
      <c r="C251" s="20">
        <v>4.0044316499999999</v>
      </c>
      <c r="D251" s="21">
        <v>1.27626778</v>
      </c>
      <c r="E251" s="22">
        <f t="shared" si="6"/>
        <v>2.1376108625103738</v>
      </c>
      <c r="F251" s="23">
        <f t="shared" si="7"/>
        <v>1.8154684305941063E-4</v>
      </c>
    </row>
    <row r="252" spans="1:6" x14ac:dyDescent="0.15">
      <c r="A252" s="24" t="s">
        <v>821</v>
      </c>
      <c r="B252" s="24" t="s">
        <v>822</v>
      </c>
      <c r="C252" s="20">
        <v>5.4490035399999996</v>
      </c>
      <c r="D252" s="21">
        <v>12.87922416</v>
      </c>
      <c r="E252" s="22">
        <f t="shared" si="6"/>
        <v>-0.57691523399962319</v>
      </c>
      <c r="F252" s="23">
        <f t="shared" si="7"/>
        <v>2.4703865041785715E-4</v>
      </c>
    </row>
    <row r="253" spans="1:6" x14ac:dyDescent="0.15">
      <c r="A253" s="24" t="s">
        <v>823</v>
      </c>
      <c r="B253" s="24" t="s">
        <v>824</v>
      </c>
      <c r="C253" s="20">
        <v>8.3168698899999995</v>
      </c>
      <c r="D253" s="21">
        <v>13.690611820000001</v>
      </c>
      <c r="E253" s="22">
        <f t="shared" si="6"/>
        <v>-0.39251291327607019</v>
      </c>
      <c r="F253" s="23">
        <f t="shared" si="7"/>
        <v>3.7705762131446736E-4</v>
      </c>
    </row>
    <row r="254" spans="1:6" x14ac:dyDescent="0.15">
      <c r="A254" s="24" t="s">
        <v>825</v>
      </c>
      <c r="B254" s="24" t="s">
        <v>826</v>
      </c>
      <c r="C254" s="20">
        <v>14.33749789</v>
      </c>
      <c r="D254" s="21"/>
      <c r="E254" s="22" t="str">
        <f t="shared" si="6"/>
        <v/>
      </c>
      <c r="F254" s="23">
        <f t="shared" si="7"/>
        <v>6.5001171372233582E-4</v>
      </c>
    </row>
    <row r="255" spans="1:6" x14ac:dyDescent="0.15">
      <c r="A255" s="24" t="s">
        <v>827</v>
      </c>
      <c r="B255" s="24" t="s">
        <v>828</v>
      </c>
      <c r="C255" s="20">
        <v>9.190551730000001</v>
      </c>
      <c r="D255" s="21">
        <v>2.7490575800000001</v>
      </c>
      <c r="E255" s="22">
        <f t="shared" si="6"/>
        <v>2.3431645073072644</v>
      </c>
      <c r="F255" s="23">
        <f t="shared" si="7"/>
        <v>4.16667282248582E-4</v>
      </c>
    </row>
    <row r="256" spans="1:6" x14ac:dyDescent="0.15">
      <c r="A256" s="24" t="s">
        <v>829</v>
      </c>
      <c r="B256" s="24" t="s">
        <v>830</v>
      </c>
      <c r="C256" s="20">
        <v>30.614961190000002</v>
      </c>
      <c r="D256" s="21">
        <v>20.512237859999999</v>
      </c>
      <c r="E256" s="22">
        <f t="shared" si="6"/>
        <v>0.49252175208541593</v>
      </c>
      <c r="F256" s="23">
        <f t="shared" si="7"/>
        <v>1.3879746341608496E-3</v>
      </c>
    </row>
    <row r="257" spans="1:6" x14ac:dyDescent="0.15">
      <c r="A257" s="24" t="s">
        <v>831</v>
      </c>
      <c r="B257" s="24" t="s">
        <v>832</v>
      </c>
      <c r="C257" s="20">
        <v>6.1726000000000003E-3</v>
      </c>
      <c r="D257" s="21">
        <v>0</v>
      </c>
      <c r="E257" s="22" t="str">
        <f t="shared" si="6"/>
        <v/>
      </c>
      <c r="F257" s="23">
        <f t="shared" si="7"/>
        <v>2.7984396823667053E-7</v>
      </c>
    </row>
    <row r="258" spans="1:6" x14ac:dyDescent="0.15">
      <c r="A258" s="24" t="s">
        <v>833</v>
      </c>
      <c r="B258" s="24" t="s">
        <v>834</v>
      </c>
      <c r="C258" s="20">
        <v>24.728461769999999</v>
      </c>
      <c r="D258" s="21">
        <v>10.71822581</v>
      </c>
      <c r="E258" s="22">
        <f t="shared" si="6"/>
        <v>1.307141331817117</v>
      </c>
      <c r="F258" s="23">
        <f t="shared" si="7"/>
        <v>1.1211014596937434E-3</v>
      </c>
    </row>
    <row r="259" spans="1:6" x14ac:dyDescent="0.15">
      <c r="A259" s="24" t="s">
        <v>835</v>
      </c>
      <c r="B259" s="24" t="s">
        <v>836</v>
      </c>
      <c r="C259" s="20">
        <v>6.6285719199999997</v>
      </c>
      <c r="D259" s="21">
        <v>7.1097130999999996</v>
      </c>
      <c r="E259" s="22">
        <f t="shared" si="6"/>
        <v>-6.7673782785974801E-2</v>
      </c>
      <c r="F259" s="23">
        <f t="shared" si="7"/>
        <v>3.0051613093914491E-4</v>
      </c>
    </row>
    <row r="260" spans="1:6" x14ac:dyDescent="0.15">
      <c r="A260" s="24" t="s">
        <v>837</v>
      </c>
      <c r="B260" s="24" t="s">
        <v>838</v>
      </c>
      <c r="C260" s="20">
        <v>4.1939227799999994</v>
      </c>
      <c r="D260" s="21">
        <v>13.76016383</v>
      </c>
      <c r="E260" s="22">
        <f t="shared" si="6"/>
        <v>-0.69521272916414112</v>
      </c>
      <c r="F260" s="23">
        <f t="shared" si="7"/>
        <v>1.9013770424673048E-4</v>
      </c>
    </row>
    <row r="261" spans="1:6" x14ac:dyDescent="0.15">
      <c r="A261" s="24" t="s">
        <v>839</v>
      </c>
      <c r="B261" s="24" t="s">
        <v>840</v>
      </c>
      <c r="C261" s="20">
        <v>1.276097E-2</v>
      </c>
      <c r="D261" s="21">
        <v>0.12431328</v>
      </c>
      <c r="E261" s="22">
        <f t="shared" si="6"/>
        <v>-0.89734829617559764</v>
      </c>
      <c r="F261" s="23">
        <f t="shared" si="7"/>
        <v>5.7853748555699465E-7</v>
      </c>
    </row>
    <row r="262" spans="1:6" x14ac:dyDescent="0.15">
      <c r="A262" s="24" t="s">
        <v>841</v>
      </c>
      <c r="B262" s="24" t="s">
        <v>842</v>
      </c>
      <c r="C262" s="20">
        <v>32.845328780000003</v>
      </c>
      <c r="D262" s="21">
        <v>4.7357561399999994</v>
      </c>
      <c r="E262" s="22">
        <f t="shared" ref="E262:E324" si="8">IF(ISERROR(C262/D262-1),"",((C262/D262-1)))</f>
        <v>5.9356039054831919</v>
      </c>
      <c r="F262" s="23">
        <f t="shared" ref="F262:F322" si="9">C262/$C$1215</f>
        <v>1.4890916540571753E-3</v>
      </c>
    </row>
    <row r="263" spans="1:6" x14ac:dyDescent="0.15">
      <c r="A263" s="24" t="s">
        <v>843</v>
      </c>
      <c r="B263" s="24" t="s">
        <v>844</v>
      </c>
      <c r="C263" s="20">
        <v>50.11905239</v>
      </c>
      <c r="D263" s="21">
        <v>7.8252362800000004</v>
      </c>
      <c r="E263" s="22">
        <f t="shared" si="8"/>
        <v>5.4047973245352274</v>
      </c>
      <c r="F263" s="23">
        <f t="shared" si="9"/>
        <v>2.272221512017494E-3</v>
      </c>
    </row>
    <row r="264" spans="1:6" x14ac:dyDescent="0.15">
      <c r="A264" s="24" t="s">
        <v>845</v>
      </c>
      <c r="B264" s="24" t="s">
        <v>846</v>
      </c>
      <c r="C264" s="20">
        <v>0.50246086999999995</v>
      </c>
      <c r="D264" s="21">
        <v>0.17254259</v>
      </c>
      <c r="E264" s="22">
        <f t="shared" si="8"/>
        <v>1.9120976449930418</v>
      </c>
      <c r="F264" s="23">
        <f t="shared" si="9"/>
        <v>2.2779808143156825E-5</v>
      </c>
    </row>
    <row r="265" spans="1:6" x14ac:dyDescent="0.15">
      <c r="A265" s="24" t="s">
        <v>847</v>
      </c>
      <c r="B265" s="24" t="s">
        <v>848</v>
      </c>
      <c r="C265" s="20">
        <v>0.19705461999999999</v>
      </c>
      <c r="D265" s="21">
        <v>0.11880913999999999</v>
      </c>
      <c r="E265" s="22">
        <f t="shared" si="8"/>
        <v>0.65858131790197283</v>
      </c>
      <c r="F265" s="23">
        <f t="shared" si="9"/>
        <v>8.9337632148801423E-6</v>
      </c>
    </row>
    <row r="266" spans="1:6" x14ac:dyDescent="0.15">
      <c r="A266" s="24" t="s">
        <v>849</v>
      </c>
      <c r="B266" s="24" t="s">
        <v>850</v>
      </c>
      <c r="C266" s="20">
        <v>1.06491092</v>
      </c>
      <c r="D266" s="21">
        <v>0.18831010999999998</v>
      </c>
      <c r="E266" s="22">
        <f t="shared" si="8"/>
        <v>4.6550915933297476</v>
      </c>
      <c r="F266" s="23">
        <f t="shared" si="9"/>
        <v>4.8279314660169709E-5</v>
      </c>
    </row>
    <row r="267" spans="1:6" x14ac:dyDescent="0.15">
      <c r="A267" s="24" t="s">
        <v>851</v>
      </c>
      <c r="B267" s="24" t="s">
        <v>852</v>
      </c>
      <c r="C267" s="20">
        <v>0.18911270999999999</v>
      </c>
      <c r="D267" s="21">
        <v>4.36053E-2</v>
      </c>
      <c r="E267" s="22">
        <f t="shared" si="8"/>
        <v>3.3369202826261946</v>
      </c>
      <c r="F267" s="23">
        <f t="shared" si="9"/>
        <v>8.573704955835576E-6</v>
      </c>
    </row>
    <row r="268" spans="1:6" x14ac:dyDescent="0.15">
      <c r="A268" s="24" t="s">
        <v>853</v>
      </c>
      <c r="B268" s="24" t="s">
        <v>854</v>
      </c>
      <c r="C268" s="20">
        <v>9.6102299099999993</v>
      </c>
      <c r="D268" s="21">
        <v>5.2684330300000006</v>
      </c>
      <c r="E268" s="22">
        <f t="shared" si="8"/>
        <v>0.82411541634420238</v>
      </c>
      <c r="F268" s="23">
        <f t="shared" si="9"/>
        <v>4.35694014464106E-4</v>
      </c>
    </row>
    <row r="269" spans="1:6" x14ac:dyDescent="0.15">
      <c r="A269" s="24" t="s">
        <v>855</v>
      </c>
      <c r="B269" s="24" t="s">
        <v>856</v>
      </c>
      <c r="C269" s="20">
        <v>13.65895845</v>
      </c>
      <c r="D269" s="21">
        <v>31.688908359999999</v>
      </c>
      <c r="E269" s="22">
        <f t="shared" si="8"/>
        <v>-0.56896721418017315</v>
      </c>
      <c r="F269" s="23">
        <f t="shared" si="9"/>
        <v>6.1924912267566378E-4</v>
      </c>
    </row>
    <row r="270" spans="1:6" x14ac:dyDescent="0.15">
      <c r="A270" s="24" t="s">
        <v>857</v>
      </c>
      <c r="B270" s="24" t="s">
        <v>858</v>
      </c>
      <c r="C270" s="20">
        <v>89.849196219999996</v>
      </c>
      <c r="D270" s="21">
        <v>83.836968330000005</v>
      </c>
      <c r="E270" s="22">
        <f t="shared" si="8"/>
        <v>7.1713326588034532E-2</v>
      </c>
      <c r="F270" s="23">
        <f t="shared" si="9"/>
        <v>4.0734464590415796E-3</v>
      </c>
    </row>
    <row r="271" spans="1:6" x14ac:dyDescent="0.15">
      <c r="A271" s="24" t="s">
        <v>67</v>
      </c>
      <c r="B271" s="24" t="s">
        <v>860</v>
      </c>
      <c r="C271" s="20">
        <v>1.00503568</v>
      </c>
      <c r="D271" s="21">
        <v>0.27248587000000002</v>
      </c>
      <c r="E271" s="22">
        <f t="shared" si="8"/>
        <v>2.6883955854298058</v>
      </c>
      <c r="F271" s="23">
        <f t="shared" si="9"/>
        <v>4.5564781925062458E-5</v>
      </c>
    </row>
    <row r="272" spans="1:6" x14ac:dyDescent="0.15">
      <c r="A272" s="24" t="s">
        <v>861</v>
      </c>
      <c r="B272" s="24" t="s">
        <v>862</v>
      </c>
      <c r="C272" s="20">
        <v>7.1520148399999997</v>
      </c>
      <c r="D272" s="21">
        <v>8.4097140699999997</v>
      </c>
      <c r="E272" s="22">
        <f t="shared" si="8"/>
        <v>-0.14955315002760849</v>
      </c>
      <c r="F272" s="23">
        <f t="shared" si="9"/>
        <v>3.2424719141255806E-4</v>
      </c>
    </row>
    <row r="273" spans="1:6" x14ac:dyDescent="0.15">
      <c r="A273" s="24" t="s">
        <v>863</v>
      </c>
      <c r="B273" s="24" t="s">
        <v>864</v>
      </c>
      <c r="C273" s="20">
        <v>5.3341824999999998</v>
      </c>
      <c r="D273" s="21">
        <v>3.5716687200000004</v>
      </c>
      <c r="E273" s="22">
        <f t="shared" si="8"/>
        <v>0.49347067664214928</v>
      </c>
      <c r="F273" s="23">
        <f t="shared" si="9"/>
        <v>2.4183306841502828E-4</v>
      </c>
    </row>
    <row r="274" spans="1:6" x14ac:dyDescent="0.15">
      <c r="A274" s="24" t="s">
        <v>865</v>
      </c>
      <c r="B274" s="24" t="s">
        <v>866</v>
      </c>
      <c r="C274" s="20">
        <v>9.3584209299999994</v>
      </c>
      <c r="D274" s="21">
        <v>12.20149653</v>
      </c>
      <c r="E274" s="22">
        <f t="shared" si="8"/>
        <v>-0.23301040106102466</v>
      </c>
      <c r="F274" s="23">
        <f t="shared" si="9"/>
        <v>4.2427788119760103E-4</v>
      </c>
    </row>
    <row r="275" spans="1:6" x14ac:dyDescent="0.15">
      <c r="A275" s="24" t="s">
        <v>867</v>
      </c>
      <c r="B275" s="24" t="s">
        <v>868</v>
      </c>
      <c r="C275" s="20">
        <v>4.4953334299999996</v>
      </c>
      <c r="D275" s="21">
        <v>5.9539755999999997</v>
      </c>
      <c r="E275" s="22">
        <f t="shared" si="8"/>
        <v>-0.24498625254695372</v>
      </c>
      <c r="F275" s="23">
        <f t="shared" si="9"/>
        <v>2.0380260272788824E-4</v>
      </c>
    </row>
    <row r="276" spans="1:6" x14ac:dyDescent="0.15">
      <c r="A276" s="24" t="s">
        <v>869</v>
      </c>
      <c r="B276" s="24" t="s">
        <v>870</v>
      </c>
      <c r="C276" s="20">
        <v>0.68654431999999999</v>
      </c>
      <c r="D276" s="21">
        <v>4.6621060500000002</v>
      </c>
      <c r="E276" s="22">
        <f t="shared" si="8"/>
        <v>-0.85273944594203299</v>
      </c>
      <c r="F276" s="23">
        <f t="shared" si="9"/>
        <v>3.1125504143982526E-5</v>
      </c>
    </row>
    <row r="277" spans="1:6" x14ac:dyDescent="0.15">
      <c r="A277" s="24" t="s">
        <v>871</v>
      </c>
      <c r="B277" s="24" t="s">
        <v>872</v>
      </c>
      <c r="C277" s="20">
        <v>4.4744300099999998</v>
      </c>
      <c r="D277" s="21">
        <v>11.893754320000001</v>
      </c>
      <c r="E277" s="22">
        <f t="shared" si="8"/>
        <v>-0.62380003070384604</v>
      </c>
      <c r="F277" s="23">
        <f t="shared" si="9"/>
        <v>2.0285491520520449E-4</v>
      </c>
    </row>
    <row r="278" spans="1:6" x14ac:dyDescent="0.15">
      <c r="A278" s="24" t="s">
        <v>873</v>
      </c>
      <c r="B278" s="24" t="s">
        <v>874</v>
      </c>
      <c r="C278" s="20">
        <v>6.1628529699999994</v>
      </c>
      <c r="D278" s="21">
        <v>7.62618069</v>
      </c>
      <c r="E278" s="22">
        <f t="shared" si="8"/>
        <v>-0.19188212022288187</v>
      </c>
      <c r="F278" s="23">
        <f t="shared" si="9"/>
        <v>2.794020721874008E-4</v>
      </c>
    </row>
    <row r="279" spans="1:6" x14ac:dyDescent="0.15">
      <c r="A279" s="24" t="s">
        <v>875</v>
      </c>
      <c r="B279" s="24" t="s">
        <v>876</v>
      </c>
      <c r="C279" s="20">
        <v>0.34551641999999999</v>
      </c>
      <c r="D279" s="21">
        <v>0.17699014000000002</v>
      </c>
      <c r="E279" s="22">
        <f t="shared" si="8"/>
        <v>0.95217891798944265</v>
      </c>
      <c r="F279" s="23">
        <f t="shared" si="9"/>
        <v>1.5664498924882238E-5</v>
      </c>
    </row>
    <row r="280" spans="1:6" x14ac:dyDescent="0.15">
      <c r="A280" s="24" t="s">
        <v>877</v>
      </c>
      <c r="B280" s="24" t="s">
        <v>878</v>
      </c>
      <c r="C280" s="20">
        <v>10.8326347</v>
      </c>
      <c r="D280" s="21">
        <v>9.8767239700000005</v>
      </c>
      <c r="E280" s="22">
        <f t="shared" si="8"/>
        <v>9.6784190071882659E-2</v>
      </c>
      <c r="F280" s="23">
        <f t="shared" si="9"/>
        <v>4.9111354711244123E-4</v>
      </c>
    </row>
    <row r="281" spans="1:6" x14ac:dyDescent="0.15">
      <c r="A281" s="24" t="s">
        <v>879</v>
      </c>
      <c r="B281" s="24" t="s">
        <v>880</v>
      </c>
      <c r="C281" s="20">
        <v>7.7970146100000006</v>
      </c>
      <c r="D281" s="21">
        <v>8.5747622799999998</v>
      </c>
      <c r="E281" s="22">
        <f t="shared" si="8"/>
        <v>-9.0701951214908649E-2</v>
      </c>
      <c r="F281" s="23">
        <f t="shared" si="9"/>
        <v>3.5348921181701327E-4</v>
      </c>
    </row>
    <row r="282" spans="1:6" x14ac:dyDescent="0.15">
      <c r="A282" s="24" t="s">
        <v>882</v>
      </c>
      <c r="B282" s="24" t="s">
        <v>883</v>
      </c>
      <c r="C282" s="20">
        <v>5.2775146699999995</v>
      </c>
      <c r="D282" s="21">
        <v>2.96948882</v>
      </c>
      <c r="E282" s="22">
        <f t="shared" si="8"/>
        <v>0.77724685624510936</v>
      </c>
      <c r="F282" s="23">
        <f t="shared" si="9"/>
        <v>2.3926394836536346E-4</v>
      </c>
    </row>
    <row r="283" spans="1:6" x14ac:dyDescent="0.15">
      <c r="A283" s="24" t="s">
        <v>884</v>
      </c>
      <c r="B283" s="24" t="s">
        <v>885</v>
      </c>
      <c r="C283" s="20">
        <v>20.380422100000001</v>
      </c>
      <c r="D283" s="21">
        <v>15.142967650000001</v>
      </c>
      <c r="E283" s="22">
        <f t="shared" si="8"/>
        <v>0.34586710947639121</v>
      </c>
      <c r="F283" s="23">
        <f t="shared" si="9"/>
        <v>9.2397663785152731E-4</v>
      </c>
    </row>
    <row r="284" spans="1:6" x14ac:dyDescent="0.15">
      <c r="A284" s="24" t="s">
        <v>72</v>
      </c>
      <c r="B284" s="24" t="s">
        <v>881</v>
      </c>
      <c r="C284" s="20">
        <v>16.301428829999999</v>
      </c>
      <c r="D284" s="21">
        <v>11.49437833</v>
      </c>
      <c r="E284" s="22">
        <f t="shared" si="8"/>
        <v>0.41820882887191324</v>
      </c>
      <c r="F284" s="23">
        <f t="shared" si="9"/>
        <v>7.3904943325581835E-4</v>
      </c>
    </row>
    <row r="285" spans="1:6" x14ac:dyDescent="0.15">
      <c r="A285" s="24" t="s">
        <v>886</v>
      </c>
      <c r="B285" s="24" t="s">
        <v>887</v>
      </c>
      <c r="C285" s="20">
        <v>1.75716823</v>
      </c>
      <c r="D285" s="21">
        <v>1.1929069999999999</v>
      </c>
      <c r="E285" s="22">
        <f t="shared" si="8"/>
        <v>0.47301359619819494</v>
      </c>
      <c r="F285" s="23">
        <f t="shared" si="9"/>
        <v>7.9663825671938331E-5</v>
      </c>
    </row>
    <row r="286" spans="1:6" x14ac:dyDescent="0.15">
      <c r="A286" s="24" t="s">
        <v>888</v>
      </c>
      <c r="B286" s="24" t="s">
        <v>889</v>
      </c>
      <c r="C286" s="20">
        <v>1.3452878799999999</v>
      </c>
      <c r="D286" s="21">
        <v>1.0749567</v>
      </c>
      <c r="E286" s="22">
        <f t="shared" si="8"/>
        <v>0.25148099453680306</v>
      </c>
      <c r="F286" s="23">
        <f t="shared" si="9"/>
        <v>6.0990619635145281E-5</v>
      </c>
    </row>
    <row r="287" spans="1:6" x14ac:dyDescent="0.15">
      <c r="A287" s="24" t="s">
        <v>244</v>
      </c>
      <c r="B287" s="24" t="s">
        <v>245</v>
      </c>
      <c r="C287" s="20">
        <v>12.457393470000001</v>
      </c>
      <c r="D287" s="21">
        <v>15.688981519999999</v>
      </c>
      <c r="E287" s="22">
        <f t="shared" si="8"/>
        <v>-0.20597819213952373</v>
      </c>
      <c r="F287" s="23">
        <f t="shared" si="9"/>
        <v>5.6477439369639806E-4</v>
      </c>
    </row>
    <row r="288" spans="1:6" x14ac:dyDescent="0.15">
      <c r="A288" s="24" t="s">
        <v>246</v>
      </c>
      <c r="B288" s="24" t="s">
        <v>247</v>
      </c>
      <c r="C288" s="20">
        <v>1.59163951</v>
      </c>
      <c r="D288" s="21">
        <v>3.3532096899999999</v>
      </c>
      <c r="E288" s="22">
        <f t="shared" si="8"/>
        <v>-0.52533850932537418</v>
      </c>
      <c r="F288" s="23">
        <f t="shared" si="9"/>
        <v>7.2159335852099574E-5</v>
      </c>
    </row>
    <row r="289" spans="1:6" x14ac:dyDescent="0.15">
      <c r="A289" s="24" t="s">
        <v>248</v>
      </c>
      <c r="B289" s="24" t="s">
        <v>249</v>
      </c>
      <c r="C289" s="20">
        <v>7.0446252899999999</v>
      </c>
      <c r="D289" s="21">
        <v>3.8983268199999999</v>
      </c>
      <c r="E289" s="22">
        <f t="shared" si="8"/>
        <v>0.80708945536793153</v>
      </c>
      <c r="F289" s="23">
        <f t="shared" si="9"/>
        <v>3.1937852702167737E-4</v>
      </c>
    </row>
    <row r="290" spans="1:6" x14ac:dyDescent="0.15">
      <c r="A290" s="24" t="s">
        <v>250</v>
      </c>
      <c r="B290" s="24" t="s">
        <v>251</v>
      </c>
      <c r="C290" s="20">
        <v>2.9856487700000001</v>
      </c>
      <c r="D290" s="21">
        <v>2.3110135699999996</v>
      </c>
      <c r="E290" s="22">
        <f t="shared" si="8"/>
        <v>0.29192178218148701</v>
      </c>
      <c r="F290" s="23">
        <f t="shared" si="9"/>
        <v>1.3535881145023725E-4</v>
      </c>
    </row>
    <row r="291" spans="1:6" x14ac:dyDescent="0.15">
      <c r="A291" s="24" t="s">
        <v>195</v>
      </c>
      <c r="B291" s="24" t="s">
        <v>252</v>
      </c>
      <c r="C291" s="20">
        <v>4.5304012</v>
      </c>
      <c r="D291" s="21">
        <v>2.1559663499999999</v>
      </c>
      <c r="E291" s="22">
        <f t="shared" si="8"/>
        <v>1.1013320546491832</v>
      </c>
      <c r="F291" s="23">
        <f t="shared" si="9"/>
        <v>2.0539245204811163E-4</v>
      </c>
    </row>
    <row r="292" spans="1:6" x14ac:dyDescent="0.15">
      <c r="A292" s="24" t="s">
        <v>253</v>
      </c>
      <c r="B292" s="24" t="s">
        <v>254</v>
      </c>
      <c r="C292" s="20">
        <v>0.49620285999999997</v>
      </c>
      <c r="D292" s="21">
        <v>0.15240881000000001</v>
      </c>
      <c r="E292" s="22">
        <f t="shared" si="8"/>
        <v>2.2557360693256507</v>
      </c>
      <c r="F292" s="23">
        <f t="shared" si="9"/>
        <v>2.2496091986000234E-5</v>
      </c>
    </row>
    <row r="293" spans="1:6" x14ac:dyDescent="0.15">
      <c r="A293" s="24" t="s">
        <v>255</v>
      </c>
      <c r="B293" s="24" t="s">
        <v>256</v>
      </c>
      <c r="C293" s="20">
        <v>1.3091399099999999</v>
      </c>
      <c r="D293" s="21">
        <v>0.70572455000000001</v>
      </c>
      <c r="E293" s="22">
        <f t="shared" si="8"/>
        <v>0.85502957209013042</v>
      </c>
      <c r="F293" s="23">
        <f t="shared" si="9"/>
        <v>5.9351797847162884E-5</v>
      </c>
    </row>
    <row r="294" spans="1:6" x14ac:dyDescent="0.15">
      <c r="A294" s="24" t="s">
        <v>257</v>
      </c>
      <c r="B294" s="24" t="s">
        <v>258</v>
      </c>
      <c r="C294" s="20">
        <v>1.8951838000000001</v>
      </c>
      <c r="D294" s="21">
        <v>8.3175661999999999</v>
      </c>
      <c r="E294" s="22">
        <f t="shared" si="8"/>
        <v>-0.77214683304835008</v>
      </c>
      <c r="F294" s="23">
        <f t="shared" si="9"/>
        <v>8.5920966064519414E-5</v>
      </c>
    </row>
    <row r="295" spans="1:6" x14ac:dyDescent="0.15">
      <c r="A295" s="24" t="s">
        <v>259</v>
      </c>
      <c r="B295" s="24" t="s">
        <v>260</v>
      </c>
      <c r="C295" s="20">
        <v>0.19143252999999999</v>
      </c>
      <c r="D295" s="21">
        <v>0.15501051000000002</v>
      </c>
      <c r="E295" s="22">
        <f t="shared" si="8"/>
        <v>0.23496484206135415</v>
      </c>
      <c r="F295" s="23">
        <f t="shared" si="9"/>
        <v>8.678877433299658E-6</v>
      </c>
    </row>
    <row r="296" spans="1:6" x14ac:dyDescent="0.15">
      <c r="A296" s="24" t="s">
        <v>261</v>
      </c>
      <c r="B296" s="24" t="s">
        <v>262</v>
      </c>
      <c r="C296" s="20">
        <v>0.11240238000000001</v>
      </c>
      <c r="D296" s="21">
        <v>0.23738570000000001</v>
      </c>
      <c r="E296" s="22">
        <f t="shared" si="8"/>
        <v>-0.52649894243840301</v>
      </c>
      <c r="F296" s="23">
        <f t="shared" si="9"/>
        <v>5.095928467492818E-6</v>
      </c>
    </row>
    <row r="297" spans="1:6" x14ac:dyDescent="0.15">
      <c r="A297" s="24" t="s">
        <v>263</v>
      </c>
      <c r="B297" s="24" t="s">
        <v>264</v>
      </c>
      <c r="C297" s="20">
        <v>32.133993390000001</v>
      </c>
      <c r="D297" s="21">
        <v>19.327566359999999</v>
      </c>
      <c r="E297" s="22">
        <f t="shared" si="8"/>
        <v>0.66259904591526664</v>
      </c>
      <c r="F297" s="23">
        <f t="shared" si="9"/>
        <v>1.456842210016612E-3</v>
      </c>
    </row>
    <row r="298" spans="1:6" x14ac:dyDescent="0.15">
      <c r="A298" s="24" t="s">
        <v>74</v>
      </c>
      <c r="B298" s="24" t="s">
        <v>265</v>
      </c>
      <c r="C298" s="20">
        <v>17.117924010000003</v>
      </c>
      <c r="D298" s="21">
        <v>19.310827670000002</v>
      </c>
      <c r="E298" s="22">
        <f t="shared" si="8"/>
        <v>-0.11355824294402184</v>
      </c>
      <c r="F298" s="23">
        <f t="shared" si="9"/>
        <v>7.7606645221335905E-4</v>
      </c>
    </row>
    <row r="299" spans="1:6" x14ac:dyDescent="0.15">
      <c r="A299" s="24" t="s">
        <v>75</v>
      </c>
      <c r="B299" s="24" t="s">
        <v>266</v>
      </c>
      <c r="C299" s="20">
        <v>2.1209489700000002</v>
      </c>
      <c r="D299" s="21">
        <v>2.70619677</v>
      </c>
      <c r="E299" s="22">
        <f t="shared" si="8"/>
        <v>-0.21626210129576051</v>
      </c>
      <c r="F299" s="23">
        <f t="shared" si="9"/>
        <v>9.6156364610096081E-5</v>
      </c>
    </row>
    <row r="300" spans="1:6" x14ac:dyDescent="0.15">
      <c r="A300" s="24" t="s">
        <v>267</v>
      </c>
      <c r="B300" s="24" t="s">
        <v>268</v>
      </c>
      <c r="C300" s="20">
        <v>3.2157430000000001E-2</v>
      </c>
      <c r="D300" s="21">
        <v>0.90089689000000006</v>
      </c>
      <c r="E300" s="22">
        <f t="shared" si="8"/>
        <v>-0.96430509378270801</v>
      </c>
      <c r="F300" s="23">
        <f t="shared" si="9"/>
        <v>1.4579047434619051E-6</v>
      </c>
    </row>
    <row r="301" spans="1:6" x14ac:dyDescent="0.15">
      <c r="A301" s="24" t="s">
        <v>269</v>
      </c>
      <c r="B301" s="24" t="s">
        <v>270</v>
      </c>
      <c r="C301" s="20">
        <v>2.0205000000000002E-3</v>
      </c>
      <c r="D301" s="21">
        <v>3.0248499999999999E-3</v>
      </c>
      <c r="E301" s="22">
        <f t="shared" si="8"/>
        <v>-0.3320329933715721</v>
      </c>
      <c r="F301" s="23">
        <f t="shared" si="9"/>
        <v>9.1602361698829142E-8</v>
      </c>
    </row>
    <row r="302" spans="1:6" x14ac:dyDescent="0.15">
      <c r="A302" s="24" t="s">
        <v>271</v>
      </c>
      <c r="B302" s="24" t="s">
        <v>272</v>
      </c>
      <c r="C302" s="20">
        <v>5.6455000000000003E-3</v>
      </c>
      <c r="D302" s="21">
        <v>7.4233999999999993E-3</v>
      </c>
      <c r="E302" s="22">
        <f t="shared" si="8"/>
        <v>-0.23949942075059938</v>
      </c>
      <c r="F302" s="23">
        <f t="shared" si="9"/>
        <v>2.5594710862199451E-7</v>
      </c>
    </row>
    <row r="303" spans="1:6" x14ac:dyDescent="0.15">
      <c r="A303" s="24" t="s">
        <v>273</v>
      </c>
      <c r="B303" s="24" t="s">
        <v>274</v>
      </c>
      <c r="C303" s="20">
        <v>1.2562000000000001E-3</v>
      </c>
      <c r="D303" s="21">
        <v>0</v>
      </c>
      <c r="E303" s="22" t="str">
        <f t="shared" si="8"/>
        <v/>
      </c>
      <c r="F303" s="23">
        <f t="shared" si="9"/>
        <v>5.6951688575139407E-8</v>
      </c>
    </row>
    <row r="304" spans="1:6" x14ac:dyDescent="0.15">
      <c r="A304" s="24" t="s">
        <v>275</v>
      </c>
      <c r="B304" s="24" t="s">
        <v>276</v>
      </c>
      <c r="C304" s="20">
        <v>11.759445019999999</v>
      </c>
      <c r="D304" s="21">
        <v>6.1518243200000002</v>
      </c>
      <c r="E304" s="22">
        <f t="shared" si="8"/>
        <v>0.9115378476867817</v>
      </c>
      <c r="F304" s="23">
        <f t="shared" si="9"/>
        <v>5.3313186641897297E-4</v>
      </c>
    </row>
    <row r="305" spans="1:6" x14ac:dyDescent="0.15">
      <c r="A305" s="24" t="s">
        <v>277</v>
      </c>
      <c r="B305" s="24" t="s">
        <v>278</v>
      </c>
      <c r="C305" s="20">
        <v>6.3331999999999998E-3</v>
      </c>
      <c r="D305" s="21">
        <v>1.4955649999999999E-2</v>
      </c>
      <c r="E305" s="22">
        <f t="shared" si="8"/>
        <v>-0.57653462069518879</v>
      </c>
      <c r="F305" s="23">
        <f t="shared" si="9"/>
        <v>2.8712500723139061E-7</v>
      </c>
    </row>
    <row r="306" spans="1:6" x14ac:dyDescent="0.15">
      <c r="A306" s="24" t="s">
        <v>279</v>
      </c>
      <c r="B306" s="24" t="s">
        <v>280</v>
      </c>
      <c r="C306" s="20">
        <v>2.4840000000000001E-3</v>
      </c>
      <c r="D306" s="21">
        <v>1.9140069999999999E-2</v>
      </c>
      <c r="E306" s="22">
        <f t="shared" si="8"/>
        <v>-0.87021991037650337</v>
      </c>
      <c r="F306" s="23">
        <f t="shared" si="9"/>
        <v>1.1261582106403939E-7</v>
      </c>
    </row>
    <row r="307" spans="1:6" x14ac:dyDescent="0.15">
      <c r="A307" s="24" t="s">
        <v>281</v>
      </c>
      <c r="B307" s="24" t="s">
        <v>282</v>
      </c>
      <c r="C307" s="20">
        <v>5.875E-3</v>
      </c>
      <c r="D307" s="21">
        <v>1.704E-3</v>
      </c>
      <c r="E307" s="22">
        <f t="shared" si="8"/>
        <v>2.447769953051643</v>
      </c>
      <c r="F307" s="23">
        <f t="shared" si="9"/>
        <v>2.6635183122030249E-7</v>
      </c>
    </row>
    <row r="308" spans="1:6" x14ac:dyDescent="0.15">
      <c r="A308" s="24" t="s">
        <v>283</v>
      </c>
      <c r="B308" s="24" t="s">
        <v>284</v>
      </c>
      <c r="C308" s="20">
        <v>1.302543</v>
      </c>
      <c r="D308" s="21">
        <v>0</v>
      </c>
      <c r="E308" s="22" t="str">
        <f t="shared" si="8"/>
        <v/>
      </c>
      <c r="F308" s="23">
        <f t="shared" si="9"/>
        <v>5.9052717156287056E-5</v>
      </c>
    </row>
    <row r="309" spans="1:6" x14ac:dyDescent="0.15">
      <c r="A309" s="24" t="s">
        <v>285</v>
      </c>
      <c r="B309" s="24" t="s">
        <v>286</v>
      </c>
      <c r="C309" s="20">
        <v>0.1260493</v>
      </c>
      <c r="D309" s="21">
        <v>3.2390269999999999E-2</v>
      </c>
      <c r="E309" s="22">
        <f t="shared" si="8"/>
        <v>2.8915791686824472</v>
      </c>
      <c r="F309" s="23">
        <f t="shared" si="9"/>
        <v>5.7146318091978338E-6</v>
      </c>
    </row>
    <row r="310" spans="1:6" x14ac:dyDescent="0.15">
      <c r="A310" s="24" t="s">
        <v>287</v>
      </c>
      <c r="B310" s="24" t="s">
        <v>288</v>
      </c>
      <c r="C310" s="20">
        <v>1.5755000000000002E-2</v>
      </c>
      <c r="D310" s="21">
        <v>1.2533778200000001</v>
      </c>
      <c r="E310" s="22">
        <f t="shared" si="8"/>
        <v>-0.98742996744588951</v>
      </c>
      <c r="F310" s="23">
        <f t="shared" si="9"/>
        <v>7.1427627248950912E-7</v>
      </c>
    </row>
    <row r="311" spans="1:6" x14ac:dyDescent="0.15">
      <c r="A311" s="24" t="s">
        <v>289</v>
      </c>
      <c r="B311" s="24" t="s">
        <v>290</v>
      </c>
      <c r="C311" s="20">
        <v>8.2133570000000003E-2</v>
      </c>
      <c r="D311" s="21">
        <v>0.13443579999999999</v>
      </c>
      <c r="E311" s="22">
        <f t="shared" si="8"/>
        <v>-0.38904986618147841</v>
      </c>
      <c r="F311" s="23">
        <f t="shared" si="9"/>
        <v>3.7236471104954726E-6</v>
      </c>
    </row>
    <row r="312" spans="1:6" x14ac:dyDescent="0.15">
      <c r="A312" s="24" t="s">
        <v>35</v>
      </c>
      <c r="B312" s="24" t="s">
        <v>291</v>
      </c>
      <c r="C312" s="20">
        <v>28.14727813</v>
      </c>
      <c r="D312" s="21">
        <v>16.59150125</v>
      </c>
      <c r="E312" s="22">
        <f t="shared" si="8"/>
        <v>0.69648772018143923</v>
      </c>
      <c r="F312" s="23">
        <f t="shared" si="9"/>
        <v>1.276098565751944E-3</v>
      </c>
    </row>
    <row r="313" spans="1:6" x14ac:dyDescent="0.15">
      <c r="A313" s="24" t="s">
        <v>196</v>
      </c>
      <c r="B313" s="24" t="s">
        <v>293</v>
      </c>
      <c r="C313" s="20">
        <v>4.4917923200000001</v>
      </c>
      <c r="D313" s="21">
        <v>4.6136570499999996</v>
      </c>
      <c r="E313" s="22">
        <f t="shared" si="8"/>
        <v>-2.6413911714569194E-2</v>
      </c>
      <c r="F313" s="23">
        <f t="shared" si="9"/>
        <v>2.0364206125843252E-4</v>
      </c>
    </row>
    <row r="314" spans="1:6" x14ac:dyDescent="0.15">
      <c r="A314" s="24" t="s">
        <v>294</v>
      </c>
      <c r="B314" s="24" t="s">
        <v>295</v>
      </c>
      <c r="C314" s="20">
        <v>2.8424135800000001</v>
      </c>
      <c r="D314" s="21">
        <v>5.7979427999999995</v>
      </c>
      <c r="E314" s="22">
        <f t="shared" si="8"/>
        <v>-0.50975480820542063</v>
      </c>
      <c r="F314" s="23">
        <f t="shared" si="9"/>
        <v>1.2886503184994993E-4</v>
      </c>
    </row>
    <row r="315" spans="1:6" x14ac:dyDescent="0.15">
      <c r="A315" s="24" t="s">
        <v>296</v>
      </c>
      <c r="B315" s="24" t="s">
        <v>297</v>
      </c>
      <c r="C315" s="20">
        <v>28.955298370000001</v>
      </c>
      <c r="D315" s="21">
        <v>6.65696741</v>
      </c>
      <c r="E315" s="22">
        <f t="shared" si="8"/>
        <v>3.3496229719412129</v>
      </c>
      <c r="F315" s="23">
        <f t="shared" si="9"/>
        <v>1.3127313607454877E-3</v>
      </c>
    </row>
    <row r="316" spans="1:6" x14ac:dyDescent="0.15">
      <c r="A316" s="24" t="s">
        <v>298</v>
      </c>
      <c r="B316" s="24" t="s">
        <v>299</v>
      </c>
      <c r="C316" s="20">
        <v>4.6584594299999997</v>
      </c>
      <c r="D316" s="21">
        <v>6.2064857499999997</v>
      </c>
      <c r="E316" s="22">
        <f t="shared" si="8"/>
        <v>-0.24942074828738636</v>
      </c>
      <c r="F316" s="23">
        <f t="shared" si="9"/>
        <v>2.111981616759126E-4</v>
      </c>
    </row>
    <row r="317" spans="1:6" x14ac:dyDescent="0.15">
      <c r="A317" s="24" t="s">
        <v>300</v>
      </c>
      <c r="B317" s="24" t="s">
        <v>301</v>
      </c>
      <c r="C317" s="20">
        <v>0.70840367000000004</v>
      </c>
      <c r="D317" s="21">
        <v>1.92606791</v>
      </c>
      <c r="E317" s="22">
        <f t="shared" si="8"/>
        <v>-0.63220213247828827</v>
      </c>
      <c r="F317" s="23">
        <f t="shared" si="9"/>
        <v>3.2116530169818361E-5</v>
      </c>
    </row>
    <row r="318" spans="1:6" x14ac:dyDescent="0.15">
      <c r="A318" s="24" t="s">
        <v>302</v>
      </c>
      <c r="B318" s="24" t="s">
        <v>303</v>
      </c>
      <c r="C318" s="20">
        <v>1.0685782099999999</v>
      </c>
      <c r="D318" s="21">
        <v>2.5747765600000001</v>
      </c>
      <c r="E318" s="22">
        <f t="shared" si="8"/>
        <v>-0.58498215860719194</v>
      </c>
      <c r="F318" s="23">
        <f t="shared" si="9"/>
        <v>4.8445576686912838E-5</v>
      </c>
    </row>
    <row r="319" spans="1:6" x14ac:dyDescent="0.15">
      <c r="A319" s="24" t="s">
        <v>304</v>
      </c>
      <c r="B319" s="24" t="s">
        <v>305</v>
      </c>
      <c r="C319" s="20">
        <v>4.52334909</v>
      </c>
      <c r="D319" s="21">
        <v>5.0033551799999998</v>
      </c>
      <c r="E319" s="22">
        <f t="shared" si="8"/>
        <v>-9.593684092601229E-2</v>
      </c>
      <c r="F319" s="23">
        <f t="shared" si="9"/>
        <v>2.0507273419067044E-4</v>
      </c>
    </row>
    <row r="320" spans="1:6" x14ac:dyDescent="0.15">
      <c r="A320" s="103" t="s">
        <v>150</v>
      </c>
      <c r="B320" s="129" t="s">
        <v>151</v>
      </c>
      <c r="C320" s="20"/>
      <c r="D320" s="21">
        <v>3.08273872</v>
      </c>
      <c r="E320" s="22">
        <f t="shared" si="8"/>
        <v>-1</v>
      </c>
      <c r="F320" s="23">
        <f t="shared" si="9"/>
        <v>0</v>
      </c>
    </row>
    <row r="321" spans="1:6" x14ac:dyDescent="0.15">
      <c r="A321" s="103" t="s">
        <v>152</v>
      </c>
      <c r="B321" s="129" t="s">
        <v>153</v>
      </c>
      <c r="C321" s="20"/>
      <c r="D321" s="21">
        <v>4.5677301799999999</v>
      </c>
      <c r="E321" s="22">
        <f t="shared" si="8"/>
        <v>-1</v>
      </c>
      <c r="F321" s="23">
        <f t="shared" si="9"/>
        <v>0</v>
      </c>
    </row>
    <row r="322" spans="1:6" x14ac:dyDescent="0.15">
      <c r="A322" s="25" t="s">
        <v>306</v>
      </c>
      <c r="B322" s="25" t="s">
        <v>307</v>
      </c>
      <c r="C322" s="20">
        <v>6.4932840299999999</v>
      </c>
      <c r="D322" s="21">
        <v>9.4728826599999998</v>
      </c>
      <c r="E322" s="22">
        <f t="shared" si="8"/>
        <v>-0.31453980134068293</v>
      </c>
      <c r="F322" s="23">
        <f t="shared" si="9"/>
        <v>2.9438265396153969E-4</v>
      </c>
    </row>
    <row r="323" spans="1:6" s="4" customFormat="1" ht="11" x14ac:dyDescent="0.15">
      <c r="A323" s="128" t="s">
        <v>149</v>
      </c>
      <c r="B323" s="26"/>
      <c r="C323" s="27">
        <f>SUM(C6:C322)</f>
        <v>8089.219987180004</v>
      </c>
      <c r="D323" s="28">
        <f>SUM(D6:D322)</f>
        <v>9346.1981456500089</v>
      </c>
      <c r="E323" s="29">
        <f t="shared" si="8"/>
        <v>-0.1344908527383446</v>
      </c>
      <c r="F323" s="30">
        <f>C323/C1215</f>
        <v>0.36673677561349205</v>
      </c>
    </row>
    <row r="324" spans="1:6" x14ac:dyDescent="0.15">
      <c r="E324" s="32" t="str">
        <f t="shared" si="8"/>
        <v/>
      </c>
      <c r="F324" s="32"/>
    </row>
    <row r="325" spans="1:6" s="4" customFormat="1" ht="11" x14ac:dyDescent="0.15">
      <c r="A325" s="127" t="s">
        <v>76</v>
      </c>
      <c r="B325" s="34" t="s">
        <v>356</v>
      </c>
      <c r="C325" s="131" t="s">
        <v>323</v>
      </c>
      <c r="D325" s="136"/>
      <c r="E325" s="137"/>
      <c r="F325" s="35"/>
    </row>
    <row r="326" spans="1:6" s="10" customFormat="1" ht="12" x14ac:dyDescent="0.15">
      <c r="A326" s="37"/>
      <c r="B326" s="37"/>
      <c r="C326" s="38" t="s">
        <v>322</v>
      </c>
      <c r="D326" s="39" t="s">
        <v>319</v>
      </c>
      <c r="E326" s="40" t="s">
        <v>320</v>
      </c>
      <c r="F326" s="41" t="s">
        <v>321</v>
      </c>
    </row>
    <row r="327" spans="1:6" x14ac:dyDescent="0.15">
      <c r="A327" s="19" t="s">
        <v>308</v>
      </c>
      <c r="B327" s="19" t="s">
        <v>309</v>
      </c>
      <c r="C327" s="42">
        <v>104.11790000000001</v>
      </c>
      <c r="D327" s="43">
        <v>93.60669</v>
      </c>
      <c r="E327" s="44">
        <f t="shared" ref="E327:E390" si="10">IF(ISERROR(C327/D327-1),"",((C327/D327-1)))</f>
        <v>0.11229122619334153</v>
      </c>
      <c r="F327" s="45">
        <f t="shared" ref="F327:F390" si="11">C327/$C$1215</f>
        <v>4.7203392898403978E-3</v>
      </c>
    </row>
    <row r="328" spans="1:6" x14ac:dyDescent="0.15">
      <c r="A328" s="24" t="s">
        <v>19</v>
      </c>
      <c r="B328" s="24" t="s">
        <v>369</v>
      </c>
      <c r="C328" s="46">
        <v>2.1419999999999998E-3</v>
      </c>
      <c r="D328" s="47"/>
      <c r="E328" s="22" t="str">
        <f t="shared" si="10"/>
        <v/>
      </c>
      <c r="F328" s="23">
        <f t="shared" si="11"/>
        <v>9.7110744250874536E-8</v>
      </c>
    </row>
    <row r="329" spans="1:6" x14ac:dyDescent="0.15">
      <c r="A329" s="24" t="s">
        <v>310</v>
      </c>
      <c r="B329" s="24" t="s">
        <v>370</v>
      </c>
      <c r="C329" s="46">
        <v>4.0044599999999999</v>
      </c>
      <c r="D329" s="47">
        <v>5.1725700000000003</v>
      </c>
      <c r="E329" s="22">
        <f t="shared" si="10"/>
        <v>-0.22582778000104409</v>
      </c>
      <c r="F329" s="23">
        <f t="shared" si="11"/>
        <v>1.8154812834867277E-4</v>
      </c>
    </row>
    <row r="330" spans="1:6" x14ac:dyDescent="0.15">
      <c r="A330" s="24" t="s">
        <v>40</v>
      </c>
      <c r="B330" s="24" t="s">
        <v>371</v>
      </c>
      <c r="C330" s="46">
        <v>0</v>
      </c>
      <c r="D330" s="47">
        <v>0</v>
      </c>
      <c r="E330" s="22" t="str">
        <f t="shared" si="10"/>
        <v/>
      </c>
      <c r="F330" s="23">
        <f t="shared" si="11"/>
        <v>0</v>
      </c>
    </row>
    <row r="331" spans="1:6" x14ac:dyDescent="0.15">
      <c r="A331" s="24" t="s">
        <v>311</v>
      </c>
      <c r="B331" s="24" t="s">
        <v>401</v>
      </c>
      <c r="C331" s="46">
        <v>0</v>
      </c>
      <c r="D331" s="47">
        <v>0</v>
      </c>
      <c r="E331" s="22" t="str">
        <f t="shared" si="10"/>
        <v/>
      </c>
      <c r="F331" s="23">
        <f t="shared" si="11"/>
        <v>0</v>
      </c>
    </row>
    <row r="332" spans="1:6" x14ac:dyDescent="0.15">
      <c r="A332" s="24" t="s">
        <v>410</v>
      </c>
      <c r="B332" s="24" t="s">
        <v>411</v>
      </c>
      <c r="C332" s="46">
        <v>2.548422</v>
      </c>
      <c r="D332" s="47">
        <v>3.874174</v>
      </c>
      <c r="E332" s="22">
        <f t="shared" si="10"/>
        <v>-0.34220249271199488</v>
      </c>
      <c r="F332" s="23">
        <f t="shared" si="11"/>
        <v>1.1553648790163501E-4</v>
      </c>
    </row>
    <row r="333" spans="1:6" x14ac:dyDescent="0.15">
      <c r="A333" s="24" t="s">
        <v>412</v>
      </c>
      <c r="B333" s="24" t="s">
        <v>413</v>
      </c>
      <c r="C333" s="46">
        <v>2.1368000000000002E-2</v>
      </c>
      <c r="D333" s="47">
        <v>6.7911999999999999</v>
      </c>
      <c r="E333" s="22">
        <f t="shared" si="10"/>
        <v>-0.99685357521498408</v>
      </c>
      <c r="F333" s="23">
        <f t="shared" si="11"/>
        <v>9.6874994544943394E-7</v>
      </c>
    </row>
    <row r="334" spans="1:6" x14ac:dyDescent="0.15">
      <c r="A334" s="24" t="s">
        <v>414</v>
      </c>
      <c r="B334" s="24" t="s">
        <v>415</v>
      </c>
      <c r="C334" s="46">
        <v>0</v>
      </c>
      <c r="D334" s="47">
        <v>0</v>
      </c>
      <c r="E334" s="22" t="str">
        <f t="shared" si="10"/>
        <v/>
      </c>
      <c r="F334" s="23">
        <f t="shared" si="11"/>
        <v>0</v>
      </c>
    </row>
    <row r="335" spans="1:6" x14ac:dyDescent="0.15">
      <c r="A335" s="24" t="s">
        <v>450</v>
      </c>
      <c r="B335" s="24" t="s">
        <v>451</v>
      </c>
      <c r="C335" s="46">
        <v>0</v>
      </c>
      <c r="D335" s="47">
        <v>0</v>
      </c>
      <c r="E335" s="22" t="str">
        <f t="shared" si="10"/>
        <v/>
      </c>
      <c r="F335" s="23">
        <f t="shared" si="11"/>
        <v>0</v>
      </c>
    </row>
    <row r="336" spans="1:6" x14ac:dyDescent="0.15">
      <c r="A336" s="24" t="s">
        <v>454</v>
      </c>
      <c r="B336" s="24" t="s">
        <v>455</v>
      </c>
      <c r="C336" s="46">
        <v>0</v>
      </c>
      <c r="D336" s="47">
        <v>1.7866120000000001</v>
      </c>
      <c r="E336" s="22">
        <f t="shared" si="10"/>
        <v>-1</v>
      </c>
      <c r="F336" s="23">
        <f t="shared" si="11"/>
        <v>0</v>
      </c>
    </row>
    <row r="337" spans="1:6" x14ac:dyDescent="0.15">
      <c r="A337" s="24" t="s">
        <v>312</v>
      </c>
      <c r="B337" s="24" t="s">
        <v>457</v>
      </c>
      <c r="C337" s="46">
        <v>3.90432E-2</v>
      </c>
      <c r="D337" s="47">
        <v>0</v>
      </c>
      <c r="E337" s="22" t="str">
        <f t="shared" si="10"/>
        <v/>
      </c>
      <c r="F337" s="23">
        <f t="shared" si="11"/>
        <v>1.7700813305022152E-6</v>
      </c>
    </row>
    <row r="338" spans="1:6" x14ac:dyDescent="0.15">
      <c r="A338" s="24" t="s">
        <v>313</v>
      </c>
      <c r="B338" s="24" t="s">
        <v>459</v>
      </c>
      <c r="C338" s="46">
        <v>0</v>
      </c>
      <c r="D338" s="47">
        <v>0</v>
      </c>
      <c r="E338" s="22" t="str">
        <f t="shared" si="10"/>
        <v/>
      </c>
      <c r="F338" s="23">
        <f t="shared" si="11"/>
        <v>0</v>
      </c>
    </row>
    <row r="339" spans="1:6" x14ac:dyDescent="0.15">
      <c r="A339" s="24" t="s">
        <v>314</v>
      </c>
      <c r="B339" s="24" t="s">
        <v>461</v>
      </c>
      <c r="C339" s="46">
        <v>0</v>
      </c>
      <c r="D339" s="47">
        <v>0</v>
      </c>
      <c r="E339" s="22" t="str">
        <f t="shared" si="10"/>
        <v/>
      </c>
      <c r="F339" s="23">
        <f t="shared" si="11"/>
        <v>0</v>
      </c>
    </row>
    <row r="340" spans="1:6" x14ac:dyDescent="0.15">
      <c r="A340" s="24" t="s">
        <v>462</v>
      </c>
      <c r="B340" s="24" t="s">
        <v>463</v>
      </c>
      <c r="C340" s="46">
        <v>2.4645090000000001</v>
      </c>
      <c r="D340" s="47">
        <v>0.82175849999999995</v>
      </c>
      <c r="E340" s="22">
        <f t="shared" si="10"/>
        <v>1.999067244208609</v>
      </c>
      <c r="F340" s="23">
        <f t="shared" si="11"/>
        <v>1.1173216769513472E-4</v>
      </c>
    </row>
    <row r="341" spans="1:6" x14ac:dyDescent="0.15">
      <c r="A341" s="24" t="s">
        <v>315</v>
      </c>
      <c r="B341" s="24" t="s">
        <v>469</v>
      </c>
      <c r="C341" s="46">
        <v>0</v>
      </c>
      <c r="D341" s="47">
        <v>0</v>
      </c>
      <c r="E341" s="22" t="str">
        <f t="shared" si="10"/>
        <v/>
      </c>
      <c r="F341" s="23">
        <f t="shared" si="11"/>
        <v>0</v>
      </c>
    </row>
    <row r="342" spans="1:6" x14ac:dyDescent="0.15">
      <c r="A342" s="24" t="s">
        <v>316</v>
      </c>
      <c r="B342" s="24" t="s">
        <v>471</v>
      </c>
      <c r="C342" s="46">
        <v>0</v>
      </c>
      <c r="D342" s="47">
        <v>0</v>
      </c>
      <c r="E342" s="22" t="str">
        <f t="shared" si="10"/>
        <v/>
      </c>
      <c r="F342" s="23">
        <f t="shared" si="11"/>
        <v>0</v>
      </c>
    </row>
    <row r="343" spans="1:6" x14ac:dyDescent="0.15">
      <c r="A343" s="24" t="s">
        <v>963</v>
      </c>
      <c r="B343" s="24" t="s">
        <v>473</v>
      </c>
      <c r="C343" s="46">
        <v>0</v>
      </c>
      <c r="D343" s="47">
        <v>0</v>
      </c>
      <c r="E343" s="22" t="str">
        <f t="shared" si="10"/>
        <v/>
      </c>
      <c r="F343" s="23">
        <f t="shared" si="11"/>
        <v>0</v>
      </c>
    </row>
    <row r="344" spans="1:6" x14ac:dyDescent="0.15">
      <c r="A344" s="24" t="s">
        <v>964</v>
      </c>
      <c r="B344" s="24" t="s">
        <v>477</v>
      </c>
      <c r="C344" s="46">
        <v>0</v>
      </c>
      <c r="D344" s="47">
        <v>0</v>
      </c>
      <c r="E344" s="22" t="str">
        <f t="shared" si="10"/>
        <v/>
      </c>
      <c r="F344" s="23">
        <f t="shared" si="11"/>
        <v>0</v>
      </c>
    </row>
    <row r="345" spans="1:6" x14ac:dyDescent="0.15">
      <c r="A345" s="24" t="s">
        <v>965</v>
      </c>
      <c r="B345" s="24" t="s">
        <v>479</v>
      </c>
      <c r="C345" s="46">
        <v>1.9994999999999999E-2</v>
      </c>
      <c r="D345" s="47">
        <v>0</v>
      </c>
      <c r="E345" s="22" t="str">
        <f t="shared" si="10"/>
        <v/>
      </c>
      <c r="F345" s="23">
        <f t="shared" si="11"/>
        <v>9.0650295578722517E-7</v>
      </c>
    </row>
    <row r="346" spans="1:6" x14ac:dyDescent="0.15">
      <c r="A346" s="24" t="s">
        <v>480</v>
      </c>
      <c r="B346" s="24" t="s">
        <v>481</v>
      </c>
      <c r="C346" s="46">
        <v>0</v>
      </c>
      <c r="D346" s="47">
        <v>0</v>
      </c>
      <c r="E346" s="22" t="str">
        <f t="shared" si="10"/>
        <v/>
      </c>
      <c r="F346" s="23">
        <f t="shared" si="11"/>
        <v>0</v>
      </c>
    </row>
    <row r="347" spans="1:6" x14ac:dyDescent="0.15">
      <c r="A347" s="24" t="s">
        <v>966</v>
      </c>
      <c r="B347" s="24" t="s">
        <v>485</v>
      </c>
      <c r="C347" s="46">
        <v>0</v>
      </c>
      <c r="D347" s="47">
        <v>0</v>
      </c>
      <c r="E347" s="22" t="str">
        <f t="shared" si="10"/>
        <v/>
      </c>
      <c r="F347" s="23">
        <f t="shared" si="11"/>
        <v>0</v>
      </c>
    </row>
    <row r="348" spans="1:6" x14ac:dyDescent="0.15">
      <c r="A348" s="24" t="s">
        <v>967</v>
      </c>
      <c r="B348" s="24" t="s">
        <v>495</v>
      </c>
      <c r="C348" s="46">
        <v>14.63794</v>
      </c>
      <c r="D348" s="47">
        <v>0.67490000000000006</v>
      </c>
      <c r="E348" s="22">
        <f t="shared" si="10"/>
        <v>20.689050229663653</v>
      </c>
      <c r="F348" s="23">
        <f t="shared" si="11"/>
        <v>6.6363270200730465E-4</v>
      </c>
    </row>
    <row r="349" spans="1:6" x14ac:dyDescent="0.15">
      <c r="A349" s="24" t="s">
        <v>968</v>
      </c>
      <c r="B349" s="24" t="s">
        <v>969</v>
      </c>
      <c r="C349" s="46">
        <v>0</v>
      </c>
      <c r="D349" s="47">
        <v>0</v>
      </c>
      <c r="E349" s="22" t="str">
        <f t="shared" si="10"/>
        <v/>
      </c>
      <c r="F349" s="23">
        <f t="shared" si="11"/>
        <v>0</v>
      </c>
    </row>
    <row r="350" spans="1:6" x14ac:dyDescent="0.15">
      <c r="A350" s="24" t="s">
        <v>970</v>
      </c>
      <c r="B350" s="24" t="s">
        <v>971</v>
      </c>
      <c r="C350" s="46">
        <v>1.505691E-2</v>
      </c>
      <c r="D350" s="47">
        <v>0.14614929999999998</v>
      </c>
      <c r="E350" s="22">
        <f t="shared" si="10"/>
        <v>-0.89697583224825572</v>
      </c>
      <c r="F350" s="23">
        <f t="shared" si="11"/>
        <v>6.8262732783306978E-7</v>
      </c>
    </row>
    <row r="351" spans="1:6" x14ac:dyDescent="0.15">
      <c r="A351" s="24" t="s">
        <v>972</v>
      </c>
      <c r="B351" s="24" t="s">
        <v>973</v>
      </c>
      <c r="C351" s="46">
        <v>124.9746</v>
      </c>
      <c r="D351" s="47">
        <v>203.1377</v>
      </c>
      <c r="E351" s="22">
        <f t="shared" si="10"/>
        <v>-0.38477889628562301</v>
      </c>
      <c r="F351" s="23">
        <f t="shared" si="11"/>
        <v>5.6659086920893302E-3</v>
      </c>
    </row>
    <row r="352" spans="1:6" x14ac:dyDescent="0.15">
      <c r="A352" s="24" t="s">
        <v>502</v>
      </c>
      <c r="B352" s="24" t="s">
        <v>974</v>
      </c>
      <c r="C352" s="46">
        <v>1.8939889999999999</v>
      </c>
      <c r="D352" s="47">
        <v>0.7646908</v>
      </c>
      <c r="E352" s="22">
        <f t="shared" si="10"/>
        <v>1.4768036963436724</v>
      </c>
      <c r="F352" s="23">
        <f t="shared" si="11"/>
        <v>8.5866798035933527E-5</v>
      </c>
    </row>
    <row r="353" spans="1:6" x14ac:dyDescent="0.15">
      <c r="A353" s="24" t="s">
        <v>975</v>
      </c>
      <c r="B353" s="24" t="s">
        <v>976</v>
      </c>
      <c r="C353" s="46">
        <v>1.7324820000000001</v>
      </c>
      <c r="D353" s="47">
        <v>0.73494360000000003</v>
      </c>
      <c r="E353" s="22">
        <f t="shared" si="10"/>
        <v>1.3572992539835709</v>
      </c>
      <c r="F353" s="23">
        <f t="shared" si="11"/>
        <v>7.8544638852121214E-5</v>
      </c>
    </row>
    <row r="354" spans="1:6" x14ac:dyDescent="0.15">
      <c r="A354" s="24" t="s">
        <v>977</v>
      </c>
      <c r="B354" s="24" t="s">
        <v>978</v>
      </c>
      <c r="C354" s="46">
        <v>16.40943</v>
      </c>
      <c r="D354" s="47">
        <v>10.761559999999999</v>
      </c>
      <c r="E354" s="22">
        <f t="shared" si="10"/>
        <v>0.52481889242823554</v>
      </c>
      <c r="F354" s="23">
        <f t="shared" si="11"/>
        <v>7.439458263457648E-4</v>
      </c>
    </row>
    <row r="355" spans="1:6" x14ac:dyDescent="0.15">
      <c r="A355" s="24" t="s">
        <v>979</v>
      </c>
      <c r="B355" s="24" t="s">
        <v>980</v>
      </c>
      <c r="C355" s="46">
        <v>5.4099950000000003</v>
      </c>
      <c r="D355" s="47">
        <v>0.9237708</v>
      </c>
      <c r="E355" s="22">
        <f t="shared" si="10"/>
        <v>4.8564256415119429</v>
      </c>
      <c r="F355" s="23">
        <f t="shared" si="11"/>
        <v>2.4527014044981797E-4</v>
      </c>
    </row>
    <row r="356" spans="1:6" x14ac:dyDescent="0.15">
      <c r="A356" s="24" t="s">
        <v>981</v>
      </c>
      <c r="B356" s="24" t="s">
        <v>982</v>
      </c>
      <c r="C356" s="46">
        <v>7.1821479999999998</v>
      </c>
      <c r="D356" s="47">
        <v>5.2907960000000003</v>
      </c>
      <c r="E356" s="22">
        <f t="shared" si="10"/>
        <v>0.35747966846576573</v>
      </c>
      <c r="F356" s="23">
        <f t="shared" si="11"/>
        <v>3.2561332287578436E-4</v>
      </c>
    </row>
    <row r="357" spans="1:6" x14ac:dyDescent="0.15">
      <c r="A357" s="24" t="s">
        <v>983</v>
      </c>
      <c r="B357" s="24" t="s">
        <v>984</v>
      </c>
      <c r="C357" s="46">
        <v>5.4577470000000003</v>
      </c>
      <c r="D357" s="47">
        <v>9.2637769999999993</v>
      </c>
      <c r="E357" s="22">
        <f t="shared" si="10"/>
        <v>-0.41085077933115177</v>
      </c>
      <c r="F357" s="23">
        <f t="shared" si="11"/>
        <v>2.4743504813397657E-4</v>
      </c>
    </row>
    <row r="358" spans="1:6" x14ac:dyDescent="0.15">
      <c r="A358" s="24" t="s">
        <v>985</v>
      </c>
      <c r="B358" s="24" t="s">
        <v>986</v>
      </c>
      <c r="C358" s="46">
        <v>4.5926229999999997</v>
      </c>
      <c r="D358" s="47">
        <v>5.535965</v>
      </c>
      <c r="E358" s="22">
        <f t="shared" si="10"/>
        <v>-0.17040245015999922</v>
      </c>
      <c r="F358" s="23">
        <f t="shared" si="11"/>
        <v>2.0821336955820924E-4</v>
      </c>
    </row>
    <row r="359" spans="1:6" x14ac:dyDescent="0.15">
      <c r="A359" s="24" t="s">
        <v>987</v>
      </c>
      <c r="B359" s="24" t="s">
        <v>988</v>
      </c>
      <c r="C359" s="46">
        <v>0.38269390000000003</v>
      </c>
      <c r="D359" s="47">
        <v>3.0517500000000002</v>
      </c>
      <c r="E359" s="22">
        <f t="shared" si="10"/>
        <v>-0.87459854182026708</v>
      </c>
      <c r="F359" s="23">
        <f t="shared" si="11"/>
        <v>1.734999507435563E-5</v>
      </c>
    </row>
    <row r="360" spans="1:6" x14ac:dyDescent="0.15">
      <c r="A360" s="24" t="s">
        <v>41</v>
      </c>
      <c r="B360" s="24" t="s">
        <v>989</v>
      </c>
      <c r="C360" s="46">
        <v>25.645900000000001</v>
      </c>
      <c r="D360" s="47">
        <v>9.5062639999999998</v>
      </c>
      <c r="E360" s="22">
        <f t="shared" si="10"/>
        <v>1.697789583794433</v>
      </c>
      <c r="F360" s="23">
        <f t="shared" si="11"/>
        <v>1.1626948814115329E-3</v>
      </c>
    </row>
    <row r="361" spans="1:6" x14ac:dyDescent="0.15">
      <c r="A361" s="24" t="s">
        <v>42</v>
      </c>
      <c r="B361" s="24" t="s">
        <v>990</v>
      </c>
      <c r="C361" s="46">
        <v>1.4400059999999999</v>
      </c>
      <c r="D361" s="47">
        <v>1.1420300000000001</v>
      </c>
      <c r="E361" s="22">
        <f t="shared" si="10"/>
        <v>0.26091783928618328</v>
      </c>
      <c r="F361" s="23">
        <f t="shared" si="11"/>
        <v>6.5284805969059213E-5</v>
      </c>
    </row>
    <row r="362" spans="1:6" x14ac:dyDescent="0.15">
      <c r="A362" s="24" t="s">
        <v>43</v>
      </c>
      <c r="B362" s="24" t="s">
        <v>991</v>
      </c>
      <c r="C362" s="46">
        <v>17.956689999999998</v>
      </c>
      <c r="D362" s="47">
        <v>30.434740000000001</v>
      </c>
      <c r="E362" s="22">
        <f t="shared" si="10"/>
        <v>-0.40999364541967509</v>
      </c>
      <c r="F362" s="23">
        <f t="shared" si="11"/>
        <v>8.1409315134558179E-4</v>
      </c>
    </row>
    <row r="363" spans="1:6" x14ac:dyDescent="0.15">
      <c r="A363" s="24" t="s">
        <v>992</v>
      </c>
      <c r="B363" s="24" t="s">
        <v>993</v>
      </c>
      <c r="C363" s="46">
        <v>1.486634</v>
      </c>
      <c r="D363" s="47">
        <v>2.4425349999999999</v>
      </c>
      <c r="E363" s="22">
        <f t="shared" si="10"/>
        <v>-0.3913561115807962</v>
      </c>
      <c r="F363" s="23">
        <f t="shared" si="11"/>
        <v>6.7398755447551175E-5</v>
      </c>
    </row>
    <row r="364" spans="1:6" x14ac:dyDescent="0.15">
      <c r="A364" s="24" t="s">
        <v>994</v>
      </c>
      <c r="B364" s="24" t="s">
        <v>995</v>
      </c>
      <c r="C364" s="46">
        <v>4.1939260000000003</v>
      </c>
      <c r="D364" s="47">
        <v>8.9553899999999995</v>
      </c>
      <c r="E364" s="22">
        <f t="shared" si="10"/>
        <v>-0.53168695054040072</v>
      </c>
      <c r="F364" s="23">
        <f t="shared" si="11"/>
        <v>1.901378502302023E-4</v>
      </c>
    </row>
    <row r="365" spans="1:6" x14ac:dyDescent="0.15">
      <c r="A365" s="24" t="s">
        <v>996</v>
      </c>
      <c r="B365" s="24" t="s">
        <v>997</v>
      </c>
      <c r="C365" s="46">
        <v>7.9207460000000003</v>
      </c>
      <c r="D365" s="47">
        <v>12.95369</v>
      </c>
      <c r="E365" s="22">
        <f t="shared" si="10"/>
        <v>-0.38853361474606851</v>
      </c>
      <c r="F365" s="23">
        <f t="shared" si="11"/>
        <v>3.5909875774142746E-4</v>
      </c>
    </row>
    <row r="366" spans="1:6" x14ac:dyDescent="0.15">
      <c r="A366" s="24" t="s">
        <v>77</v>
      </c>
      <c r="B366" s="24" t="s">
        <v>503</v>
      </c>
      <c r="C366" s="46">
        <v>27.299160000000001</v>
      </c>
      <c r="D366" s="47">
        <v>20.274370000000001</v>
      </c>
      <c r="E366" s="22">
        <f t="shared" si="10"/>
        <v>0.34648622867196366</v>
      </c>
      <c r="F366" s="23">
        <f t="shared" si="11"/>
        <v>1.2376478734937928E-3</v>
      </c>
    </row>
    <row r="367" spans="1:6" x14ac:dyDescent="0.15">
      <c r="A367" s="24" t="s">
        <v>78</v>
      </c>
      <c r="B367" s="24" t="s">
        <v>998</v>
      </c>
      <c r="C367" s="46">
        <v>2.0275999999999999E-2</v>
      </c>
      <c r="D367" s="47">
        <v>0</v>
      </c>
      <c r="E367" s="22" t="str">
        <f t="shared" si="10"/>
        <v/>
      </c>
      <c r="F367" s="23">
        <f t="shared" si="11"/>
        <v>9.1924250720388989E-7</v>
      </c>
    </row>
    <row r="368" spans="1:6" x14ac:dyDescent="0.15">
      <c r="A368" s="24" t="s">
        <v>999</v>
      </c>
      <c r="B368" s="24" t="s">
        <v>1000</v>
      </c>
      <c r="C368" s="46">
        <v>1.5095629999999999E-2</v>
      </c>
      <c r="D368" s="47">
        <v>0.8415381999999999</v>
      </c>
      <c r="E368" s="22">
        <f t="shared" si="10"/>
        <v>-0.98206186005578833</v>
      </c>
      <c r="F368" s="23">
        <f t="shared" si="11"/>
        <v>6.8438275641261864E-7</v>
      </c>
    </row>
    <row r="369" spans="1:6" x14ac:dyDescent="0.15">
      <c r="A369" s="24" t="s">
        <v>504</v>
      </c>
      <c r="B369" s="24" t="s">
        <v>505</v>
      </c>
      <c r="C369" s="46">
        <v>7.9031589999999996</v>
      </c>
      <c r="D369" s="47">
        <v>18.626850000000001</v>
      </c>
      <c r="E369" s="22">
        <f t="shared" si="10"/>
        <v>-0.57571145953287872</v>
      </c>
      <c r="F369" s="23">
        <f t="shared" si="11"/>
        <v>3.5830142503407906E-4</v>
      </c>
    </row>
    <row r="370" spans="1:6" x14ac:dyDescent="0.15">
      <c r="A370" s="24" t="s">
        <v>510</v>
      </c>
      <c r="B370" s="24" t="s">
        <v>511</v>
      </c>
      <c r="C370" s="46">
        <v>7.5211079999999999</v>
      </c>
      <c r="D370" s="47">
        <v>17.529</v>
      </c>
      <c r="E370" s="22">
        <f t="shared" si="10"/>
        <v>-0.57093342461064522</v>
      </c>
      <c r="F370" s="23">
        <f t="shared" si="11"/>
        <v>3.4098057678394331E-4</v>
      </c>
    </row>
    <row r="371" spans="1:6" x14ac:dyDescent="0.15">
      <c r="A371" s="24" t="s">
        <v>1001</v>
      </c>
      <c r="B371" s="24" t="s">
        <v>1002</v>
      </c>
      <c r="C371" s="46">
        <v>1.5060819999999999</v>
      </c>
      <c r="D371" s="47">
        <v>1.576662</v>
      </c>
      <c r="E371" s="22">
        <f t="shared" si="10"/>
        <v>-4.4765460193751161E-2</v>
      </c>
      <c r="F371" s="23">
        <f t="shared" si="11"/>
        <v>6.8280459347733722E-5</v>
      </c>
    </row>
    <row r="372" spans="1:6" x14ac:dyDescent="0.15">
      <c r="A372" s="24" t="s">
        <v>1003</v>
      </c>
      <c r="B372" s="24" t="s">
        <v>1004</v>
      </c>
      <c r="C372" s="46">
        <v>2.4730059999999998</v>
      </c>
      <c r="D372" s="47">
        <v>0.66712099999999996</v>
      </c>
      <c r="E372" s="22">
        <f t="shared" si="10"/>
        <v>2.7069826912958819</v>
      </c>
      <c r="F372" s="23">
        <f t="shared" si="11"/>
        <v>1.1211739178192262E-4</v>
      </c>
    </row>
    <row r="373" spans="1:6" x14ac:dyDescent="0.15">
      <c r="A373" s="24" t="s">
        <v>1005</v>
      </c>
      <c r="B373" s="24" t="s">
        <v>1006</v>
      </c>
      <c r="C373" s="46">
        <v>3.9595359999999999</v>
      </c>
      <c r="D373" s="47">
        <v>3.8174890000000001</v>
      </c>
      <c r="E373" s="22">
        <f t="shared" si="10"/>
        <v>3.7209537473454457E-2</v>
      </c>
      <c r="F373" s="23">
        <f t="shared" si="11"/>
        <v>1.7951143223535518E-4</v>
      </c>
    </row>
    <row r="374" spans="1:6" x14ac:dyDescent="0.15">
      <c r="A374" s="24" t="s">
        <v>1007</v>
      </c>
      <c r="B374" s="24" t="s">
        <v>1008</v>
      </c>
      <c r="C374" s="46">
        <v>0.19288959999999999</v>
      </c>
      <c r="D374" s="47">
        <v>4.314387</v>
      </c>
      <c r="E374" s="22">
        <f t="shared" si="10"/>
        <v>-0.95529153967875391</v>
      </c>
      <c r="F374" s="23">
        <f t="shared" si="11"/>
        <v>8.7449358609960269E-6</v>
      </c>
    </row>
    <row r="375" spans="1:6" x14ac:dyDescent="0.15">
      <c r="A375" s="24" t="s">
        <v>1009</v>
      </c>
      <c r="B375" s="24" t="s">
        <v>1010</v>
      </c>
      <c r="C375" s="46">
        <v>1.4829019999999999</v>
      </c>
      <c r="D375" s="47">
        <v>0.67352419999999991</v>
      </c>
      <c r="E375" s="22">
        <f t="shared" si="10"/>
        <v>1.2017055957306364</v>
      </c>
      <c r="F375" s="23">
        <f t="shared" si="11"/>
        <v>6.7229559697063655E-5</v>
      </c>
    </row>
    <row r="376" spans="1:6" x14ac:dyDescent="0.15">
      <c r="A376" s="24" t="s">
        <v>529</v>
      </c>
      <c r="B376" s="24" t="s">
        <v>1011</v>
      </c>
      <c r="C376" s="46">
        <v>0.2368835</v>
      </c>
      <c r="D376" s="47">
        <v>0.524196</v>
      </c>
      <c r="E376" s="22">
        <f t="shared" si="10"/>
        <v>-0.54810128272630854</v>
      </c>
      <c r="F376" s="23">
        <f t="shared" si="11"/>
        <v>1.0739464512489281E-5</v>
      </c>
    </row>
    <row r="377" spans="1:6" x14ac:dyDescent="0.15">
      <c r="A377" s="24" t="s">
        <v>531</v>
      </c>
      <c r="B377" s="24" t="s">
        <v>1012</v>
      </c>
      <c r="C377" s="46">
        <v>0.20574529999999999</v>
      </c>
      <c r="D377" s="47">
        <v>3.0477E-3</v>
      </c>
      <c r="E377" s="22">
        <f t="shared" si="10"/>
        <v>66.508383371066699</v>
      </c>
      <c r="F377" s="23">
        <f t="shared" si="11"/>
        <v>9.3277680714843408E-6</v>
      </c>
    </row>
    <row r="378" spans="1:6" x14ac:dyDescent="0.15">
      <c r="A378" s="24" t="s">
        <v>533</v>
      </c>
      <c r="B378" s="24" t="s">
        <v>1013</v>
      </c>
      <c r="C378" s="46">
        <v>0.20984539999999999</v>
      </c>
      <c r="D378" s="47">
        <v>0.14453251</v>
      </c>
      <c r="E378" s="22">
        <f t="shared" si="10"/>
        <v>0.45189065076085644</v>
      </c>
      <c r="F378" s="23">
        <f t="shared" si="11"/>
        <v>9.5136521809628705E-6</v>
      </c>
    </row>
    <row r="379" spans="1:6" x14ac:dyDescent="0.15">
      <c r="A379" s="24" t="s">
        <v>535</v>
      </c>
      <c r="B379" s="24" t="s">
        <v>1014</v>
      </c>
      <c r="C379" s="46">
        <v>2.1655999999999997E-3</v>
      </c>
      <c r="D379" s="47">
        <v>0</v>
      </c>
      <c r="E379" s="22" t="str">
        <f t="shared" si="10"/>
        <v/>
      </c>
      <c r="F379" s="23">
        <f t="shared" si="11"/>
        <v>9.818068522394673E-8</v>
      </c>
    </row>
    <row r="380" spans="1:6" x14ac:dyDescent="0.15">
      <c r="A380" s="24" t="s">
        <v>537</v>
      </c>
      <c r="B380" s="24" t="s">
        <v>1015</v>
      </c>
      <c r="C380" s="46">
        <v>7.3382420000000002</v>
      </c>
      <c r="D380" s="47">
        <v>7.1721690000000002</v>
      </c>
      <c r="E380" s="22">
        <f t="shared" si="10"/>
        <v>2.3155198936332999E-2</v>
      </c>
      <c r="F380" s="23">
        <f t="shared" si="11"/>
        <v>3.3269007568301873E-4</v>
      </c>
    </row>
    <row r="381" spans="1:6" x14ac:dyDescent="0.15">
      <c r="A381" s="24" t="s">
        <v>539</v>
      </c>
      <c r="B381" s="24" t="s">
        <v>1016</v>
      </c>
      <c r="C381" s="46">
        <v>9.3539840000000005</v>
      </c>
      <c r="D381" s="47">
        <v>6.0266959999999994</v>
      </c>
      <c r="E381" s="22">
        <f t="shared" si="10"/>
        <v>0.55209156061629816</v>
      </c>
      <c r="F381" s="23">
        <f t="shared" si="11"/>
        <v>4.2407672640092087E-4</v>
      </c>
    </row>
    <row r="382" spans="1:6" x14ac:dyDescent="0.15">
      <c r="A382" s="24" t="s">
        <v>541</v>
      </c>
      <c r="B382" s="24" t="s">
        <v>1017</v>
      </c>
      <c r="C382" s="46">
        <v>0.30584294000000001</v>
      </c>
      <c r="D382" s="47">
        <v>4.5941799999999997</v>
      </c>
      <c r="E382" s="22">
        <f t="shared" si="10"/>
        <v>-0.93342817651898702</v>
      </c>
      <c r="F382" s="23">
        <f t="shared" si="11"/>
        <v>1.3865842916561891E-5</v>
      </c>
    </row>
    <row r="383" spans="1:6" x14ac:dyDescent="0.15">
      <c r="A383" s="24" t="s">
        <v>543</v>
      </c>
      <c r="B383" s="24" t="s">
        <v>1018</v>
      </c>
      <c r="C383" s="46">
        <v>0.60635530000000004</v>
      </c>
      <c r="D383" s="47">
        <v>5.3688700999999996</v>
      </c>
      <c r="E383" s="22">
        <f t="shared" si="10"/>
        <v>-0.88706091063741699</v>
      </c>
      <c r="F383" s="23">
        <f t="shared" si="11"/>
        <v>2.7490016089384832E-5</v>
      </c>
    </row>
    <row r="384" spans="1:6" x14ac:dyDescent="0.15">
      <c r="A384" s="24" t="s">
        <v>545</v>
      </c>
      <c r="B384" s="24" t="s">
        <v>1019</v>
      </c>
      <c r="C384" s="46">
        <v>1.9932221000000001</v>
      </c>
      <c r="D384" s="47">
        <v>5.8589250000000002</v>
      </c>
      <c r="E384" s="22">
        <f t="shared" si="10"/>
        <v>-0.65979730069936038</v>
      </c>
      <c r="F384" s="23">
        <f t="shared" si="11"/>
        <v>9.0365677678940748E-5</v>
      </c>
    </row>
    <row r="385" spans="1:6" x14ac:dyDescent="0.15">
      <c r="A385" s="24" t="s">
        <v>1020</v>
      </c>
      <c r="B385" s="24" t="s">
        <v>1021</v>
      </c>
      <c r="C385" s="46">
        <v>13.403689999999999</v>
      </c>
      <c r="D385" s="47">
        <v>3.7815979999999998</v>
      </c>
      <c r="E385" s="22">
        <f t="shared" si="10"/>
        <v>2.5444513139683278</v>
      </c>
      <c r="F385" s="23">
        <f t="shared" si="11"/>
        <v>6.0767614921008615E-4</v>
      </c>
    </row>
    <row r="386" spans="1:6" x14ac:dyDescent="0.15">
      <c r="A386" s="24" t="s">
        <v>1022</v>
      </c>
      <c r="B386" s="24" t="s">
        <v>1023</v>
      </c>
      <c r="C386" s="46">
        <v>58.68815</v>
      </c>
      <c r="D386" s="47">
        <v>60.550879999999999</v>
      </c>
      <c r="E386" s="22">
        <f t="shared" si="10"/>
        <v>-3.0763054145538371E-2</v>
      </c>
      <c r="F386" s="23">
        <f t="shared" si="11"/>
        <v>2.6607142507969013E-3</v>
      </c>
    </row>
    <row r="387" spans="1:6" x14ac:dyDescent="0.15">
      <c r="A387" s="24" t="s">
        <v>551</v>
      </c>
      <c r="B387" s="24" t="s">
        <v>552</v>
      </c>
      <c r="C387" s="46">
        <v>5.8773249999999999</v>
      </c>
      <c r="D387" s="47"/>
      <c r="E387" s="22" t="str">
        <f t="shared" si="10"/>
        <v/>
      </c>
      <c r="F387" s="23">
        <f t="shared" si="11"/>
        <v>2.6645723854074288E-4</v>
      </c>
    </row>
    <row r="388" spans="1:6" x14ac:dyDescent="0.15">
      <c r="A388" s="24" t="s">
        <v>556</v>
      </c>
      <c r="B388" s="24" t="s">
        <v>1024</v>
      </c>
      <c r="C388" s="46">
        <v>1.08091504</v>
      </c>
      <c r="D388" s="47">
        <v>1.6596615999999997</v>
      </c>
      <c r="E388" s="22">
        <f t="shared" si="10"/>
        <v>-0.34871359318068196</v>
      </c>
      <c r="F388" s="23">
        <f t="shared" si="11"/>
        <v>4.9004885157032598E-5</v>
      </c>
    </row>
    <row r="389" spans="1:6" x14ac:dyDescent="0.15">
      <c r="A389" s="24" t="s">
        <v>201</v>
      </c>
      <c r="B389" s="24" t="s">
        <v>560</v>
      </c>
      <c r="C389" s="46">
        <v>0</v>
      </c>
      <c r="D389" s="47"/>
      <c r="E389" s="22" t="str">
        <f t="shared" si="10"/>
        <v/>
      </c>
      <c r="F389" s="23">
        <f t="shared" si="11"/>
        <v>0</v>
      </c>
    </row>
    <row r="390" spans="1:6" x14ac:dyDescent="0.15">
      <c r="A390" s="24" t="s">
        <v>44</v>
      </c>
      <c r="B390" s="24" t="s">
        <v>561</v>
      </c>
      <c r="C390" s="46">
        <v>845.89419999999996</v>
      </c>
      <c r="D390" s="47">
        <v>1318.2053000000001</v>
      </c>
      <c r="E390" s="22">
        <f t="shared" si="10"/>
        <v>-0.35829858975684603</v>
      </c>
      <c r="F390" s="23">
        <f t="shared" si="11"/>
        <v>3.8349867095937497E-2</v>
      </c>
    </row>
    <row r="391" spans="1:6" x14ac:dyDescent="0.15">
      <c r="A391" s="24" t="s">
        <v>24</v>
      </c>
      <c r="B391" s="24" t="s">
        <v>562</v>
      </c>
      <c r="C391" s="46">
        <v>338.02503457</v>
      </c>
      <c r="D391" s="47">
        <v>535.08770000000004</v>
      </c>
      <c r="E391" s="22">
        <f t="shared" ref="E391:E454" si="12">IF(ISERROR(C391/D391-1),"",((C391/D391-1)))</f>
        <v>-0.36828106015144813</v>
      </c>
      <c r="F391" s="23">
        <f t="shared" ref="F391:F454" si="13">C391/$C$1215</f>
        <v>1.5324865864855415E-2</v>
      </c>
    </row>
    <row r="392" spans="1:6" x14ac:dyDescent="0.15">
      <c r="A392" s="24" t="s">
        <v>26</v>
      </c>
      <c r="B392" s="24" t="s">
        <v>1025</v>
      </c>
      <c r="C392" s="46">
        <v>4.3470845000000002</v>
      </c>
      <c r="D392" s="47">
        <v>8.6155709999999992</v>
      </c>
      <c r="E392" s="22">
        <f t="shared" si="12"/>
        <v>-0.4954386076094085</v>
      </c>
      <c r="F392" s="23">
        <f t="shared" si="13"/>
        <v>1.9708151779479033E-4</v>
      </c>
    </row>
    <row r="393" spans="1:6" x14ac:dyDescent="0.15">
      <c r="A393" s="24" t="s">
        <v>234</v>
      </c>
      <c r="B393" s="24" t="s">
        <v>1026</v>
      </c>
      <c r="C393" s="46">
        <v>10.701717</v>
      </c>
      <c r="D393" s="47">
        <v>11.954874999999999</v>
      </c>
      <c r="E393" s="22">
        <f t="shared" si="12"/>
        <v>-0.10482401530756269</v>
      </c>
      <c r="F393" s="23">
        <f t="shared" si="13"/>
        <v>4.8517819917471352E-4</v>
      </c>
    </row>
    <row r="394" spans="1:6" x14ac:dyDescent="0.15">
      <c r="A394" s="24" t="s">
        <v>28</v>
      </c>
      <c r="B394" s="24" t="s">
        <v>1027</v>
      </c>
      <c r="C394" s="46">
        <v>17.816257</v>
      </c>
      <c r="D394" s="47">
        <v>22.538603999999999</v>
      </c>
      <c r="E394" s="22">
        <f t="shared" si="12"/>
        <v>-0.20952260397316524</v>
      </c>
      <c r="F394" s="23">
        <f t="shared" si="13"/>
        <v>8.0772641318153753E-4</v>
      </c>
    </row>
    <row r="395" spans="1:6" x14ac:dyDescent="0.15">
      <c r="A395" s="24" t="s">
        <v>235</v>
      </c>
      <c r="B395" s="24" t="s">
        <v>1028</v>
      </c>
      <c r="C395" s="46">
        <v>1.5415326999999999</v>
      </c>
      <c r="D395" s="47">
        <v>4.0694879999999998</v>
      </c>
      <c r="E395" s="22">
        <f t="shared" si="12"/>
        <v>-0.62119738404438096</v>
      </c>
      <c r="F395" s="23">
        <f t="shared" si="13"/>
        <v>6.9887669366974843E-5</v>
      </c>
    </row>
    <row r="396" spans="1:6" x14ac:dyDescent="0.15">
      <c r="A396" s="24" t="s">
        <v>205</v>
      </c>
      <c r="B396" s="24" t="s">
        <v>570</v>
      </c>
      <c r="C396" s="46">
        <v>0</v>
      </c>
      <c r="D396" s="47"/>
      <c r="E396" s="22" t="str">
        <f t="shared" si="12"/>
        <v/>
      </c>
      <c r="F396" s="23">
        <f t="shared" si="13"/>
        <v>0</v>
      </c>
    </row>
    <row r="397" spans="1:6" x14ac:dyDescent="0.15">
      <c r="A397" s="24" t="s">
        <v>32</v>
      </c>
      <c r="B397" s="24" t="s">
        <v>1029</v>
      </c>
      <c r="C397" s="46">
        <v>5.5857687999999994</v>
      </c>
      <c r="D397" s="47">
        <v>5.5772524000000008</v>
      </c>
      <c r="E397" s="22">
        <f t="shared" si="12"/>
        <v>1.5269884504418574E-3</v>
      </c>
      <c r="F397" s="23">
        <f t="shared" si="13"/>
        <v>2.532391061537415E-4</v>
      </c>
    </row>
    <row r="398" spans="1:6" x14ac:dyDescent="0.15">
      <c r="A398" s="24" t="s">
        <v>577</v>
      </c>
      <c r="B398" s="24" t="s">
        <v>578</v>
      </c>
      <c r="C398" s="46">
        <v>142.46028999999999</v>
      </c>
      <c r="D398" s="47">
        <v>145.35522</v>
      </c>
      <c r="E398" s="22">
        <f t="shared" si="12"/>
        <v>-1.9916243806036071E-2</v>
      </c>
      <c r="F398" s="23">
        <f t="shared" si="13"/>
        <v>6.4586483604553773E-3</v>
      </c>
    </row>
    <row r="399" spans="1:6" x14ac:dyDescent="0.15">
      <c r="A399" s="24" t="s">
        <v>579</v>
      </c>
      <c r="B399" s="24" t="s">
        <v>580</v>
      </c>
      <c r="C399" s="46">
        <v>21.20888691</v>
      </c>
      <c r="D399" s="47">
        <v>41.850459999999998</v>
      </c>
      <c r="E399" s="22">
        <f t="shared" si="12"/>
        <v>-0.49322213160858919</v>
      </c>
      <c r="F399" s="23">
        <f t="shared" si="13"/>
        <v>9.6153631772303032E-4</v>
      </c>
    </row>
    <row r="400" spans="1:6" x14ac:dyDescent="0.15">
      <c r="A400" s="24" t="s">
        <v>581</v>
      </c>
      <c r="B400" s="24" t="s">
        <v>582</v>
      </c>
      <c r="C400" s="46">
        <v>0</v>
      </c>
      <c r="D400" s="47"/>
      <c r="E400" s="22" t="str">
        <f t="shared" si="12"/>
        <v/>
      </c>
      <c r="F400" s="23">
        <f t="shared" si="13"/>
        <v>0</v>
      </c>
    </row>
    <row r="401" spans="1:6" x14ac:dyDescent="0.15">
      <c r="A401" s="24" t="s">
        <v>585</v>
      </c>
      <c r="B401" s="24" t="s">
        <v>586</v>
      </c>
      <c r="C401" s="46">
        <v>0.65024999999999999</v>
      </c>
      <c r="D401" s="47"/>
      <c r="E401" s="22" t="str">
        <f t="shared" si="12"/>
        <v/>
      </c>
      <c r="F401" s="23">
        <f t="shared" si="13"/>
        <v>2.9480047361872629E-5</v>
      </c>
    </row>
    <row r="402" spans="1:6" x14ac:dyDescent="0.15">
      <c r="A402" s="24" t="s">
        <v>589</v>
      </c>
      <c r="B402" s="24" t="s">
        <v>590</v>
      </c>
      <c r="C402" s="46">
        <v>0</v>
      </c>
      <c r="D402" s="47"/>
      <c r="E402" s="22" t="str">
        <f t="shared" si="12"/>
        <v/>
      </c>
      <c r="F402" s="23">
        <f t="shared" si="13"/>
        <v>0</v>
      </c>
    </row>
    <row r="403" spans="1:6" x14ac:dyDescent="0.15">
      <c r="A403" s="24" t="s">
        <v>593</v>
      </c>
      <c r="B403" s="24" t="s">
        <v>594</v>
      </c>
      <c r="C403" s="46">
        <v>0</v>
      </c>
      <c r="D403" s="47"/>
      <c r="E403" s="22" t="str">
        <f t="shared" si="12"/>
        <v/>
      </c>
      <c r="F403" s="23">
        <f t="shared" si="13"/>
        <v>0</v>
      </c>
    </row>
    <row r="404" spans="1:6" x14ac:dyDescent="0.15">
      <c r="A404" s="24" t="s">
        <v>597</v>
      </c>
      <c r="B404" s="24" t="s">
        <v>598</v>
      </c>
      <c r="C404" s="46">
        <v>0</v>
      </c>
      <c r="D404" s="47"/>
      <c r="E404" s="22" t="str">
        <f t="shared" si="12"/>
        <v/>
      </c>
      <c r="F404" s="23">
        <f t="shared" si="13"/>
        <v>0</v>
      </c>
    </row>
    <row r="405" spans="1:6" x14ac:dyDescent="0.15">
      <c r="A405" s="24" t="s">
        <v>601</v>
      </c>
      <c r="B405" s="24" t="s">
        <v>602</v>
      </c>
      <c r="C405" s="46">
        <v>0</v>
      </c>
      <c r="D405" s="47"/>
      <c r="E405" s="22" t="str">
        <f t="shared" si="12"/>
        <v/>
      </c>
      <c r="F405" s="23">
        <f t="shared" si="13"/>
        <v>0</v>
      </c>
    </row>
    <row r="406" spans="1:6" x14ac:dyDescent="0.15">
      <c r="A406" s="24" t="s">
        <v>605</v>
      </c>
      <c r="B406" s="24" t="s">
        <v>606</v>
      </c>
      <c r="C406" s="46">
        <v>0</v>
      </c>
      <c r="D406" s="47"/>
      <c r="E406" s="22" t="str">
        <f t="shared" si="12"/>
        <v/>
      </c>
      <c r="F406" s="23">
        <f t="shared" si="13"/>
        <v>0</v>
      </c>
    </row>
    <row r="407" spans="1:6" x14ac:dyDescent="0.15">
      <c r="A407" s="24" t="s">
        <v>609</v>
      </c>
      <c r="B407" s="24" t="s">
        <v>610</v>
      </c>
      <c r="C407" s="46">
        <v>0</v>
      </c>
      <c r="D407" s="47"/>
      <c r="E407" s="22" t="str">
        <f t="shared" si="12"/>
        <v/>
      </c>
      <c r="F407" s="23">
        <f t="shared" si="13"/>
        <v>0</v>
      </c>
    </row>
    <row r="408" spans="1:6" x14ac:dyDescent="0.15">
      <c r="A408" s="24" t="s">
        <v>204</v>
      </c>
      <c r="B408" s="24" t="s">
        <v>614</v>
      </c>
      <c r="C408" s="46">
        <v>0</v>
      </c>
      <c r="D408" s="47"/>
      <c r="E408" s="22" t="str">
        <f t="shared" si="12"/>
        <v/>
      </c>
      <c r="F408" s="23">
        <f t="shared" si="13"/>
        <v>0</v>
      </c>
    </row>
    <row r="409" spans="1:6" x14ac:dyDescent="0.15">
      <c r="A409" s="24" t="s">
        <v>617</v>
      </c>
      <c r="B409" s="24" t="s">
        <v>618</v>
      </c>
      <c r="C409" s="46">
        <v>0</v>
      </c>
      <c r="D409" s="47"/>
      <c r="E409" s="22" t="str">
        <f t="shared" si="12"/>
        <v/>
      </c>
      <c r="F409" s="23">
        <f t="shared" si="13"/>
        <v>0</v>
      </c>
    </row>
    <row r="410" spans="1:6" x14ac:dyDescent="0.15">
      <c r="A410" s="24" t="s">
        <v>621</v>
      </c>
      <c r="B410" s="24" t="s">
        <v>622</v>
      </c>
      <c r="C410" s="46">
        <v>0</v>
      </c>
      <c r="D410" s="47"/>
      <c r="E410" s="22" t="str">
        <f t="shared" si="12"/>
        <v/>
      </c>
      <c r="F410" s="23">
        <f t="shared" si="13"/>
        <v>0</v>
      </c>
    </row>
    <row r="411" spans="1:6" x14ac:dyDescent="0.15">
      <c r="A411" s="24" t="s">
        <v>625</v>
      </c>
      <c r="B411" s="24" t="s">
        <v>626</v>
      </c>
      <c r="C411" s="46">
        <v>0</v>
      </c>
      <c r="D411" s="47"/>
      <c r="E411" s="22" t="str">
        <f t="shared" si="12"/>
        <v/>
      </c>
      <c r="F411" s="23">
        <f t="shared" si="13"/>
        <v>0</v>
      </c>
    </row>
    <row r="412" spans="1:6" x14ac:dyDescent="0.15">
      <c r="A412" s="24" t="s">
        <v>629</v>
      </c>
      <c r="B412" s="24" t="s">
        <v>630</v>
      </c>
      <c r="C412" s="46">
        <v>0</v>
      </c>
      <c r="D412" s="47"/>
      <c r="E412" s="22" t="str">
        <f t="shared" si="12"/>
        <v/>
      </c>
      <c r="F412" s="23">
        <f t="shared" si="13"/>
        <v>0</v>
      </c>
    </row>
    <row r="413" spans="1:6" x14ac:dyDescent="0.15">
      <c r="A413" s="24" t="s">
        <v>633</v>
      </c>
      <c r="B413" s="24" t="s">
        <v>634</v>
      </c>
      <c r="C413" s="46">
        <v>0</v>
      </c>
      <c r="D413" s="47"/>
      <c r="E413" s="22" t="str">
        <f t="shared" si="12"/>
        <v/>
      </c>
      <c r="F413" s="23">
        <f t="shared" si="13"/>
        <v>0</v>
      </c>
    </row>
    <row r="414" spans="1:6" x14ac:dyDescent="0.15">
      <c r="A414" s="24" t="s">
        <v>639</v>
      </c>
      <c r="B414" s="24" t="s">
        <v>640</v>
      </c>
      <c r="C414" s="46">
        <v>0</v>
      </c>
      <c r="D414" s="47"/>
      <c r="E414" s="22" t="str">
        <f t="shared" si="12"/>
        <v/>
      </c>
      <c r="F414" s="23">
        <f t="shared" si="13"/>
        <v>0</v>
      </c>
    </row>
    <row r="415" spans="1:6" x14ac:dyDescent="0.15">
      <c r="A415" s="24" t="s">
        <v>643</v>
      </c>
      <c r="B415" s="24" t="s">
        <v>644</v>
      </c>
      <c r="C415" s="46">
        <v>0.59619999999999995</v>
      </c>
      <c r="D415" s="47"/>
      <c r="E415" s="22" t="str">
        <f t="shared" si="12"/>
        <v/>
      </c>
      <c r="F415" s="23">
        <f t="shared" si="13"/>
        <v>2.7029610514645845E-5</v>
      </c>
    </row>
    <row r="416" spans="1:6" x14ac:dyDescent="0.15">
      <c r="A416" s="24" t="s">
        <v>647</v>
      </c>
      <c r="B416" s="24" t="s">
        <v>648</v>
      </c>
      <c r="C416" s="46">
        <v>0</v>
      </c>
      <c r="D416" s="47"/>
      <c r="E416" s="22" t="str">
        <f t="shared" si="12"/>
        <v/>
      </c>
      <c r="F416" s="23">
        <f t="shared" si="13"/>
        <v>0</v>
      </c>
    </row>
    <row r="417" spans="1:6" x14ac:dyDescent="0.15">
      <c r="A417" s="24" t="s">
        <v>651</v>
      </c>
      <c r="B417" s="24" t="s">
        <v>652</v>
      </c>
      <c r="C417" s="46">
        <v>0</v>
      </c>
      <c r="D417" s="47"/>
      <c r="E417" s="22" t="str">
        <f t="shared" si="12"/>
        <v/>
      </c>
      <c r="F417" s="23">
        <f t="shared" si="13"/>
        <v>0</v>
      </c>
    </row>
    <row r="418" spans="1:6" x14ac:dyDescent="0.15">
      <c r="A418" s="24" t="s">
        <v>655</v>
      </c>
      <c r="B418" s="24" t="s">
        <v>656</v>
      </c>
      <c r="C418" s="46">
        <v>0</v>
      </c>
      <c r="D418" s="47"/>
      <c r="E418" s="22" t="str">
        <f t="shared" si="12"/>
        <v/>
      </c>
      <c r="F418" s="23">
        <f t="shared" si="13"/>
        <v>0</v>
      </c>
    </row>
    <row r="419" spans="1:6" x14ac:dyDescent="0.15">
      <c r="A419" s="24" t="s">
        <v>661</v>
      </c>
      <c r="B419" s="24" t="s">
        <v>662</v>
      </c>
      <c r="C419" s="46">
        <v>0</v>
      </c>
      <c r="D419" s="47"/>
      <c r="E419" s="22" t="str">
        <f t="shared" si="12"/>
        <v/>
      </c>
      <c r="F419" s="23">
        <f t="shared" si="13"/>
        <v>0</v>
      </c>
    </row>
    <row r="420" spans="1:6" x14ac:dyDescent="0.15">
      <c r="A420" s="24" t="s">
        <v>199</v>
      </c>
      <c r="B420" s="24" t="s">
        <v>665</v>
      </c>
      <c r="C420" s="46">
        <v>0</v>
      </c>
      <c r="D420" s="47"/>
      <c r="E420" s="22" t="str">
        <f t="shared" si="12"/>
        <v/>
      </c>
      <c r="F420" s="23">
        <f t="shared" si="13"/>
        <v>0</v>
      </c>
    </row>
    <row r="421" spans="1:6" x14ac:dyDescent="0.15">
      <c r="A421" s="24" t="s">
        <v>200</v>
      </c>
      <c r="B421" s="24" t="s">
        <v>666</v>
      </c>
      <c r="C421" s="46">
        <v>0</v>
      </c>
      <c r="D421" s="47"/>
      <c r="E421" s="22" t="str">
        <f t="shared" si="12"/>
        <v/>
      </c>
      <c r="F421" s="23">
        <f t="shared" si="13"/>
        <v>0</v>
      </c>
    </row>
    <row r="422" spans="1:6" x14ac:dyDescent="0.15">
      <c r="A422" s="24" t="s">
        <v>663</v>
      </c>
      <c r="B422" s="24" t="s">
        <v>664</v>
      </c>
      <c r="C422" s="46">
        <v>0</v>
      </c>
      <c r="D422" s="47"/>
      <c r="E422" s="22" t="str">
        <f t="shared" si="12"/>
        <v/>
      </c>
      <c r="F422" s="23">
        <f t="shared" si="13"/>
        <v>0</v>
      </c>
    </row>
    <row r="423" spans="1:6" x14ac:dyDescent="0.15">
      <c r="A423" s="24" t="s">
        <v>203</v>
      </c>
      <c r="B423" s="24" t="s">
        <v>667</v>
      </c>
      <c r="C423" s="46">
        <v>0</v>
      </c>
      <c r="D423" s="47"/>
      <c r="E423" s="22" t="str">
        <f t="shared" si="12"/>
        <v/>
      </c>
      <c r="F423" s="23">
        <f t="shared" si="13"/>
        <v>0</v>
      </c>
    </row>
    <row r="424" spans="1:6" x14ac:dyDescent="0.15">
      <c r="A424" s="24" t="s">
        <v>202</v>
      </c>
      <c r="B424" s="24" t="s">
        <v>669</v>
      </c>
      <c r="C424" s="46">
        <v>0.54710000000000003</v>
      </c>
      <c r="D424" s="47"/>
      <c r="E424" s="22" t="str">
        <f t="shared" si="12"/>
        <v/>
      </c>
      <c r="F424" s="23">
        <f t="shared" si="13"/>
        <v>2.4803589252872766E-5</v>
      </c>
    </row>
    <row r="425" spans="1:6" x14ac:dyDescent="0.15">
      <c r="A425" s="24" t="s">
        <v>670</v>
      </c>
      <c r="B425" s="24" t="s">
        <v>671</v>
      </c>
      <c r="C425" s="46">
        <v>0</v>
      </c>
      <c r="D425" s="47"/>
      <c r="E425" s="22" t="str">
        <f t="shared" si="12"/>
        <v/>
      </c>
      <c r="F425" s="23">
        <f t="shared" si="13"/>
        <v>0</v>
      </c>
    </row>
    <row r="426" spans="1:6" x14ac:dyDescent="0.15">
      <c r="A426" s="24" t="s">
        <v>682</v>
      </c>
      <c r="B426" s="24" t="s">
        <v>683</v>
      </c>
      <c r="C426" s="46">
        <v>0</v>
      </c>
      <c r="D426" s="47"/>
      <c r="E426" s="22" t="str">
        <f t="shared" si="12"/>
        <v/>
      </c>
      <c r="F426" s="23">
        <f t="shared" si="13"/>
        <v>0</v>
      </c>
    </row>
    <row r="427" spans="1:6" x14ac:dyDescent="0.15">
      <c r="A427" s="24" t="s">
        <v>1030</v>
      </c>
      <c r="B427" s="24" t="s">
        <v>1031</v>
      </c>
      <c r="C427" s="46">
        <v>22.16236</v>
      </c>
      <c r="D427" s="47">
        <v>14.47166</v>
      </c>
      <c r="E427" s="22">
        <f t="shared" si="12"/>
        <v>0.53143177769516425</v>
      </c>
      <c r="F427" s="23">
        <f t="shared" si="13"/>
        <v>1.0047634332193333E-3</v>
      </c>
    </row>
    <row r="428" spans="1:6" x14ac:dyDescent="0.15">
      <c r="A428" s="24" t="s">
        <v>1032</v>
      </c>
      <c r="B428" s="24" t="s">
        <v>1033</v>
      </c>
      <c r="C428" s="46">
        <v>1.2074649</v>
      </c>
      <c r="D428" s="47">
        <v>5.8724050000000005</v>
      </c>
      <c r="E428" s="22">
        <f t="shared" si="12"/>
        <v>-0.79438323821330448</v>
      </c>
      <c r="F428" s="23">
        <f t="shared" si="13"/>
        <v>5.4742210595615218E-5</v>
      </c>
    </row>
    <row r="429" spans="1:6" x14ac:dyDescent="0.15">
      <c r="A429" s="24" t="s">
        <v>1034</v>
      </c>
      <c r="B429" s="24" t="s">
        <v>1035</v>
      </c>
      <c r="C429" s="46">
        <v>0.50294099999999997</v>
      </c>
      <c r="D429" s="47">
        <v>1.13129295</v>
      </c>
      <c r="E429" s="22">
        <f t="shared" si="12"/>
        <v>-0.55542814971135468</v>
      </c>
      <c r="F429" s="23">
        <f t="shared" si="13"/>
        <v>2.2801575548216197E-5</v>
      </c>
    </row>
    <row r="430" spans="1:6" x14ac:dyDescent="0.15">
      <c r="A430" s="24" t="s">
        <v>1036</v>
      </c>
      <c r="B430" s="24" t="s">
        <v>1037</v>
      </c>
      <c r="C430" s="46">
        <v>0.14663554999999998</v>
      </c>
      <c r="D430" s="47">
        <v>0.48021963000000001</v>
      </c>
      <c r="E430" s="22">
        <f t="shared" si="12"/>
        <v>-0.69464898800575903</v>
      </c>
      <c r="F430" s="23">
        <f t="shared" si="13"/>
        <v>6.6479399599142502E-6</v>
      </c>
    </row>
    <row r="431" spans="1:6" x14ac:dyDescent="0.15">
      <c r="A431" s="24" t="s">
        <v>1038</v>
      </c>
      <c r="B431" s="24" t="s">
        <v>1039</v>
      </c>
      <c r="C431" s="46">
        <v>0.2470977</v>
      </c>
      <c r="D431" s="47">
        <v>0.10048838000000002</v>
      </c>
      <c r="E431" s="22">
        <f t="shared" si="12"/>
        <v>1.4589678926060898</v>
      </c>
      <c r="F431" s="23">
        <f t="shared" si="13"/>
        <v>1.1202540406012756E-5</v>
      </c>
    </row>
    <row r="432" spans="1:6" x14ac:dyDescent="0.15">
      <c r="A432" s="24" t="s">
        <v>1040</v>
      </c>
      <c r="B432" s="24" t="s">
        <v>1041</v>
      </c>
      <c r="C432" s="46">
        <v>3.1245780000000001</v>
      </c>
      <c r="D432" s="47">
        <v>3.9649890000000001</v>
      </c>
      <c r="E432" s="22">
        <f t="shared" si="12"/>
        <v>-0.2119579650788439</v>
      </c>
      <c r="F432" s="23">
        <f t="shared" si="13"/>
        <v>1.4165737397288006E-4</v>
      </c>
    </row>
    <row r="433" spans="1:6" x14ac:dyDescent="0.15">
      <c r="A433" s="24" t="s">
        <v>1042</v>
      </c>
      <c r="B433" s="24" t="s">
        <v>1043</v>
      </c>
      <c r="C433" s="46">
        <v>0.26169710000000002</v>
      </c>
      <c r="D433" s="47">
        <v>0.23063945</v>
      </c>
      <c r="E433" s="22">
        <f t="shared" si="12"/>
        <v>0.13465887990974656</v>
      </c>
      <c r="F433" s="23">
        <f t="shared" si="13"/>
        <v>1.1864425840007256E-5</v>
      </c>
    </row>
    <row r="434" spans="1:6" x14ac:dyDescent="0.15">
      <c r="A434" s="24" t="s">
        <v>702</v>
      </c>
      <c r="B434" s="24" t="s">
        <v>1044</v>
      </c>
      <c r="C434" s="46">
        <v>10.300668</v>
      </c>
      <c r="D434" s="47">
        <v>40.863579999999999</v>
      </c>
      <c r="E434" s="22">
        <f t="shared" si="12"/>
        <v>-0.74792546321198483</v>
      </c>
      <c r="F434" s="23">
        <f t="shared" si="13"/>
        <v>4.669960484412546E-4</v>
      </c>
    </row>
    <row r="435" spans="1:6" x14ac:dyDescent="0.15">
      <c r="A435" s="24" t="s">
        <v>704</v>
      </c>
      <c r="B435" s="24" t="s">
        <v>1045</v>
      </c>
      <c r="C435" s="46">
        <v>1.2066136999999999</v>
      </c>
      <c r="D435" s="47">
        <v>3.215786</v>
      </c>
      <c r="E435" s="22">
        <f t="shared" si="12"/>
        <v>-0.62478420516788125</v>
      </c>
      <c r="F435" s="23">
        <f t="shared" si="13"/>
        <v>5.4703620182213562E-5</v>
      </c>
    </row>
    <row r="436" spans="1:6" x14ac:dyDescent="0.15">
      <c r="A436" s="24" t="s">
        <v>706</v>
      </c>
      <c r="B436" s="24" t="s">
        <v>1046</v>
      </c>
      <c r="C436" s="46">
        <v>3.8610959999999999</v>
      </c>
      <c r="D436" s="47">
        <v>3.9563060000000001</v>
      </c>
      <c r="E436" s="22">
        <f t="shared" si="12"/>
        <v>-2.4065378158312334E-2</v>
      </c>
      <c r="F436" s="23">
        <f t="shared" si="13"/>
        <v>1.7504850895615066E-4</v>
      </c>
    </row>
    <row r="437" spans="1:6" x14ac:dyDescent="0.15">
      <c r="A437" s="24" t="s">
        <v>1047</v>
      </c>
      <c r="B437" s="24" t="s">
        <v>1048</v>
      </c>
      <c r="C437" s="46">
        <v>1.8047999999999999E-3</v>
      </c>
      <c r="D437" s="47">
        <v>4.1468E-3</v>
      </c>
      <c r="E437" s="22">
        <f t="shared" si="12"/>
        <v>-0.56477283688627378</v>
      </c>
      <c r="F437" s="23">
        <f t="shared" si="13"/>
        <v>8.1823282550876925E-8</v>
      </c>
    </row>
    <row r="438" spans="1:6" x14ac:dyDescent="0.15">
      <c r="A438" s="24" t="s">
        <v>1049</v>
      </c>
      <c r="B438" s="24" t="s">
        <v>1050</v>
      </c>
      <c r="C438" s="46">
        <v>0</v>
      </c>
      <c r="D438" s="47">
        <v>2.0966399999999999E-3</v>
      </c>
      <c r="E438" s="22">
        <f t="shared" si="12"/>
        <v>-1</v>
      </c>
      <c r="F438" s="23">
        <f t="shared" si="13"/>
        <v>0</v>
      </c>
    </row>
    <row r="439" spans="1:6" x14ac:dyDescent="0.15">
      <c r="A439" s="24" t="s">
        <v>1051</v>
      </c>
      <c r="B439" s="24" t="s">
        <v>1052</v>
      </c>
      <c r="C439" s="46">
        <v>3.6948000000000003E-3</v>
      </c>
      <c r="D439" s="47">
        <v>2.8906900000000003E-2</v>
      </c>
      <c r="E439" s="22">
        <f t="shared" si="12"/>
        <v>-0.87218276605239575</v>
      </c>
      <c r="F439" s="23">
        <f t="shared" si="13"/>
        <v>1.6750923336047212E-7</v>
      </c>
    </row>
    <row r="440" spans="1:6" x14ac:dyDescent="0.15">
      <c r="A440" s="24" t="s">
        <v>1053</v>
      </c>
      <c r="B440" s="24" t="s">
        <v>1054</v>
      </c>
      <c r="C440" s="46">
        <v>7.4347490000000001</v>
      </c>
      <c r="D440" s="47">
        <v>10.926232000000001</v>
      </c>
      <c r="E440" s="22">
        <f t="shared" si="12"/>
        <v>-0.31955050926980133</v>
      </c>
      <c r="F440" s="23">
        <f t="shared" si="13"/>
        <v>3.3706536354269156E-4</v>
      </c>
    </row>
    <row r="441" spans="1:6" x14ac:dyDescent="0.15">
      <c r="A441" s="24" t="s">
        <v>718</v>
      </c>
      <c r="B441" s="24" t="s">
        <v>1055</v>
      </c>
      <c r="C441" s="46">
        <v>27.253910000000001</v>
      </c>
      <c r="D441" s="47">
        <v>26.950180000000003</v>
      </c>
      <c r="E441" s="22">
        <f t="shared" si="12"/>
        <v>1.1270054597037893E-2</v>
      </c>
      <c r="F441" s="23">
        <f t="shared" si="13"/>
        <v>1.2355963976873727E-3</v>
      </c>
    </row>
    <row r="442" spans="1:6" x14ac:dyDescent="0.15">
      <c r="A442" s="24" t="s">
        <v>1056</v>
      </c>
      <c r="B442" s="24" t="s">
        <v>1057</v>
      </c>
      <c r="C442" s="46">
        <v>7.1564079999999999</v>
      </c>
      <c r="D442" s="47">
        <v>30.442149999999998</v>
      </c>
      <c r="E442" s="22">
        <f t="shared" si="12"/>
        <v>-0.76491778668720833</v>
      </c>
      <c r="F442" s="23">
        <f t="shared" si="13"/>
        <v>3.2444636183142511E-4</v>
      </c>
    </row>
    <row r="443" spans="1:6" x14ac:dyDescent="0.15">
      <c r="A443" s="24" t="s">
        <v>722</v>
      </c>
      <c r="B443" s="24" t="s">
        <v>1058</v>
      </c>
      <c r="C443" s="46">
        <v>18.593957</v>
      </c>
      <c r="D443" s="47">
        <v>31.011040000000001</v>
      </c>
      <c r="E443" s="22">
        <f t="shared" si="12"/>
        <v>-0.40040846743611314</v>
      </c>
      <c r="F443" s="23">
        <f t="shared" si="13"/>
        <v>8.4298459516281906E-4</v>
      </c>
    </row>
    <row r="444" spans="1:6" x14ac:dyDescent="0.15">
      <c r="A444" s="24" t="s">
        <v>1059</v>
      </c>
      <c r="B444" s="24" t="s">
        <v>1060</v>
      </c>
      <c r="C444" s="46">
        <v>2.3022407999999999</v>
      </c>
      <c r="D444" s="47">
        <v>1.3398919</v>
      </c>
      <c r="E444" s="22">
        <f t="shared" si="12"/>
        <v>0.71822876158890114</v>
      </c>
      <c r="F444" s="23">
        <f t="shared" si="13"/>
        <v>1.0437549838129262E-4</v>
      </c>
    </row>
    <row r="445" spans="1:6" x14ac:dyDescent="0.15">
      <c r="A445" s="24" t="s">
        <v>726</v>
      </c>
      <c r="B445" s="24" t="s">
        <v>1061</v>
      </c>
      <c r="C445" s="46">
        <v>4.9392639999999997</v>
      </c>
      <c r="D445" s="47">
        <v>6.9179839999999997</v>
      </c>
      <c r="E445" s="22">
        <f t="shared" si="12"/>
        <v>-0.28602552419895744</v>
      </c>
      <c r="F445" s="23">
        <f t="shared" si="13"/>
        <v>2.2392885298391763E-4</v>
      </c>
    </row>
    <row r="446" spans="1:6" x14ac:dyDescent="0.15">
      <c r="A446" s="24" t="s">
        <v>730</v>
      </c>
      <c r="B446" s="24" t="s">
        <v>1062</v>
      </c>
      <c r="C446" s="46">
        <v>11.175255999999999</v>
      </c>
      <c r="D446" s="47">
        <v>23.449729999999999</v>
      </c>
      <c r="E446" s="22">
        <f t="shared" si="12"/>
        <v>-0.52343775386752855</v>
      </c>
      <c r="F446" s="23">
        <f t="shared" si="13"/>
        <v>5.0664679148181664E-4</v>
      </c>
    </row>
    <row r="447" spans="1:6" x14ac:dyDescent="0.15">
      <c r="A447" s="24" t="s">
        <v>732</v>
      </c>
      <c r="B447" s="24" t="s">
        <v>1063</v>
      </c>
      <c r="C447" s="46">
        <v>9.3510270000000002</v>
      </c>
      <c r="D447" s="47">
        <v>11.112544</v>
      </c>
      <c r="E447" s="22">
        <f t="shared" si="12"/>
        <v>-0.15851608776532178</v>
      </c>
      <c r="F447" s="23">
        <f t="shared" si="13"/>
        <v>4.2394266642391346E-4</v>
      </c>
    </row>
    <row r="448" spans="1:6" x14ac:dyDescent="0.15">
      <c r="A448" s="24" t="s">
        <v>1064</v>
      </c>
      <c r="B448" s="24" t="s">
        <v>1065</v>
      </c>
      <c r="C448" s="46">
        <v>0.3767973</v>
      </c>
      <c r="D448" s="47">
        <v>0.28229979999999999</v>
      </c>
      <c r="E448" s="22">
        <f t="shared" si="12"/>
        <v>0.33474164700081266</v>
      </c>
      <c r="F448" s="23">
        <f t="shared" si="13"/>
        <v>1.7082663975126074E-5</v>
      </c>
    </row>
    <row r="449" spans="1:6" x14ac:dyDescent="0.15">
      <c r="A449" s="24" t="s">
        <v>1066</v>
      </c>
      <c r="B449" s="24" t="s">
        <v>1067</v>
      </c>
      <c r="C449" s="46">
        <v>12.747441</v>
      </c>
      <c r="D449" s="47">
        <v>5.3498799999999997</v>
      </c>
      <c r="E449" s="22">
        <f t="shared" si="12"/>
        <v>1.3827526972567612</v>
      </c>
      <c r="F449" s="23">
        <f t="shared" si="13"/>
        <v>5.7792412829323645E-4</v>
      </c>
    </row>
    <row r="450" spans="1:6" x14ac:dyDescent="0.15">
      <c r="A450" s="24" t="s">
        <v>738</v>
      </c>
      <c r="B450" s="24" t="s">
        <v>1068</v>
      </c>
      <c r="C450" s="46">
        <v>9.0693540000000006</v>
      </c>
      <c r="D450" s="47">
        <v>7.232837</v>
      </c>
      <c r="E450" s="22">
        <f t="shared" si="12"/>
        <v>0.25391378237889239</v>
      </c>
      <c r="F450" s="23">
        <f t="shared" si="13"/>
        <v>4.111726035549235E-4</v>
      </c>
    </row>
    <row r="451" spans="1:6" x14ac:dyDescent="0.15">
      <c r="A451" s="24" t="s">
        <v>1069</v>
      </c>
      <c r="B451" s="24" t="s">
        <v>1070</v>
      </c>
      <c r="C451" s="46">
        <v>3.496807</v>
      </c>
      <c r="D451" s="47">
        <v>9.6357520000000001</v>
      </c>
      <c r="E451" s="22">
        <f t="shared" si="12"/>
        <v>-0.63710076805629701</v>
      </c>
      <c r="F451" s="23">
        <f t="shared" si="13"/>
        <v>1.5853292729769742E-4</v>
      </c>
    </row>
    <row r="452" spans="1:6" x14ac:dyDescent="0.15">
      <c r="A452" s="24" t="s">
        <v>744</v>
      </c>
      <c r="B452" s="24" t="s">
        <v>1071</v>
      </c>
      <c r="C452" s="46">
        <v>16.956168000000002</v>
      </c>
      <c r="D452" s="47">
        <v>51.20993</v>
      </c>
      <c r="E452" s="22">
        <f t="shared" si="12"/>
        <v>-0.66888906116450464</v>
      </c>
      <c r="F452" s="23">
        <f t="shared" si="13"/>
        <v>7.6873300379218636E-4</v>
      </c>
    </row>
    <row r="453" spans="1:6" x14ac:dyDescent="0.15">
      <c r="A453" s="24" t="s">
        <v>73</v>
      </c>
      <c r="B453" s="24" t="s">
        <v>748</v>
      </c>
      <c r="C453" s="46">
        <v>0</v>
      </c>
      <c r="D453" s="47"/>
      <c r="E453" s="22" t="str">
        <f t="shared" si="12"/>
        <v/>
      </c>
      <c r="F453" s="23">
        <f t="shared" si="13"/>
        <v>0</v>
      </c>
    </row>
    <row r="454" spans="1:6" x14ac:dyDescent="0.15">
      <c r="A454" s="24" t="s">
        <v>751</v>
      </c>
      <c r="B454" s="24" t="s">
        <v>1072</v>
      </c>
      <c r="C454" s="46">
        <v>21.034400999999999</v>
      </c>
      <c r="D454" s="47">
        <v>17.489674000000001</v>
      </c>
      <c r="E454" s="22">
        <f t="shared" si="12"/>
        <v>0.20267541864988448</v>
      </c>
      <c r="F454" s="23">
        <f t="shared" si="13"/>
        <v>9.5362574042079352E-4</v>
      </c>
    </row>
    <row r="455" spans="1:6" x14ac:dyDescent="0.15">
      <c r="A455" s="24" t="s">
        <v>1073</v>
      </c>
      <c r="B455" s="24" t="s">
        <v>1074</v>
      </c>
      <c r="C455" s="46">
        <v>0.28493915999999997</v>
      </c>
      <c r="D455" s="47">
        <v>0.97931730000000006</v>
      </c>
      <c r="E455" s="22">
        <f t="shared" ref="E455:E518" si="14">IF(ISERROR(C455/D455-1),"",((C455/D455-1)))</f>
        <v>-0.70904306500048553</v>
      </c>
      <c r="F455" s="23">
        <f t="shared" ref="F455:F518" si="15">C455/$C$1215</f>
        <v>1.2918139072744641E-5</v>
      </c>
    </row>
    <row r="456" spans="1:6" x14ac:dyDescent="0.15">
      <c r="A456" s="24" t="s">
        <v>33</v>
      </c>
      <c r="B456" s="24" t="s">
        <v>1079</v>
      </c>
      <c r="C456" s="46">
        <v>1.279E-3</v>
      </c>
      <c r="D456" s="47">
        <v>4.5158449999999996E-2</v>
      </c>
      <c r="E456" s="22">
        <f t="shared" si="14"/>
        <v>-0.97167750443161804</v>
      </c>
      <c r="F456" s="23">
        <f t="shared" si="15"/>
        <v>5.7985360362683727E-8</v>
      </c>
    </row>
    <row r="457" spans="1:6" x14ac:dyDescent="0.15">
      <c r="A457" s="24" t="s">
        <v>1075</v>
      </c>
      <c r="B457" s="24" t="s">
        <v>1076</v>
      </c>
      <c r="C457" s="46">
        <v>0.47113606000000002</v>
      </c>
      <c r="D457" s="47">
        <v>0.48029462000000001</v>
      </c>
      <c r="E457" s="22">
        <f t="shared" si="14"/>
        <v>-1.9068629167655393E-2</v>
      </c>
      <c r="F457" s="23">
        <f t="shared" si="15"/>
        <v>2.1359651461262692E-5</v>
      </c>
    </row>
    <row r="458" spans="1:6" x14ac:dyDescent="0.15">
      <c r="A458" s="24" t="s">
        <v>1077</v>
      </c>
      <c r="B458" s="24" t="s">
        <v>1078</v>
      </c>
      <c r="C458" s="46">
        <v>0.25242779999999998</v>
      </c>
      <c r="D458" s="47">
        <v>0.28873860000000001</v>
      </c>
      <c r="E458" s="22">
        <f t="shared" si="14"/>
        <v>-0.12575665324968688</v>
      </c>
      <c r="F458" s="23">
        <f t="shared" si="15"/>
        <v>1.1444188388240386E-5</v>
      </c>
    </row>
    <row r="459" spans="1:6" x14ac:dyDescent="0.15">
      <c r="A459" s="24" t="s">
        <v>1080</v>
      </c>
      <c r="B459" s="24" t="s">
        <v>1081</v>
      </c>
      <c r="C459" s="46">
        <v>26.603179999999998</v>
      </c>
      <c r="D459" s="47">
        <v>30.94462</v>
      </c>
      <c r="E459" s="22">
        <f t="shared" si="14"/>
        <v>-0.14029708556770137</v>
      </c>
      <c r="F459" s="23">
        <f t="shared" si="15"/>
        <v>1.2060945888141832E-3</v>
      </c>
    </row>
    <row r="460" spans="1:6" x14ac:dyDescent="0.15">
      <c r="A460" s="24" t="s">
        <v>1083</v>
      </c>
      <c r="B460" s="24" t="s">
        <v>1084</v>
      </c>
      <c r="C460" s="46">
        <v>2.6955809999999998</v>
      </c>
      <c r="D460" s="47">
        <v>4.4193360000000004</v>
      </c>
      <c r="E460" s="22">
        <f t="shared" si="14"/>
        <v>-0.39004841451294958</v>
      </c>
      <c r="F460" s="23">
        <f t="shared" si="15"/>
        <v>1.2220815924300496E-4</v>
      </c>
    </row>
    <row r="461" spans="1:6" x14ac:dyDescent="0.15">
      <c r="A461" s="24" t="s">
        <v>1085</v>
      </c>
      <c r="B461" s="24" t="s">
        <v>767</v>
      </c>
      <c r="C461" s="46">
        <v>26.505649999999999</v>
      </c>
      <c r="D461" s="47">
        <v>30.516660000000002</v>
      </c>
      <c r="E461" s="22">
        <f t="shared" si="14"/>
        <v>-0.13143672996979361</v>
      </c>
      <c r="F461" s="23">
        <f t="shared" si="15"/>
        <v>1.2016729217335168E-3</v>
      </c>
    </row>
    <row r="462" spans="1:6" x14ac:dyDescent="0.15">
      <c r="A462" s="24" t="s">
        <v>1086</v>
      </c>
      <c r="B462" s="24" t="s">
        <v>1087</v>
      </c>
      <c r="C462" s="46">
        <v>1589.1959999999999</v>
      </c>
      <c r="D462" s="47">
        <v>2163.2820000000002</v>
      </c>
      <c r="E462" s="22">
        <f t="shared" si="14"/>
        <v>-0.26537732944664649</v>
      </c>
      <c r="F462" s="23">
        <f t="shared" si="15"/>
        <v>7.2048555705188061E-2</v>
      </c>
    </row>
    <row r="463" spans="1:6" x14ac:dyDescent="0.15">
      <c r="A463" s="24" t="s">
        <v>1088</v>
      </c>
      <c r="B463" s="24" t="s">
        <v>769</v>
      </c>
      <c r="C463" s="46">
        <v>40.686019999999999</v>
      </c>
      <c r="D463" s="47">
        <v>31.325289999999999</v>
      </c>
      <c r="E463" s="22">
        <f t="shared" si="14"/>
        <v>0.29882341073298924</v>
      </c>
      <c r="F463" s="23">
        <f t="shared" si="15"/>
        <v>1.8445610097133365E-3</v>
      </c>
    </row>
    <row r="464" spans="1:6" x14ac:dyDescent="0.15">
      <c r="A464" s="24" t="s">
        <v>1089</v>
      </c>
      <c r="B464" s="24" t="s">
        <v>771</v>
      </c>
      <c r="C464" s="46">
        <v>21.97522</v>
      </c>
      <c r="D464" s="47">
        <v>19.814509999999999</v>
      </c>
      <c r="E464" s="22">
        <f t="shared" si="14"/>
        <v>0.10904685505722833</v>
      </c>
      <c r="F464" s="23">
        <f t="shared" si="15"/>
        <v>9.9627916399472609E-4</v>
      </c>
    </row>
    <row r="465" spans="1:6" x14ac:dyDescent="0.15">
      <c r="A465" s="24" t="s">
        <v>1090</v>
      </c>
      <c r="B465" s="24" t="s">
        <v>773</v>
      </c>
      <c r="C465" s="46">
        <v>15.63876</v>
      </c>
      <c r="D465" s="47">
        <v>9.2193590000000007</v>
      </c>
      <c r="E465" s="22">
        <f t="shared" si="14"/>
        <v>0.69629580538082947</v>
      </c>
      <c r="F465" s="23">
        <f t="shared" si="15"/>
        <v>7.0900635983230944E-4</v>
      </c>
    </row>
    <row r="466" spans="1:6" x14ac:dyDescent="0.15">
      <c r="A466" s="24" t="s">
        <v>1091</v>
      </c>
      <c r="B466" s="24" t="s">
        <v>775</v>
      </c>
      <c r="C466" s="46">
        <v>150.25970000000001</v>
      </c>
      <c r="D466" s="47">
        <v>260.05779999999999</v>
      </c>
      <c r="E466" s="22">
        <f t="shared" si="14"/>
        <v>-0.42220652485716625</v>
      </c>
      <c r="F466" s="23">
        <f t="shared" si="15"/>
        <v>6.8122461708277939E-3</v>
      </c>
    </row>
    <row r="467" spans="1:6" x14ac:dyDescent="0.15">
      <c r="A467" s="24" t="s">
        <v>1092</v>
      </c>
      <c r="B467" s="24" t="s">
        <v>777</v>
      </c>
      <c r="C467" s="46">
        <v>9.9559289999999995E-2</v>
      </c>
      <c r="D467" s="47">
        <v>6.5845550000000003E-2</v>
      </c>
      <c r="E467" s="22">
        <f t="shared" si="14"/>
        <v>0.51201242908594424</v>
      </c>
      <c r="F467" s="23">
        <f t="shared" si="15"/>
        <v>4.5136679500413874E-6</v>
      </c>
    </row>
    <row r="468" spans="1:6" x14ac:dyDescent="0.15">
      <c r="A468" s="24" t="s">
        <v>34</v>
      </c>
      <c r="B468" s="24" t="s">
        <v>780</v>
      </c>
      <c r="C468" s="46">
        <v>1587.1610000000001</v>
      </c>
      <c r="D468" s="47">
        <v>1484.33</v>
      </c>
      <c r="E468" s="22">
        <f t="shared" si="14"/>
        <v>6.9277721261444603E-2</v>
      </c>
      <c r="F468" s="23">
        <f t="shared" si="15"/>
        <v>7.1956295964501538E-2</v>
      </c>
    </row>
    <row r="469" spans="1:6" x14ac:dyDescent="0.15">
      <c r="A469" s="24" t="s">
        <v>68</v>
      </c>
      <c r="B469" s="24" t="s">
        <v>782</v>
      </c>
      <c r="C469" s="46">
        <v>2.2069429999999999</v>
      </c>
      <c r="D469" s="47">
        <v>2.0092249999999998</v>
      </c>
      <c r="E469" s="22">
        <f t="shared" si="14"/>
        <v>9.8405106446515456E-2</v>
      </c>
      <c r="F469" s="23">
        <f t="shared" si="15"/>
        <v>1.000550313955452E-4</v>
      </c>
    </row>
    <row r="470" spans="1:6" x14ac:dyDescent="0.15">
      <c r="A470" s="24" t="s">
        <v>1093</v>
      </c>
      <c r="B470" s="24" t="s">
        <v>1094</v>
      </c>
      <c r="C470" s="46">
        <v>0.62932719999999998</v>
      </c>
      <c r="D470" s="47">
        <v>0.53498210000000002</v>
      </c>
      <c r="E470" s="22">
        <f t="shared" si="14"/>
        <v>0.17635188167977955</v>
      </c>
      <c r="F470" s="23">
        <f t="shared" si="15"/>
        <v>2.8531481218169454E-5</v>
      </c>
    </row>
    <row r="471" spans="1:6" x14ac:dyDescent="0.15">
      <c r="A471" s="24" t="s">
        <v>1095</v>
      </c>
      <c r="B471" s="24" t="s">
        <v>822</v>
      </c>
      <c r="C471" s="46">
        <v>10.926629999999999</v>
      </c>
      <c r="D471" s="47">
        <v>21.19922</v>
      </c>
      <c r="E471" s="22">
        <f t="shared" si="14"/>
        <v>-0.48457396074006498</v>
      </c>
      <c r="F471" s="23">
        <f t="shared" si="15"/>
        <v>4.9537496333050101E-4</v>
      </c>
    </row>
    <row r="472" spans="1:6" x14ac:dyDescent="0.15">
      <c r="A472" s="24" t="s">
        <v>783</v>
      </c>
      <c r="B472" s="24" t="s">
        <v>784</v>
      </c>
      <c r="C472" s="46">
        <v>8.5159549999999999</v>
      </c>
      <c r="D472" s="47">
        <v>0.85101269999999996</v>
      </c>
      <c r="E472" s="22">
        <f t="shared" si="14"/>
        <v>9.0068483114294295</v>
      </c>
      <c r="F472" s="23">
        <f t="shared" si="15"/>
        <v>3.8608343980250063E-4</v>
      </c>
    </row>
    <row r="473" spans="1:6" x14ac:dyDescent="0.15">
      <c r="A473" s="24" t="s">
        <v>785</v>
      </c>
      <c r="B473" s="24" t="s">
        <v>786</v>
      </c>
      <c r="C473" s="46">
        <v>20.862410000000001</v>
      </c>
      <c r="D473" s="47">
        <v>12.48854</v>
      </c>
      <c r="E473" s="22">
        <f t="shared" si="14"/>
        <v>0.67052433671189737</v>
      </c>
      <c r="F473" s="23">
        <f t="shared" si="15"/>
        <v>9.4582827356063845E-4</v>
      </c>
    </row>
    <row r="474" spans="1:6" x14ac:dyDescent="0.15">
      <c r="A474" s="24" t="s">
        <v>787</v>
      </c>
      <c r="B474" s="24" t="s">
        <v>788</v>
      </c>
      <c r="C474" s="46">
        <v>5.7073900000000002</v>
      </c>
      <c r="D474" s="47">
        <v>11.700609999999999</v>
      </c>
      <c r="E474" s="22">
        <f t="shared" si="14"/>
        <v>-0.5122143204499594</v>
      </c>
      <c r="F474" s="23">
        <f t="shared" si="15"/>
        <v>2.5875298348739445E-4</v>
      </c>
    </row>
    <row r="475" spans="1:6" x14ac:dyDescent="0.15">
      <c r="A475" s="24" t="s">
        <v>789</v>
      </c>
      <c r="B475" s="24" t="s">
        <v>790</v>
      </c>
      <c r="C475" s="46">
        <v>2.4697049999999998</v>
      </c>
      <c r="D475" s="47">
        <v>1.679408</v>
      </c>
      <c r="E475" s="22">
        <f t="shared" si="14"/>
        <v>0.47058070462925028</v>
      </c>
      <c r="F475" s="23">
        <f t="shared" si="15"/>
        <v>1.1196773605513823E-4</v>
      </c>
    </row>
    <row r="476" spans="1:6" x14ac:dyDescent="0.15">
      <c r="A476" s="24" t="s">
        <v>791</v>
      </c>
      <c r="B476" s="24" t="s">
        <v>792</v>
      </c>
      <c r="C476" s="46">
        <v>0.97735499999999997</v>
      </c>
      <c r="D476" s="47">
        <v>0.44543470000000002</v>
      </c>
      <c r="E476" s="22">
        <f t="shared" si="14"/>
        <v>1.1941599969647627</v>
      </c>
      <c r="F476" s="23">
        <f t="shared" si="15"/>
        <v>4.4309837276990421E-5</v>
      </c>
    </row>
    <row r="477" spans="1:6" x14ac:dyDescent="0.15">
      <c r="A477" s="24" t="s">
        <v>793</v>
      </c>
      <c r="B477" s="24" t="s">
        <v>794</v>
      </c>
      <c r="C477" s="46">
        <v>2.4524729999999999</v>
      </c>
      <c r="D477" s="47">
        <v>0.61593180000000003</v>
      </c>
      <c r="E477" s="22">
        <f t="shared" si="14"/>
        <v>2.9817281718527924</v>
      </c>
      <c r="F477" s="23">
        <f t="shared" si="15"/>
        <v>1.111864977988679E-4</v>
      </c>
    </row>
    <row r="478" spans="1:6" x14ac:dyDescent="0.15">
      <c r="A478" s="24" t="s">
        <v>795</v>
      </c>
      <c r="B478" s="24" t="s">
        <v>796</v>
      </c>
      <c r="C478" s="46">
        <v>0.78118710000000002</v>
      </c>
      <c r="D478" s="47">
        <v>1.6432230000000001</v>
      </c>
      <c r="E478" s="22">
        <f t="shared" si="14"/>
        <v>-0.52460067805769517</v>
      </c>
      <c r="F478" s="23">
        <f t="shared" si="15"/>
        <v>3.5416274827349376E-5</v>
      </c>
    </row>
    <row r="479" spans="1:6" x14ac:dyDescent="0.15">
      <c r="A479" s="24" t="s">
        <v>797</v>
      </c>
      <c r="B479" s="24" t="s">
        <v>798</v>
      </c>
      <c r="C479" s="46">
        <v>6.7144459999999997</v>
      </c>
      <c r="D479" s="47">
        <v>3.1869619999999999</v>
      </c>
      <c r="E479" s="22">
        <f t="shared" si="14"/>
        <v>1.1068484657175079</v>
      </c>
      <c r="F479" s="23">
        <f t="shared" si="15"/>
        <v>3.0440935961358897E-4</v>
      </c>
    </row>
    <row r="480" spans="1:6" x14ac:dyDescent="0.15">
      <c r="A480" s="24" t="s">
        <v>799</v>
      </c>
      <c r="B480" s="24" t="s">
        <v>800</v>
      </c>
      <c r="C480" s="46">
        <v>0.4194232</v>
      </c>
      <c r="D480" s="47">
        <v>2.8527499999999999</v>
      </c>
      <c r="E480" s="22">
        <f t="shared" si="14"/>
        <v>-0.85297583033914637</v>
      </c>
      <c r="F480" s="23">
        <f t="shared" si="15"/>
        <v>1.9015172319366668E-5</v>
      </c>
    </row>
    <row r="481" spans="1:6" x14ac:dyDescent="0.15">
      <c r="A481" s="24" t="s">
        <v>801</v>
      </c>
      <c r="B481" s="24" t="s">
        <v>802</v>
      </c>
      <c r="C481" s="46">
        <v>6.7151690000000004</v>
      </c>
      <c r="D481" s="47">
        <v>3.8320660000000002</v>
      </c>
      <c r="E481" s="22">
        <f t="shared" si="14"/>
        <v>0.75236256369279664</v>
      </c>
      <c r="F481" s="23">
        <f t="shared" si="15"/>
        <v>3.0444213789000978E-4</v>
      </c>
    </row>
    <row r="482" spans="1:6" x14ac:dyDescent="0.15">
      <c r="A482" s="24" t="s">
        <v>803</v>
      </c>
      <c r="B482" s="24" t="s">
        <v>804</v>
      </c>
      <c r="C482" s="46">
        <v>0.50079269999999998</v>
      </c>
      <c r="D482" s="47">
        <v>0.13350500000000001</v>
      </c>
      <c r="E482" s="22">
        <f t="shared" si="14"/>
        <v>2.75111568855099</v>
      </c>
      <c r="F482" s="23">
        <f t="shared" si="15"/>
        <v>2.270417918412929E-5</v>
      </c>
    </row>
    <row r="483" spans="1:6" x14ac:dyDescent="0.15">
      <c r="A483" s="24" t="s">
        <v>805</v>
      </c>
      <c r="B483" s="24" t="s">
        <v>806</v>
      </c>
      <c r="C483" s="46">
        <v>2.4521630000000001</v>
      </c>
      <c r="D483" s="47">
        <v>3.4358230000000001</v>
      </c>
      <c r="E483" s="22">
        <f t="shared" si="14"/>
        <v>-0.28629530683041582</v>
      </c>
      <c r="F483" s="23">
        <f t="shared" si="15"/>
        <v>1.1117244348947585E-4</v>
      </c>
    </row>
    <row r="484" spans="1:6" x14ac:dyDescent="0.15">
      <c r="A484" s="24" t="s">
        <v>807</v>
      </c>
      <c r="B484" s="24" t="s">
        <v>808</v>
      </c>
      <c r="C484" s="46">
        <v>1.0555810000000001</v>
      </c>
      <c r="D484" s="47">
        <v>0.84379369999999998</v>
      </c>
      <c r="E484" s="22">
        <f t="shared" si="14"/>
        <v>0.25099417073154262</v>
      </c>
      <c r="F484" s="23">
        <f t="shared" si="15"/>
        <v>4.7856328910869471E-5</v>
      </c>
    </row>
    <row r="485" spans="1:6" x14ac:dyDescent="0.15">
      <c r="A485" s="24" t="s">
        <v>809</v>
      </c>
      <c r="B485" s="24" t="s">
        <v>810</v>
      </c>
      <c r="C485" s="46">
        <v>8.1156249999999999E-2</v>
      </c>
      <c r="D485" s="47">
        <v>1.2166129999999999</v>
      </c>
      <c r="E485" s="22">
        <f t="shared" si="14"/>
        <v>-0.93329329047116871</v>
      </c>
      <c r="F485" s="23">
        <f t="shared" si="15"/>
        <v>3.679338859995349E-6</v>
      </c>
    </row>
    <row r="486" spans="1:6" x14ac:dyDescent="0.15">
      <c r="A486" s="24" t="s">
        <v>811</v>
      </c>
      <c r="B486" s="24" t="s">
        <v>812</v>
      </c>
      <c r="C486" s="46">
        <v>1.100984</v>
      </c>
      <c r="D486" s="47">
        <v>1.5523279999999999</v>
      </c>
      <c r="E486" s="22">
        <f t="shared" si="14"/>
        <v>-0.29075298519385073</v>
      </c>
      <c r="F486" s="23">
        <f t="shared" si="15"/>
        <v>4.9914741199021874E-5</v>
      </c>
    </row>
    <row r="487" spans="1:6" x14ac:dyDescent="0.15">
      <c r="A487" s="24" t="s">
        <v>813</v>
      </c>
      <c r="B487" s="24" t="s">
        <v>814</v>
      </c>
      <c r="C487" s="46">
        <v>3.760859</v>
      </c>
      <c r="D487" s="47">
        <v>1.929772</v>
      </c>
      <c r="E487" s="22">
        <f t="shared" si="14"/>
        <v>0.94886183445505479</v>
      </c>
      <c r="F487" s="23">
        <f t="shared" si="15"/>
        <v>1.7050411601895413E-4</v>
      </c>
    </row>
    <row r="488" spans="1:6" x14ac:dyDescent="0.15">
      <c r="A488" s="24" t="s">
        <v>815</v>
      </c>
      <c r="B488" s="24" t="s">
        <v>816</v>
      </c>
      <c r="C488" s="46">
        <v>2.5797699999999999</v>
      </c>
      <c r="D488" s="47">
        <v>0.4200277</v>
      </c>
      <c r="E488" s="22">
        <f t="shared" si="14"/>
        <v>5.1419044505874254</v>
      </c>
      <c r="F488" s="23">
        <f t="shared" si="15"/>
        <v>1.1695769593654464E-4</v>
      </c>
    </row>
    <row r="489" spans="1:6" x14ac:dyDescent="0.15">
      <c r="A489" s="24" t="s">
        <v>817</v>
      </c>
      <c r="B489" s="24" t="s">
        <v>818</v>
      </c>
      <c r="C489" s="46">
        <v>3.8413979999999999</v>
      </c>
      <c r="D489" s="47">
        <v>4.3830349999999996</v>
      </c>
      <c r="E489" s="22">
        <f t="shared" si="14"/>
        <v>-0.12357578709729666</v>
      </c>
      <c r="F489" s="23">
        <f t="shared" si="15"/>
        <v>1.7415547093549064E-4</v>
      </c>
    </row>
    <row r="490" spans="1:6" x14ac:dyDescent="0.15">
      <c r="A490" s="24" t="s">
        <v>1096</v>
      </c>
      <c r="B490" s="24" t="s">
        <v>820</v>
      </c>
      <c r="C490" s="46">
        <v>4.7744</v>
      </c>
      <c r="D490" s="47">
        <v>1.7242420000000001</v>
      </c>
      <c r="E490" s="22">
        <f t="shared" si="14"/>
        <v>1.7689848640736043</v>
      </c>
      <c r="F490" s="23">
        <f t="shared" si="15"/>
        <v>2.16454499230334E-4</v>
      </c>
    </row>
    <row r="491" spans="1:6" x14ac:dyDescent="0.15">
      <c r="A491" s="24" t="s">
        <v>823</v>
      </c>
      <c r="B491" s="24" t="s">
        <v>824</v>
      </c>
      <c r="C491" s="46">
        <v>25.080259999999999</v>
      </c>
      <c r="D491" s="47">
        <v>42.247509999999998</v>
      </c>
      <c r="E491" s="22">
        <f t="shared" si="14"/>
        <v>-0.40634939195233044</v>
      </c>
      <c r="F491" s="23">
        <f t="shared" si="15"/>
        <v>1.1370507537840516E-3</v>
      </c>
    </row>
    <row r="492" spans="1:6" x14ac:dyDescent="0.15">
      <c r="A492" s="24" t="s">
        <v>1097</v>
      </c>
      <c r="B492" s="24" t="s">
        <v>826</v>
      </c>
      <c r="C492" s="46">
        <v>81.326629999999994</v>
      </c>
      <c r="D492" s="47">
        <v>110.65430000000001</v>
      </c>
      <c r="E492" s="22">
        <f t="shared" si="14"/>
        <v>-0.26503868353963655</v>
      </c>
      <c r="F492" s="23">
        <f t="shared" si="15"/>
        <v>3.6870632897831471E-3</v>
      </c>
    </row>
    <row r="493" spans="1:6" x14ac:dyDescent="0.15">
      <c r="A493" s="24" t="s">
        <v>827</v>
      </c>
      <c r="B493" s="24" t="s">
        <v>828</v>
      </c>
      <c r="C493" s="46">
        <v>63.280419999999999</v>
      </c>
      <c r="D493" s="47">
        <v>34.802480000000003</v>
      </c>
      <c r="E493" s="22">
        <f t="shared" si="14"/>
        <v>0.8182732954662999</v>
      </c>
      <c r="F493" s="23">
        <f t="shared" si="15"/>
        <v>2.8689116165769965E-3</v>
      </c>
    </row>
    <row r="494" spans="1:6" x14ac:dyDescent="0.15">
      <c r="A494" s="24" t="s">
        <v>829</v>
      </c>
      <c r="B494" s="24" t="s">
        <v>830</v>
      </c>
      <c r="C494" s="46">
        <v>21.999569999999999</v>
      </c>
      <c r="D494" s="47">
        <v>72.149190000000004</v>
      </c>
      <c r="E494" s="22">
        <f t="shared" si="14"/>
        <v>-0.69508223169241412</v>
      </c>
      <c r="F494" s="23">
        <f t="shared" si="15"/>
        <v>9.973831073292307E-4</v>
      </c>
    </row>
    <row r="495" spans="1:6" x14ac:dyDescent="0.15">
      <c r="A495" s="24" t="s">
        <v>1098</v>
      </c>
      <c r="B495" s="24" t="s">
        <v>832</v>
      </c>
      <c r="C495" s="46">
        <v>0.26576430000000001</v>
      </c>
      <c r="D495" s="47">
        <v>0.14231970000000002</v>
      </c>
      <c r="E495" s="22">
        <f t="shared" si="14"/>
        <v>0.86737535281482447</v>
      </c>
      <c r="F495" s="23">
        <f t="shared" si="15"/>
        <v>1.2048818379230952E-5</v>
      </c>
    </row>
    <row r="496" spans="1:6" x14ac:dyDescent="0.15">
      <c r="A496" s="24" t="s">
        <v>833</v>
      </c>
      <c r="B496" s="24" t="s">
        <v>834</v>
      </c>
      <c r="C496" s="46">
        <v>22.19181</v>
      </c>
      <c r="D496" s="47">
        <v>86.8566</v>
      </c>
      <c r="E496" s="22">
        <f t="shared" si="14"/>
        <v>-0.74450059062869145</v>
      </c>
      <c r="F496" s="23">
        <f t="shared" si="15"/>
        <v>1.0060985926115781E-3</v>
      </c>
    </row>
    <row r="497" spans="1:6" x14ac:dyDescent="0.15">
      <c r="A497" s="24" t="s">
        <v>1099</v>
      </c>
      <c r="B497" s="24" t="s">
        <v>836</v>
      </c>
      <c r="C497" s="46">
        <v>23.012309999999999</v>
      </c>
      <c r="D497" s="47">
        <v>21.107939999999999</v>
      </c>
      <c r="E497" s="22">
        <f t="shared" si="14"/>
        <v>9.0220552076611948E-2</v>
      </c>
      <c r="F497" s="23">
        <f t="shared" si="15"/>
        <v>1.0432971760186006E-3</v>
      </c>
    </row>
    <row r="498" spans="1:6" x14ac:dyDescent="0.15">
      <c r="A498" s="24" t="s">
        <v>1100</v>
      </c>
      <c r="B498" s="24" t="s">
        <v>838</v>
      </c>
      <c r="C498" s="46">
        <v>30.643979999999999</v>
      </c>
      <c r="D498" s="47">
        <v>53.26482</v>
      </c>
      <c r="E498" s="22">
        <f t="shared" si="14"/>
        <v>-0.42468631265439372</v>
      </c>
      <c r="F498" s="23">
        <f t="shared" si="15"/>
        <v>1.3892902449154595E-3</v>
      </c>
    </row>
    <row r="499" spans="1:6" x14ac:dyDescent="0.15">
      <c r="A499" s="24" t="s">
        <v>1101</v>
      </c>
      <c r="B499" s="24" t="s">
        <v>840</v>
      </c>
      <c r="C499" s="46">
        <v>0.76152690000000001</v>
      </c>
      <c r="D499" s="47">
        <v>0.45214470000000001</v>
      </c>
      <c r="E499" s="22">
        <f t="shared" si="14"/>
        <v>0.68425484142576476</v>
      </c>
      <c r="F499" s="23">
        <f t="shared" si="15"/>
        <v>3.452495052570556E-5</v>
      </c>
    </row>
    <row r="500" spans="1:6" x14ac:dyDescent="0.15">
      <c r="A500" s="24" t="s">
        <v>841</v>
      </c>
      <c r="B500" s="24" t="s">
        <v>842</v>
      </c>
      <c r="C500" s="46">
        <v>143.79239999999999</v>
      </c>
      <c r="D500" s="47">
        <v>114.2546</v>
      </c>
      <c r="E500" s="22">
        <f t="shared" si="14"/>
        <v>0.25852613373991051</v>
      </c>
      <c r="F500" s="23">
        <f t="shared" si="15"/>
        <v>6.5190415413722931E-3</v>
      </c>
    </row>
    <row r="501" spans="1:6" x14ac:dyDescent="0.15">
      <c r="A501" s="24" t="s">
        <v>843</v>
      </c>
      <c r="B501" s="24" t="s">
        <v>844</v>
      </c>
      <c r="C501" s="46">
        <v>33.089550000000003</v>
      </c>
      <c r="D501" s="47">
        <v>39.228290000000001</v>
      </c>
      <c r="E501" s="22">
        <f t="shared" si="14"/>
        <v>-0.15648757567561566</v>
      </c>
      <c r="F501" s="23">
        <f t="shared" si="15"/>
        <v>1.500163784979704E-3</v>
      </c>
    </row>
    <row r="502" spans="1:6" x14ac:dyDescent="0.15">
      <c r="A502" s="24" t="s">
        <v>845</v>
      </c>
      <c r="B502" s="24" t="s">
        <v>846</v>
      </c>
      <c r="C502" s="46">
        <v>1.0521469999999999</v>
      </c>
      <c r="D502" s="47">
        <v>0.1664139</v>
      </c>
      <c r="E502" s="22">
        <f t="shared" si="14"/>
        <v>5.322470659001441</v>
      </c>
      <c r="F502" s="23">
        <f t="shared" si="15"/>
        <v>4.7700643431991079E-5</v>
      </c>
    </row>
    <row r="503" spans="1:6" x14ac:dyDescent="0.15">
      <c r="A503" s="24" t="s">
        <v>847</v>
      </c>
      <c r="B503" s="24" t="s">
        <v>848</v>
      </c>
      <c r="C503" s="46">
        <v>0.1198883</v>
      </c>
      <c r="D503" s="47">
        <v>4.1698400000000004E-2</v>
      </c>
      <c r="E503" s="22">
        <f t="shared" si="14"/>
        <v>1.875129501371755</v>
      </c>
      <c r="F503" s="23">
        <f t="shared" si="15"/>
        <v>5.4353137441513175E-6</v>
      </c>
    </row>
    <row r="504" spans="1:6" x14ac:dyDescent="0.15">
      <c r="A504" s="24" t="s">
        <v>849</v>
      </c>
      <c r="B504" s="24" t="s">
        <v>850</v>
      </c>
      <c r="C504" s="46">
        <v>4.2283059999999999</v>
      </c>
      <c r="D504" s="47">
        <v>3.3742359999999998</v>
      </c>
      <c r="E504" s="22">
        <f t="shared" si="14"/>
        <v>0.25311507553117218</v>
      </c>
      <c r="F504" s="23">
        <f t="shared" si="15"/>
        <v>1.9169651847826254E-4</v>
      </c>
    </row>
    <row r="505" spans="1:6" x14ac:dyDescent="0.15">
      <c r="A505" s="24" t="s">
        <v>1102</v>
      </c>
      <c r="B505" s="24" t="s">
        <v>852</v>
      </c>
      <c r="C505" s="46">
        <v>0.84854609999999997</v>
      </c>
      <c r="D505" s="47">
        <v>0.7775628</v>
      </c>
      <c r="E505" s="22">
        <f t="shared" si="14"/>
        <v>9.1289475268106823E-2</v>
      </c>
      <c r="F505" s="23">
        <f t="shared" si="15"/>
        <v>3.8470094912314196E-5</v>
      </c>
    </row>
    <row r="506" spans="1:6" x14ac:dyDescent="0.15">
      <c r="A506" s="24" t="s">
        <v>1103</v>
      </c>
      <c r="B506" s="24" t="s">
        <v>1104</v>
      </c>
      <c r="C506" s="46">
        <v>14.340590000000001</v>
      </c>
      <c r="D506" s="47">
        <v>12.18247</v>
      </c>
      <c r="E506" s="22">
        <f t="shared" si="14"/>
        <v>0.17714962565062753</v>
      </c>
      <c r="F506" s="23">
        <f t="shared" si="15"/>
        <v>6.5015189911141408E-4</v>
      </c>
    </row>
    <row r="507" spans="1:6" x14ac:dyDescent="0.15">
      <c r="A507" s="24" t="s">
        <v>1105</v>
      </c>
      <c r="B507" s="24" t="s">
        <v>876</v>
      </c>
      <c r="C507" s="46">
        <v>2.0102389999999999</v>
      </c>
      <c r="D507" s="47">
        <v>1.748602</v>
      </c>
      <c r="E507" s="22">
        <f t="shared" si="14"/>
        <v>0.14962638725107258</v>
      </c>
      <c r="F507" s="23">
        <f t="shared" si="15"/>
        <v>9.1137164057952273E-5</v>
      </c>
    </row>
    <row r="508" spans="1:6" x14ac:dyDescent="0.15">
      <c r="A508" s="24" t="s">
        <v>853</v>
      </c>
      <c r="B508" s="24" t="s">
        <v>854</v>
      </c>
      <c r="C508" s="46">
        <v>14.25658</v>
      </c>
      <c r="D508" s="47">
        <v>11.31324</v>
      </c>
      <c r="E508" s="22">
        <f t="shared" si="14"/>
        <v>0.26016773267428239</v>
      </c>
      <c r="F508" s="23">
        <f t="shared" si="15"/>
        <v>6.4634318126616849E-4</v>
      </c>
    </row>
    <row r="509" spans="1:6" x14ac:dyDescent="0.15">
      <c r="A509" s="24" t="s">
        <v>1106</v>
      </c>
      <c r="B509" s="24" t="s">
        <v>878</v>
      </c>
      <c r="C509" s="46">
        <v>27.895869999999999</v>
      </c>
      <c r="D509" s="47">
        <v>40.987160000000003</v>
      </c>
      <c r="E509" s="22">
        <f t="shared" si="14"/>
        <v>-0.3193997827612356</v>
      </c>
      <c r="F509" s="23">
        <f t="shared" si="15"/>
        <v>1.2647006056142128E-3</v>
      </c>
    </row>
    <row r="510" spans="1:6" x14ac:dyDescent="0.15">
      <c r="A510" s="24" t="s">
        <v>1107</v>
      </c>
      <c r="B510" s="24" t="s">
        <v>856</v>
      </c>
      <c r="C510" s="46">
        <v>12.59409</v>
      </c>
      <c r="D510" s="47">
        <v>20.044540000000001</v>
      </c>
      <c r="E510" s="22">
        <f t="shared" si="14"/>
        <v>-0.37169473582332158</v>
      </c>
      <c r="F510" s="23">
        <f t="shared" si="15"/>
        <v>5.7097173345588075E-4</v>
      </c>
    </row>
    <row r="511" spans="1:6" x14ac:dyDescent="0.15">
      <c r="A511" s="24" t="s">
        <v>1108</v>
      </c>
      <c r="B511" s="24" t="s">
        <v>858</v>
      </c>
      <c r="C511" s="46">
        <v>13.72495</v>
      </c>
      <c r="D511" s="47">
        <v>22.978860000000001</v>
      </c>
      <c r="E511" s="22">
        <f t="shared" si="14"/>
        <v>-0.40271405979234831</v>
      </c>
      <c r="F511" s="23">
        <f t="shared" si="15"/>
        <v>6.2224094738844095E-4</v>
      </c>
    </row>
    <row r="512" spans="1:6" x14ac:dyDescent="0.15">
      <c r="A512" s="24" t="s">
        <v>69</v>
      </c>
      <c r="B512" s="24" t="s">
        <v>860</v>
      </c>
      <c r="C512" s="46">
        <v>5.6679839999999997</v>
      </c>
      <c r="D512" s="47">
        <v>4.8616919999999997</v>
      </c>
      <c r="E512" s="22">
        <f t="shared" si="14"/>
        <v>0.16584596473820223</v>
      </c>
      <c r="F512" s="23">
        <f t="shared" si="15"/>
        <v>2.5696645408125531E-4</v>
      </c>
    </row>
    <row r="513" spans="1:6" x14ac:dyDescent="0.15">
      <c r="A513" s="24" t="s">
        <v>1109</v>
      </c>
      <c r="B513" s="24" t="s">
        <v>862</v>
      </c>
      <c r="C513" s="46">
        <v>10.344530000000001</v>
      </c>
      <c r="D513" s="47">
        <v>7.5011020000000004</v>
      </c>
      <c r="E513" s="22">
        <f t="shared" si="14"/>
        <v>0.37906803560330204</v>
      </c>
      <c r="F513" s="23">
        <f t="shared" si="15"/>
        <v>4.6898459721078401E-4</v>
      </c>
    </row>
    <row r="514" spans="1:6" x14ac:dyDescent="0.15">
      <c r="A514" s="24" t="s">
        <v>1110</v>
      </c>
      <c r="B514" s="24" t="s">
        <v>864</v>
      </c>
      <c r="C514" s="46">
        <v>5.3067460000000004</v>
      </c>
      <c r="D514" s="47">
        <v>6.9087730000000001</v>
      </c>
      <c r="E514" s="22">
        <f t="shared" si="14"/>
        <v>-0.23188299861639683</v>
      </c>
      <c r="F514" s="23">
        <f t="shared" si="15"/>
        <v>2.4058919402910903E-4</v>
      </c>
    </row>
    <row r="515" spans="1:6" x14ac:dyDescent="0.15">
      <c r="A515" s="24" t="s">
        <v>1111</v>
      </c>
      <c r="B515" s="24" t="s">
        <v>866</v>
      </c>
      <c r="C515" s="46">
        <v>13.053280000000001</v>
      </c>
      <c r="D515" s="47">
        <v>11.19534</v>
      </c>
      <c r="E515" s="22">
        <f t="shared" si="14"/>
        <v>0.16595654977874741</v>
      </c>
      <c r="F515" s="23">
        <f t="shared" si="15"/>
        <v>5.9178979258405959E-4</v>
      </c>
    </row>
    <row r="516" spans="1:6" x14ac:dyDescent="0.15">
      <c r="A516" s="24" t="s">
        <v>867</v>
      </c>
      <c r="B516" s="24" t="s">
        <v>868</v>
      </c>
      <c r="C516" s="46">
        <v>10.066409999999999</v>
      </c>
      <c r="D516" s="47">
        <v>25.85399</v>
      </c>
      <c r="E516" s="22">
        <f t="shared" si="14"/>
        <v>-0.61064385033025848</v>
      </c>
      <c r="F516" s="23">
        <f t="shared" si="15"/>
        <v>4.5637561486201961E-4</v>
      </c>
    </row>
    <row r="517" spans="1:6" x14ac:dyDescent="0.15">
      <c r="A517" s="24" t="s">
        <v>869</v>
      </c>
      <c r="B517" s="24" t="s">
        <v>870</v>
      </c>
      <c r="C517" s="46">
        <v>12.916550000000001</v>
      </c>
      <c r="D517" s="47">
        <v>3.2883550000000001</v>
      </c>
      <c r="E517" s="22">
        <f t="shared" si="14"/>
        <v>2.9279670230251904</v>
      </c>
      <c r="F517" s="23">
        <f t="shared" si="15"/>
        <v>5.8559093541252737E-4</v>
      </c>
    </row>
    <row r="518" spans="1:6" x14ac:dyDescent="0.15">
      <c r="A518" s="24" t="s">
        <v>871</v>
      </c>
      <c r="B518" s="24" t="s">
        <v>872</v>
      </c>
      <c r="C518" s="46">
        <v>13.70922</v>
      </c>
      <c r="D518" s="47">
        <v>32.300939999999997</v>
      </c>
      <c r="E518" s="22">
        <f t="shared" si="14"/>
        <v>-0.57557829586383558</v>
      </c>
      <c r="F518" s="23">
        <f t="shared" si="15"/>
        <v>6.2152780452799921E-4</v>
      </c>
    </row>
    <row r="519" spans="1:6" x14ac:dyDescent="0.15">
      <c r="A519" s="24" t="s">
        <v>873</v>
      </c>
      <c r="B519" s="24" t="s">
        <v>874</v>
      </c>
      <c r="C519" s="46">
        <v>59.086480000000002</v>
      </c>
      <c r="D519" s="47">
        <v>44.649039999999999</v>
      </c>
      <c r="E519" s="22">
        <f t="shared" ref="E519:E573" si="16">IF(ISERROR(C519/D519-1),"",((C519/D519-1)))</f>
        <v>0.32335387278203531</v>
      </c>
      <c r="F519" s="23">
        <f t="shared" ref="F519:F572" si="17">C519/$C$1215</f>
        <v>2.6787731316360477E-3</v>
      </c>
    </row>
    <row r="520" spans="1:6" x14ac:dyDescent="0.15">
      <c r="A520" s="24" t="s">
        <v>879</v>
      </c>
      <c r="B520" s="24" t="s">
        <v>880</v>
      </c>
      <c r="C520" s="46">
        <v>4.7859020000000001</v>
      </c>
      <c r="D520" s="47">
        <v>3.6280459999999999</v>
      </c>
      <c r="E520" s="22">
        <f t="shared" si="16"/>
        <v>0.31914038576137127</v>
      </c>
      <c r="F520" s="23">
        <f t="shared" si="17"/>
        <v>2.1697595944526095E-4</v>
      </c>
    </row>
    <row r="521" spans="1:6" x14ac:dyDescent="0.15">
      <c r="A521" s="24" t="s">
        <v>46</v>
      </c>
      <c r="B521" s="24" t="s">
        <v>1112</v>
      </c>
      <c r="C521" s="46">
        <v>6.9877800000000004E-2</v>
      </c>
      <c r="D521" s="47"/>
      <c r="E521" s="22" t="str">
        <f t="shared" si="16"/>
        <v/>
      </c>
      <c r="F521" s="23">
        <f t="shared" si="17"/>
        <v>3.1680136155993283E-6</v>
      </c>
    </row>
    <row r="522" spans="1:6" x14ac:dyDescent="0.15">
      <c r="A522" s="24" t="s">
        <v>45</v>
      </c>
      <c r="B522" s="24" t="s">
        <v>1082</v>
      </c>
      <c r="C522" s="46">
        <v>8.0757399999999997E-3</v>
      </c>
      <c r="D522" s="47"/>
      <c r="E522" s="22" t="str">
        <f t="shared" si="16"/>
        <v/>
      </c>
      <c r="F522" s="23">
        <f t="shared" si="17"/>
        <v>3.6612564041856093E-7</v>
      </c>
    </row>
    <row r="523" spans="1:6" x14ac:dyDescent="0.15">
      <c r="A523" s="24" t="s">
        <v>882</v>
      </c>
      <c r="B523" s="24" t="s">
        <v>883</v>
      </c>
      <c r="C523" s="46">
        <v>13.10413</v>
      </c>
      <c r="D523" s="47">
        <v>31.581289999999999</v>
      </c>
      <c r="E523" s="22">
        <f t="shared" si="16"/>
        <v>-0.58506666447127398</v>
      </c>
      <c r="F523" s="23">
        <f t="shared" si="17"/>
        <v>5.9409515268917489E-4</v>
      </c>
    </row>
    <row r="524" spans="1:6" x14ac:dyDescent="0.15">
      <c r="A524" s="24" t="s">
        <v>884</v>
      </c>
      <c r="B524" s="24" t="s">
        <v>885</v>
      </c>
      <c r="C524" s="46">
        <v>35.76708</v>
      </c>
      <c r="D524" s="47">
        <v>16.76418</v>
      </c>
      <c r="E524" s="22">
        <f t="shared" si="16"/>
        <v>1.1335418732082334</v>
      </c>
      <c r="F524" s="23">
        <f t="shared" si="17"/>
        <v>1.6215535753877543E-3</v>
      </c>
    </row>
    <row r="525" spans="1:6" x14ac:dyDescent="0.15">
      <c r="A525" s="24" t="s">
        <v>72</v>
      </c>
      <c r="B525" s="24" t="s">
        <v>881</v>
      </c>
      <c r="C525" s="46">
        <v>8.2707820000000005</v>
      </c>
      <c r="D525" s="47">
        <v>14.287520000000001</v>
      </c>
      <c r="E525" s="22">
        <f t="shared" si="16"/>
        <v>-0.42111843063036836</v>
      </c>
      <c r="F525" s="23">
        <f t="shared" si="17"/>
        <v>3.7496815852321977E-4</v>
      </c>
    </row>
    <row r="526" spans="1:6" x14ac:dyDescent="0.15">
      <c r="A526" s="24" t="s">
        <v>886</v>
      </c>
      <c r="B526" s="24" t="s">
        <v>887</v>
      </c>
      <c r="C526" s="46">
        <v>2.709101</v>
      </c>
      <c r="D526" s="47">
        <v>5.1576839999999997</v>
      </c>
      <c r="E526" s="22">
        <f t="shared" si="16"/>
        <v>-0.47474467222109762</v>
      </c>
      <c r="F526" s="23">
        <f t="shared" si="17"/>
        <v>1.2282110847842598E-4</v>
      </c>
    </row>
    <row r="527" spans="1:6" x14ac:dyDescent="0.15">
      <c r="A527" s="24" t="s">
        <v>1113</v>
      </c>
      <c r="B527" s="24" t="s">
        <v>889</v>
      </c>
      <c r="C527" s="46">
        <v>1.19096</v>
      </c>
      <c r="D527" s="47">
        <v>1.4197470000000001</v>
      </c>
      <c r="E527" s="22">
        <f t="shared" si="16"/>
        <v>-0.16114631691421077</v>
      </c>
      <c r="F527" s="23">
        <f t="shared" si="17"/>
        <v>5.3993936495341523E-5</v>
      </c>
    </row>
    <row r="528" spans="1:6" x14ac:dyDescent="0.15">
      <c r="A528" s="24" t="s">
        <v>244</v>
      </c>
      <c r="B528" s="24" t="s">
        <v>245</v>
      </c>
      <c r="C528" s="46">
        <v>39.310580000000002</v>
      </c>
      <c r="D528" s="47">
        <v>45.113109999999999</v>
      </c>
      <c r="E528" s="22">
        <f t="shared" si="16"/>
        <v>-0.12862181303838283</v>
      </c>
      <c r="F528" s="23">
        <f t="shared" si="17"/>
        <v>1.7822033990352679E-3</v>
      </c>
    </row>
    <row r="529" spans="1:6" x14ac:dyDescent="0.15">
      <c r="A529" s="24" t="s">
        <v>47</v>
      </c>
      <c r="B529" s="24" t="s">
        <v>247</v>
      </c>
      <c r="C529" s="46">
        <v>1.091523</v>
      </c>
      <c r="D529" s="47">
        <v>2.7870189999999999</v>
      </c>
      <c r="E529" s="22">
        <f t="shared" si="16"/>
        <v>-0.60835466137834004</v>
      </c>
      <c r="F529" s="23">
        <f t="shared" si="17"/>
        <v>4.9485812743672891E-5</v>
      </c>
    </row>
    <row r="530" spans="1:6" x14ac:dyDescent="0.15">
      <c r="A530" s="24" t="s">
        <v>1114</v>
      </c>
      <c r="B530" s="24" t="s">
        <v>1115</v>
      </c>
      <c r="C530" s="46">
        <v>1.0618840000000001</v>
      </c>
      <c r="D530" s="47"/>
      <c r="E530" s="22" t="str">
        <f t="shared" si="16"/>
        <v/>
      </c>
      <c r="F530" s="23">
        <f t="shared" si="17"/>
        <v>4.8142084756347185E-5</v>
      </c>
    </row>
    <row r="531" spans="1:6" x14ac:dyDescent="0.15">
      <c r="A531" s="24" t="s">
        <v>1116</v>
      </c>
      <c r="B531" s="24" t="s">
        <v>249</v>
      </c>
      <c r="C531" s="46">
        <v>19.026340000000001</v>
      </c>
      <c r="D531" s="47">
        <v>31.685079999999999</v>
      </c>
      <c r="E531" s="22">
        <f t="shared" si="16"/>
        <v>-0.39951737537036358</v>
      </c>
      <c r="F531" s="23">
        <f t="shared" si="17"/>
        <v>8.6258731922044093E-4</v>
      </c>
    </row>
    <row r="532" spans="1:6" x14ac:dyDescent="0.15">
      <c r="A532" s="24" t="s">
        <v>1117</v>
      </c>
      <c r="B532" s="24" t="s">
        <v>1118</v>
      </c>
      <c r="C532" s="46">
        <v>0.56611100000000003</v>
      </c>
      <c r="D532" s="47">
        <v>3.4748010000000003E-2</v>
      </c>
      <c r="E532" s="22">
        <f t="shared" si="16"/>
        <v>15.291897003598191</v>
      </c>
      <c r="F532" s="23">
        <f t="shared" si="17"/>
        <v>2.5665481110460711E-5</v>
      </c>
    </row>
    <row r="533" spans="1:6" x14ac:dyDescent="0.15">
      <c r="A533" s="24" t="s">
        <v>250</v>
      </c>
      <c r="B533" s="24" t="s">
        <v>251</v>
      </c>
      <c r="C533" s="46">
        <v>4.250381</v>
      </c>
      <c r="D533" s="47">
        <v>6.6110800000000003</v>
      </c>
      <c r="E533" s="22">
        <f t="shared" si="16"/>
        <v>-0.3570822013952335</v>
      </c>
      <c r="F533" s="23">
        <f t="shared" si="17"/>
        <v>1.9269732131642223E-4</v>
      </c>
    </row>
    <row r="534" spans="1:6" x14ac:dyDescent="0.15">
      <c r="A534" s="24" t="s">
        <v>1119</v>
      </c>
      <c r="B534" s="24" t="s">
        <v>252</v>
      </c>
      <c r="C534" s="46">
        <v>1.4654160000000001</v>
      </c>
      <c r="D534" s="47">
        <v>1.2907E-2</v>
      </c>
      <c r="E534" s="22">
        <f t="shared" si="16"/>
        <v>112.53653056480979</v>
      </c>
      <c r="F534" s="23">
        <f t="shared" si="17"/>
        <v>6.6436805974388221E-5</v>
      </c>
    </row>
    <row r="535" spans="1:6" x14ac:dyDescent="0.15">
      <c r="A535" s="24" t="s">
        <v>253</v>
      </c>
      <c r="B535" s="24" t="s">
        <v>254</v>
      </c>
      <c r="C535" s="46">
        <v>0</v>
      </c>
      <c r="D535" s="47">
        <v>0</v>
      </c>
      <c r="E535" s="22" t="str">
        <f t="shared" si="16"/>
        <v/>
      </c>
      <c r="F535" s="23">
        <f t="shared" si="17"/>
        <v>0</v>
      </c>
    </row>
    <row r="536" spans="1:6" x14ac:dyDescent="0.15">
      <c r="A536" s="24" t="s">
        <v>255</v>
      </c>
      <c r="B536" s="24" t="s">
        <v>256</v>
      </c>
      <c r="C536" s="46">
        <v>3.5688000000000001E-4</v>
      </c>
      <c r="D536" s="47">
        <v>5.0578799999999998E-3</v>
      </c>
      <c r="E536" s="22">
        <f t="shared" si="16"/>
        <v>-0.92944079337588081</v>
      </c>
      <c r="F536" s="23">
        <f t="shared" si="17"/>
        <v>1.6179683663983243E-8</v>
      </c>
    </row>
    <row r="537" spans="1:6" x14ac:dyDescent="0.15">
      <c r="A537" s="24" t="s">
        <v>257</v>
      </c>
      <c r="B537" s="24" t="s">
        <v>258</v>
      </c>
      <c r="C537" s="46">
        <v>9.8129999999999995E-2</v>
      </c>
      <c r="D537" s="47">
        <v>4.3823999999999998E-3</v>
      </c>
      <c r="E537" s="22">
        <f t="shared" si="16"/>
        <v>21.391840087623219</v>
      </c>
      <c r="F537" s="23">
        <f t="shared" si="17"/>
        <v>4.4488689698124734E-6</v>
      </c>
    </row>
    <row r="538" spans="1:6" x14ac:dyDescent="0.15">
      <c r="A538" s="24" t="s">
        <v>261</v>
      </c>
      <c r="B538" s="24" t="s">
        <v>262</v>
      </c>
      <c r="C538" s="46">
        <v>6.2537400000000007E-2</v>
      </c>
      <c r="D538" s="47">
        <v>0.1011923</v>
      </c>
      <c r="E538" s="22">
        <f t="shared" si="16"/>
        <v>-0.38199447981714019</v>
      </c>
      <c r="F538" s="23">
        <f t="shared" si="17"/>
        <v>2.8352257037883485E-6</v>
      </c>
    </row>
    <row r="539" spans="1:6" x14ac:dyDescent="0.15">
      <c r="A539" s="24" t="s">
        <v>263</v>
      </c>
      <c r="B539" s="24" t="s">
        <v>264</v>
      </c>
      <c r="C539" s="46">
        <v>0.44183220000000001</v>
      </c>
      <c r="D539" s="47">
        <v>0.23832889999999998</v>
      </c>
      <c r="E539" s="22">
        <f t="shared" si="16"/>
        <v>0.85387588328566122</v>
      </c>
      <c r="F539" s="23">
        <f t="shared" si="17"/>
        <v>2.0031117542484245E-5</v>
      </c>
    </row>
    <row r="540" spans="1:6" x14ac:dyDescent="0.15">
      <c r="A540" s="24" t="s">
        <v>74</v>
      </c>
      <c r="B540" s="24" t="s">
        <v>265</v>
      </c>
      <c r="C540" s="46">
        <v>0.258687</v>
      </c>
      <c r="D540" s="47">
        <v>0.28916849999999999</v>
      </c>
      <c r="E540" s="22">
        <f t="shared" si="16"/>
        <v>-0.10541085906659953</v>
      </c>
      <c r="F540" s="23">
        <f t="shared" si="17"/>
        <v>1.172795849581045E-5</v>
      </c>
    </row>
    <row r="541" spans="1:6" x14ac:dyDescent="0.15">
      <c r="A541" s="24" t="s">
        <v>75</v>
      </c>
      <c r="B541" s="24" t="s">
        <v>266</v>
      </c>
      <c r="C541" s="46">
        <v>9.5288999999999999E-2</v>
      </c>
      <c r="D541" s="47">
        <v>4.0686699999999999E-2</v>
      </c>
      <c r="E541" s="22">
        <f t="shared" si="16"/>
        <v>1.3420183991328862</v>
      </c>
      <c r="F541" s="23">
        <f t="shared" si="17"/>
        <v>4.3200680247066216E-6</v>
      </c>
    </row>
    <row r="542" spans="1:6" x14ac:dyDescent="0.15">
      <c r="A542" s="24" t="s">
        <v>267</v>
      </c>
      <c r="B542" s="24" t="s">
        <v>268</v>
      </c>
      <c r="C542" s="46">
        <v>8.4319999999999992E-5</v>
      </c>
      <c r="D542" s="47">
        <v>4.4186959999999997E-2</v>
      </c>
      <c r="E542" s="22">
        <f t="shared" si="16"/>
        <v>-0.99809174471382511</v>
      </c>
      <c r="F542" s="23">
        <f t="shared" si="17"/>
        <v>3.8227721546376004E-9</v>
      </c>
    </row>
    <row r="543" spans="1:6" x14ac:dyDescent="0.15">
      <c r="A543" s="24" t="s">
        <v>1120</v>
      </c>
      <c r="B543" s="24" t="s">
        <v>1121</v>
      </c>
      <c r="C543" s="46">
        <v>0</v>
      </c>
      <c r="D543" s="47">
        <v>0</v>
      </c>
      <c r="E543" s="22" t="str">
        <f t="shared" si="16"/>
        <v/>
      </c>
      <c r="F543" s="23">
        <f t="shared" si="17"/>
        <v>0</v>
      </c>
    </row>
    <row r="544" spans="1:6" x14ac:dyDescent="0.15">
      <c r="A544" s="24" t="s">
        <v>1122</v>
      </c>
      <c r="B544" s="24" t="s">
        <v>1123</v>
      </c>
      <c r="C544" s="46">
        <v>0</v>
      </c>
      <c r="D544" s="47">
        <v>0</v>
      </c>
      <c r="E544" s="22" t="str">
        <f t="shared" si="16"/>
        <v/>
      </c>
      <c r="F544" s="23">
        <f t="shared" si="17"/>
        <v>0</v>
      </c>
    </row>
    <row r="545" spans="1:6" x14ac:dyDescent="0.15">
      <c r="A545" s="24" t="s">
        <v>1124</v>
      </c>
      <c r="B545" s="24" t="s">
        <v>270</v>
      </c>
      <c r="C545" s="46">
        <v>8.4099999999999995E-4</v>
      </c>
      <c r="D545" s="47">
        <v>0</v>
      </c>
      <c r="E545" s="22" t="str">
        <f t="shared" si="16"/>
        <v/>
      </c>
      <c r="F545" s="23">
        <f t="shared" si="17"/>
        <v>3.8127981286174362E-8</v>
      </c>
    </row>
    <row r="546" spans="1:6" x14ac:dyDescent="0.15">
      <c r="A546" s="24" t="s">
        <v>1125</v>
      </c>
      <c r="B546" s="24" t="s">
        <v>272</v>
      </c>
      <c r="C546" s="46">
        <v>7.4620000000000003E-4</v>
      </c>
      <c r="D546" s="47">
        <v>0.36720000000000003</v>
      </c>
      <c r="E546" s="22">
        <f t="shared" si="16"/>
        <v>-0.99796786492374723</v>
      </c>
      <c r="F546" s="23">
        <f t="shared" si="17"/>
        <v>3.3830082801121656E-8</v>
      </c>
    </row>
    <row r="547" spans="1:6" x14ac:dyDescent="0.15">
      <c r="A547" s="24" t="s">
        <v>1126</v>
      </c>
      <c r="B547" s="24" t="s">
        <v>274</v>
      </c>
      <c r="C547" s="46">
        <v>0</v>
      </c>
      <c r="D547" s="47">
        <v>0</v>
      </c>
      <c r="E547" s="22" t="str">
        <f t="shared" si="16"/>
        <v/>
      </c>
      <c r="F547" s="23">
        <f t="shared" si="17"/>
        <v>0</v>
      </c>
    </row>
    <row r="548" spans="1:6" x14ac:dyDescent="0.15">
      <c r="A548" s="24" t="s">
        <v>1127</v>
      </c>
      <c r="B548" s="24" t="s">
        <v>276</v>
      </c>
      <c r="C548" s="46">
        <v>14.012589999999999</v>
      </c>
      <c r="D548" s="47">
        <v>14.07297</v>
      </c>
      <c r="E548" s="22">
        <f t="shared" si="16"/>
        <v>-4.2904944727374383E-3</v>
      </c>
      <c r="F548" s="23">
        <f t="shared" si="17"/>
        <v>6.3528153304498697E-4</v>
      </c>
    </row>
    <row r="549" spans="1:6" x14ac:dyDescent="0.15">
      <c r="A549" s="24" t="s">
        <v>0</v>
      </c>
      <c r="B549" s="24" t="s">
        <v>278</v>
      </c>
      <c r="C549" s="46">
        <v>0</v>
      </c>
      <c r="D549" s="47">
        <v>2.7480000000000001E-4</v>
      </c>
      <c r="E549" s="22">
        <f t="shared" si="16"/>
        <v>-1</v>
      </c>
      <c r="F549" s="23">
        <f t="shared" si="17"/>
        <v>0</v>
      </c>
    </row>
    <row r="550" spans="1:6" x14ac:dyDescent="0.15">
      <c r="A550" s="24" t="s">
        <v>1</v>
      </c>
      <c r="B550" s="24" t="s">
        <v>280</v>
      </c>
      <c r="C550" s="46">
        <v>0</v>
      </c>
      <c r="D550" s="47">
        <v>0</v>
      </c>
      <c r="E550" s="22" t="str">
        <f t="shared" si="16"/>
        <v/>
      </c>
      <c r="F550" s="23">
        <f t="shared" si="17"/>
        <v>0</v>
      </c>
    </row>
    <row r="551" spans="1:6" x14ac:dyDescent="0.15">
      <c r="A551" s="24" t="s">
        <v>2</v>
      </c>
      <c r="B551" s="24" t="s">
        <v>282</v>
      </c>
      <c r="C551" s="46">
        <v>0</v>
      </c>
      <c r="D551" s="47">
        <v>1.1389000000000002E-3</v>
      </c>
      <c r="E551" s="22">
        <f t="shared" si="16"/>
        <v>-1</v>
      </c>
      <c r="F551" s="23">
        <f t="shared" si="17"/>
        <v>0</v>
      </c>
    </row>
    <row r="552" spans="1:6" x14ac:dyDescent="0.15">
      <c r="A552" s="24" t="s">
        <v>3</v>
      </c>
      <c r="B552" s="24" t="s">
        <v>284</v>
      </c>
      <c r="C552" s="46">
        <v>1.911894</v>
      </c>
      <c r="D552" s="47">
        <v>1.2307999999999999</v>
      </c>
      <c r="E552" s="22">
        <f t="shared" si="16"/>
        <v>0.55337504062398457</v>
      </c>
      <c r="F552" s="23">
        <f t="shared" si="17"/>
        <v>8.667854774452919E-5</v>
      </c>
    </row>
    <row r="553" spans="1:6" x14ac:dyDescent="0.15">
      <c r="A553" s="24" t="s">
        <v>4</v>
      </c>
      <c r="B553" s="24" t="s">
        <v>286</v>
      </c>
      <c r="C553" s="46">
        <v>0.17023370000000002</v>
      </c>
      <c r="D553" s="47">
        <v>1.3583E-3</v>
      </c>
      <c r="E553" s="22">
        <f t="shared" si="16"/>
        <v>124.32849885886772</v>
      </c>
      <c r="F553" s="23">
        <f t="shared" si="17"/>
        <v>7.7177970604949128E-6</v>
      </c>
    </row>
    <row r="554" spans="1:6" x14ac:dyDescent="0.15">
      <c r="A554" s="24" t="s">
        <v>5</v>
      </c>
      <c r="B554" s="24" t="s">
        <v>288</v>
      </c>
      <c r="C554" s="46">
        <v>0</v>
      </c>
      <c r="D554" s="47">
        <v>0</v>
      </c>
      <c r="E554" s="22" t="str">
        <f t="shared" si="16"/>
        <v/>
      </c>
      <c r="F554" s="23">
        <f t="shared" si="17"/>
        <v>0</v>
      </c>
    </row>
    <row r="555" spans="1:6" x14ac:dyDescent="0.15">
      <c r="A555" s="24" t="s">
        <v>6</v>
      </c>
      <c r="B555" s="24" t="s">
        <v>290</v>
      </c>
      <c r="C555" s="46">
        <v>2.2222280000000001E-2</v>
      </c>
      <c r="D555" s="47">
        <v>1.3471979999999999</v>
      </c>
      <c r="E555" s="22">
        <f t="shared" si="16"/>
        <v>-0.98350481517935751</v>
      </c>
      <c r="F555" s="23">
        <f t="shared" si="17"/>
        <v>1.0074799952153709E-6</v>
      </c>
    </row>
    <row r="556" spans="1:6" x14ac:dyDescent="0.15">
      <c r="A556" s="24" t="s">
        <v>7</v>
      </c>
      <c r="B556" s="24" t="s">
        <v>8</v>
      </c>
      <c r="C556" s="46">
        <v>12.386850000000001</v>
      </c>
      <c r="D556" s="47">
        <v>16.252230000000001</v>
      </c>
      <c r="E556" s="22">
        <f t="shared" si="16"/>
        <v>-0.23783689992081081</v>
      </c>
      <c r="F556" s="23">
        <f t="shared" si="17"/>
        <v>5.6157620094488578E-4</v>
      </c>
    </row>
    <row r="557" spans="1:6" x14ac:dyDescent="0.15">
      <c r="A557" s="24" t="s">
        <v>9</v>
      </c>
      <c r="B557" s="24" t="s">
        <v>10</v>
      </c>
      <c r="C557" s="46">
        <v>17.124490000000002</v>
      </c>
      <c r="D557" s="47">
        <v>54.088059999999999</v>
      </c>
      <c r="E557" s="22">
        <f t="shared" si="16"/>
        <v>-0.68339611367092845</v>
      </c>
      <c r="F557" s="23">
        <f t="shared" si="17"/>
        <v>7.7636413110021422E-4</v>
      </c>
    </row>
    <row r="558" spans="1:6" x14ac:dyDescent="0.15">
      <c r="A558" s="24" t="s">
        <v>11</v>
      </c>
      <c r="B558" s="24" t="s">
        <v>12</v>
      </c>
      <c r="C558" s="46">
        <v>41.715009999999999</v>
      </c>
      <c r="D558" s="47">
        <v>82.291510000000002</v>
      </c>
      <c r="E558" s="22">
        <f t="shared" si="16"/>
        <v>-0.49308245771647652</v>
      </c>
      <c r="F558" s="23">
        <f t="shared" si="17"/>
        <v>1.8912117962337413E-3</v>
      </c>
    </row>
    <row r="559" spans="1:6" x14ac:dyDescent="0.15">
      <c r="A559" s="24" t="s">
        <v>13</v>
      </c>
      <c r="B559" s="24" t="s">
        <v>14</v>
      </c>
      <c r="C559" s="46">
        <v>5.2057140000000004</v>
      </c>
      <c r="D559" s="47">
        <v>0.62355150000000004</v>
      </c>
      <c r="E559" s="22">
        <f t="shared" si="16"/>
        <v>7.3484908624227518</v>
      </c>
      <c r="F559" s="23">
        <f t="shared" si="17"/>
        <v>2.3600875858879419E-4</v>
      </c>
    </row>
    <row r="560" spans="1:6" x14ac:dyDescent="0.15">
      <c r="A560" s="24" t="s">
        <v>15</v>
      </c>
      <c r="B560" s="24" t="s">
        <v>16</v>
      </c>
      <c r="C560" s="46">
        <v>10.06719</v>
      </c>
      <c r="D560" s="47">
        <v>6.9051</v>
      </c>
      <c r="E560" s="22">
        <f t="shared" si="16"/>
        <v>0.45793543902333056</v>
      </c>
      <c r="F560" s="23">
        <f t="shared" si="17"/>
        <v>4.564109773179093E-4</v>
      </c>
    </row>
    <row r="561" spans="1:7" x14ac:dyDescent="0.15">
      <c r="A561" s="24" t="s">
        <v>17</v>
      </c>
      <c r="B561" s="24" t="s">
        <v>18</v>
      </c>
      <c r="C561" s="46">
        <v>9.0886859999999992</v>
      </c>
      <c r="D561" s="47">
        <v>9.0155539999999998</v>
      </c>
      <c r="E561" s="22">
        <f t="shared" si="16"/>
        <v>8.1117588558616838E-3</v>
      </c>
      <c r="F561" s="23">
        <f t="shared" si="17"/>
        <v>4.1204904842320441E-4</v>
      </c>
    </row>
    <row r="562" spans="1:7" x14ac:dyDescent="0.15">
      <c r="A562" s="24" t="s">
        <v>87</v>
      </c>
      <c r="B562" s="24" t="s">
        <v>88</v>
      </c>
      <c r="C562" s="46">
        <v>11.43408</v>
      </c>
      <c r="D562" s="47">
        <v>9.7477549999999997</v>
      </c>
      <c r="E562" s="22">
        <f t="shared" si="16"/>
        <v>0.17299624375048417</v>
      </c>
      <c r="F562" s="23">
        <f t="shared" si="17"/>
        <v>5.1838096107564868E-4</v>
      </c>
    </row>
    <row r="563" spans="1:7" x14ac:dyDescent="0.15">
      <c r="A563" s="24" t="s">
        <v>89</v>
      </c>
      <c r="B563" s="24" t="s">
        <v>90</v>
      </c>
      <c r="C563" s="46">
        <v>7.975346</v>
      </c>
      <c r="D563" s="47">
        <v>6.0858980000000003</v>
      </c>
      <c r="E563" s="22">
        <f t="shared" si="16"/>
        <v>0.31046330385425458</v>
      </c>
      <c r="F563" s="23">
        <f t="shared" si="17"/>
        <v>3.6157412965370463E-4</v>
      </c>
    </row>
    <row r="564" spans="1:7" x14ac:dyDescent="0.15">
      <c r="A564" s="24" t="s">
        <v>91</v>
      </c>
      <c r="B564" s="24" t="s">
        <v>92</v>
      </c>
      <c r="C564" s="46">
        <v>4.9543790000000003</v>
      </c>
      <c r="D564" s="47">
        <v>8.1989059999999991</v>
      </c>
      <c r="E564" s="22">
        <f t="shared" si="16"/>
        <v>-0.3957268201391746</v>
      </c>
      <c r="F564" s="23">
        <f t="shared" si="17"/>
        <v>2.2461411390798487E-4</v>
      </c>
    </row>
    <row r="565" spans="1:7" x14ac:dyDescent="0.15">
      <c r="A565" s="24" t="s">
        <v>93</v>
      </c>
      <c r="B565" s="24" t="s">
        <v>94</v>
      </c>
      <c r="C565" s="46">
        <v>15.765420000000001</v>
      </c>
      <c r="D565" s="47">
        <v>13.31485</v>
      </c>
      <c r="E565" s="22">
        <f t="shared" si="16"/>
        <v>0.18404788638249769</v>
      </c>
      <c r="F565" s="23">
        <f t="shared" si="17"/>
        <v>7.1474867863100964E-4</v>
      </c>
    </row>
    <row r="566" spans="1:7" x14ac:dyDescent="0.15">
      <c r="A566" s="24" t="s">
        <v>95</v>
      </c>
      <c r="B566" s="24" t="s">
        <v>96</v>
      </c>
      <c r="C566" s="46">
        <v>5.6953999999999998E-3</v>
      </c>
      <c r="D566" s="47">
        <v>6.8521499999999996E-3</v>
      </c>
      <c r="E566" s="22">
        <f t="shared" si="16"/>
        <v>-0.16881562721189702</v>
      </c>
      <c r="F566" s="23">
        <f t="shared" si="17"/>
        <v>2.5820939906929547E-7</v>
      </c>
    </row>
    <row r="567" spans="1:7" x14ac:dyDescent="0.15">
      <c r="A567" s="24" t="s">
        <v>97</v>
      </c>
      <c r="B567" s="24" t="s">
        <v>98</v>
      </c>
      <c r="C567" s="46">
        <v>5.9436229999999997</v>
      </c>
      <c r="D567" s="47">
        <v>5.1393579999999996</v>
      </c>
      <c r="E567" s="22">
        <f t="shared" si="16"/>
        <v>0.15649133607738563</v>
      </c>
      <c r="F567" s="23">
        <f t="shared" si="17"/>
        <v>2.6946295661840134E-4</v>
      </c>
    </row>
    <row r="568" spans="1:7" x14ac:dyDescent="0.15">
      <c r="A568" s="24" t="s">
        <v>99</v>
      </c>
      <c r="B568" s="24" t="s">
        <v>100</v>
      </c>
      <c r="C568" s="46">
        <v>8.407902</v>
      </c>
      <c r="D568" s="47">
        <v>4.6288349999999996</v>
      </c>
      <c r="E568" s="22">
        <f t="shared" si="16"/>
        <v>0.81641860208886263</v>
      </c>
      <c r="F568" s="23">
        <f t="shared" si="17"/>
        <v>3.8118469692269681E-4</v>
      </c>
    </row>
    <row r="569" spans="1:7" x14ac:dyDescent="0.15">
      <c r="A569" s="24" t="s">
        <v>101</v>
      </c>
      <c r="B569" s="24" t="s">
        <v>102</v>
      </c>
      <c r="C569" s="46">
        <v>7.224469</v>
      </c>
      <c r="D569" s="47">
        <v>10.770530000000001</v>
      </c>
      <c r="E569" s="22">
        <f t="shared" si="16"/>
        <v>-0.32923737271981979</v>
      </c>
      <c r="F569" s="23">
        <f t="shared" si="17"/>
        <v>3.2753200812669063E-4</v>
      </c>
    </row>
    <row r="570" spans="1:7" x14ac:dyDescent="0.15">
      <c r="A570" s="24" t="s">
        <v>103</v>
      </c>
      <c r="B570" s="24" t="s">
        <v>104</v>
      </c>
      <c r="C570" s="46">
        <v>138.37860000000001</v>
      </c>
      <c r="D570" s="47">
        <v>74.407200000000003</v>
      </c>
      <c r="E570" s="22">
        <f t="shared" si="16"/>
        <v>0.85974744379576173</v>
      </c>
      <c r="F570" s="23">
        <f t="shared" si="17"/>
        <v>6.2735988956088085E-3</v>
      </c>
    </row>
    <row r="571" spans="1:7" x14ac:dyDescent="0.15">
      <c r="A571" s="25" t="s">
        <v>196</v>
      </c>
      <c r="B571" s="25" t="s">
        <v>293</v>
      </c>
      <c r="C571" s="46">
        <v>3.7081460000000002</v>
      </c>
      <c r="D571" s="47">
        <v>0.67477050000000005</v>
      </c>
      <c r="E571" s="22">
        <f t="shared" si="16"/>
        <v>4.4954180717740329</v>
      </c>
      <c r="F571" s="48">
        <f t="shared" si="17"/>
        <v>1.6811429404804082E-4</v>
      </c>
    </row>
    <row r="572" spans="1:7" s="4" customFormat="1" x14ac:dyDescent="0.15">
      <c r="A572" s="128" t="s">
        <v>149</v>
      </c>
      <c r="B572" s="26"/>
      <c r="C572" s="27">
        <f>SUM(C327:C571)</f>
        <v>6757.676564829997</v>
      </c>
      <c r="D572" s="28">
        <f>SUM(D327:D571)</f>
        <v>8401.4654236800015</v>
      </c>
      <c r="E572" s="29">
        <f t="shared" si="16"/>
        <v>-0.19565501682800401</v>
      </c>
      <c r="F572" s="30">
        <f t="shared" si="17"/>
        <v>0.30636928133395624</v>
      </c>
      <c r="G572"/>
    </row>
    <row r="573" spans="1:7" x14ac:dyDescent="0.15">
      <c r="E573" s="32" t="str">
        <f t="shared" si="16"/>
        <v/>
      </c>
    </row>
    <row r="574" spans="1:7" s="4" customFormat="1" ht="11" x14ac:dyDescent="0.15">
      <c r="A574" s="33" t="s">
        <v>237</v>
      </c>
      <c r="B574" s="34" t="s">
        <v>356</v>
      </c>
      <c r="C574" s="131" t="s">
        <v>323</v>
      </c>
      <c r="D574" s="136"/>
      <c r="E574" s="137"/>
      <c r="F574" s="35"/>
    </row>
    <row r="575" spans="1:7" s="10" customFormat="1" ht="12" x14ac:dyDescent="0.15">
      <c r="A575" s="36"/>
      <c r="B575" s="37"/>
      <c r="C575" s="38" t="s">
        <v>322</v>
      </c>
      <c r="D575" s="39" t="s">
        <v>319</v>
      </c>
      <c r="E575" s="40" t="s">
        <v>320</v>
      </c>
      <c r="F575" s="41" t="s">
        <v>321</v>
      </c>
    </row>
    <row r="576" spans="1:7" x14ac:dyDescent="0.15">
      <c r="A576" s="19" t="s">
        <v>238</v>
      </c>
      <c r="B576" s="19" t="s">
        <v>239</v>
      </c>
      <c r="C576" s="49">
        <v>2.3447529999999999</v>
      </c>
      <c r="D576" s="50">
        <v>2.2675399999999999</v>
      </c>
      <c r="E576" s="44">
        <f t="shared" ref="E576:E639" si="18">IF(ISERROR(C576/D576-1),"",((C576/D576-1)))</f>
        <v>3.4051439004383566E-2</v>
      </c>
      <c r="F576" s="45">
        <f t="shared" ref="F576:F639" si="19">C576/$C$1215</f>
        <v>1.0630285196754007E-4</v>
      </c>
    </row>
    <row r="577" spans="1:6" x14ac:dyDescent="0.15">
      <c r="A577" s="24" t="s">
        <v>240</v>
      </c>
      <c r="B577" s="24" t="s">
        <v>241</v>
      </c>
      <c r="C577" s="20">
        <v>1.309679</v>
      </c>
      <c r="D577" s="21">
        <v>1.232424</v>
      </c>
      <c r="E577" s="22">
        <f t="shared" si="18"/>
        <v>6.2685406970328428E-2</v>
      </c>
      <c r="F577" s="23">
        <f t="shared" si="19"/>
        <v>5.937623829119567E-5</v>
      </c>
    </row>
    <row r="578" spans="1:6" x14ac:dyDescent="0.15">
      <c r="A578" s="24" t="s">
        <v>242</v>
      </c>
      <c r="B578" s="24" t="s">
        <v>243</v>
      </c>
      <c r="C578" s="20">
        <v>1.0878080000000001</v>
      </c>
      <c r="D578" s="21">
        <v>1.1370009999999999</v>
      </c>
      <c r="E578" s="22">
        <f t="shared" si="18"/>
        <v>-4.3265573205300445E-2</v>
      </c>
      <c r="F578" s="23">
        <f t="shared" si="19"/>
        <v>4.9317387713377844E-5</v>
      </c>
    </row>
    <row r="579" spans="1:6" x14ac:dyDescent="0.15">
      <c r="A579" s="24" t="s">
        <v>19</v>
      </c>
      <c r="B579" s="24" t="s">
        <v>369</v>
      </c>
      <c r="C579" s="20">
        <v>26.631630000000001</v>
      </c>
      <c r="D579" s="21">
        <v>40.848739999999999</v>
      </c>
      <c r="E579" s="22">
        <f t="shared" si="18"/>
        <v>-0.34804280376824348</v>
      </c>
      <c r="F579" s="23">
        <f t="shared" si="19"/>
        <v>1.2073844117245183E-3</v>
      </c>
    </row>
    <row r="580" spans="1:6" x14ac:dyDescent="0.15">
      <c r="A580" s="24" t="s">
        <v>20</v>
      </c>
      <c r="B580" s="24" t="s">
        <v>370</v>
      </c>
      <c r="C580" s="20">
        <v>213.9546</v>
      </c>
      <c r="D580" s="21">
        <v>119.90219999999999</v>
      </c>
      <c r="E580" s="22">
        <f t="shared" si="18"/>
        <v>0.78440929357426303</v>
      </c>
      <c r="F580" s="23">
        <f t="shared" si="19"/>
        <v>9.6999488524267801E-3</v>
      </c>
    </row>
    <row r="581" spans="1:6" x14ac:dyDescent="0.15">
      <c r="A581" s="24" t="s">
        <v>21</v>
      </c>
      <c r="B581" s="24" t="s">
        <v>371</v>
      </c>
      <c r="C581" s="20">
        <v>1.4570460000000001</v>
      </c>
      <c r="D581" s="21">
        <v>0.65976360000000001</v>
      </c>
      <c r="E581" s="22">
        <f t="shared" si="18"/>
        <v>1.2084364763378885</v>
      </c>
      <c r="F581" s="23">
        <f t="shared" si="19"/>
        <v>6.605733962080287E-5</v>
      </c>
    </row>
    <row r="582" spans="1:6" x14ac:dyDescent="0.15">
      <c r="A582" s="24" t="s">
        <v>372</v>
      </c>
      <c r="B582" s="24" t="s">
        <v>373</v>
      </c>
      <c r="C582" s="20">
        <v>0.214283</v>
      </c>
      <c r="D582" s="21">
        <v>0.29355059999999999</v>
      </c>
      <c r="E582" s="22">
        <f t="shared" si="18"/>
        <v>-0.27003044790233777</v>
      </c>
      <c r="F582" s="23">
        <f t="shared" si="19"/>
        <v>9.7148373530859705E-6</v>
      </c>
    </row>
    <row r="583" spans="1:6" x14ac:dyDescent="0.15">
      <c r="A583" s="24" t="s">
        <v>374</v>
      </c>
      <c r="B583" s="24" t="s">
        <v>375</v>
      </c>
      <c r="C583" s="20">
        <v>0.8377363000000001</v>
      </c>
      <c r="D583" s="21"/>
      <c r="E583" s="22" t="str">
        <f t="shared" si="18"/>
        <v/>
      </c>
      <c r="F583" s="23">
        <f t="shared" si="19"/>
        <v>3.7980016610165228E-5</v>
      </c>
    </row>
    <row r="584" spans="1:6" x14ac:dyDescent="0.15">
      <c r="A584" s="24" t="s">
        <v>376</v>
      </c>
      <c r="B584" s="24" t="s">
        <v>377</v>
      </c>
      <c r="C584" s="20">
        <v>9.348096</v>
      </c>
      <c r="D584" s="21">
        <v>3.9817629999999999</v>
      </c>
      <c r="E584" s="22">
        <f t="shared" si="18"/>
        <v>1.3477278783292728</v>
      </c>
      <c r="F584" s="23">
        <f t="shared" si="19"/>
        <v>4.2380978519543572E-4</v>
      </c>
    </row>
    <row r="585" spans="1:6" x14ac:dyDescent="0.15">
      <c r="A585" s="24" t="s">
        <v>37</v>
      </c>
      <c r="B585" s="24" t="s">
        <v>378</v>
      </c>
      <c r="C585" s="20">
        <v>0.22533720000000002</v>
      </c>
      <c r="D585" s="21">
        <v>1.6540539999999999E-2</v>
      </c>
      <c r="E585" s="22">
        <f t="shared" si="18"/>
        <v>12.623327896187188</v>
      </c>
      <c r="F585" s="23">
        <f t="shared" si="19"/>
        <v>1.0215995891413711E-5</v>
      </c>
    </row>
    <row r="586" spans="1:6" x14ac:dyDescent="0.15">
      <c r="A586" s="24" t="s">
        <v>379</v>
      </c>
      <c r="B586" s="24" t="s">
        <v>380</v>
      </c>
      <c r="C586" s="20">
        <v>0.26337899999999997</v>
      </c>
      <c r="D586" s="21">
        <v>1.8843259999999997E-2</v>
      </c>
      <c r="E586" s="22">
        <f t="shared" si="18"/>
        <v>12.977358482555568</v>
      </c>
      <c r="F586" s="23">
        <f t="shared" si="19"/>
        <v>1.1940677268931412E-5</v>
      </c>
    </row>
    <row r="587" spans="1:6" x14ac:dyDescent="0.15">
      <c r="A587" s="24" t="s">
        <v>381</v>
      </c>
      <c r="B587" s="24" t="s">
        <v>382</v>
      </c>
      <c r="C587" s="20">
        <v>2.856525E-2</v>
      </c>
      <c r="D587" s="21"/>
      <c r="E587" s="22" t="str">
        <f t="shared" si="18"/>
        <v/>
      </c>
      <c r="F587" s="23">
        <f t="shared" si="19"/>
        <v>1.2950479398750206E-6</v>
      </c>
    </row>
    <row r="588" spans="1:6" x14ac:dyDescent="0.15">
      <c r="A588" s="24" t="s">
        <v>383</v>
      </c>
      <c r="B588" s="24" t="s">
        <v>384</v>
      </c>
      <c r="C588" s="20">
        <v>1.1670669999999999E-2</v>
      </c>
      <c r="D588" s="21">
        <v>0.38606849999999998</v>
      </c>
      <c r="E588" s="22">
        <f t="shared" si="18"/>
        <v>-0.96977046819411583</v>
      </c>
      <c r="F588" s="23">
        <f t="shared" si="19"/>
        <v>5.2910711933069747E-7</v>
      </c>
    </row>
    <row r="589" spans="1:6" x14ac:dyDescent="0.15">
      <c r="A589" s="24" t="s">
        <v>385</v>
      </c>
      <c r="B589" s="24" t="s">
        <v>386</v>
      </c>
      <c r="C589" s="20">
        <v>4.1084679999999998E-2</v>
      </c>
      <c r="D589" s="21">
        <v>2.3548619999999999E-2</v>
      </c>
      <c r="E589" s="22">
        <f t="shared" si="18"/>
        <v>0.7446746348618305</v>
      </c>
      <c r="F589" s="23">
        <f t="shared" si="19"/>
        <v>1.8626348515915126E-6</v>
      </c>
    </row>
    <row r="590" spans="1:6" x14ac:dyDescent="0.15">
      <c r="A590" s="24" t="s">
        <v>38</v>
      </c>
      <c r="B590" s="24" t="s">
        <v>389</v>
      </c>
      <c r="C590" s="20">
        <v>0.53526909999999994</v>
      </c>
      <c r="D590" s="21">
        <v>2.214842</v>
      </c>
      <c r="E590" s="22">
        <f t="shared" si="18"/>
        <v>-0.75832628241653355</v>
      </c>
      <c r="F590" s="23">
        <f t="shared" si="19"/>
        <v>2.426721786904565E-5</v>
      </c>
    </row>
    <row r="591" spans="1:6" x14ac:dyDescent="0.15">
      <c r="A591" s="24" t="s">
        <v>387</v>
      </c>
      <c r="B591" s="24" t="s">
        <v>388</v>
      </c>
      <c r="C591" s="20">
        <v>4.8921510000000001E-2</v>
      </c>
      <c r="D591" s="21"/>
      <c r="E591" s="22" t="str">
        <f t="shared" si="18"/>
        <v/>
      </c>
      <c r="F591" s="23">
        <f t="shared" si="19"/>
        <v>2.2179291531169941E-6</v>
      </c>
    </row>
    <row r="592" spans="1:6" x14ac:dyDescent="0.15">
      <c r="A592" s="24" t="s">
        <v>390</v>
      </c>
      <c r="B592" s="24" t="s">
        <v>391</v>
      </c>
      <c r="C592" s="20">
        <v>0.30874479999999999</v>
      </c>
      <c r="D592" s="21">
        <v>0.38672790000000001</v>
      </c>
      <c r="E592" s="22">
        <f t="shared" si="18"/>
        <v>-0.20164849756120529</v>
      </c>
      <c r="F592" s="23">
        <f t="shared" si="19"/>
        <v>1.3997403039956774E-5</v>
      </c>
    </row>
    <row r="593" spans="1:6" x14ac:dyDescent="0.15">
      <c r="A593" s="24" t="s">
        <v>392</v>
      </c>
      <c r="B593" s="24" t="s">
        <v>393</v>
      </c>
      <c r="C593" s="20">
        <v>3.4306219999999998E-2</v>
      </c>
      <c r="D593" s="21"/>
      <c r="E593" s="22" t="str">
        <f t="shared" si="18"/>
        <v/>
      </c>
      <c r="F593" s="23">
        <f t="shared" si="19"/>
        <v>1.5553233224249474E-6</v>
      </c>
    </row>
    <row r="594" spans="1:6" x14ac:dyDescent="0.15">
      <c r="A594" s="24" t="s">
        <v>394</v>
      </c>
      <c r="B594" s="24" t="s">
        <v>395</v>
      </c>
      <c r="C594" s="20">
        <v>5.7850499999999999E-3</v>
      </c>
      <c r="D594" s="21">
        <v>0.30047059999999998</v>
      </c>
      <c r="E594" s="22">
        <f t="shared" si="18"/>
        <v>-0.98074670200678538</v>
      </c>
      <c r="F594" s="23">
        <f t="shared" si="19"/>
        <v>2.622738146725125E-7</v>
      </c>
    </row>
    <row r="595" spans="1:6" x14ac:dyDescent="0.15">
      <c r="A595" s="24" t="s">
        <v>396</v>
      </c>
      <c r="B595" s="24" t="s">
        <v>397</v>
      </c>
      <c r="C595" s="20">
        <v>6.2748419999999999E-2</v>
      </c>
      <c r="D595" s="21"/>
      <c r="E595" s="22" t="str">
        <f t="shared" si="18"/>
        <v/>
      </c>
      <c r="F595" s="23">
        <f t="shared" si="19"/>
        <v>2.8447926082009621E-6</v>
      </c>
    </row>
    <row r="596" spans="1:6" x14ac:dyDescent="0.15">
      <c r="A596" s="24" t="s">
        <v>398</v>
      </c>
      <c r="B596" s="24" t="s">
        <v>399</v>
      </c>
      <c r="C596" s="20">
        <v>4.8485999999999999E-4</v>
      </c>
      <c r="D596" s="21">
        <v>3.6302620000000001E-2</v>
      </c>
      <c r="E596" s="22">
        <f t="shared" si="18"/>
        <v>-0.98664393919777693</v>
      </c>
      <c r="F596" s="23">
        <f t="shared" si="19"/>
        <v>2.1981846618804401E-8</v>
      </c>
    </row>
    <row r="597" spans="1:6" x14ac:dyDescent="0.15">
      <c r="A597" s="24" t="s">
        <v>400</v>
      </c>
      <c r="B597" s="24" t="s">
        <v>401</v>
      </c>
      <c r="C597" s="20">
        <v>2.1371099999999998</v>
      </c>
      <c r="D597" s="21">
        <v>0.55958830000000004</v>
      </c>
      <c r="E597" s="22">
        <f t="shared" si="18"/>
        <v>2.8190755596569832</v>
      </c>
      <c r="F597" s="23">
        <f t="shared" si="19"/>
        <v>9.6889048854335426E-5</v>
      </c>
    </row>
    <row r="598" spans="1:6" x14ac:dyDescent="0.15">
      <c r="A598" s="24" t="s">
        <v>408</v>
      </c>
      <c r="B598" s="24" t="s">
        <v>409</v>
      </c>
      <c r="C598" s="20">
        <v>0.90638010000000002</v>
      </c>
      <c r="D598" s="21"/>
      <c r="E598" s="22" t="str">
        <f t="shared" si="18"/>
        <v/>
      </c>
      <c r="F598" s="23">
        <f t="shared" si="19"/>
        <v>4.1092085007087814E-5</v>
      </c>
    </row>
    <row r="599" spans="1:6" x14ac:dyDescent="0.15">
      <c r="A599" s="24" t="s">
        <v>410</v>
      </c>
      <c r="B599" s="24" t="s">
        <v>411</v>
      </c>
      <c r="C599" s="20">
        <v>41.76482</v>
      </c>
      <c r="D599" s="21">
        <v>55.177849999999999</v>
      </c>
      <c r="E599" s="22">
        <f t="shared" si="18"/>
        <v>-0.2430872170626438</v>
      </c>
      <c r="F599" s="23">
        <f t="shared" si="19"/>
        <v>1.8934700063976705E-3</v>
      </c>
    </row>
    <row r="600" spans="1:6" x14ac:dyDescent="0.15">
      <c r="A600" s="24" t="s">
        <v>412</v>
      </c>
      <c r="B600" s="24" t="s">
        <v>413</v>
      </c>
      <c r="C600" s="20">
        <v>159.58199999999999</v>
      </c>
      <c r="D600" s="21">
        <v>168.27629999999999</v>
      </c>
      <c r="E600" s="22">
        <f t="shared" si="18"/>
        <v>-5.1666812260550032E-2</v>
      </c>
      <c r="F600" s="23">
        <f t="shared" si="19"/>
        <v>7.2348864561358828E-3</v>
      </c>
    </row>
    <row r="601" spans="1:6" x14ac:dyDescent="0.15">
      <c r="A601" s="24" t="s">
        <v>414</v>
      </c>
      <c r="B601" s="24" t="s">
        <v>415</v>
      </c>
      <c r="C601" s="20">
        <v>8.7163909999999998</v>
      </c>
      <c r="D601" s="21">
        <v>35.321629999999999</v>
      </c>
      <c r="E601" s="22">
        <f t="shared" si="18"/>
        <v>-0.75322795125819508</v>
      </c>
      <c r="F601" s="23">
        <f t="shared" si="19"/>
        <v>3.9517050289058104E-4</v>
      </c>
    </row>
    <row r="602" spans="1:6" x14ac:dyDescent="0.15">
      <c r="A602" s="24" t="s">
        <v>418</v>
      </c>
      <c r="B602" s="24" t="s">
        <v>419</v>
      </c>
      <c r="C602" s="20">
        <v>2.7498040000000001</v>
      </c>
      <c r="D602" s="21">
        <v>0.79236430000000002</v>
      </c>
      <c r="E602" s="22">
        <f t="shared" si="18"/>
        <v>2.4703784610184987</v>
      </c>
      <c r="F602" s="23">
        <f t="shared" si="19"/>
        <v>1.2466643930160218E-4</v>
      </c>
    </row>
    <row r="603" spans="1:6" x14ac:dyDescent="0.15">
      <c r="A603" s="24" t="s">
        <v>420</v>
      </c>
      <c r="B603" s="24" t="s">
        <v>421</v>
      </c>
      <c r="C603" s="20">
        <v>0</v>
      </c>
      <c r="D603" s="21">
        <v>5.0788400000000003E-3</v>
      </c>
      <c r="E603" s="22">
        <f t="shared" si="18"/>
        <v>-1</v>
      </c>
      <c r="F603" s="23">
        <f t="shared" si="19"/>
        <v>0</v>
      </c>
    </row>
    <row r="604" spans="1:6" x14ac:dyDescent="0.15">
      <c r="A604" s="24" t="s">
        <v>422</v>
      </c>
      <c r="B604" s="24" t="s">
        <v>423</v>
      </c>
      <c r="C604" s="20">
        <v>3.4087960000000002</v>
      </c>
      <c r="D604" s="21">
        <v>4.6235970000000002</v>
      </c>
      <c r="E604" s="22">
        <f t="shared" si="18"/>
        <v>-0.26273937802105152</v>
      </c>
      <c r="F604" s="23">
        <f t="shared" si="19"/>
        <v>1.5454281818833062E-4</v>
      </c>
    </row>
    <row r="605" spans="1:6" x14ac:dyDescent="0.15">
      <c r="A605" s="24" t="s">
        <v>424</v>
      </c>
      <c r="B605" s="24" t="s">
        <v>425</v>
      </c>
      <c r="C605" s="20">
        <v>0</v>
      </c>
      <c r="D605" s="21">
        <v>1.5799999999999999E-4</v>
      </c>
      <c r="E605" s="22">
        <f t="shared" si="18"/>
        <v>-1</v>
      </c>
      <c r="F605" s="23">
        <f t="shared" si="19"/>
        <v>0</v>
      </c>
    </row>
    <row r="606" spans="1:6" x14ac:dyDescent="0.15">
      <c r="A606" s="24" t="s">
        <v>426</v>
      </c>
      <c r="B606" s="24" t="s">
        <v>427</v>
      </c>
      <c r="C606" s="20">
        <v>2.9944430000000001E-2</v>
      </c>
      <c r="D606" s="21">
        <v>2.7315950000000002E-2</v>
      </c>
      <c r="E606" s="22">
        <f t="shared" si="18"/>
        <v>9.6225099255196955E-2</v>
      </c>
      <c r="F606" s="23">
        <f t="shared" si="19"/>
        <v>1.3575751089954319E-6</v>
      </c>
    </row>
    <row r="607" spans="1:6" x14ac:dyDescent="0.15">
      <c r="A607" s="24" t="s">
        <v>428</v>
      </c>
      <c r="B607" s="24" t="s">
        <v>429</v>
      </c>
      <c r="C607" s="20">
        <v>0.16412109999999999</v>
      </c>
      <c r="D607" s="21">
        <v>1.7048209999999999</v>
      </c>
      <c r="E607" s="22">
        <f t="shared" si="18"/>
        <v>-0.90373118350841519</v>
      </c>
      <c r="F607" s="23">
        <f t="shared" si="19"/>
        <v>7.4406732811728317E-6</v>
      </c>
    </row>
    <row r="608" spans="1:6" x14ac:dyDescent="0.15">
      <c r="A608" s="24" t="s">
        <v>430</v>
      </c>
      <c r="B608" s="24" t="s">
        <v>431</v>
      </c>
      <c r="C608" s="20">
        <v>0.92197059999999997</v>
      </c>
      <c r="D608" s="21">
        <v>3.0630920000000001</v>
      </c>
      <c r="E608" s="22">
        <f t="shared" si="18"/>
        <v>-0.69900655938509193</v>
      </c>
      <c r="F608" s="23">
        <f t="shared" si="19"/>
        <v>4.179890342830315E-5</v>
      </c>
    </row>
    <row r="609" spans="1:6" x14ac:dyDescent="0.15">
      <c r="A609" s="24" t="s">
        <v>432</v>
      </c>
      <c r="B609" s="24" t="s">
        <v>433</v>
      </c>
      <c r="C609" s="20">
        <v>0.488539</v>
      </c>
      <c r="D609" s="21">
        <v>2.331621E-2</v>
      </c>
      <c r="E609" s="22">
        <f t="shared" si="18"/>
        <v>19.952762048377501</v>
      </c>
      <c r="F609" s="23">
        <f t="shared" si="19"/>
        <v>2.2148639535750701E-5</v>
      </c>
    </row>
    <row r="610" spans="1:6" x14ac:dyDescent="0.15">
      <c r="A610" s="24" t="s">
        <v>434</v>
      </c>
      <c r="B610" s="24" t="s">
        <v>435</v>
      </c>
      <c r="C610" s="20">
        <v>5.4455879999999999</v>
      </c>
      <c r="D610" s="21">
        <v>2.6696849999999999</v>
      </c>
      <c r="E610" s="22">
        <f t="shared" si="18"/>
        <v>1.0397867164103629</v>
      </c>
      <c r="F610" s="23">
        <f t="shared" si="19"/>
        <v>2.4688380185043483E-4</v>
      </c>
    </row>
    <row r="611" spans="1:6" x14ac:dyDescent="0.15">
      <c r="A611" s="24" t="s">
        <v>436</v>
      </c>
      <c r="B611" s="24" t="s">
        <v>437</v>
      </c>
      <c r="C611" s="20">
        <v>2.1191390000000001</v>
      </c>
      <c r="D611" s="21">
        <v>1.3374490000000001</v>
      </c>
      <c r="E611" s="22">
        <f t="shared" si="18"/>
        <v>0.5844634075766626</v>
      </c>
      <c r="F611" s="23">
        <f t="shared" si="19"/>
        <v>9.607430693793373E-5</v>
      </c>
    </row>
    <row r="612" spans="1:6" x14ac:dyDescent="0.15">
      <c r="A612" s="24" t="s">
        <v>450</v>
      </c>
      <c r="B612" s="24" t="s">
        <v>451</v>
      </c>
      <c r="C612" s="20">
        <v>0.15740129999999999</v>
      </c>
      <c r="D612" s="21">
        <v>63.546559999999999</v>
      </c>
      <c r="E612" s="22">
        <f t="shared" si="18"/>
        <v>-0.99752305553597231</v>
      </c>
      <c r="F612" s="23">
        <f t="shared" si="19"/>
        <v>7.1360211900350976E-6</v>
      </c>
    </row>
    <row r="613" spans="1:6" x14ac:dyDescent="0.15">
      <c r="A613" s="24" t="s">
        <v>452</v>
      </c>
      <c r="B613" s="24" t="s">
        <v>453</v>
      </c>
      <c r="C613" s="20">
        <v>5.83192E-3</v>
      </c>
      <c r="D613" s="21"/>
      <c r="E613" s="22" t="str">
        <f t="shared" si="18"/>
        <v/>
      </c>
      <c r="F613" s="23">
        <f t="shared" si="19"/>
        <v>2.6439873557962663E-7</v>
      </c>
    </row>
    <row r="614" spans="1:6" x14ac:dyDescent="0.15">
      <c r="A614" s="24" t="s">
        <v>454</v>
      </c>
      <c r="B614" s="24" t="s">
        <v>455</v>
      </c>
      <c r="C614" s="20">
        <v>29.96208</v>
      </c>
      <c r="D614" s="21">
        <v>40.010489999999997</v>
      </c>
      <c r="E614" s="22">
        <f t="shared" si="18"/>
        <v>-0.25114438738440836</v>
      </c>
      <c r="F614" s="23">
        <f t="shared" si="19"/>
        <v>1.3583752979011406E-3</v>
      </c>
    </row>
    <row r="615" spans="1:6" x14ac:dyDescent="0.15">
      <c r="A615" s="24" t="s">
        <v>456</v>
      </c>
      <c r="B615" s="24" t="s">
        <v>457</v>
      </c>
      <c r="C615" s="20">
        <v>6.9244839999999996</v>
      </c>
      <c r="D615" s="21">
        <v>0.65595740000000002</v>
      </c>
      <c r="E615" s="22">
        <f t="shared" si="18"/>
        <v>9.5563013695706456</v>
      </c>
      <c r="F615" s="23">
        <f t="shared" si="19"/>
        <v>3.1393174360096768E-4</v>
      </c>
    </row>
    <row r="616" spans="1:6" x14ac:dyDescent="0.15">
      <c r="A616" s="24" t="s">
        <v>458</v>
      </c>
      <c r="B616" s="24" t="s">
        <v>459</v>
      </c>
      <c r="C616" s="20">
        <v>0.40803200000000001</v>
      </c>
      <c r="D616" s="21">
        <v>0.26953140000000003</v>
      </c>
      <c r="E616" s="22">
        <f t="shared" si="18"/>
        <v>0.5138570125781261</v>
      </c>
      <c r="F616" s="23">
        <f t="shared" si="19"/>
        <v>1.8498735386635313E-5</v>
      </c>
    </row>
    <row r="617" spans="1:6" x14ac:dyDescent="0.15">
      <c r="A617" s="24" t="s">
        <v>460</v>
      </c>
      <c r="B617" s="24" t="s">
        <v>461</v>
      </c>
      <c r="C617" s="20">
        <v>16.322479999999999</v>
      </c>
      <c r="D617" s="21">
        <v>6.0811039999999998</v>
      </c>
      <c r="E617" s="22">
        <f t="shared" si="18"/>
        <v>1.6841310393639048</v>
      </c>
      <c r="F617" s="23">
        <f t="shared" si="19"/>
        <v>7.4000381924370427E-4</v>
      </c>
    </row>
    <row r="618" spans="1:6" x14ac:dyDescent="0.15">
      <c r="A618" s="24" t="s">
        <v>462</v>
      </c>
      <c r="B618" s="24" t="s">
        <v>463</v>
      </c>
      <c r="C618" s="20">
        <v>23.909020000000002</v>
      </c>
      <c r="D618" s="21">
        <v>17.33897</v>
      </c>
      <c r="E618" s="22">
        <f t="shared" si="18"/>
        <v>0.37891812489438537</v>
      </c>
      <c r="F618" s="23">
        <f t="shared" si="19"/>
        <v>1.0839508527119722E-3</v>
      </c>
    </row>
    <row r="619" spans="1:6" x14ac:dyDescent="0.15">
      <c r="A619" s="24" t="s">
        <v>339</v>
      </c>
      <c r="B619" s="24" t="s">
        <v>465</v>
      </c>
      <c r="C619" s="20">
        <v>5.1600000000000001E-5</v>
      </c>
      <c r="D619" s="21"/>
      <c r="E619" s="22" t="str">
        <f t="shared" si="18"/>
        <v/>
      </c>
      <c r="F619" s="23">
        <f t="shared" si="19"/>
        <v>2.3393624665476783E-9</v>
      </c>
    </row>
    <row r="620" spans="1:6" x14ac:dyDescent="0.15">
      <c r="A620" s="24" t="s">
        <v>48</v>
      </c>
      <c r="B620" s="24" t="s">
        <v>467</v>
      </c>
      <c r="C620" s="20">
        <v>2.6241900000000002E-3</v>
      </c>
      <c r="D620" s="21"/>
      <c r="E620" s="22" t="str">
        <f t="shared" si="18"/>
        <v/>
      </c>
      <c r="F620" s="23">
        <f t="shared" si="19"/>
        <v>1.1897154246297968E-7</v>
      </c>
    </row>
    <row r="621" spans="1:6" x14ac:dyDescent="0.15">
      <c r="A621" s="24" t="s">
        <v>468</v>
      </c>
      <c r="B621" s="24" t="s">
        <v>469</v>
      </c>
      <c r="C621" s="20">
        <v>24.67004</v>
      </c>
      <c r="D621" s="21">
        <v>20.976680000000002</v>
      </c>
      <c r="E621" s="22">
        <f t="shared" si="18"/>
        <v>0.17606980704286856</v>
      </c>
      <c r="F621" s="23">
        <f t="shared" si="19"/>
        <v>1.1184528221749976E-3</v>
      </c>
    </row>
    <row r="622" spans="1:6" x14ac:dyDescent="0.15">
      <c r="A622" s="24" t="s">
        <v>470</v>
      </c>
      <c r="B622" s="24" t="s">
        <v>471</v>
      </c>
      <c r="C622" s="20">
        <v>14.908770000000001</v>
      </c>
      <c r="D622" s="21">
        <v>16.242899999999999</v>
      </c>
      <c r="E622" s="22">
        <f t="shared" si="18"/>
        <v>-8.2136194891306302E-2</v>
      </c>
      <c r="F622" s="23">
        <f t="shared" si="19"/>
        <v>6.7591118140294623E-4</v>
      </c>
    </row>
    <row r="623" spans="1:6" x14ac:dyDescent="0.15">
      <c r="A623" s="24" t="s">
        <v>340</v>
      </c>
      <c r="B623" s="24" t="s">
        <v>473</v>
      </c>
      <c r="C623" s="20">
        <v>13.2606</v>
      </c>
      <c r="D623" s="21">
        <v>22.32912</v>
      </c>
      <c r="E623" s="22">
        <f t="shared" si="18"/>
        <v>-0.40612975343408064</v>
      </c>
      <c r="F623" s="23">
        <f t="shared" si="19"/>
        <v>6.0118895201360738E-4</v>
      </c>
    </row>
    <row r="624" spans="1:6" x14ac:dyDescent="0.15">
      <c r="A624" s="24" t="s">
        <v>474</v>
      </c>
      <c r="B624" s="24" t="s">
        <v>475</v>
      </c>
      <c r="C624" s="20">
        <v>0.61769600000000002</v>
      </c>
      <c r="D624" s="21"/>
      <c r="E624" s="22" t="str">
        <f t="shared" si="18"/>
        <v/>
      </c>
      <c r="F624" s="23">
        <f t="shared" si="19"/>
        <v>2.8004163529779739E-5</v>
      </c>
    </row>
    <row r="625" spans="1:6" x14ac:dyDescent="0.15">
      <c r="A625" s="24" t="s">
        <v>476</v>
      </c>
      <c r="B625" s="24" t="s">
        <v>477</v>
      </c>
      <c r="C625" s="20">
        <v>4.6687070000000004</v>
      </c>
      <c r="D625" s="21">
        <v>5.456772</v>
      </c>
      <c r="E625" s="22">
        <f t="shared" si="18"/>
        <v>-0.14441963123986112</v>
      </c>
      <c r="F625" s="23">
        <f t="shared" si="19"/>
        <v>2.1166275044783744E-4</v>
      </c>
    </row>
    <row r="626" spans="1:6" x14ac:dyDescent="0.15">
      <c r="A626" s="24" t="s">
        <v>478</v>
      </c>
      <c r="B626" s="24" t="s">
        <v>479</v>
      </c>
      <c r="C626" s="20">
        <v>13.55359</v>
      </c>
      <c r="D626" s="21">
        <v>8.3412279999999992</v>
      </c>
      <c r="E626" s="22">
        <f t="shared" si="18"/>
        <v>0.62489144284270859</v>
      </c>
      <c r="F626" s="23">
        <f t="shared" si="19"/>
        <v>6.1447208784837096E-4</v>
      </c>
    </row>
    <row r="627" spans="1:6" x14ac:dyDescent="0.15">
      <c r="A627" s="24" t="s">
        <v>480</v>
      </c>
      <c r="B627" s="24" t="s">
        <v>481</v>
      </c>
      <c r="C627" s="20">
        <v>2.2104279999999998</v>
      </c>
      <c r="D627" s="21">
        <v>0.99068319999999999</v>
      </c>
      <c r="E627" s="22">
        <f t="shared" si="18"/>
        <v>1.231215791284237</v>
      </c>
      <c r="F627" s="23">
        <f t="shared" si="19"/>
        <v>1.0021302903500098E-4</v>
      </c>
    </row>
    <row r="628" spans="1:6" x14ac:dyDescent="0.15">
      <c r="A628" s="24" t="s">
        <v>482</v>
      </c>
      <c r="B628" s="24" t="s">
        <v>483</v>
      </c>
      <c r="C628" s="20">
        <v>0.83574649999999995</v>
      </c>
      <c r="D628" s="21"/>
      <c r="E628" s="22" t="str">
        <f t="shared" si="18"/>
        <v/>
      </c>
      <c r="F628" s="23">
        <f t="shared" si="19"/>
        <v>3.7889806078461029E-5</v>
      </c>
    </row>
    <row r="629" spans="1:6" x14ac:dyDescent="0.15">
      <c r="A629" s="24" t="s">
        <v>484</v>
      </c>
      <c r="B629" s="24" t="s">
        <v>485</v>
      </c>
      <c r="C629" s="20">
        <v>8.1198370000000004</v>
      </c>
      <c r="D629" s="21">
        <v>9.9768360000000005</v>
      </c>
      <c r="E629" s="22">
        <f t="shared" si="18"/>
        <v>-0.186131053973424</v>
      </c>
      <c r="F629" s="23">
        <f t="shared" si="19"/>
        <v>3.6812484326133912E-4</v>
      </c>
    </row>
    <row r="630" spans="1:6" x14ac:dyDescent="0.15">
      <c r="A630" s="24" t="s">
        <v>486</v>
      </c>
      <c r="B630" s="24" t="s">
        <v>487</v>
      </c>
      <c r="C630" s="20">
        <v>1.0406559999999999E-2</v>
      </c>
      <c r="D630" s="21"/>
      <c r="E630" s="22" t="str">
        <f t="shared" si="18"/>
        <v/>
      </c>
      <c r="F630" s="23">
        <f t="shared" si="19"/>
        <v>4.7179681918365117E-7</v>
      </c>
    </row>
    <row r="631" spans="1:6" x14ac:dyDescent="0.15">
      <c r="A631" s="24" t="s">
        <v>488</v>
      </c>
      <c r="B631" s="24" t="s">
        <v>489</v>
      </c>
      <c r="C631" s="20">
        <v>0.20687649999999999</v>
      </c>
      <c r="D631" s="21"/>
      <c r="E631" s="22" t="str">
        <f t="shared" si="18"/>
        <v/>
      </c>
      <c r="F631" s="23">
        <f t="shared" si="19"/>
        <v>9.3790526998207505E-6</v>
      </c>
    </row>
    <row r="632" spans="1:6" x14ac:dyDescent="0.15">
      <c r="A632" s="24" t="s">
        <v>116</v>
      </c>
      <c r="B632" s="24" t="s">
        <v>491</v>
      </c>
      <c r="C632" s="20">
        <v>7.6561960000000012E-2</v>
      </c>
      <c r="D632" s="21"/>
      <c r="E632" s="22" t="str">
        <f t="shared" si="18"/>
        <v/>
      </c>
      <c r="F632" s="23">
        <f t="shared" si="19"/>
        <v>3.4710499145217963E-6</v>
      </c>
    </row>
    <row r="633" spans="1:6" x14ac:dyDescent="0.15">
      <c r="A633" s="24" t="s">
        <v>492</v>
      </c>
      <c r="B633" s="24" t="s">
        <v>493</v>
      </c>
      <c r="C633" s="20">
        <v>6.5265589999999998</v>
      </c>
      <c r="D633" s="21">
        <v>18.239629999999998</v>
      </c>
      <c r="E633" s="22">
        <f t="shared" si="18"/>
        <v>-0.64217700688007373</v>
      </c>
      <c r="F633" s="23">
        <f t="shared" si="19"/>
        <v>2.9589122403699507E-4</v>
      </c>
    </row>
    <row r="634" spans="1:6" x14ac:dyDescent="0.15">
      <c r="A634" s="24" t="s">
        <v>494</v>
      </c>
      <c r="B634" s="24" t="s">
        <v>495</v>
      </c>
      <c r="C634" s="20">
        <v>126.488</v>
      </c>
      <c r="D634" s="21">
        <v>29.953240000000001</v>
      </c>
      <c r="E634" s="22">
        <f t="shared" si="18"/>
        <v>3.222848680142782</v>
      </c>
      <c r="F634" s="23">
        <f t="shared" si="19"/>
        <v>5.7345209238116807E-3</v>
      </c>
    </row>
    <row r="635" spans="1:6" x14ac:dyDescent="0.15">
      <c r="A635" s="24" t="s">
        <v>498</v>
      </c>
      <c r="B635" s="24" t="s">
        <v>499</v>
      </c>
      <c r="C635" s="20">
        <v>12.727119999999999</v>
      </c>
      <c r="D635" s="21">
        <v>7.4982569999999997</v>
      </c>
      <c r="E635" s="22">
        <f t="shared" si="18"/>
        <v>0.69734379603153096</v>
      </c>
      <c r="F635" s="23">
        <f t="shared" si="19"/>
        <v>5.7700284564434661E-4</v>
      </c>
    </row>
    <row r="636" spans="1:6" x14ac:dyDescent="0.15">
      <c r="A636" s="24" t="s">
        <v>49</v>
      </c>
      <c r="B636" s="24" t="s">
        <v>989</v>
      </c>
      <c r="C636" s="20">
        <v>0.49627340000000003</v>
      </c>
      <c r="D636" s="21">
        <v>2.6483500000000002</v>
      </c>
      <c r="E636" s="22">
        <f t="shared" si="18"/>
        <v>-0.81261034228859486</v>
      </c>
      <c r="F636" s="23">
        <f t="shared" si="19"/>
        <v>2.2499290021434158E-5</v>
      </c>
    </row>
    <row r="637" spans="1:6" x14ac:dyDescent="0.15">
      <c r="A637" s="24" t="s">
        <v>502</v>
      </c>
      <c r="B637" s="24" t="s">
        <v>503</v>
      </c>
      <c r="C637" s="20">
        <v>0.27877990000000002</v>
      </c>
      <c r="D637" s="21">
        <v>7.3238079999999997E-2</v>
      </c>
      <c r="E637" s="22">
        <f t="shared" si="18"/>
        <v>2.8064883732615606</v>
      </c>
      <c r="F637" s="23">
        <f t="shared" si="19"/>
        <v>1.2638899893176648E-5</v>
      </c>
    </row>
    <row r="638" spans="1:6" x14ac:dyDescent="0.15">
      <c r="A638" s="24" t="s">
        <v>504</v>
      </c>
      <c r="B638" s="24" t="s">
        <v>505</v>
      </c>
      <c r="C638" s="20">
        <v>0.76770159999999998</v>
      </c>
      <c r="D638" s="21">
        <v>5.0269810000000001</v>
      </c>
      <c r="E638" s="22">
        <f t="shared" si="18"/>
        <v>-0.84728376733470845</v>
      </c>
      <c r="F638" s="23">
        <f t="shared" si="19"/>
        <v>3.4804889700554245E-5</v>
      </c>
    </row>
    <row r="639" spans="1:6" x14ac:dyDescent="0.15">
      <c r="A639" s="24" t="s">
        <v>510</v>
      </c>
      <c r="B639" s="24" t="s">
        <v>511</v>
      </c>
      <c r="C639" s="20">
        <v>1.296314</v>
      </c>
      <c r="D639" s="21">
        <v>5.3621449999999999</v>
      </c>
      <c r="E639" s="22">
        <f t="shared" si="18"/>
        <v>-0.75824711938972178</v>
      </c>
      <c r="F639" s="23">
        <f t="shared" si="19"/>
        <v>5.8770316210470671E-5</v>
      </c>
    </row>
    <row r="640" spans="1:6" x14ac:dyDescent="0.15">
      <c r="A640" s="24" t="s">
        <v>1001</v>
      </c>
      <c r="B640" s="24" t="s">
        <v>1002</v>
      </c>
      <c r="C640" s="20">
        <v>1.5890599999999999</v>
      </c>
      <c r="D640" s="21">
        <v>0.27951009999999998</v>
      </c>
      <c r="E640" s="22">
        <f t="shared" ref="E640:E703" si="20">IF(ISERROR(C640/D640-1),"",((C640/D640-1)))</f>
        <v>4.6851612875527575</v>
      </c>
      <c r="F640" s="23">
        <f t="shared" ref="F640:F703" si="21">C640/$C$1215</f>
        <v>7.204238994364832E-5</v>
      </c>
    </row>
    <row r="641" spans="1:6" x14ac:dyDescent="0.15">
      <c r="A641" s="24" t="s">
        <v>1003</v>
      </c>
      <c r="B641" s="24" t="s">
        <v>1004</v>
      </c>
      <c r="C641" s="20">
        <v>9.2102000000000003E-2</v>
      </c>
      <c r="D641" s="21">
        <v>1.856616</v>
      </c>
      <c r="E641" s="22">
        <f t="shared" si="20"/>
        <v>-0.95039254213041358</v>
      </c>
      <c r="F641" s="23">
        <f t="shared" si="21"/>
        <v>4.1755806568599659E-6</v>
      </c>
    </row>
    <row r="642" spans="1:6" x14ac:dyDescent="0.15">
      <c r="A642" s="24" t="s">
        <v>1005</v>
      </c>
      <c r="B642" s="24" t="s">
        <v>1006</v>
      </c>
      <c r="C642" s="20">
        <v>6.681273</v>
      </c>
      <c r="D642" s="21">
        <v>3.2555369999999999</v>
      </c>
      <c r="E642" s="22">
        <f t="shared" si="20"/>
        <v>1.0522798542913199</v>
      </c>
      <c r="F642" s="23">
        <f t="shared" si="21"/>
        <v>3.0290541249919389E-4</v>
      </c>
    </row>
    <row r="643" spans="1:6" x14ac:dyDescent="0.15">
      <c r="A643" s="24" t="s">
        <v>529</v>
      </c>
      <c r="B643" s="24" t="s">
        <v>1011</v>
      </c>
      <c r="C643" s="20">
        <v>2.3559700000000001</v>
      </c>
      <c r="D643" s="21">
        <v>1.5711329999999999</v>
      </c>
      <c r="E643" s="22">
        <f t="shared" si="20"/>
        <v>0.49953568539391657</v>
      </c>
      <c r="F643" s="23">
        <f t="shared" si="21"/>
        <v>1.0681139128512274E-4</v>
      </c>
    </row>
    <row r="644" spans="1:6" x14ac:dyDescent="0.15">
      <c r="A644" s="24" t="s">
        <v>531</v>
      </c>
      <c r="B644" s="24" t="s">
        <v>1012</v>
      </c>
      <c r="C644" s="20">
        <v>0.50346780000000002</v>
      </c>
      <c r="D644" s="21">
        <v>0.1091015</v>
      </c>
      <c r="E644" s="22">
        <f t="shared" si="20"/>
        <v>3.6146734921151404</v>
      </c>
      <c r="F644" s="23">
        <f t="shared" si="21"/>
        <v>2.2825458806886302E-5</v>
      </c>
    </row>
    <row r="645" spans="1:6" x14ac:dyDescent="0.15">
      <c r="A645" s="24" t="s">
        <v>533</v>
      </c>
      <c r="B645" s="24" t="s">
        <v>1013</v>
      </c>
      <c r="C645" s="20">
        <v>5.8934240000000004</v>
      </c>
      <c r="D645" s="21">
        <v>8.8494139999999994</v>
      </c>
      <c r="E645" s="22">
        <f t="shared" si="20"/>
        <v>-0.33403228733563595</v>
      </c>
      <c r="F645" s="23">
        <f t="shared" si="21"/>
        <v>2.6718711056300938E-4</v>
      </c>
    </row>
    <row r="646" spans="1:6" x14ac:dyDescent="0.15">
      <c r="A646" s="24" t="s">
        <v>535</v>
      </c>
      <c r="B646" s="24" t="s">
        <v>1014</v>
      </c>
      <c r="C646" s="20">
        <v>5.7871490000000003</v>
      </c>
      <c r="D646" s="21">
        <v>3.6439590000000002</v>
      </c>
      <c r="E646" s="22">
        <f t="shared" si="20"/>
        <v>0.58814876896254864</v>
      </c>
      <c r="F646" s="23">
        <f t="shared" si="21"/>
        <v>2.6236897594804126E-4</v>
      </c>
    </row>
    <row r="647" spans="1:6" x14ac:dyDescent="0.15">
      <c r="A647" s="24" t="s">
        <v>537</v>
      </c>
      <c r="B647" s="24" t="s">
        <v>1015</v>
      </c>
      <c r="C647" s="20">
        <v>31.39414</v>
      </c>
      <c r="D647" s="21">
        <v>17.57592</v>
      </c>
      <c r="E647" s="22">
        <f t="shared" si="20"/>
        <v>0.78620180337643775</v>
      </c>
      <c r="F647" s="23">
        <f t="shared" si="21"/>
        <v>1.4232998601849442E-3</v>
      </c>
    </row>
    <row r="648" spans="1:6" x14ac:dyDescent="0.15">
      <c r="A648" s="24" t="s">
        <v>539</v>
      </c>
      <c r="B648" s="24" t="s">
        <v>1016</v>
      </c>
      <c r="C648" s="20">
        <v>8.6106269999999991</v>
      </c>
      <c r="D648" s="21">
        <v>11.44074</v>
      </c>
      <c r="E648" s="22">
        <f t="shared" si="20"/>
        <v>-0.24737149869676267</v>
      </c>
      <c r="F648" s="23">
        <f t="shared" si="21"/>
        <v>3.9037553521786882E-4</v>
      </c>
    </row>
    <row r="649" spans="1:6" x14ac:dyDescent="0.15">
      <c r="A649" s="24" t="s">
        <v>541</v>
      </c>
      <c r="B649" s="24" t="s">
        <v>1017</v>
      </c>
      <c r="C649" s="20">
        <v>4.5966610000000001</v>
      </c>
      <c r="D649" s="21">
        <v>6.3137420000000004</v>
      </c>
      <c r="E649" s="22">
        <f t="shared" si="20"/>
        <v>-0.27195932301319881</v>
      </c>
      <c r="F649" s="23">
        <f t="shared" si="21"/>
        <v>2.0839643827216117E-4</v>
      </c>
    </row>
    <row r="650" spans="1:6" x14ac:dyDescent="0.15">
      <c r="A650" s="24" t="s">
        <v>543</v>
      </c>
      <c r="B650" s="24" t="s">
        <v>1018</v>
      </c>
      <c r="C650" s="20">
        <v>14.14373</v>
      </c>
      <c r="D650" s="21">
        <v>5.4190459999999998</v>
      </c>
      <c r="E650" s="22">
        <f t="shared" si="20"/>
        <v>1.6100036796144561</v>
      </c>
      <c r="F650" s="23">
        <f t="shared" si="21"/>
        <v>6.4122695928264318E-4</v>
      </c>
    </row>
    <row r="651" spans="1:6" x14ac:dyDescent="0.15">
      <c r="A651" s="24" t="s">
        <v>545</v>
      </c>
      <c r="B651" s="24" t="s">
        <v>1019</v>
      </c>
      <c r="C651" s="20">
        <v>3.350733</v>
      </c>
      <c r="D651" s="21">
        <v>2.6182840000000001</v>
      </c>
      <c r="E651" s="22">
        <f t="shared" si="20"/>
        <v>0.27974390860578913</v>
      </c>
      <c r="F651" s="23">
        <f t="shared" si="21"/>
        <v>1.5191044603919964E-4</v>
      </c>
    </row>
    <row r="652" spans="1:6" x14ac:dyDescent="0.15">
      <c r="A652" s="24" t="s">
        <v>1020</v>
      </c>
      <c r="B652" s="24" t="s">
        <v>1021</v>
      </c>
      <c r="C652" s="20">
        <v>11.26831</v>
      </c>
      <c r="D652" s="21">
        <v>8.2493549999999995</v>
      </c>
      <c r="E652" s="22">
        <f t="shared" si="20"/>
        <v>0.36596255101156405</v>
      </c>
      <c r="F652" s="23">
        <f t="shared" si="21"/>
        <v>5.1086553246945481E-4</v>
      </c>
    </row>
    <row r="653" spans="1:6" x14ac:dyDescent="0.15">
      <c r="A653" s="24" t="s">
        <v>551</v>
      </c>
      <c r="B653" s="24" t="s">
        <v>552</v>
      </c>
      <c r="C653" s="20">
        <v>56.146279999999997</v>
      </c>
      <c r="D653" s="21">
        <v>10.1646</v>
      </c>
      <c r="E653" s="22">
        <f t="shared" si="20"/>
        <v>4.5237077701040862</v>
      </c>
      <c r="F653" s="23">
        <f t="shared" si="21"/>
        <v>2.5454748075247396E-3</v>
      </c>
    </row>
    <row r="654" spans="1:6" x14ac:dyDescent="0.15">
      <c r="A654" s="24" t="s">
        <v>556</v>
      </c>
      <c r="B654" s="24" t="s">
        <v>1024</v>
      </c>
      <c r="C654" s="20">
        <v>10.59057</v>
      </c>
      <c r="D654" s="21">
        <v>4.5277900000000004</v>
      </c>
      <c r="E654" s="22">
        <f t="shared" si="20"/>
        <v>1.3390152811857439</v>
      </c>
      <c r="F654" s="23">
        <f t="shared" si="21"/>
        <v>4.8013918521988064E-4</v>
      </c>
    </row>
    <row r="655" spans="1:6" x14ac:dyDescent="0.15">
      <c r="A655" s="24" t="s">
        <v>201</v>
      </c>
      <c r="B655" s="24" t="s">
        <v>560</v>
      </c>
      <c r="C655" s="20">
        <v>2.250934</v>
      </c>
      <c r="D655" s="21">
        <v>7.1959999999999995E-5</v>
      </c>
      <c r="E655" s="22">
        <f t="shared" si="20"/>
        <v>31279.350194552531</v>
      </c>
      <c r="F655" s="23">
        <f t="shared" si="21"/>
        <v>1.0204942857124091E-4</v>
      </c>
    </row>
    <row r="656" spans="1:6" x14ac:dyDescent="0.15">
      <c r="A656" s="24" t="s">
        <v>233</v>
      </c>
      <c r="B656" s="24" t="s">
        <v>561</v>
      </c>
      <c r="C656" s="20">
        <v>292.18040000000002</v>
      </c>
      <c r="D656" s="21">
        <v>204.70410000000001</v>
      </c>
      <c r="E656" s="22">
        <f t="shared" si="20"/>
        <v>0.42733047359579013</v>
      </c>
      <c r="F656" s="23">
        <f t="shared" si="21"/>
        <v>1.3246431419009443E-2</v>
      </c>
    </row>
    <row r="657" spans="1:6" x14ac:dyDescent="0.15">
      <c r="A657" s="24" t="s">
        <v>26</v>
      </c>
      <c r="B657" s="24" t="s">
        <v>1025</v>
      </c>
      <c r="C657" s="20">
        <v>1.4613689999999999</v>
      </c>
      <c r="D657" s="21">
        <v>5.5278749999999999</v>
      </c>
      <c r="E657" s="22">
        <f t="shared" si="20"/>
        <v>-0.73563638830472833</v>
      </c>
      <c r="F657" s="23">
        <f t="shared" si="21"/>
        <v>6.6253329232099107E-5</v>
      </c>
    </row>
    <row r="658" spans="1:6" x14ac:dyDescent="0.15">
      <c r="A658" s="24" t="s">
        <v>234</v>
      </c>
      <c r="B658" s="24" t="s">
        <v>1026</v>
      </c>
      <c r="C658" s="20">
        <v>3.4792010000000002</v>
      </c>
      <c r="D658" s="21">
        <v>3.0221900000000002</v>
      </c>
      <c r="E658" s="22">
        <f t="shared" si="20"/>
        <v>0.15121848725593035</v>
      </c>
      <c r="F658" s="23">
        <f t="shared" si="21"/>
        <v>1.577347331971928E-4</v>
      </c>
    </row>
    <row r="659" spans="1:6" x14ac:dyDescent="0.15">
      <c r="A659" s="24" t="s">
        <v>28</v>
      </c>
      <c r="B659" s="24" t="s">
        <v>1027</v>
      </c>
      <c r="C659" s="20">
        <v>14.00717</v>
      </c>
      <c r="D659" s="21">
        <v>14.67615</v>
      </c>
      <c r="E659" s="22">
        <f t="shared" si="20"/>
        <v>-4.5582799303632071E-2</v>
      </c>
      <c r="F659" s="23">
        <f t="shared" si="21"/>
        <v>6.3503580931303569E-4</v>
      </c>
    </row>
    <row r="660" spans="1:6" x14ac:dyDescent="0.15">
      <c r="A660" s="24" t="s">
        <v>235</v>
      </c>
      <c r="B660" s="24" t="s">
        <v>1028</v>
      </c>
      <c r="C660" s="20">
        <v>2.5739230000000002</v>
      </c>
      <c r="D660" s="21">
        <v>4.9947809999999997</v>
      </c>
      <c r="E660" s="22">
        <f t="shared" si="20"/>
        <v>-0.48467750638116058</v>
      </c>
      <c r="F660" s="23">
        <f t="shared" si="21"/>
        <v>1.1669261352681782E-4</v>
      </c>
    </row>
    <row r="661" spans="1:6" x14ac:dyDescent="0.15">
      <c r="A661" s="24" t="s">
        <v>205</v>
      </c>
      <c r="B661" s="24" t="s">
        <v>570</v>
      </c>
      <c r="C661" s="20">
        <v>0.4361698</v>
      </c>
      <c r="D661" s="21">
        <v>1.091056E-2</v>
      </c>
      <c r="E661" s="22">
        <f t="shared" si="20"/>
        <v>38.976848117786808</v>
      </c>
      <c r="F661" s="23">
        <f t="shared" si="21"/>
        <v>1.9774404247317973E-5</v>
      </c>
    </row>
    <row r="662" spans="1:6" x14ac:dyDescent="0.15">
      <c r="A662" s="24" t="s">
        <v>32</v>
      </c>
      <c r="B662" s="24" t="s">
        <v>1029</v>
      </c>
      <c r="C662" s="20">
        <v>4.3355030000000001</v>
      </c>
      <c r="D662" s="21">
        <v>1.8829880000000001</v>
      </c>
      <c r="E662" s="22">
        <f t="shared" si="20"/>
        <v>1.3024591765852995</v>
      </c>
      <c r="F662" s="23">
        <f t="shared" si="21"/>
        <v>1.9655645332955152E-4</v>
      </c>
    </row>
    <row r="663" spans="1:6" x14ac:dyDescent="0.15">
      <c r="A663" s="24" t="s">
        <v>577</v>
      </c>
      <c r="B663" s="24" t="s">
        <v>578</v>
      </c>
      <c r="C663" s="20">
        <v>41.832909999999998</v>
      </c>
      <c r="D663" s="21">
        <v>52.288080000000001</v>
      </c>
      <c r="E663" s="22">
        <f t="shared" si="20"/>
        <v>-0.19995322069580679</v>
      </c>
      <c r="F663" s="23">
        <f t="shared" si="21"/>
        <v>1.8965569674509112E-3</v>
      </c>
    </row>
    <row r="664" spans="1:6" x14ac:dyDescent="0.15">
      <c r="A664" s="24" t="s">
        <v>581</v>
      </c>
      <c r="B664" s="24" t="s">
        <v>582</v>
      </c>
      <c r="C664" s="20">
        <v>1.1485260000000001E-2</v>
      </c>
      <c r="D664" s="21">
        <v>1.9570839999999999E-2</v>
      </c>
      <c r="E664" s="22">
        <f t="shared" si="20"/>
        <v>-0.41314424930151183</v>
      </c>
      <c r="F664" s="23">
        <f t="shared" si="21"/>
        <v>5.2070128221979429E-7</v>
      </c>
    </row>
    <row r="665" spans="1:6" x14ac:dyDescent="0.15">
      <c r="A665" s="24" t="s">
        <v>585</v>
      </c>
      <c r="B665" s="24" t="s">
        <v>586</v>
      </c>
      <c r="C665" s="20">
        <v>1.65E-4</v>
      </c>
      <c r="D665" s="21">
        <v>0</v>
      </c>
      <c r="E665" s="22" t="str">
        <f t="shared" si="20"/>
        <v/>
      </c>
      <c r="F665" s="23">
        <f t="shared" si="21"/>
        <v>7.4805195151233894E-9</v>
      </c>
    </row>
    <row r="666" spans="1:6" x14ac:dyDescent="0.15">
      <c r="A666" s="24" t="s">
        <v>589</v>
      </c>
      <c r="B666" s="24" t="s">
        <v>590</v>
      </c>
      <c r="C666" s="20">
        <v>0.87932790000000005</v>
      </c>
      <c r="D666" s="21">
        <v>6.0020000000000005E-5</v>
      </c>
      <c r="E666" s="22">
        <f t="shared" si="20"/>
        <v>14649.581472842385</v>
      </c>
      <c r="F666" s="23">
        <f t="shared" si="21"/>
        <v>3.9865633431166472E-5</v>
      </c>
    </row>
    <row r="667" spans="1:6" x14ac:dyDescent="0.15">
      <c r="A667" s="24" t="s">
        <v>593</v>
      </c>
      <c r="B667" s="24" t="s">
        <v>594</v>
      </c>
      <c r="C667" s="20">
        <v>5.18813E-3</v>
      </c>
      <c r="D667" s="21">
        <v>1.1705E-4</v>
      </c>
      <c r="E667" s="22">
        <f t="shared" si="20"/>
        <v>43.324049551473728</v>
      </c>
      <c r="F667" s="23">
        <f t="shared" si="21"/>
        <v>2.3521156189089157E-7</v>
      </c>
    </row>
    <row r="668" spans="1:6" x14ac:dyDescent="0.15">
      <c r="A668" s="24" t="s">
        <v>597</v>
      </c>
      <c r="B668" s="24" t="s">
        <v>598</v>
      </c>
      <c r="C668" s="20">
        <v>1.4661000000000001E-4</v>
      </c>
      <c r="D668" s="21">
        <v>7.379000000000001E-5</v>
      </c>
      <c r="E668" s="22">
        <f t="shared" si="20"/>
        <v>0.98685458734245812</v>
      </c>
      <c r="F668" s="23">
        <f t="shared" si="21"/>
        <v>6.6467816128014552E-9</v>
      </c>
    </row>
    <row r="669" spans="1:6" x14ac:dyDescent="0.15">
      <c r="A669" s="24" t="s">
        <v>601</v>
      </c>
      <c r="B669" s="24" t="s">
        <v>602</v>
      </c>
      <c r="C669" s="20">
        <v>0</v>
      </c>
      <c r="D669" s="21">
        <v>5.2110000000000001E-5</v>
      </c>
      <c r="E669" s="22">
        <f t="shared" si="20"/>
        <v>-1</v>
      </c>
      <c r="F669" s="23">
        <f t="shared" si="21"/>
        <v>0</v>
      </c>
    </row>
    <row r="670" spans="1:6" x14ac:dyDescent="0.15">
      <c r="A670" s="24" t="s">
        <v>605</v>
      </c>
      <c r="B670" s="24" t="s">
        <v>606</v>
      </c>
      <c r="C670" s="20">
        <v>4.5012999999999997E-4</v>
      </c>
      <c r="D670" s="21">
        <v>5.9039999999999997E-5</v>
      </c>
      <c r="E670" s="22">
        <f t="shared" si="20"/>
        <v>6.6241531165311649</v>
      </c>
      <c r="F670" s="23">
        <f t="shared" si="21"/>
        <v>2.0407310602075702E-8</v>
      </c>
    </row>
    <row r="671" spans="1:6" x14ac:dyDescent="0.15">
      <c r="A671" s="24" t="s">
        <v>609</v>
      </c>
      <c r="B671" s="24" t="s">
        <v>610</v>
      </c>
      <c r="C671" s="20">
        <v>8.6799999999999996E-5</v>
      </c>
      <c r="D671" s="21">
        <v>0</v>
      </c>
      <c r="E671" s="22" t="str">
        <f t="shared" si="20"/>
        <v/>
      </c>
      <c r="F671" s="23">
        <f t="shared" si="21"/>
        <v>3.9352066297740012E-9</v>
      </c>
    </row>
    <row r="672" spans="1:6" x14ac:dyDescent="0.15">
      <c r="A672" s="24" t="s">
        <v>613</v>
      </c>
      <c r="B672" s="24" t="s">
        <v>614</v>
      </c>
      <c r="C672" s="20">
        <v>2.209E-3</v>
      </c>
      <c r="D672" s="21">
        <v>9.488E-5</v>
      </c>
      <c r="E672" s="22">
        <f t="shared" si="20"/>
        <v>22.282040472175378</v>
      </c>
      <c r="F672" s="23">
        <f t="shared" si="21"/>
        <v>1.0014828853883374E-7</v>
      </c>
    </row>
    <row r="673" spans="1:6" x14ac:dyDescent="0.15">
      <c r="A673" s="24" t="s">
        <v>341</v>
      </c>
      <c r="B673" s="24" t="s">
        <v>618</v>
      </c>
      <c r="C673" s="20">
        <v>1.2505869999999999</v>
      </c>
      <c r="D673" s="21">
        <v>8.6760000000000003E-5</v>
      </c>
      <c r="E673" s="22">
        <f t="shared" si="20"/>
        <v>14413.326878745964</v>
      </c>
      <c r="F673" s="23">
        <f t="shared" si="21"/>
        <v>5.6697214902179476E-5</v>
      </c>
    </row>
    <row r="674" spans="1:6" x14ac:dyDescent="0.15">
      <c r="A674" s="24" t="s">
        <v>621</v>
      </c>
      <c r="B674" s="24" t="s">
        <v>622</v>
      </c>
      <c r="C674" s="20">
        <v>5.2144000000000008E-4</v>
      </c>
      <c r="D674" s="21">
        <v>0</v>
      </c>
      <c r="E674" s="22" t="str">
        <f t="shared" si="20"/>
        <v/>
      </c>
      <c r="F674" s="23">
        <f t="shared" si="21"/>
        <v>2.3640255127066308E-8</v>
      </c>
    </row>
    <row r="675" spans="1:6" x14ac:dyDescent="0.15">
      <c r="A675" s="24" t="s">
        <v>625</v>
      </c>
      <c r="B675" s="24" t="s">
        <v>626</v>
      </c>
      <c r="C675" s="20">
        <v>1.772E-4</v>
      </c>
      <c r="D675" s="21">
        <v>5.4020000000000001E-5</v>
      </c>
      <c r="E675" s="22">
        <f t="shared" si="20"/>
        <v>2.2802665679378009</v>
      </c>
      <c r="F675" s="23">
        <f t="shared" si="21"/>
        <v>8.0336245944234217E-9</v>
      </c>
    </row>
    <row r="676" spans="1:6" x14ac:dyDescent="0.15">
      <c r="A676" s="24" t="s">
        <v>629</v>
      </c>
      <c r="B676" s="24" t="s">
        <v>630</v>
      </c>
      <c r="C676" s="20">
        <v>4.4585000000000002E-4</v>
      </c>
      <c r="D676" s="21">
        <v>1.3231999999999998E-4</v>
      </c>
      <c r="E676" s="22">
        <f t="shared" si="20"/>
        <v>2.3694830713422013</v>
      </c>
      <c r="F676" s="23">
        <f t="shared" si="21"/>
        <v>2.0213270459501597E-8</v>
      </c>
    </row>
    <row r="677" spans="1:6" x14ac:dyDescent="0.15">
      <c r="A677" s="24" t="s">
        <v>342</v>
      </c>
      <c r="B677" s="24" t="s">
        <v>634</v>
      </c>
      <c r="C677" s="20">
        <v>1.5658000000000002E-4</v>
      </c>
      <c r="D677" s="21">
        <v>5.3439999999999997E-5</v>
      </c>
      <c r="E677" s="22">
        <f t="shared" si="20"/>
        <v>1.9300149700598808</v>
      </c>
      <c r="F677" s="23">
        <f t="shared" si="21"/>
        <v>7.0987863374425481E-9</v>
      </c>
    </row>
    <row r="678" spans="1:6" x14ac:dyDescent="0.15">
      <c r="A678" s="24" t="s">
        <v>639</v>
      </c>
      <c r="B678" s="24" t="s">
        <v>640</v>
      </c>
      <c r="C678" s="20">
        <v>8.0000000000000007E-5</v>
      </c>
      <c r="D678" s="21">
        <v>8.2200000000000006E-5</v>
      </c>
      <c r="E678" s="22">
        <f t="shared" si="20"/>
        <v>-2.676399026763987E-2</v>
      </c>
      <c r="F678" s="23">
        <f t="shared" si="21"/>
        <v>3.6269185527870983E-9</v>
      </c>
    </row>
    <row r="679" spans="1:6" x14ac:dyDescent="0.15">
      <c r="A679" s="24" t="s">
        <v>643</v>
      </c>
      <c r="B679" s="24" t="s">
        <v>644</v>
      </c>
      <c r="C679" s="20">
        <v>1.1555299999999999E-3</v>
      </c>
      <c r="D679" s="21">
        <v>6.7639999999999996E-5</v>
      </c>
      <c r="E679" s="22">
        <f t="shared" si="20"/>
        <v>16.083530455351863</v>
      </c>
      <c r="F679" s="23">
        <f t="shared" si="21"/>
        <v>5.2387664941275935E-8</v>
      </c>
    </row>
    <row r="680" spans="1:6" x14ac:dyDescent="0.15">
      <c r="A680" s="24" t="s">
        <v>647</v>
      </c>
      <c r="B680" s="24" t="s">
        <v>648</v>
      </c>
      <c r="C680" s="20">
        <v>2.2894999999999998E-4</v>
      </c>
      <c r="D680" s="21">
        <v>1.9641999999999999E-4</v>
      </c>
      <c r="E680" s="22">
        <f t="shared" si="20"/>
        <v>0.16561449954179808</v>
      </c>
      <c r="F680" s="23">
        <f t="shared" si="21"/>
        <v>1.0379787533257575E-8</v>
      </c>
    </row>
    <row r="681" spans="1:6" x14ac:dyDescent="0.15">
      <c r="A681" s="24" t="s">
        <v>651</v>
      </c>
      <c r="B681" s="24" t="s">
        <v>652</v>
      </c>
      <c r="C681" s="20">
        <v>6.0509999999999995E-5</v>
      </c>
      <c r="D681" s="21">
        <v>2.2593540000000002E-2</v>
      </c>
      <c r="E681" s="22">
        <f t="shared" si="20"/>
        <v>-0.99732180083333555</v>
      </c>
      <c r="F681" s="23">
        <f t="shared" si="21"/>
        <v>2.7433105203643407E-9</v>
      </c>
    </row>
    <row r="682" spans="1:6" x14ac:dyDescent="0.15">
      <c r="A682" s="24" t="s">
        <v>655</v>
      </c>
      <c r="B682" s="24" t="s">
        <v>656</v>
      </c>
      <c r="C682" s="20">
        <v>4.1574E-4</v>
      </c>
      <c r="D682" s="21">
        <v>0</v>
      </c>
      <c r="E682" s="22" t="str">
        <f t="shared" si="20"/>
        <v/>
      </c>
      <c r="F682" s="23">
        <f t="shared" si="21"/>
        <v>1.8848188989196351E-8</v>
      </c>
    </row>
    <row r="683" spans="1:6" x14ac:dyDescent="0.15">
      <c r="A683" s="24" t="s">
        <v>661</v>
      </c>
      <c r="B683" s="24" t="s">
        <v>662</v>
      </c>
      <c r="C683" s="20">
        <v>6.1639899999999994E-3</v>
      </c>
      <c r="D683" s="21">
        <v>0.166794</v>
      </c>
      <c r="E683" s="22">
        <f t="shared" si="20"/>
        <v>-0.96304429415926229</v>
      </c>
      <c r="F683" s="23">
        <f t="shared" si="21"/>
        <v>2.7945362112742677E-7</v>
      </c>
    </row>
    <row r="684" spans="1:6" x14ac:dyDescent="0.15">
      <c r="A684" s="24" t="s">
        <v>199</v>
      </c>
      <c r="B684" s="24" t="s">
        <v>665</v>
      </c>
      <c r="C684" s="20">
        <v>0.15145329999999999</v>
      </c>
      <c r="D684" s="21">
        <v>6.9579999999999995E-5</v>
      </c>
      <c r="E684" s="22">
        <f t="shared" si="20"/>
        <v>2175.6786432883014</v>
      </c>
      <c r="F684" s="23">
        <f t="shared" si="21"/>
        <v>6.8663597956353763E-6</v>
      </c>
    </row>
    <row r="685" spans="1:6" x14ac:dyDescent="0.15">
      <c r="A685" s="24" t="s">
        <v>200</v>
      </c>
      <c r="B685" s="24" t="s">
        <v>666</v>
      </c>
      <c r="C685" s="20">
        <v>0.438365</v>
      </c>
      <c r="D685" s="21">
        <v>5.7520000000000005E-5</v>
      </c>
      <c r="E685" s="22">
        <f t="shared" si="20"/>
        <v>7620.0883171070927</v>
      </c>
      <c r="F685" s="23">
        <f t="shared" si="21"/>
        <v>1.9873926892406453E-5</v>
      </c>
    </row>
    <row r="686" spans="1:6" x14ac:dyDescent="0.15">
      <c r="A686" s="24" t="s">
        <v>663</v>
      </c>
      <c r="B686" s="24" t="s">
        <v>664</v>
      </c>
      <c r="C686" s="20">
        <v>0.36857429999999997</v>
      </c>
      <c r="D686" s="21">
        <v>5.2899999999999998E-5</v>
      </c>
      <c r="E686" s="22">
        <f t="shared" si="20"/>
        <v>6966.3780718336484</v>
      </c>
      <c r="F686" s="23">
        <f t="shared" si="21"/>
        <v>1.670986208438147E-5</v>
      </c>
    </row>
    <row r="687" spans="1:6" x14ac:dyDescent="0.15">
      <c r="A687" s="24" t="s">
        <v>203</v>
      </c>
      <c r="B687" s="24" t="s">
        <v>667</v>
      </c>
      <c r="C687" s="20">
        <v>0.1218057</v>
      </c>
      <c r="D687" s="21">
        <v>0</v>
      </c>
      <c r="E687" s="22" t="str">
        <f t="shared" si="20"/>
        <v/>
      </c>
      <c r="F687" s="23">
        <f t="shared" si="21"/>
        <v>5.5222419145652425E-6</v>
      </c>
    </row>
    <row r="688" spans="1:6" x14ac:dyDescent="0.15">
      <c r="A688" s="24" t="s">
        <v>668</v>
      </c>
      <c r="B688" s="24" t="s">
        <v>669</v>
      </c>
      <c r="C688" s="20">
        <v>3.3925139999999998</v>
      </c>
      <c r="D688" s="21">
        <v>5.7540000000000001E-5</v>
      </c>
      <c r="E688" s="22">
        <f t="shared" si="20"/>
        <v>58958.228362877991</v>
      </c>
      <c r="F688" s="23">
        <f t="shared" si="21"/>
        <v>1.538046495898746E-4</v>
      </c>
    </row>
    <row r="689" spans="1:6" x14ac:dyDescent="0.15">
      <c r="A689" s="24" t="s">
        <v>670</v>
      </c>
      <c r="B689" s="24" t="s">
        <v>671</v>
      </c>
      <c r="C689" s="20">
        <v>4.5511419999999997E-2</v>
      </c>
      <c r="D689" s="21">
        <v>1.2605999999999999E-2</v>
      </c>
      <c r="E689" s="22">
        <f t="shared" si="20"/>
        <v>2.6102982706647628</v>
      </c>
      <c r="F689" s="23">
        <f t="shared" si="21"/>
        <v>2.0633276695210719E-6</v>
      </c>
    </row>
    <row r="690" spans="1:6" x14ac:dyDescent="0.15">
      <c r="A690" s="24" t="s">
        <v>682</v>
      </c>
      <c r="B690" s="24" t="s">
        <v>683</v>
      </c>
      <c r="C690" s="20">
        <v>6.9509970000000001</v>
      </c>
      <c r="D690" s="21">
        <v>5.8584400000000002E-2</v>
      </c>
      <c r="E690" s="22">
        <f t="shared" si="20"/>
        <v>117.64928206143615</v>
      </c>
      <c r="F690" s="23">
        <f t="shared" si="21"/>
        <v>3.1513374974584326E-4</v>
      </c>
    </row>
    <row r="691" spans="1:6" x14ac:dyDescent="0.15">
      <c r="A691" s="24" t="s">
        <v>1030</v>
      </c>
      <c r="B691" s="24" t="s">
        <v>1031</v>
      </c>
      <c r="C691" s="20">
        <v>11.809810000000001</v>
      </c>
      <c r="D691" s="21">
        <v>10.01342</v>
      </c>
      <c r="E691" s="22">
        <f t="shared" si="20"/>
        <v>0.17939824755178546</v>
      </c>
      <c r="F691" s="23">
        <f t="shared" si="21"/>
        <v>5.3541523742363243E-4</v>
      </c>
    </row>
    <row r="692" spans="1:6" x14ac:dyDescent="0.15">
      <c r="A692" s="24" t="s">
        <v>688</v>
      </c>
      <c r="B692" s="24" t="s">
        <v>1033</v>
      </c>
      <c r="C692" s="20">
        <v>4.819261</v>
      </c>
      <c r="D692" s="21">
        <v>5.8624539999999996</v>
      </c>
      <c r="E692" s="22">
        <f t="shared" si="20"/>
        <v>-0.17794476511031043</v>
      </c>
      <c r="F692" s="23">
        <f t="shared" si="21"/>
        <v>2.1848833914529128E-4</v>
      </c>
    </row>
    <row r="693" spans="1:6" x14ac:dyDescent="0.15">
      <c r="A693" s="24" t="s">
        <v>690</v>
      </c>
      <c r="B693" s="24" t="s">
        <v>1035</v>
      </c>
      <c r="C693" s="20">
        <v>0.52607219999999999</v>
      </c>
      <c r="D693" s="21">
        <v>1.101005</v>
      </c>
      <c r="E693" s="22">
        <f t="shared" si="20"/>
        <v>-0.52218909087606324</v>
      </c>
      <c r="F693" s="23">
        <f t="shared" si="21"/>
        <v>2.3850262778569057E-5</v>
      </c>
    </row>
    <row r="694" spans="1:6" x14ac:dyDescent="0.15">
      <c r="A694" s="24" t="s">
        <v>692</v>
      </c>
      <c r="B694" s="24" t="s">
        <v>1037</v>
      </c>
      <c r="C694" s="20">
        <v>0.60426119999999994</v>
      </c>
      <c r="D694" s="21">
        <v>0.62864890000000007</v>
      </c>
      <c r="E694" s="22">
        <f t="shared" si="20"/>
        <v>-3.8793832296533326E-2</v>
      </c>
      <c r="F694" s="23">
        <f t="shared" si="21"/>
        <v>2.7395076962617436E-5</v>
      </c>
    </row>
    <row r="695" spans="1:6" x14ac:dyDescent="0.15">
      <c r="A695" s="24" t="s">
        <v>114</v>
      </c>
      <c r="B695" s="24" t="s">
        <v>115</v>
      </c>
      <c r="C695" s="20">
        <v>3.8275870000000004E-2</v>
      </c>
      <c r="D695" s="21">
        <v>0.32677929999999999</v>
      </c>
      <c r="E695" s="22">
        <f t="shared" si="20"/>
        <v>-0.8828693555558752</v>
      </c>
      <c r="F695" s="23">
        <f t="shared" si="21"/>
        <v>1.7352932878383388E-6</v>
      </c>
    </row>
    <row r="696" spans="1:6" x14ac:dyDescent="0.15">
      <c r="A696" s="24" t="s">
        <v>694</v>
      </c>
      <c r="B696" s="24" t="s">
        <v>1039</v>
      </c>
      <c r="C696" s="20">
        <v>0.93004759999999997</v>
      </c>
      <c r="D696" s="21">
        <v>0.43760890000000002</v>
      </c>
      <c r="E696" s="22">
        <f t="shared" si="20"/>
        <v>1.1252940696590037</v>
      </c>
      <c r="F696" s="23">
        <f t="shared" si="21"/>
        <v>4.2165086192688919E-5</v>
      </c>
    </row>
    <row r="697" spans="1:6" x14ac:dyDescent="0.15">
      <c r="A697" s="24" t="s">
        <v>117</v>
      </c>
      <c r="B697" s="24" t="s">
        <v>118</v>
      </c>
      <c r="C697" s="20">
        <v>5.0660670000000003</v>
      </c>
      <c r="D697" s="21">
        <v>1.8245849999999999</v>
      </c>
      <c r="E697" s="22">
        <f t="shared" si="20"/>
        <v>1.7765585050847181</v>
      </c>
      <c r="F697" s="23">
        <f t="shared" si="21"/>
        <v>2.2967765489953094E-4</v>
      </c>
    </row>
    <row r="698" spans="1:6" x14ac:dyDescent="0.15">
      <c r="A698" s="24" t="s">
        <v>696</v>
      </c>
      <c r="B698" s="24" t="s">
        <v>119</v>
      </c>
      <c r="C698" s="20">
        <v>1.3639570000000001</v>
      </c>
      <c r="D698" s="21">
        <v>2.0551740000000001</v>
      </c>
      <c r="E698" s="22">
        <f t="shared" si="20"/>
        <v>-0.33633015987940673</v>
      </c>
      <c r="F698" s="23">
        <f t="shared" si="21"/>
        <v>6.1837011856297896E-5</v>
      </c>
    </row>
    <row r="699" spans="1:6" x14ac:dyDescent="0.15">
      <c r="A699" s="24" t="s">
        <v>1040</v>
      </c>
      <c r="B699" s="24" t="s">
        <v>1041</v>
      </c>
      <c r="C699" s="20">
        <v>0.61969830000000004</v>
      </c>
      <c r="D699" s="21">
        <v>2.867013</v>
      </c>
      <c r="E699" s="22">
        <f t="shared" si="20"/>
        <v>-0.78385228807821938</v>
      </c>
      <c r="F699" s="23">
        <f t="shared" si="21"/>
        <v>2.8094940767507813E-5</v>
      </c>
    </row>
    <row r="700" spans="1:6" x14ac:dyDescent="0.15">
      <c r="A700" s="24" t="s">
        <v>700</v>
      </c>
      <c r="B700" s="24" t="s">
        <v>1043</v>
      </c>
      <c r="C700" s="20">
        <v>0.57190540000000001</v>
      </c>
      <c r="D700" s="21">
        <v>4.551304</v>
      </c>
      <c r="E700" s="22">
        <f t="shared" si="20"/>
        <v>-0.87434251810030705</v>
      </c>
      <c r="F700" s="23">
        <f t="shared" si="21"/>
        <v>2.592817882123908E-5</v>
      </c>
    </row>
    <row r="701" spans="1:6" x14ac:dyDescent="0.15">
      <c r="A701" s="24" t="s">
        <v>702</v>
      </c>
      <c r="B701" s="24" t="s">
        <v>1044</v>
      </c>
      <c r="C701" s="20">
        <v>48.256309999999999</v>
      </c>
      <c r="D701" s="21">
        <v>65.09093</v>
      </c>
      <c r="E701" s="22">
        <f t="shared" si="20"/>
        <v>-0.25863234708737459</v>
      </c>
      <c r="F701" s="23">
        <f t="shared" si="21"/>
        <v>2.1877713253505692E-3</v>
      </c>
    </row>
    <row r="702" spans="1:6" x14ac:dyDescent="0.15">
      <c r="A702" s="24" t="s">
        <v>704</v>
      </c>
      <c r="B702" s="24" t="s">
        <v>1045</v>
      </c>
      <c r="C702" s="20">
        <v>1.0893200000000001</v>
      </c>
      <c r="D702" s="21">
        <v>0.60143709999999995</v>
      </c>
      <c r="E702" s="22">
        <f t="shared" si="20"/>
        <v>0.81119521891815483</v>
      </c>
      <c r="F702" s="23">
        <f t="shared" si="21"/>
        <v>4.9385936474025519E-5</v>
      </c>
    </row>
    <row r="703" spans="1:6" x14ac:dyDescent="0.15">
      <c r="A703" s="24" t="s">
        <v>706</v>
      </c>
      <c r="B703" s="24" t="s">
        <v>1046</v>
      </c>
      <c r="C703" s="20">
        <v>1.114441</v>
      </c>
      <c r="D703" s="21">
        <v>1.2059230000000001</v>
      </c>
      <c r="E703" s="22">
        <f t="shared" si="20"/>
        <v>-7.5860564895105287E-2</v>
      </c>
      <c r="F703" s="23">
        <f t="shared" si="21"/>
        <v>5.0524834236082578E-5</v>
      </c>
    </row>
    <row r="704" spans="1:6" x14ac:dyDescent="0.15">
      <c r="A704" s="24" t="s">
        <v>1053</v>
      </c>
      <c r="B704" s="24" t="s">
        <v>1054</v>
      </c>
      <c r="C704" s="20">
        <v>3.9980129999999998</v>
      </c>
      <c r="D704" s="21">
        <v>8.9570070000000008</v>
      </c>
      <c r="E704" s="22">
        <f t="shared" ref="E704:E767" si="22">IF(ISERROR(C704/D704-1),"",((C704/D704-1)))</f>
        <v>-0.55364409115678936</v>
      </c>
      <c r="F704" s="23">
        <f t="shared" ref="F704:F767" si="23">C704/$C$1215</f>
        <v>1.8125584404980004E-4</v>
      </c>
    </row>
    <row r="705" spans="1:6" x14ac:dyDescent="0.15">
      <c r="A705" s="24" t="s">
        <v>718</v>
      </c>
      <c r="B705" s="24" t="s">
        <v>1055</v>
      </c>
      <c r="C705" s="20">
        <v>65.258960000000002</v>
      </c>
      <c r="D705" s="21">
        <v>72.909149999999997</v>
      </c>
      <c r="E705" s="22">
        <f t="shared" si="22"/>
        <v>-0.10492770797629647</v>
      </c>
      <c r="F705" s="23">
        <f t="shared" si="23"/>
        <v>2.9586116594948887E-3</v>
      </c>
    </row>
    <row r="706" spans="1:6" x14ac:dyDescent="0.15">
      <c r="A706" s="24" t="s">
        <v>1056</v>
      </c>
      <c r="B706" s="24" t="s">
        <v>1057</v>
      </c>
      <c r="C706" s="20">
        <v>8.066217</v>
      </c>
      <c r="D706" s="21">
        <v>5.8280430000000001</v>
      </c>
      <c r="E706" s="22">
        <f t="shared" si="22"/>
        <v>0.38403525849071452</v>
      </c>
      <c r="F706" s="23">
        <f t="shared" si="23"/>
        <v>3.6569390110133358E-4</v>
      </c>
    </row>
    <row r="707" spans="1:6" x14ac:dyDescent="0.15">
      <c r="A707" s="24" t="s">
        <v>722</v>
      </c>
      <c r="B707" s="24" t="s">
        <v>1058</v>
      </c>
      <c r="C707" s="20">
        <v>20.72176</v>
      </c>
      <c r="D707" s="21">
        <v>38.765090000000001</v>
      </c>
      <c r="E707" s="22">
        <f t="shared" si="22"/>
        <v>-0.46545306614791815</v>
      </c>
      <c r="F707" s="23">
        <f t="shared" si="23"/>
        <v>9.3945169738001962E-4</v>
      </c>
    </row>
    <row r="708" spans="1:6" x14ac:dyDescent="0.15">
      <c r="A708" s="24" t="s">
        <v>724</v>
      </c>
      <c r="B708" s="24" t="s">
        <v>1060</v>
      </c>
      <c r="C708" s="20">
        <v>0</v>
      </c>
      <c r="D708" s="21"/>
      <c r="E708" s="22" t="str">
        <f t="shared" si="22"/>
        <v/>
      </c>
      <c r="F708" s="23">
        <f t="shared" si="23"/>
        <v>0</v>
      </c>
    </row>
    <row r="709" spans="1:6" x14ac:dyDescent="0.15">
      <c r="A709" s="24" t="s">
        <v>726</v>
      </c>
      <c r="B709" s="24" t="s">
        <v>1061</v>
      </c>
      <c r="C709" s="20">
        <v>1.971573</v>
      </c>
      <c r="D709" s="21">
        <v>4.5130990000000004</v>
      </c>
      <c r="E709" s="22">
        <f t="shared" si="22"/>
        <v>-0.56314430505512958</v>
      </c>
      <c r="F709" s="23">
        <f t="shared" si="23"/>
        <v>8.938418364842646E-5</v>
      </c>
    </row>
    <row r="710" spans="1:6" x14ac:dyDescent="0.15">
      <c r="A710" s="24" t="s">
        <v>730</v>
      </c>
      <c r="B710" s="24" t="s">
        <v>1062</v>
      </c>
      <c r="C710" s="20">
        <v>42.371549999999999</v>
      </c>
      <c r="D710" s="21">
        <v>41.041580000000003</v>
      </c>
      <c r="E710" s="22">
        <f t="shared" si="22"/>
        <v>3.2405428835829309E-2</v>
      </c>
      <c r="F710" s="23">
        <f t="shared" si="23"/>
        <v>1.9209770100668269E-3</v>
      </c>
    </row>
    <row r="711" spans="1:6" x14ac:dyDescent="0.15">
      <c r="A711" s="24" t="s">
        <v>732</v>
      </c>
      <c r="B711" s="24" t="s">
        <v>1063</v>
      </c>
      <c r="C711" s="20">
        <v>8.9196000000000009</v>
      </c>
      <c r="D711" s="21">
        <v>5.2807890000000004</v>
      </c>
      <c r="E711" s="22">
        <f t="shared" si="22"/>
        <v>0.68906578164740151</v>
      </c>
      <c r="F711" s="23">
        <f t="shared" si="23"/>
        <v>4.0438328404299753E-4</v>
      </c>
    </row>
    <row r="712" spans="1:6" x14ac:dyDescent="0.15">
      <c r="A712" s="24" t="s">
        <v>734</v>
      </c>
      <c r="B712" s="24" t="s">
        <v>1065</v>
      </c>
      <c r="C712" s="20">
        <v>0.76233249999999997</v>
      </c>
      <c r="D712" s="21"/>
      <c r="E712" s="22" t="str">
        <f t="shared" si="22"/>
        <v/>
      </c>
      <c r="F712" s="23">
        <f t="shared" si="23"/>
        <v>3.4561473595532125E-5</v>
      </c>
    </row>
    <row r="713" spans="1:6" x14ac:dyDescent="0.15">
      <c r="A713" s="24" t="s">
        <v>1066</v>
      </c>
      <c r="B713" s="24" t="s">
        <v>1067</v>
      </c>
      <c r="C713" s="20">
        <v>1.652034</v>
      </c>
      <c r="D713" s="21">
        <v>1.5663020000000001</v>
      </c>
      <c r="E713" s="22">
        <f t="shared" si="22"/>
        <v>5.4735293704534671E-2</v>
      </c>
      <c r="F713" s="23">
        <f t="shared" si="23"/>
        <v>7.4897409555438498E-5</v>
      </c>
    </row>
    <row r="714" spans="1:6" x14ac:dyDescent="0.15">
      <c r="A714" s="24" t="s">
        <v>738</v>
      </c>
      <c r="B714" s="24" t="s">
        <v>1068</v>
      </c>
      <c r="C714" s="20">
        <v>5.1247850000000001</v>
      </c>
      <c r="D714" s="21">
        <v>7.0234399999999999</v>
      </c>
      <c r="E714" s="22">
        <f t="shared" si="22"/>
        <v>-0.27033120522137299</v>
      </c>
      <c r="F714" s="23">
        <f t="shared" si="23"/>
        <v>2.3233972244431284E-4</v>
      </c>
    </row>
    <row r="715" spans="1:6" x14ac:dyDescent="0.15">
      <c r="A715" s="24" t="s">
        <v>740</v>
      </c>
      <c r="B715" s="24" t="s">
        <v>1070</v>
      </c>
      <c r="C715" s="20">
        <v>3.4773499999999999</v>
      </c>
      <c r="D715" s="21">
        <v>4.0992519999999999</v>
      </c>
      <c r="E715" s="22">
        <f t="shared" si="22"/>
        <v>-0.15171109265787996</v>
      </c>
      <c r="F715" s="23">
        <f t="shared" si="23"/>
        <v>1.5765081536917768E-4</v>
      </c>
    </row>
    <row r="716" spans="1:6" x14ac:dyDescent="0.15">
      <c r="A716" s="24" t="s">
        <v>744</v>
      </c>
      <c r="B716" s="24" t="s">
        <v>1071</v>
      </c>
      <c r="C716" s="20">
        <v>5.6782110000000001</v>
      </c>
      <c r="D716" s="21">
        <v>1.880649</v>
      </c>
      <c r="E716" s="22">
        <f t="shared" si="22"/>
        <v>2.0192827050661766</v>
      </c>
      <c r="F716" s="23">
        <f t="shared" si="23"/>
        <v>2.5743011028174723E-4</v>
      </c>
    </row>
    <row r="717" spans="1:6" x14ac:dyDescent="0.15">
      <c r="A717" s="24" t="s">
        <v>751</v>
      </c>
      <c r="B717" s="24" t="s">
        <v>1072</v>
      </c>
      <c r="C717" s="20">
        <v>88.955929999999995</v>
      </c>
      <c r="D717" s="21">
        <v>112.4496</v>
      </c>
      <c r="E717" s="22">
        <f t="shared" si="22"/>
        <v>-0.20892622116930615</v>
      </c>
      <c r="F717" s="23">
        <f t="shared" si="23"/>
        <v>4.0329489112178795E-3</v>
      </c>
    </row>
    <row r="718" spans="1:6" x14ac:dyDescent="0.15">
      <c r="A718" s="24" t="s">
        <v>753</v>
      </c>
      <c r="B718" s="24" t="s">
        <v>1074</v>
      </c>
      <c r="C718" s="20">
        <v>0.79874149999999999</v>
      </c>
      <c r="D718" s="21"/>
      <c r="E718" s="22" t="str">
        <f t="shared" si="22"/>
        <v/>
      </c>
      <c r="F718" s="23">
        <f t="shared" si="23"/>
        <v>3.6212129565387443E-5</v>
      </c>
    </row>
    <row r="719" spans="1:6" x14ac:dyDescent="0.15">
      <c r="A719" s="24" t="s">
        <v>757</v>
      </c>
      <c r="B719" s="24" t="s">
        <v>1076</v>
      </c>
      <c r="C719" s="20">
        <v>1.5984910000000001</v>
      </c>
      <c r="D719" s="21">
        <v>1.276888</v>
      </c>
      <c r="E719" s="22">
        <f t="shared" si="22"/>
        <v>0.25186468977702048</v>
      </c>
      <c r="F719" s="23">
        <f t="shared" si="23"/>
        <v>7.2469958304540011E-5</v>
      </c>
    </row>
    <row r="720" spans="1:6" x14ac:dyDescent="0.15">
      <c r="A720" s="24" t="s">
        <v>759</v>
      </c>
      <c r="B720" s="24" t="s">
        <v>1078</v>
      </c>
      <c r="C720" s="20">
        <v>0.35385090000000002</v>
      </c>
      <c r="D720" s="21">
        <v>0.16213649999999999</v>
      </c>
      <c r="E720" s="22">
        <f t="shared" si="22"/>
        <v>1.1824259189016666</v>
      </c>
      <c r="F720" s="23">
        <f t="shared" si="23"/>
        <v>1.6042354926630153E-5</v>
      </c>
    </row>
    <row r="721" spans="1:6" x14ac:dyDescent="0.15">
      <c r="A721" s="24" t="s">
        <v>50</v>
      </c>
      <c r="B721" s="24" t="s">
        <v>1079</v>
      </c>
      <c r="C721" s="20">
        <v>1.752273</v>
      </c>
      <c r="D721" s="21"/>
      <c r="E721" s="22" t="str">
        <f t="shared" si="22"/>
        <v/>
      </c>
      <c r="F721" s="23">
        <f t="shared" si="23"/>
        <v>7.9441893165598827E-5</v>
      </c>
    </row>
    <row r="722" spans="1:6" x14ac:dyDescent="0.15">
      <c r="A722" s="24" t="s">
        <v>127</v>
      </c>
      <c r="B722" s="24" t="s">
        <v>128</v>
      </c>
      <c r="C722" s="20">
        <v>1.544133</v>
      </c>
      <c r="D722" s="21"/>
      <c r="E722" s="22" t="str">
        <f t="shared" si="22"/>
        <v/>
      </c>
      <c r="F722" s="23">
        <f t="shared" si="23"/>
        <v>7.0005557820885001E-5</v>
      </c>
    </row>
    <row r="723" spans="1:6" x14ac:dyDescent="0.15">
      <c r="A723" s="24" t="s">
        <v>343</v>
      </c>
      <c r="B723" s="24" t="s">
        <v>1081</v>
      </c>
      <c r="C723" s="20">
        <v>59.299050000000001</v>
      </c>
      <c r="D723" s="21">
        <v>15.298690000000001</v>
      </c>
      <c r="E723" s="22">
        <f t="shared" si="22"/>
        <v>2.8760867760572961</v>
      </c>
      <c r="F723" s="23">
        <f t="shared" si="23"/>
        <v>2.6884103075956217E-3</v>
      </c>
    </row>
    <row r="724" spans="1:6" x14ac:dyDescent="0.15">
      <c r="A724" s="24" t="s">
        <v>766</v>
      </c>
      <c r="B724" s="24" t="s">
        <v>767</v>
      </c>
      <c r="C724" s="20">
        <v>13.1325</v>
      </c>
      <c r="D724" s="21">
        <v>18.739319999999999</v>
      </c>
      <c r="E724" s="22">
        <f t="shared" si="22"/>
        <v>-0.29920082478980026</v>
      </c>
      <c r="F724" s="23">
        <f t="shared" si="23"/>
        <v>5.9538134868095702E-4</v>
      </c>
    </row>
    <row r="725" spans="1:6" x14ac:dyDescent="0.15">
      <c r="A725" s="24" t="s">
        <v>344</v>
      </c>
      <c r="B725" s="24" t="s">
        <v>769</v>
      </c>
      <c r="C725" s="20">
        <v>77.367689999999996</v>
      </c>
      <c r="D725" s="21">
        <v>72.205770000000001</v>
      </c>
      <c r="E725" s="22">
        <f t="shared" si="22"/>
        <v>7.1489023661128304E-2</v>
      </c>
      <c r="F725" s="23">
        <f t="shared" si="23"/>
        <v>3.50757887809101E-3</v>
      </c>
    </row>
    <row r="726" spans="1:6" x14ac:dyDescent="0.15">
      <c r="A726" s="24" t="s">
        <v>1089</v>
      </c>
      <c r="B726" s="24" t="s">
        <v>771</v>
      </c>
      <c r="C726" s="20">
        <v>18.706009999999999</v>
      </c>
      <c r="D726" s="21">
        <v>14.37017</v>
      </c>
      <c r="E726" s="22">
        <f t="shared" si="22"/>
        <v>0.30172503178459253</v>
      </c>
      <c r="F726" s="23">
        <f t="shared" si="23"/>
        <v>8.480646839702622E-4</v>
      </c>
    </row>
    <row r="727" spans="1:6" x14ac:dyDescent="0.15">
      <c r="A727" s="24" t="s">
        <v>1090</v>
      </c>
      <c r="B727" s="24" t="s">
        <v>773</v>
      </c>
      <c r="C727" s="20">
        <v>11.996180000000001</v>
      </c>
      <c r="D727" s="21">
        <v>6.494923</v>
      </c>
      <c r="E727" s="22">
        <f t="shared" si="22"/>
        <v>0.84700880980421189</v>
      </c>
      <c r="F727" s="23">
        <f t="shared" si="23"/>
        <v>5.4386459755716913E-4</v>
      </c>
    </row>
    <row r="728" spans="1:6" x14ac:dyDescent="0.15">
      <c r="A728" s="24" t="s">
        <v>774</v>
      </c>
      <c r="B728" s="24" t="s">
        <v>775</v>
      </c>
      <c r="C728" s="20">
        <v>117.898</v>
      </c>
      <c r="D728" s="21">
        <v>92.588930000000005</v>
      </c>
      <c r="E728" s="22">
        <f t="shared" si="22"/>
        <v>0.27334876858389001</v>
      </c>
      <c r="F728" s="23">
        <f t="shared" si="23"/>
        <v>5.3450805442061657E-3</v>
      </c>
    </row>
    <row r="729" spans="1:6" x14ac:dyDescent="0.15">
      <c r="A729" s="24" t="s">
        <v>776</v>
      </c>
      <c r="B729" s="24" t="s">
        <v>777</v>
      </c>
      <c r="C729" s="20">
        <v>7.0593229999999993E-2</v>
      </c>
      <c r="D729" s="21">
        <v>0.10763439999999999</v>
      </c>
      <c r="E729" s="22">
        <f t="shared" si="22"/>
        <v>-0.34413876976134028</v>
      </c>
      <c r="F729" s="23">
        <f t="shared" si="23"/>
        <v>3.2004486948520839E-6</v>
      </c>
    </row>
    <row r="730" spans="1:6" x14ac:dyDescent="0.15">
      <c r="A730" s="24" t="s">
        <v>778</v>
      </c>
      <c r="B730" s="24" t="s">
        <v>779</v>
      </c>
      <c r="C730" s="20">
        <v>0.16631020000000002</v>
      </c>
      <c r="D730" s="21">
        <v>2.8885730000000001</v>
      </c>
      <c r="E730" s="22">
        <f t="shared" si="22"/>
        <v>-0.94242478898750348</v>
      </c>
      <c r="F730" s="23">
        <f t="shared" si="23"/>
        <v>7.5399193737216605E-6</v>
      </c>
    </row>
    <row r="731" spans="1:6" x14ac:dyDescent="0.15">
      <c r="A731" s="24" t="s">
        <v>34</v>
      </c>
      <c r="B731" s="24" t="s">
        <v>780</v>
      </c>
      <c r="C731" s="20">
        <v>340.661</v>
      </c>
      <c r="D731" s="21">
        <v>189.39330000000001</v>
      </c>
      <c r="E731" s="22">
        <f t="shared" si="22"/>
        <v>0.79869615239821035</v>
      </c>
      <c r="F731" s="23">
        <f t="shared" si="23"/>
        <v>1.544437126388757E-2</v>
      </c>
    </row>
    <row r="732" spans="1:6" x14ac:dyDescent="0.15">
      <c r="A732" s="24" t="s">
        <v>781</v>
      </c>
      <c r="B732" s="24" t="s">
        <v>782</v>
      </c>
      <c r="C732" s="20">
        <v>3.8448820000000001</v>
      </c>
      <c r="D732" s="21">
        <v>2.2750319999999999</v>
      </c>
      <c r="E732" s="22">
        <f t="shared" si="22"/>
        <v>0.69003425006769148</v>
      </c>
      <c r="F732" s="23">
        <f t="shared" si="23"/>
        <v>1.7431342323846454E-4</v>
      </c>
    </row>
    <row r="733" spans="1:6" x14ac:dyDescent="0.15">
      <c r="A733" s="24" t="s">
        <v>1093</v>
      </c>
      <c r="B733" s="24" t="s">
        <v>1094</v>
      </c>
      <c r="C733" s="20">
        <v>0.53773890000000002</v>
      </c>
      <c r="D733" s="21">
        <v>0.79526640000000004</v>
      </c>
      <c r="E733" s="22">
        <f t="shared" si="22"/>
        <v>-0.32382545018876696</v>
      </c>
      <c r="F733" s="23">
        <f t="shared" si="23"/>
        <v>2.4379189912066574E-5</v>
      </c>
    </row>
    <row r="734" spans="1:6" x14ac:dyDescent="0.15">
      <c r="A734" s="24" t="s">
        <v>1095</v>
      </c>
      <c r="B734" s="24" t="s">
        <v>822</v>
      </c>
      <c r="C734" s="20">
        <v>5.1250039999999997</v>
      </c>
      <c r="D734" s="21">
        <v>7.9269270000000001</v>
      </c>
      <c r="E734" s="22">
        <f t="shared" si="22"/>
        <v>-0.35346900507598977</v>
      </c>
      <c r="F734" s="23">
        <f t="shared" si="23"/>
        <v>2.3234965113385107E-4</v>
      </c>
    </row>
    <row r="735" spans="1:6" x14ac:dyDescent="0.15">
      <c r="A735" s="24" t="s">
        <v>783</v>
      </c>
      <c r="B735" s="24" t="s">
        <v>784</v>
      </c>
      <c r="C735" s="20">
        <v>8.2395720000000008</v>
      </c>
      <c r="D735" s="21">
        <v>6.5760149999999999</v>
      </c>
      <c r="E735" s="22">
        <f t="shared" si="22"/>
        <v>0.25297341931245598</v>
      </c>
      <c r="F735" s="23">
        <f t="shared" si="23"/>
        <v>3.7355320692281367E-4</v>
      </c>
    </row>
    <row r="736" spans="1:6" x14ac:dyDescent="0.15">
      <c r="A736" s="24" t="s">
        <v>785</v>
      </c>
      <c r="B736" s="24" t="s">
        <v>786</v>
      </c>
      <c r="C736" s="20">
        <v>39.56326</v>
      </c>
      <c r="D736" s="21">
        <v>12.51615</v>
      </c>
      <c r="E736" s="22">
        <f t="shared" si="22"/>
        <v>2.160976817951207</v>
      </c>
      <c r="F736" s="23">
        <f t="shared" si="23"/>
        <v>1.7936590212842458E-3</v>
      </c>
    </row>
    <row r="737" spans="1:6" x14ac:dyDescent="0.15">
      <c r="A737" s="24" t="s">
        <v>787</v>
      </c>
      <c r="B737" s="24" t="s">
        <v>788</v>
      </c>
      <c r="C737" s="20">
        <v>5.6994470000000002</v>
      </c>
      <c r="D737" s="21">
        <v>6.925122</v>
      </c>
      <c r="E737" s="22">
        <f t="shared" si="22"/>
        <v>-0.17698966169837871</v>
      </c>
      <c r="F737" s="23">
        <f t="shared" si="23"/>
        <v>2.5839287581158458E-4</v>
      </c>
    </row>
    <row r="738" spans="1:6" x14ac:dyDescent="0.15">
      <c r="A738" s="24" t="s">
        <v>789</v>
      </c>
      <c r="B738" s="24" t="s">
        <v>790</v>
      </c>
      <c r="C738" s="20">
        <v>0.86932240000000005</v>
      </c>
      <c r="D738" s="21">
        <v>0.60126349999999995</v>
      </c>
      <c r="E738" s="22">
        <f t="shared" si="22"/>
        <v>0.44582599808569801</v>
      </c>
      <c r="F738" s="23">
        <f t="shared" si="23"/>
        <v>3.9412019261417583E-5</v>
      </c>
    </row>
    <row r="739" spans="1:6" x14ac:dyDescent="0.15">
      <c r="A739" s="24" t="s">
        <v>791</v>
      </c>
      <c r="B739" s="24" t="s">
        <v>792</v>
      </c>
      <c r="C739" s="20">
        <v>9.3090469999999995E-2</v>
      </c>
      <c r="D739" s="21">
        <v>1.631167</v>
      </c>
      <c r="E739" s="22">
        <f t="shared" si="22"/>
        <v>-0.94293014142635301</v>
      </c>
      <c r="F739" s="23">
        <f t="shared" si="23"/>
        <v>4.2203944091333838E-6</v>
      </c>
    </row>
    <row r="740" spans="1:6" x14ac:dyDescent="0.15">
      <c r="A740" s="24" t="s">
        <v>793</v>
      </c>
      <c r="B740" s="24" t="s">
        <v>794</v>
      </c>
      <c r="C740" s="20">
        <v>0.16491070000000002</v>
      </c>
      <c r="D740" s="21">
        <v>8.9608859999999999E-2</v>
      </c>
      <c r="E740" s="22">
        <f t="shared" si="22"/>
        <v>0.8403392253846329</v>
      </c>
      <c r="F740" s="23">
        <f t="shared" si="23"/>
        <v>7.4764709672888414E-6</v>
      </c>
    </row>
    <row r="741" spans="1:6" x14ac:dyDescent="0.15">
      <c r="A741" s="24" t="s">
        <v>795</v>
      </c>
      <c r="B741" s="24" t="s">
        <v>796</v>
      </c>
      <c r="C741" s="20">
        <v>0.44015209999999999</v>
      </c>
      <c r="D741" s="21">
        <v>0.76204669999999997</v>
      </c>
      <c r="E741" s="22">
        <f t="shared" si="22"/>
        <v>-0.42240797053513912</v>
      </c>
      <c r="F741" s="23">
        <f t="shared" si="23"/>
        <v>1.9954947719227523E-5</v>
      </c>
    </row>
    <row r="742" spans="1:6" x14ac:dyDescent="0.15">
      <c r="A742" s="24" t="s">
        <v>797</v>
      </c>
      <c r="B742" s="24" t="s">
        <v>798</v>
      </c>
      <c r="C742" s="20">
        <v>5.470491</v>
      </c>
      <c r="D742" s="21">
        <v>5.8189900000000003</v>
      </c>
      <c r="E742" s="22">
        <f t="shared" si="22"/>
        <v>-5.9889946537113881E-2</v>
      </c>
      <c r="F742" s="23">
        <f t="shared" si="23"/>
        <v>2.4801281625943557E-4</v>
      </c>
    </row>
    <row r="743" spans="1:6" x14ac:dyDescent="0.15">
      <c r="A743" s="24" t="s">
        <v>799</v>
      </c>
      <c r="B743" s="24" t="s">
        <v>800</v>
      </c>
      <c r="C743" s="20">
        <v>1.1526289999999999</v>
      </c>
      <c r="D743" s="21">
        <v>2.478234</v>
      </c>
      <c r="E743" s="22">
        <f t="shared" si="22"/>
        <v>-0.53489904504578667</v>
      </c>
      <c r="F743" s="23">
        <f t="shared" si="23"/>
        <v>5.2256143807255494E-5</v>
      </c>
    </row>
    <row r="744" spans="1:6" x14ac:dyDescent="0.15">
      <c r="A744" s="24" t="s">
        <v>801</v>
      </c>
      <c r="B744" s="24" t="s">
        <v>802</v>
      </c>
      <c r="C744" s="20">
        <v>6.7167320000000004</v>
      </c>
      <c r="D744" s="21">
        <v>6.6308740000000004</v>
      </c>
      <c r="E744" s="22">
        <f t="shared" si="22"/>
        <v>1.2948217685933905E-2</v>
      </c>
      <c r="F744" s="23">
        <f t="shared" si="23"/>
        <v>3.0451299881123489E-4</v>
      </c>
    </row>
    <row r="745" spans="1:6" x14ac:dyDescent="0.15">
      <c r="A745" s="24" t="s">
        <v>803</v>
      </c>
      <c r="B745" s="24" t="s">
        <v>804</v>
      </c>
      <c r="C745" s="20">
        <v>0.88891799999999999</v>
      </c>
      <c r="D745" s="21">
        <v>0.92424519999999999</v>
      </c>
      <c r="E745" s="22">
        <f t="shared" si="22"/>
        <v>-3.822275733755498E-2</v>
      </c>
      <c r="F745" s="23">
        <f t="shared" si="23"/>
        <v>4.0300414826330015E-5</v>
      </c>
    </row>
    <row r="746" spans="1:6" x14ac:dyDescent="0.15">
      <c r="A746" s="24" t="s">
        <v>345</v>
      </c>
      <c r="B746" s="24" t="s">
        <v>806</v>
      </c>
      <c r="C746" s="20">
        <v>1.318025</v>
      </c>
      <c r="D746" s="21">
        <v>8.7785030000000006</v>
      </c>
      <c r="E746" s="22">
        <f t="shared" si="22"/>
        <v>-0.84985765796286683</v>
      </c>
      <c r="F746" s="23">
        <f t="shared" si="23"/>
        <v>5.9754616569215183E-5</v>
      </c>
    </row>
    <row r="747" spans="1:6" x14ac:dyDescent="0.15">
      <c r="A747" s="24" t="s">
        <v>807</v>
      </c>
      <c r="B747" s="24" t="s">
        <v>808</v>
      </c>
      <c r="C747" s="20">
        <v>4.4730890000000002E-2</v>
      </c>
      <c r="D747" s="21">
        <v>8.539513E-2</v>
      </c>
      <c r="E747" s="22">
        <f t="shared" si="22"/>
        <v>-0.47618921594240793</v>
      </c>
      <c r="F747" s="23">
        <f t="shared" si="23"/>
        <v>2.0279411852959858E-6</v>
      </c>
    </row>
    <row r="748" spans="1:6" x14ac:dyDescent="0.15">
      <c r="A748" s="24" t="s">
        <v>809</v>
      </c>
      <c r="B748" s="24" t="s">
        <v>810</v>
      </c>
      <c r="C748" s="20">
        <v>1.3150139999999999</v>
      </c>
      <c r="D748" s="21">
        <v>1.3571360000000001E-2</v>
      </c>
      <c r="E748" s="22">
        <f t="shared" si="22"/>
        <v>95.896258002145686</v>
      </c>
      <c r="F748" s="23">
        <f t="shared" si="23"/>
        <v>5.9618108422184653E-5</v>
      </c>
    </row>
    <row r="749" spans="1:6" x14ac:dyDescent="0.15">
      <c r="A749" s="24" t="s">
        <v>811</v>
      </c>
      <c r="B749" s="24" t="s">
        <v>812</v>
      </c>
      <c r="C749" s="20">
        <v>1.01387</v>
      </c>
      <c r="D749" s="21">
        <v>0.75295849999999998</v>
      </c>
      <c r="E749" s="22">
        <f t="shared" si="22"/>
        <v>0.34651511338274288</v>
      </c>
      <c r="F749" s="23">
        <f t="shared" si="23"/>
        <v>4.5965298913928187E-5</v>
      </c>
    </row>
    <row r="750" spans="1:6" x14ac:dyDescent="0.15">
      <c r="A750" s="24" t="s">
        <v>813</v>
      </c>
      <c r="B750" s="24" t="s">
        <v>814</v>
      </c>
      <c r="C750" s="20">
        <v>2.8962289999999999</v>
      </c>
      <c r="D750" s="21">
        <v>6.9172289999999998</v>
      </c>
      <c r="E750" s="22">
        <f t="shared" si="22"/>
        <v>-0.58130213702625722</v>
      </c>
      <c r="F750" s="23">
        <f t="shared" si="23"/>
        <v>1.3130483366525028E-4</v>
      </c>
    </row>
    <row r="751" spans="1:6" x14ac:dyDescent="0.15">
      <c r="A751" s="24" t="s">
        <v>815</v>
      </c>
      <c r="B751" s="24" t="s">
        <v>816</v>
      </c>
      <c r="C751" s="20">
        <v>0.36972100000000002</v>
      </c>
      <c r="D751" s="21">
        <v>0.1614999</v>
      </c>
      <c r="E751" s="22">
        <f t="shared" si="22"/>
        <v>1.2892955351675139</v>
      </c>
      <c r="F751" s="23">
        <f t="shared" si="23"/>
        <v>1.6761849428187484E-5</v>
      </c>
    </row>
    <row r="752" spans="1:6" x14ac:dyDescent="0.15">
      <c r="A752" s="24" t="s">
        <v>817</v>
      </c>
      <c r="B752" s="24" t="s">
        <v>818</v>
      </c>
      <c r="C752" s="20">
        <v>1.7088080000000001</v>
      </c>
      <c r="D752" s="21">
        <v>3.8474889999999999</v>
      </c>
      <c r="E752" s="22">
        <f t="shared" si="22"/>
        <v>-0.55586409733725028</v>
      </c>
      <c r="F752" s="23">
        <f t="shared" si="23"/>
        <v>7.7471342979387693E-5</v>
      </c>
    </row>
    <row r="753" spans="1:6" x14ac:dyDescent="0.15">
      <c r="A753" s="24" t="s">
        <v>819</v>
      </c>
      <c r="B753" s="24" t="s">
        <v>820</v>
      </c>
      <c r="C753" s="20">
        <v>3.0217329999999998</v>
      </c>
      <c r="D753" s="21">
        <v>1.4249080000000001</v>
      </c>
      <c r="E753" s="22">
        <f t="shared" si="22"/>
        <v>1.1206512981890757</v>
      </c>
      <c r="F753" s="23">
        <f t="shared" si="23"/>
        <v>1.3699474349086269E-4</v>
      </c>
    </row>
    <row r="754" spans="1:6" x14ac:dyDescent="0.15">
      <c r="A754" s="24" t="s">
        <v>823</v>
      </c>
      <c r="B754" s="24" t="s">
        <v>824</v>
      </c>
      <c r="C754" s="20">
        <v>9.6622020000000006</v>
      </c>
      <c r="D754" s="21">
        <v>12.806100000000001</v>
      </c>
      <c r="E754" s="22">
        <f t="shared" si="22"/>
        <v>-0.2455000351395038</v>
      </c>
      <c r="F754" s="23">
        <f t="shared" si="23"/>
        <v>4.3805024618220754E-4</v>
      </c>
    </row>
    <row r="755" spans="1:6" x14ac:dyDescent="0.15">
      <c r="A755" s="24" t="s">
        <v>825</v>
      </c>
      <c r="B755" s="24" t="s">
        <v>826</v>
      </c>
      <c r="C755" s="20">
        <v>408.39659999999998</v>
      </c>
      <c r="D755" s="21">
        <v>432.65780000000001</v>
      </c>
      <c r="E755" s="22">
        <f t="shared" si="22"/>
        <v>-5.6074800916567358E-2</v>
      </c>
      <c r="F755" s="23">
        <f t="shared" si="23"/>
        <v>1.851526506793964E-2</v>
      </c>
    </row>
    <row r="756" spans="1:6" x14ac:dyDescent="0.15">
      <c r="A756" s="24" t="s">
        <v>827</v>
      </c>
      <c r="B756" s="24" t="s">
        <v>828</v>
      </c>
      <c r="C756" s="20">
        <v>18.233360000000001</v>
      </c>
      <c r="D756" s="21">
        <v>10.612640000000001</v>
      </c>
      <c r="E756" s="22">
        <f t="shared" si="22"/>
        <v>0.71807957303743453</v>
      </c>
      <c r="F756" s="23">
        <f t="shared" si="23"/>
        <v>8.2663639579557704E-4</v>
      </c>
    </row>
    <row r="757" spans="1:6" x14ac:dyDescent="0.15">
      <c r="A757" s="24" t="s">
        <v>829</v>
      </c>
      <c r="B757" s="24" t="s">
        <v>830</v>
      </c>
      <c r="C757" s="20">
        <v>44.907739999999997</v>
      </c>
      <c r="D757" s="21">
        <v>58.982410000000002</v>
      </c>
      <c r="E757" s="22">
        <f t="shared" si="22"/>
        <v>-0.23862487138114574</v>
      </c>
      <c r="F757" s="23">
        <f t="shared" si="23"/>
        <v>2.0359589421217405E-3</v>
      </c>
    </row>
    <row r="758" spans="1:6" x14ac:dyDescent="0.15">
      <c r="A758" s="24" t="s">
        <v>831</v>
      </c>
      <c r="B758" s="24" t="s">
        <v>832</v>
      </c>
      <c r="C758" s="20">
        <v>0.14172520000000002</v>
      </c>
      <c r="D758" s="21">
        <v>6.5895640000000005E-2</v>
      </c>
      <c r="E758" s="22">
        <f t="shared" si="22"/>
        <v>1.1507523107750379</v>
      </c>
      <c r="F758" s="23">
        <f t="shared" si="23"/>
        <v>6.4253219659682756E-6</v>
      </c>
    </row>
    <row r="759" spans="1:6" x14ac:dyDescent="0.15">
      <c r="A759" s="24" t="s">
        <v>833</v>
      </c>
      <c r="B759" s="24" t="s">
        <v>834</v>
      </c>
      <c r="C759" s="20">
        <v>45.524900000000002</v>
      </c>
      <c r="D759" s="21">
        <v>42.894260000000003</v>
      </c>
      <c r="E759" s="22">
        <f t="shared" si="22"/>
        <v>6.1328485443040703E-2</v>
      </c>
      <c r="F759" s="23">
        <f t="shared" si="23"/>
        <v>2.0639388052972169E-3</v>
      </c>
    </row>
    <row r="760" spans="1:6" x14ac:dyDescent="0.15">
      <c r="A760" s="24" t="s">
        <v>1099</v>
      </c>
      <c r="B760" s="24" t="s">
        <v>836</v>
      </c>
      <c r="C760" s="20">
        <v>9.2889789999999994</v>
      </c>
      <c r="D760" s="21">
        <v>7.5726519999999997</v>
      </c>
      <c r="E760" s="22">
        <f t="shared" si="22"/>
        <v>0.22664807520535746</v>
      </c>
      <c r="F760" s="23">
        <f t="shared" si="23"/>
        <v>4.2112962839437176E-4</v>
      </c>
    </row>
    <row r="761" spans="1:6" x14ac:dyDescent="0.15">
      <c r="A761" s="24" t="s">
        <v>1100</v>
      </c>
      <c r="B761" s="24" t="s">
        <v>838</v>
      </c>
      <c r="C761" s="20">
        <v>3.5052340000000002</v>
      </c>
      <c r="D761" s="21">
        <v>1.95594</v>
      </c>
      <c r="E761" s="22">
        <f t="shared" si="22"/>
        <v>0.79209689458776866</v>
      </c>
      <c r="F761" s="23">
        <f t="shared" si="23"/>
        <v>1.5891497783075164E-4</v>
      </c>
    </row>
    <row r="762" spans="1:6" x14ac:dyDescent="0.15">
      <c r="A762" s="24" t="s">
        <v>841</v>
      </c>
      <c r="B762" s="24" t="s">
        <v>842</v>
      </c>
      <c r="C762" s="20">
        <v>110.044</v>
      </c>
      <c r="D762" s="21">
        <v>67.835909999999998</v>
      </c>
      <c r="E762" s="22">
        <f t="shared" si="22"/>
        <v>0.62220865025618433</v>
      </c>
      <c r="F762" s="23">
        <f t="shared" si="23"/>
        <v>4.9890078152862926E-3</v>
      </c>
    </row>
    <row r="763" spans="1:6" x14ac:dyDescent="0.15">
      <c r="A763" s="24" t="s">
        <v>843</v>
      </c>
      <c r="B763" s="24" t="s">
        <v>844</v>
      </c>
      <c r="C763" s="20">
        <v>29.739470000000001</v>
      </c>
      <c r="D763" s="21">
        <v>9.1808409999999991</v>
      </c>
      <c r="E763" s="22">
        <f t="shared" si="22"/>
        <v>2.2392969227982493</v>
      </c>
      <c r="F763" s="23">
        <f t="shared" si="23"/>
        <v>1.3482829436631913E-3</v>
      </c>
    </row>
    <row r="764" spans="1:6" x14ac:dyDescent="0.15">
      <c r="A764" s="24" t="s">
        <v>845</v>
      </c>
      <c r="B764" s="24" t="s">
        <v>846</v>
      </c>
      <c r="C764" s="20">
        <v>0.15902379999999999</v>
      </c>
      <c r="D764" s="21">
        <v>0.18932770000000002</v>
      </c>
      <c r="E764" s="22">
        <f t="shared" si="22"/>
        <v>-0.16006057222477232</v>
      </c>
      <c r="F764" s="23">
        <f t="shared" si="23"/>
        <v>7.2095796319338105E-6</v>
      </c>
    </row>
    <row r="765" spans="1:6" x14ac:dyDescent="0.15">
      <c r="A765" s="24" t="s">
        <v>847</v>
      </c>
      <c r="B765" s="24" t="s">
        <v>848</v>
      </c>
      <c r="C765" s="20">
        <v>0.2087348</v>
      </c>
      <c r="D765" s="21">
        <v>0.2178081</v>
      </c>
      <c r="E765" s="22">
        <f t="shared" si="22"/>
        <v>-4.1657312101799682E-2</v>
      </c>
      <c r="F765" s="23">
        <f t="shared" si="23"/>
        <v>9.4633014841538029E-6</v>
      </c>
    </row>
    <row r="766" spans="1:6" x14ac:dyDescent="0.15">
      <c r="A766" s="24" t="s">
        <v>849</v>
      </c>
      <c r="B766" s="24" t="s">
        <v>850</v>
      </c>
      <c r="C766" s="20">
        <v>9.1831690000000007E-2</v>
      </c>
      <c r="D766" s="21">
        <v>2.0546369999999998E-2</v>
      </c>
      <c r="E766" s="22">
        <f t="shared" si="22"/>
        <v>3.4694848773773677</v>
      </c>
      <c r="F766" s="23">
        <f t="shared" si="23"/>
        <v>4.1633257524349182E-6</v>
      </c>
    </row>
    <row r="767" spans="1:6" x14ac:dyDescent="0.15">
      <c r="A767" s="24" t="s">
        <v>851</v>
      </c>
      <c r="B767" s="24" t="s">
        <v>852</v>
      </c>
      <c r="C767" s="20">
        <v>1.66805</v>
      </c>
      <c r="D767" s="21">
        <v>2.1628829999999999</v>
      </c>
      <c r="E767" s="22">
        <f t="shared" si="22"/>
        <v>-0.22878398877794126</v>
      </c>
      <c r="F767" s="23">
        <f t="shared" si="23"/>
        <v>7.5623518649706479E-5</v>
      </c>
    </row>
    <row r="768" spans="1:6" x14ac:dyDescent="0.15">
      <c r="A768" s="24" t="s">
        <v>853</v>
      </c>
      <c r="B768" s="24" t="s">
        <v>854</v>
      </c>
      <c r="C768" s="20">
        <v>10.195069999999999</v>
      </c>
      <c r="D768" s="21">
        <v>7.9374479999999998</v>
      </c>
      <c r="E768" s="22">
        <f t="shared" ref="E768:E815" si="24">IF(ISERROR(C768/D768-1),"",((C768/D768-1)))</f>
        <v>0.28442668222834344</v>
      </c>
      <c r="F768" s="23">
        <f t="shared" ref="F768:F815" si="25">C768/$C$1215</f>
        <v>4.6220860662453942E-4</v>
      </c>
    </row>
    <row r="769" spans="1:6" x14ac:dyDescent="0.15">
      <c r="A769" s="24" t="s">
        <v>346</v>
      </c>
      <c r="B769" s="24" t="s">
        <v>856</v>
      </c>
      <c r="C769" s="20">
        <v>4.8316290000000004</v>
      </c>
      <c r="D769" s="21">
        <v>6.0627950000000004</v>
      </c>
      <c r="E769" s="22">
        <f t="shared" si="24"/>
        <v>-0.20306904653711699</v>
      </c>
      <c r="F769" s="23">
        <f t="shared" si="25"/>
        <v>2.1904906075355217E-4</v>
      </c>
    </row>
    <row r="770" spans="1:6" x14ac:dyDescent="0.15">
      <c r="A770" s="24" t="s">
        <v>857</v>
      </c>
      <c r="B770" s="24" t="s">
        <v>858</v>
      </c>
      <c r="C770" s="20">
        <v>25.772680000000001</v>
      </c>
      <c r="D770" s="21">
        <v>23.305440000000001</v>
      </c>
      <c r="E770" s="22">
        <f t="shared" si="24"/>
        <v>0.10586541168070629</v>
      </c>
      <c r="F770" s="23">
        <f t="shared" si="25"/>
        <v>1.1684426405880622E-3</v>
      </c>
    </row>
    <row r="771" spans="1:6" x14ac:dyDescent="0.15">
      <c r="A771" s="24" t="s">
        <v>51</v>
      </c>
      <c r="B771" s="24" t="s">
        <v>860</v>
      </c>
      <c r="C771" s="20">
        <v>15.900359999999999</v>
      </c>
      <c r="D771" s="21">
        <v>8.8545689999999997</v>
      </c>
      <c r="E771" s="22">
        <f t="shared" si="24"/>
        <v>0.79572376701790892</v>
      </c>
      <c r="F771" s="23">
        <f t="shared" si="25"/>
        <v>7.2086638349992324E-4</v>
      </c>
    </row>
    <row r="772" spans="1:6" x14ac:dyDescent="0.15">
      <c r="A772" s="24" t="s">
        <v>347</v>
      </c>
      <c r="B772" s="24" t="s">
        <v>862</v>
      </c>
      <c r="C772" s="20">
        <v>9.9165829999999993</v>
      </c>
      <c r="D772" s="21">
        <v>6.66608</v>
      </c>
      <c r="E772" s="22">
        <f t="shared" si="24"/>
        <v>0.48761836041571649</v>
      </c>
      <c r="F772" s="23">
        <f t="shared" si="25"/>
        <v>4.4958298578691419E-4</v>
      </c>
    </row>
    <row r="773" spans="1:6" x14ac:dyDescent="0.15">
      <c r="A773" s="24" t="s">
        <v>1110</v>
      </c>
      <c r="B773" s="24" t="s">
        <v>864</v>
      </c>
      <c r="C773" s="20">
        <v>9.0560720000000003</v>
      </c>
      <c r="D773" s="21">
        <v>6.7164359999999999</v>
      </c>
      <c r="E773" s="22">
        <f t="shared" si="24"/>
        <v>0.34834486623560479</v>
      </c>
      <c r="F773" s="23">
        <f t="shared" si="25"/>
        <v>4.1057044440219698E-4</v>
      </c>
    </row>
    <row r="774" spans="1:6" x14ac:dyDescent="0.15">
      <c r="A774" s="24" t="s">
        <v>865</v>
      </c>
      <c r="B774" s="24" t="s">
        <v>866</v>
      </c>
      <c r="C774" s="20">
        <v>3.771118</v>
      </c>
      <c r="D774" s="21">
        <v>4.7086119999999996</v>
      </c>
      <c r="E774" s="22">
        <f t="shared" si="24"/>
        <v>-0.1991019858930827</v>
      </c>
      <c r="F774" s="23">
        <f t="shared" si="25"/>
        <v>1.7096922298686718E-4</v>
      </c>
    </row>
    <row r="775" spans="1:6" x14ac:dyDescent="0.15">
      <c r="A775" s="24" t="s">
        <v>867</v>
      </c>
      <c r="B775" s="24" t="s">
        <v>868</v>
      </c>
      <c r="C775" s="20">
        <v>1.63737</v>
      </c>
      <c r="D775" s="21">
        <v>2.425916</v>
      </c>
      <c r="E775" s="22">
        <f t="shared" si="24"/>
        <v>-0.32505082616215897</v>
      </c>
      <c r="F775" s="23">
        <f t="shared" si="25"/>
        <v>7.4232595384712632E-5</v>
      </c>
    </row>
    <row r="776" spans="1:6" x14ac:dyDescent="0.15">
      <c r="A776" s="24" t="s">
        <v>869</v>
      </c>
      <c r="B776" s="24" t="s">
        <v>870</v>
      </c>
      <c r="C776" s="20">
        <v>0.5368383000000001</v>
      </c>
      <c r="D776" s="21">
        <v>3.4062489999999999</v>
      </c>
      <c r="E776" s="22">
        <f t="shared" si="24"/>
        <v>-0.84239604914379418</v>
      </c>
      <c r="F776" s="23">
        <f t="shared" si="25"/>
        <v>2.4338359876458579E-5</v>
      </c>
    </row>
    <row r="777" spans="1:6" x14ac:dyDescent="0.15">
      <c r="A777" s="24" t="s">
        <v>871</v>
      </c>
      <c r="B777" s="24" t="s">
        <v>872</v>
      </c>
      <c r="C777" s="20">
        <v>4.1230089999999997</v>
      </c>
      <c r="D777" s="21">
        <v>5.3684229999999999</v>
      </c>
      <c r="E777" s="22">
        <f t="shared" si="24"/>
        <v>-0.23198879820014184</v>
      </c>
      <c r="F777" s="23">
        <f t="shared" si="25"/>
        <v>1.8692272294260222E-4</v>
      </c>
    </row>
    <row r="778" spans="1:6" x14ac:dyDescent="0.15">
      <c r="A778" s="24" t="s">
        <v>873</v>
      </c>
      <c r="B778" s="24" t="s">
        <v>874</v>
      </c>
      <c r="C778" s="20">
        <v>11.97828</v>
      </c>
      <c r="D778" s="21">
        <v>5.4055520000000001</v>
      </c>
      <c r="E778" s="22">
        <f t="shared" si="24"/>
        <v>1.2159217042033821</v>
      </c>
      <c r="F778" s="23">
        <f t="shared" si="25"/>
        <v>5.4305307453098299E-4</v>
      </c>
    </row>
    <row r="779" spans="1:6" x14ac:dyDescent="0.15">
      <c r="A779" s="24" t="s">
        <v>875</v>
      </c>
      <c r="B779" s="24" t="s">
        <v>876</v>
      </c>
      <c r="C779" s="20">
        <v>0.4879867</v>
      </c>
      <c r="D779" s="21">
        <v>0.65328940000000002</v>
      </c>
      <c r="E779" s="22">
        <f t="shared" si="24"/>
        <v>-0.25303135180212633</v>
      </c>
      <c r="F779" s="23">
        <f t="shared" si="25"/>
        <v>2.2123600196791896E-5</v>
      </c>
    </row>
    <row r="780" spans="1:6" x14ac:dyDescent="0.15">
      <c r="A780" s="24" t="s">
        <v>877</v>
      </c>
      <c r="B780" s="24" t="s">
        <v>878</v>
      </c>
      <c r="C780" s="20">
        <v>73.024680000000004</v>
      </c>
      <c r="D780" s="21">
        <v>96.828789999999998</v>
      </c>
      <c r="E780" s="22">
        <f t="shared" si="24"/>
        <v>-0.24583711104930661</v>
      </c>
      <c r="F780" s="23">
        <f t="shared" si="25"/>
        <v>3.3106820837917618E-3</v>
      </c>
    </row>
    <row r="781" spans="1:6" x14ac:dyDescent="0.15">
      <c r="A781" s="24" t="s">
        <v>879</v>
      </c>
      <c r="B781" s="24" t="s">
        <v>880</v>
      </c>
      <c r="C781" s="20">
        <v>4.7406370000000004</v>
      </c>
      <c r="D781" s="21">
        <v>4.806737</v>
      </c>
      <c r="E781" s="22">
        <f t="shared" si="24"/>
        <v>-1.3751532484510665E-2</v>
      </c>
      <c r="F781" s="23">
        <f t="shared" si="25"/>
        <v>2.1492380359161212E-4</v>
      </c>
    </row>
    <row r="782" spans="1:6" x14ac:dyDescent="0.15">
      <c r="A782" s="24" t="s">
        <v>52</v>
      </c>
      <c r="B782" s="24" t="s">
        <v>1115</v>
      </c>
      <c r="C782" s="20">
        <v>3.9597399999999998E-3</v>
      </c>
      <c r="D782" s="21"/>
      <c r="E782" s="22" t="str">
        <f t="shared" si="24"/>
        <v/>
      </c>
      <c r="F782" s="23">
        <f t="shared" si="25"/>
        <v>1.7952068087766477E-7</v>
      </c>
    </row>
    <row r="783" spans="1:6" x14ac:dyDescent="0.15">
      <c r="A783" s="24" t="s">
        <v>882</v>
      </c>
      <c r="B783" s="24" t="s">
        <v>883</v>
      </c>
      <c r="C783" s="20">
        <v>7.6160399999999999</v>
      </c>
      <c r="D783" s="21">
        <v>3.401313</v>
      </c>
      <c r="E783" s="22">
        <f t="shared" si="24"/>
        <v>1.2391470587975877</v>
      </c>
      <c r="F783" s="23">
        <f t="shared" si="25"/>
        <v>3.452844596846081E-4</v>
      </c>
    </row>
    <row r="784" spans="1:6" x14ac:dyDescent="0.15">
      <c r="A784" s="24" t="s">
        <v>884</v>
      </c>
      <c r="B784" s="24" t="s">
        <v>885</v>
      </c>
      <c r="C784" s="20">
        <v>8.5270620000000008</v>
      </c>
      <c r="D784" s="21">
        <v>14.2972</v>
      </c>
      <c r="E784" s="22">
        <f t="shared" si="24"/>
        <v>-0.40358517751727607</v>
      </c>
      <c r="F784" s="23">
        <f t="shared" si="25"/>
        <v>3.8658699210707321E-4</v>
      </c>
    </row>
    <row r="785" spans="1:6" x14ac:dyDescent="0.15">
      <c r="A785" s="24" t="s">
        <v>72</v>
      </c>
      <c r="B785" s="24" t="s">
        <v>881</v>
      </c>
      <c r="C785" s="20">
        <v>10.000859999999999</v>
      </c>
      <c r="D785" s="21">
        <v>6.6272000000000002</v>
      </c>
      <c r="E785" s="22">
        <f t="shared" si="24"/>
        <v>0.50906265089328806</v>
      </c>
      <c r="F785" s="23">
        <f t="shared" si="25"/>
        <v>4.5340380847282965E-4</v>
      </c>
    </row>
    <row r="786" spans="1:6" x14ac:dyDescent="0.15">
      <c r="A786" s="24" t="s">
        <v>886</v>
      </c>
      <c r="B786" s="24" t="s">
        <v>887</v>
      </c>
      <c r="C786" s="20">
        <v>2.3689740000000001</v>
      </c>
      <c r="D786" s="21">
        <v>5.065734</v>
      </c>
      <c r="E786" s="22">
        <f t="shared" si="24"/>
        <v>-0.53235325818528967</v>
      </c>
      <c r="F786" s="23">
        <f t="shared" si="25"/>
        <v>1.0740094689587828E-4</v>
      </c>
    </row>
    <row r="787" spans="1:6" x14ac:dyDescent="0.15">
      <c r="A787" s="24" t="s">
        <v>888</v>
      </c>
      <c r="B787" s="24" t="s">
        <v>889</v>
      </c>
      <c r="C787" s="20">
        <v>1.308867</v>
      </c>
      <c r="D787" s="21">
        <v>0.98969030000000002</v>
      </c>
      <c r="E787" s="22">
        <f t="shared" si="24"/>
        <v>0.32250159469078343</v>
      </c>
      <c r="F787" s="23">
        <f t="shared" si="25"/>
        <v>5.9339425067884878E-5</v>
      </c>
    </row>
    <row r="788" spans="1:6" x14ac:dyDescent="0.15">
      <c r="A788" s="24" t="s">
        <v>244</v>
      </c>
      <c r="B788" s="24" t="s">
        <v>245</v>
      </c>
      <c r="C788" s="20">
        <v>20.76651</v>
      </c>
      <c r="D788" s="21">
        <v>30.40483</v>
      </c>
      <c r="E788" s="22">
        <f t="shared" si="24"/>
        <v>-0.31699963459752944</v>
      </c>
      <c r="F788" s="23">
        <f t="shared" si="25"/>
        <v>9.4148050494548491E-4</v>
      </c>
    </row>
    <row r="789" spans="1:6" x14ac:dyDescent="0.15">
      <c r="A789" s="24" t="s">
        <v>348</v>
      </c>
      <c r="B789" s="24" t="s">
        <v>349</v>
      </c>
      <c r="C789" s="20">
        <v>193.35050000000001</v>
      </c>
      <c r="D789" s="21">
        <v>203.6584</v>
      </c>
      <c r="E789" s="22">
        <f t="shared" si="24"/>
        <v>-5.0613674663063213E-2</v>
      </c>
      <c r="F789" s="23">
        <f t="shared" si="25"/>
        <v>8.7658314455082726E-3</v>
      </c>
    </row>
    <row r="790" spans="1:6" x14ac:dyDescent="0.15">
      <c r="A790" s="24" t="s">
        <v>53</v>
      </c>
      <c r="B790" s="24" t="s">
        <v>247</v>
      </c>
      <c r="C790" s="20">
        <v>3.8669630000000002</v>
      </c>
      <c r="D790" s="21">
        <v>4.4652099999999999</v>
      </c>
      <c r="E790" s="22">
        <f t="shared" si="24"/>
        <v>-0.1339795888659211</v>
      </c>
      <c r="F790" s="23">
        <f t="shared" si="25"/>
        <v>1.7531449809551569E-4</v>
      </c>
    </row>
    <row r="791" spans="1:6" x14ac:dyDescent="0.15">
      <c r="A791" s="24" t="s">
        <v>248</v>
      </c>
      <c r="B791" s="24" t="s">
        <v>249</v>
      </c>
      <c r="C791" s="20">
        <v>11.267469999999999</v>
      </c>
      <c r="D791" s="21">
        <v>9.2068999999999992</v>
      </c>
      <c r="E791" s="22">
        <f t="shared" si="24"/>
        <v>0.22380714464151885</v>
      </c>
      <c r="F791" s="23">
        <f t="shared" si="25"/>
        <v>5.1082744982465045E-4</v>
      </c>
    </row>
    <row r="792" spans="1:6" x14ac:dyDescent="0.15">
      <c r="A792" s="24" t="s">
        <v>54</v>
      </c>
      <c r="B792" s="24" t="s">
        <v>1118</v>
      </c>
      <c r="C792" s="20">
        <v>0.26103890000000002</v>
      </c>
      <c r="D792" s="21"/>
      <c r="E792" s="22" t="str">
        <f t="shared" si="24"/>
        <v/>
      </c>
      <c r="F792" s="23">
        <f t="shared" si="25"/>
        <v>1.1834585367614201E-5</v>
      </c>
    </row>
    <row r="793" spans="1:6" x14ac:dyDescent="0.15">
      <c r="A793" s="24" t="s">
        <v>250</v>
      </c>
      <c r="B793" s="24" t="s">
        <v>251</v>
      </c>
      <c r="C793" s="20">
        <v>0.53401500000000002</v>
      </c>
      <c r="D793" s="21">
        <v>1.619926</v>
      </c>
      <c r="E793" s="22">
        <f t="shared" si="24"/>
        <v>-0.6703460528443892</v>
      </c>
      <c r="F793" s="23">
        <f t="shared" si="25"/>
        <v>2.4210361387082525E-5</v>
      </c>
    </row>
    <row r="794" spans="1:6" x14ac:dyDescent="0.15">
      <c r="A794" s="24" t="s">
        <v>269</v>
      </c>
      <c r="B794" s="24" t="s">
        <v>270</v>
      </c>
      <c r="C794" s="20">
        <v>1.660129</v>
      </c>
      <c r="D794" s="21">
        <v>3.0333200000000004E-3</v>
      </c>
      <c r="E794" s="22">
        <f t="shared" si="24"/>
        <v>546.29768042936439</v>
      </c>
      <c r="F794" s="23">
        <f t="shared" si="25"/>
        <v>7.526440837649865E-5</v>
      </c>
    </row>
    <row r="795" spans="1:6" x14ac:dyDescent="0.15">
      <c r="A795" s="24" t="s">
        <v>271</v>
      </c>
      <c r="B795" s="24" t="s">
        <v>272</v>
      </c>
      <c r="C795" s="20">
        <v>2.5032229999999999E-2</v>
      </c>
      <c r="D795" s="21">
        <v>0.66815100000000005</v>
      </c>
      <c r="E795" s="22">
        <f t="shared" si="24"/>
        <v>-0.96253507066516397</v>
      </c>
      <c r="F795" s="23">
        <f t="shared" si="25"/>
        <v>1.134873242557922E-6</v>
      </c>
    </row>
    <row r="796" spans="1:6" x14ac:dyDescent="0.15">
      <c r="A796" s="24" t="s">
        <v>350</v>
      </c>
      <c r="B796" s="24" t="s">
        <v>351</v>
      </c>
      <c r="C796" s="20">
        <v>0.69479969999999991</v>
      </c>
      <c r="D796" s="21">
        <v>1.1591569999999999E-2</v>
      </c>
      <c r="E796" s="22">
        <f t="shared" si="24"/>
        <v>58.940085769227117</v>
      </c>
      <c r="F796" s="23">
        <f t="shared" si="25"/>
        <v>3.1499774030011368E-5</v>
      </c>
    </row>
    <row r="797" spans="1:6" x14ac:dyDescent="0.15">
      <c r="A797" s="24" t="s">
        <v>273</v>
      </c>
      <c r="B797" s="24" t="s">
        <v>274</v>
      </c>
      <c r="C797" s="20">
        <v>0.80947499999999994</v>
      </c>
      <c r="D797" s="21">
        <v>6.775633</v>
      </c>
      <c r="E797" s="22">
        <f t="shared" si="24"/>
        <v>-0.88053145735608762</v>
      </c>
      <c r="F797" s="23">
        <f t="shared" si="25"/>
        <v>3.66987486939667E-5</v>
      </c>
    </row>
    <row r="798" spans="1:6" x14ac:dyDescent="0.15">
      <c r="A798" s="24" t="s">
        <v>275</v>
      </c>
      <c r="B798" s="24" t="s">
        <v>276</v>
      </c>
      <c r="C798" s="20">
        <v>50.731929999999998</v>
      </c>
      <c r="D798" s="21">
        <v>30.18507</v>
      </c>
      <c r="E798" s="22">
        <f t="shared" si="24"/>
        <v>0.68069611897537419</v>
      </c>
      <c r="F798" s="23">
        <f t="shared" si="25"/>
        <v>2.3000072266962045E-3</v>
      </c>
    </row>
    <row r="799" spans="1:6" x14ac:dyDescent="0.15">
      <c r="A799" s="24" t="s">
        <v>277</v>
      </c>
      <c r="B799" s="24" t="s">
        <v>278</v>
      </c>
      <c r="C799" s="20">
        <v>0.34177070000000004</v>
      </c>
      <c r="D799" s="21">
        <v>1.138581E-2</v>
      </c>
      <c r="E799" s="22">
        <f t="shared" si="24"/>
        <v>29.017249541315028</v>
      </c>
      <c r="F799" s="23">
        <f t="shared" si="25"/>
        <v>1.549468115786292E-5</v>
      </c>
    </row>
    <row r="800" spans="1:6" x14ac:dyDescent="0.15">
      <c r="A800" s="24" t="s">
        <v>352</v>
      </c>
      <c r="B800" s="24" t="s">
        <v>280</v>
      </c>
      <c r="C800" s="20">
        <v>5.4420000000000004E-5</v>
      </c>
      <c r="D800" s="21">
        <v>2.39631E-3</v>
      </c>
      <c r="E800" s="22">
        <f t="shared" si="24"/>
        <v>-0.97729008350338642</v>
      </c>
      <c r="F800" s="23">
        <f t="shared" si="25"/>
        <v>2.4672113455334234E-9</v>
      </c>
    </row>
    <row r="801" spans="1:6" x14ac:dyDescent="0.15">
      <c r="A801" s="24" t="s">
        <v>281</v>
      </c>
      <c r="B801" s="24" t="s">
        <v>282</v>
      </c>
      <c r="C801" s="20">
        <v>0.8344935</v>
      </c>
      <c r="D801" s="21">
        <v>6.5487799999999999E-2</v>
      </c>
      <c r="E801" s="22">
        <f t="shared" si="24"/>
        <v>11.742732234095511</v>
      </c>
      <c r="F801" s="23">
        <f t="shared" si="25"/>
        <v>3.7832999466627997E-5</v>
      </c>
    </row>
    <row r="802" spans="1:6" x14ac:dyDescent="0.15">
      <c r="A802" s="24" t="s">
        <v>353</v>
      </c>
      <c r="B802" s="24" t="s">
        <v>354</v>
      </c>
      <c r="C802" s="20">
        <v>1.447773</v>
      </c>
      <c r="D802" s="21">
        <v>0.47975220000000002</v>
      </c>
      <c r="E802" s="22">
        <f t="shared" si="24"/>
        <v>2.0177516642966928</v>
      </c>
      <c r="F802" s="23">
        <f t="shared" si="25"/>
        <v>6.5636934424052938E-5</v>
      </c>
    </row>
    <row r="803" spans="1:6" x14ac:dyDescent="0.15">
      <c r="A803" s="24" t="s">
        <v>283</v>
      </c>
      <c r="B803" s="24" t="s">
        <v>284</v>
      </c>
      <c r="C803" s="20">
        <v>1.8834850000000001</v>
      </c>
      <c r="D803" s="21">
        <v>7.5962719999999997E-2</v>
      </c>
      <c r="E803" s="22">
        <f t="shared" si="24"/>
        <v>23.794859899698171</v>
      </c>
      <c r="F803" s="23">
        <f t="shared" si="25"/>
        <v>8.5390583629952588E-5</v>
      </c>
    </row>
    <row r="804" spans="1:6" x14ac:dyDescent="0.15">
      <c r="A804" s="24" t="s">
        <v>285</v>
      </c>
      <c r="B804" s="24" t="s">
        <v>286</v>
      </c>
      <c r="C804" s="20">
        <v>0.15206639999999999</v>
      </c>
      <c r="D804" s="21">
        <v>2.0401229999999999</v>
      </c>
      <c r="E804" s="22">
        <f t="shared" si="24"/>
        <v>-0.92546214125324799</v>
      </c>
      <c r="F804" s="23">
        <f t="shared" si="25"/>
        <v>6.8941555926942983E-6</v>
      </c>
    </row>
    <row r="805" spans="1:6" x14ac:dyDescent="0.15">
      <c r="A805" s="24" t="s">
        <v>287</v>
      </c>
      <c r="B805" s="24" t="s">
        <v>288</v>
      </c>
      <c r="C805" s="20">
        <v>1.1384999999999999E-4</v>
      </c>
      <c r="D805" s="21">
        <v>5.3305499999999999E-3</v>
      </c>
      <c r="E805" s="22">
        <f t="shared" si="24"/>
        <v>-0.97864197878267722</v>
      </c>
      <c r="F805" s="23">
        <f t="shared" si="25"/>
        <v>5.1615584654351382E-9</v>
      </c>
    </row>
    <row r="806" spans="1:6" x14ac:dyDescent="0.15">
      <c r="A806" s="24" t="s">
        <v>289</v>
      </c>
      <c r="B806" s="24" t="s">
        <v>290</v>
      </c>
      <c r="C806" s="20">
        <v>0.47427059999999999</v>
      </c>
      <c r="D806" s="21">
        <v>2.2107760000000001</v>
      </c>
      <c r="E806" s="22">
        <f t="shared" si="24"/>
        <v>-0.78547324559340248</v>
      </c>
      <c r="F806" s="23">
        <f t="shared" si="25"/>
        <v>2.1501760477268356E-5</v>
      </c>
    </row>
    <row r="807" spans="1:6" x14ac:dyDescent="0.15">
      <c r="A807" s="24" t="s">
        <v>55</v>
      </c>
      <c r="B807" s="24" t="s">
        <v>172</v>
      </c>
      <c r="C807" s="20">
        <v>1.557365E-2</v>
      </c>
      <c r="D807" s="21">
        <v>3.65162E-3</v>
      </c>
      <c r="E807" s="22">
        <f t="shared" si="24"/>
        <v>3.2648605276562179</v>
      </c>
      <c r="F807" s="23">
        <f t="shared" si="25"/>
        <v>7.0605450149515981E-7</v>
      </c>
    </row>
    <row r="808" spans="1:6" x14ac:dyDescent="0.15">
      <c r="A808" s="24" t="s">
        <v>56</v>
      </c>
      <c r="B808" s="24" t="s">
        <v>173</v>
      </c>
      <c r="C808" s="20">
        <v>0</v>
      </c>
      <c r="D808" s="21">
        <v>2.67593E-3</v>
      </c>
      <c r="E808" s="22">
        <f t="shared" si="24"/>
        <v>-1</v>
      </c>
      <c r="F808" s="23">
        <f t="shared" si="25"/>
        <v>0</v>
      </c>
    </row>
    <row r="809" spans="1:6" x14ac:dyDescent="0.15">
      <c r="A809" s="24" t="s">
        <v>57</v>
      </c>
      <c r="B809" s="24" t="s">
        <v>174</v>
      </c>
      <c r="C809" s="20">
        <v>8.5025400000000011E-3</v>
      </c>
      <c r="D809" s="21">
        <v>5.6898399999999998E-3</v>
      </c>
      <c r="E809" s="22">
        <f t="shared" si="24"/>
        <v>0.4943372748618593</v>
      </c>
      <c r="F809" s="23">
        <f t="shared" si="25"/>
        <v>3.8547525089768018E-7</v>
      </c>
    </row>
    <row r="810" spans="1:6" x14ac:dyDescent="0.15">
      <c r="A810" s="24" t="s">
        <v>58</v>
      </c>
      <c r="B810" s="24" t="s">
        <v>175</v>
      </c>
      <c r="C810" s="20">
        <v>3.5161410000000004E-2</v>
      </c>
      <c r="D810" s="21">
        <v>1.963355E-2</v>
      </c>
      <c r="E810" s="22">
        <f t="shared" si="24"/>
        <v>0.79088397156907453</v>
      </c>
      <c r="F810" s="23">
        <f t="shared" si="25"/>
        <v>1.5940946283894225E-6</v>
      </c>
    </row>
    <row r="811" spans="1:6" x14ac:dyDescent="0.15">
      <c r="A811" s="24" t="s">
        <v>59</v>
      </c>
      <c r="B811" s="24" t="s">
        <v>176</v>
      </c>
      <c r="C811" s="20">
        <v>6.4311000000000001E-4</v>
      </c>
      <c r="D811" s="21">
        <v>2.0003600000000001E-3</v>
      </c>
      <c r="E811" s="22">
        <f t="shared" si="24"/>
        <v>-0.67850286948349292</v>
      </c>
      <c r="F811" s="23">
        <f t="shared" si="25"/>
        <v>2.915634488103638E-8</v>
      </c>
    </row>
    <row r="812" spans="1:6" x14ac:dyDescent="0.15">
      <c r="A812" s="24" t="s">
        <v>60</v>
      </c>
      <c r="B812" s="24" t="s">
        <v>177</v>
      </c>
      <c r="C812" s="20">
        <v>2.9824650000000001E-2</v>
      </c>
      <c r="D812" s="21">
        <v>6.3503100000000005E-3</v>
      </c>
      <c r="E812" s="22">
        <f t="shared" si="24"/>
        <v>3.6965659944160203</v>
      </c>
      <c r="F812" s="23">
        <f t="shared" si="25"/>
        <v>1.3521447051922716E-6</v>
      </c>
    </row>
    <row r="813" spans="1:6" x14ac:dyDescent="0.15">
      <c r="A813" s="24" t="s">
        <v>236</v>
      </c>
      <c r="B813" s="24" t="s">
        <v>8</v>
      </c>
      <c r="C813" s="20">
        <v>1.362946</v>
      </c>
      <c r="D813" s="21">
        <v>2.1458900000000001</v>
      </c>
      <c r="E813" s="22">
        <f t="shared" si="24"/>
        <v>-0.36485747172501859</v>
      </c>
      <c r="F813" s="23">
        <f t="shared" si="25"/>
        <v>6.179117667308704E-5</v>
      </c>
    </row>
    <row r="814" spans="1:6" x14ac:dyDescent="0.15">
      <c r="A814" s="25" t="s">
        <v>9</v>
      </c>
      <c r="B814" s="25" t="s">
        <v>10</v>
      </c>
      <c r="C814" s="51">
        <v>4.7538780000000003</v>
      </c>
      <c r="D814" s="52">
        <v>10.56138</v>
      </c>
      <c r="E814" s="53">
        <f t="shared" si="24"/>
        <v>-0.54988098146264974</v>
      </c>
      <c r="F814" s="48">
        <f t="shared" si="25"/>
        <v>2.155241039485803E-4</v>
      </c>
    </row>
    <row r="815" spans="1:6" s="4" customFormat="1" ht="11" x14ac:dyDescent="0.15">
      <c r="A815" s="128" t="s">
        <v>149</v>
      </c>
      <c r="B815" s="26"/>
      <c r="C815" s="27">
        <f>SUM(C576:C814)</f>
        <v>3588.0730839100011</v>
      </c>
      <c r="D815" s="28">
        <f>SUM(D576:D814)</f>
        <v>3159.2294870999986</v>
      </c>
      <c r="E815" s="29">
        <f t="shared" si="24"/>
        <v>0.13574309766387294</v>
      </c>
      <c r="F815" s="55">
        <f t="shared" si="25"/>
        <v>0.162670610459865</v>
      </c>
    </row>
    <row r="816" spans="1:6" x14ac:dyDescent="0.15">
      <c r="E816" s="32"/>
    </row>
    <row r="817" spans="1:6" s="4" customFormat="1" ht="11" x14ac:dyDescent="0.15">
      <c r="A817" s="33" t="s">
        <v>105</v>
      </c>
      <c r="B817" s="34" t="s">
        <v>356</v>
      </c>
      <c r="C817" s="131" t="s">
        <v>323</v>
      </c>
      <c r="D817" s="136"/>
      <c r="E817" s="137"/>
      <c r="F817" s="35"/>
    </row>
    <row r="818" spans="1:6" s="10" customFormat="1" ht="12" x14ac:dyDescent="0.15">
      <c r="A818" s="36"/>
      <c r="B818" s="37"/>
      <c r="C818" s="38" t="s">
        <v>322</v>
      </c>
      <c r="D818" s="39" t="s">
        <v>319</v>
      </c>
      <c r="E818" s="40" t="s">
        <v>320</v>
      </c>
      <c r="F818" s="41" t="s">
        <v>321</v>
      </c>
    </row>
    <row r="819" spans="1:6" x14ac:dyDescent="0.15">
      <c r="A819" s="19" t="s">
        <v>19</v>
      </c>
      <c r="B819" s="19" t="s">
        <v>369</v>
      </c>
      <c r="C819" s="49">
        <v>0</v>
      </c>
      <c r="D819" s="50">
        <v>0</v>
      </c>
      <c r="E819" s="44" t="str">
        <f t="shared" ref="E819:E850" si="26">IF(ISERROR(C819/D819-1),"",((C819/D819-1)))</f>
        <v/>
      </c>
      <c r="F819" s="45">
        <f t="shared" ref="F819:F850" si="27">C819/$C$1215</f>
        <v>0</v>
      </c>
    </row>
    <row r="820" spans="1:6" x14ac:dyDescent="0.15">
      <c r="A820" s="24" t="s">
        <v>20</v>
      </c>
      <c r="B820" s="24" t="s">
        <v>370</v>
      </c>
      <c r="C820" s="20">
        <v>0.73976405314500004</v>
      </c>
      <c r="D820" s="21">
        <v>0.37911615452100006</v>
      </c>
      <c r="E820" s="22">
        <f t="shared" si="26"/>
        <v>0.95128602230012049</v>
      </c>
      <c r="F820" s="23">
        <f t="shared" si="27"/>
        <v>3.3538299612957264E-5</v>
      </c>
    </row>
    <row r="821" spans="1:6" x14ac:dyDescent="0.15">
      <c r="A821" s="24" t="s">
        <v>21</v>
      </c>
      <c r="B821" s="24" t="s">
        <v>371</v>
      </c>
      <c r="C821" s="20">
        <v>0.20027744100000003</v>
      </c>
      <c r="D821" s="21">
        <v>0.39765102477750008</v>
      </c>
      <c r="E821" s="22">
        <f t="shared" si="26"/>
        <v>-0.49634873665404888</v>
      </c>
      <c r="F821" s="23">
        <f t="shared" si="27"/>
        <v>9.0798745808452929E-6</v>
      </c>
    </row>
    <row r="822" spans="1:6" x14ac:dyDescent="0.15">
      <c r="A822" s="24" t="s">
        <v>400</v>
      </c>
      <c r="B822" s="24" t="s">
        <v>401</v>
      </c>
      <c r="C822" s="20">
        <v>0.58004518689000006</v>
      </c>
      <c r="D822" s="21">
        <v>0.3494262373875</v>
      </c>
      <c r="E822" s="22">
        <f t="shared" si="26"/>
        <v>0.65999322554234152</v>
      </c>
      <c r="F822" s="23">
        <f t="shared" si="27"/>
        <v>2.629720812232751E-5</v>
      </c>
    </row>
    <row r="823" spans="1:6" x14ac:dyDescent="0.15">
      <c r="A823" s="24" t="s">
        <v>402</v>
      </c>
      <c r="B823" s="24" t="s">
        <v>403</v>
      </c>
      <c r="C823" s="20">
        <v>2.5704032137290005</v>
      </c>
      <c r="D823" s="21">
        <v>3.9399881640502494</v>
      </c>
      <c r="E823" s="22">
        <f t="shared" si="26"/>
        <v>-0.34761143772405034</v>
      </c>
      <c r="F823" s="23">
        <f t="shared" si="27"/>
        <v>1.1653303880021615E-4</v>
      </c>
    </row>
    <row r="824" spans="1:6" x14ac:dyDescent="0.15">
      <c r="A824" s="24" t="s">
        <v>404</v>
      </c>
      <c r="B824" s="24" t="s">
        <v>405</v>
      </c>
      <c r="C824" s="20">
        <v>0.67300275486600014</v>
      </c>
      <c r="D824" s="21">
        <v>0.47678431217624995</v>
      </c>
      <c r="E824" s="22">
        <f t="shared" si="26"/>
        <v>0.41154550952845814</v>
      </c>
      <c r="F824" s="23">
        <f t="shared" si="27"/>
        <v>3.051157722125404E-5</v>
      </c>
    </row>
    <row r="825" spans="1:6" x14ac:dyDescent="0.15">
      <c r="A825" s="24" t="s">
        <v>406</v>
      </c>
      <c r="B825" s="24" t="s">
        <v>407</v>
      </c>
      <c r="C825" s="20">
        <v>0.1229555457</v>
      </c>
      <c r="D825" s="21">
        <v>7.8863265000000005E-3</v>
      </c>
      <c r="E825" s="22">
        <f t="shared" si="26"/>
        <v>14.590978347142993</v>
      </c>
      <c r="F825" s="23">
        <f t="shared" si="27"/>
        <v>5.5743718733423981E-6</v>
      </c>
    </row>
    <row r="826" spans="1:6" x14ac:dyDescent="0.15">
      <c r="A826" s="24" t="s">
        <v>329</v>
      </c>
      <c r="B826" s="24" t="s">
        <v>106</v>
      </c>
      <c r="C826" s="20">
        <v>0</v>
      </c>
      <c r="D826" s="21">
        <v>0</v>
      </c>
      <c r="E826" s="22" t="str">
        <f t="shared" si="26"/>
        <v/>
      </c>
      <c r="F826" s="23">
        <f t="shared" si="27"/>
        <v>0</v>
      </c>
    </row>
    <row r="827" spans="1:6" x14ac:dyDescent="0.15">
      <c r="A827" s="24" t="s">
        <v>408</v>
      </c>
      <c r="B827" s="24" t="s">
        <v>409</v>
      </c>
      <c r="C827" s="20">
        <v>0.97859214151920015</v>
      </c>
      <c r="D827" s="21">
        <v>1.1695725119052001</v>
      </c>
      <c r="E827" s="22">
        <f t="shared" si="26"/>
        <v>-0.1632907480656316</v>
      </c>
      <c r="F827" s="23">
        <f t="shared" si="27"/>
        <v>4.436592492109555E-5</v>
      </c>
    </row>
    <row r="828" spans="1:6" x14ac:dyDescent="0.15">
      <c r="A828" s="24" t="s">
        <v>410</v>
      </c>
      <c r="B828" s="24" t="s">
        <v>411</v>
      </c>
      <c r="C828" s="20">
        <v>5.5669611033457205</v>
      </c>
      <c r="D828" s="21">
        <v>4.0876794619069496</v>
      </c>
      <c r="E828" s="22">
        <f t="shared" si="26"/>
        <v>0.36188787678294831</v>
      </c>
      <c r="F828" s="23">
        <f t="shared" si="27"/>
        <v>2.5238643135460905E-4</v>
      </c>
    </row>
    <row r="829" spans="1:6" x14ac:dyDescent="0.15">
      <c r="A829" s="24" t="s">
        <v>452</v>
      </c>
      <c r="B829" s="24" t="s">
        <v>453</v>
      </c>
      <c r="C829" s="20">
        <v>1.1021119200000002E-2</v>
      </c>
      <c r="D829" s="21">
        <v>0</v>
      </c>
      <c r="E829" s="22" t="str">
        <f t="shared" si="26"/>
        <v/>
      </c>
      <c r="F829" s="23">
        <f t="shared" si="27"/>
        <v>4.9965877123697632E-7</v>
      </c>
    </row>
    <row r="830" spans="1:6" x14ac:dyDescent="0.15">
      <c r="A830" s="24" t="s">
        <v>454</v>
      </c>
      <c r="B830" s="24" t="s">
        <v>455</v>
      </c>
      <c r="C830" s="20">
        <v>10.335822211784162</v>
      </c>
      <c r="D830" s="21">
        <v>8.4237750722782803</v>
      </c>
      <c r="E830" s="22">
        <f t="shared" si="26"/>
        <v>0.22698221677335839</v>
      </c>
      <c r="F830" s="23">
        <f t="shared" si="27"/>
        <v>4.6858981672786193E-4</v>
      </c>
    </row>
    <row r="831" spans="1:6" x14ac:dyDescent="0.15">
      <c r="A831" s="24" t="s">
        <v>456</v>
      </c>
      <c r="B831" s="24" t="s">
        <v>457</v>
      </c>
      <c r="C831" s="20">
        <v>1.9576057405179601</v>
      </c>
      <c r="D831" s="21">
        <v>1.3875244081721099</v>
      </c>
      <c r="E831" s="22">
        <f t="shared" si="26"/>
        <v>0.4108622010454297</v>
      </c>
      <c r="F831" s="23">
        <f t="shared" si="27"/>
        <v>8.8750957241588935E-5</v>
      </c>
    </row>
    <row r="832" spans="1:6" x14ac:dyDescent="0.15">
      <c r="A832" s="24" t="s">
        <v>458</v>
      </c>
      <c r="B832" s="24" t="s">
        <v>459</v>
      </c>
      <c r="C832" s="20">
        <v>0.58536088205868009</v>
      </c>
      <c r="D832" s="21">
        <v>0.28201101116760002</v>
      </c>
      <c r="E832" s="22">
        <f t="shared" si="26"/>
        <v>1.0756667607946637</v>
      </c>
      <c r="F832" s="23">
        <f t="shared" si="27"/>
        <v>2.6538203040180588E-5</v>
      </c>
    </row>
    <row r="833" spans="1:6" x14ac:dyDescent="0.15">
      <c r="A833" s="24" t="s">
        <v>460</v>
      </c>
      <c r="B833" s="24" t="s">
        <v>461</v>
      </c>
      <c r="C833" s="20">
        <v>4.7722930395940804</v>
      </c>
      <c r="D833" s="21">
        <v>1.0421620578942301</v>
      </c>
      <c r="E833" s="22">
        <f t="shared" si="26"/>
        <v>3.5792235511210908</v>
      </c>
      <c r="F833" s="23">
        <f t="shared" si="27"/>
        <v>2.1635897705800627E-4</v>
      </c>
    </row>
    <row r="834" spans="1:6" x14ac:dyDescent="0.15">
      <c r="A834" s="24" t="s">
        <v>462</v>
      </c>
      <c r="B834" s="24" t="s">
        <v>463</v>
      </c>
      <c r="C834" s="20">
        <v>1.9645037784075601</v>
      </c>
      <c r="D834" s="21">
        <v>0.88269901207956003</v>
      </c>
      <c r="E834" s="22">
        <f t="shared" si="26"/>
        <v>1.2255647185775871</v>
      </c>
      <c r="F834" s="23">
        <f t="shared" si="27"/>
        <v>8.9063690011584163E-5</v>
      </c>
    </row>
    <row r="835" spans="1:6" x14ac:dyDescent="0.15">
      <c r="A835" s="24" t="s">
        <v>468</v>
      </c>
      <c r="B835" s="24" t="s">
        <v>469</v>
      </c>
      <c r="C835" s="20">
        <v>1.40813781575688</v>
      </c>
      <c r="D835" s="21">
        <v>1.34696195366265</v>
      </c>
      <c r="E835" s="22">
        <f t="shared" si="26"/>
        <v>4.5417661521827579E-2</v>
      </c>
      <c r="F835" s="23">
        <f t="shared" si="27"/>
        <v>6.3840014610621603E-5</v>
      </c>
    </row>
    <row r="836" spans="1:6" x14ac:dyDescent="0.15">
      <c r="A836" s="24" t="s">
        <v>470</v>
      </c>
      <c r="B836" s="24" t="s">
        <v>471</v>
      </c>
      <c r="C836" s="20">
        <v>7.1043139055350801</v>
      </c>
      <c r="D836" s="21">
        <v>2.6445477380809503</v>
      </c>
      <c r="E836" s="22">
        <f t="shared" si="26"/>
        <v>1.6864003259364173</v>
      </c>
      <c r="F836" s="23">
        <f t="shared" si="27"/>
        <v>3.2208459886010684E-4</v>
      </c>
    </row>
    <row r="837" spans="1:6" x14ac:dyDescent="0.15">
      <c r="A837" s="24" t="s">
        <v>472</v>
      </c>
      <c r="B837" s="24" t="s">
        <v>473</v>
      </c>
      <c r="C837" s="20">
        <v>3.5599238178192003</v>
      </c>
      <c r="D837" s="21">
        <v>5.5437843976187393</v>
      </c>
      <c r="E837" s="22">
        <f t="shared" si="26"/>
        <v>-0.35785312658473523</v>
      </c>
      <c r="F837" s="23">
        <f t="shared" si="27"/>
        <v>1.6139442176696419E-4</v>
      </c>
    </row>
    <row r="838" spans="1:6" x14ac:dyDescent="0.15">
      <c r="A838" s="24" t="s">
        <v>328</v>
      </c>
      <c r="B838" s="24" t="s">
        <v>475</v>
      </c>
      <c r="C838" s="20">
        <v>0.72202520583648</v>
      </c>
      <c r="D838" s="21">
        <v>0.16275883989105003</v>
      </c>
      <c r="E838" s="22">
        <f t="shared" si="26"/>
        <v>3.4361658409447999</v>
      </c>
      <c r="F838" s="23">
        <f t="shared" si="27"/>
        <v>3.2734082682853154E-5</v>
      </c>
    </row>
    <row r="839" spans="1:6" x14ac:dyDescent="0.15">
      <c r="A839" s="24" t="s">
        <v>476</v>
      </c>
      <c r="B839" s="24" t="s">
        <v>477</v>
      </c>
      <c r="C839" s="20">
        <v>3.7182757214678404</v>
      </c>
      <c r="D839" s="21">
        <v>1.9781668590079502</v>
      </c>
      <c r="E839" s="22">
        <f t="shared" si="26"/>
        <v>0.8796572718504414</v>
      </c>
      <c r="F839" s="23">
        <f t="shared" si="27"/>
        <v>1.6857353998211928E-4</v>
      </c>
    </row>
    <row r="840" spans="1:6" x14ac:dyDescent="0.15">
      <c r="A840" s="24" t="s">
        <v>478</v>
      </c>
      <c r="B840" s="24" t="s">
        <v>479</v>
      </c>
      <c r="C840" s="20">
        <v>7.6662946598752812</v>
      </c>
      <c r="D840" s="21">
        <v>5.5259612044053297</v>
      </c>
      <c r="E840" s="22">
        <f t="shared" si="26"/>
        <v>0.38732328662815529</v>
      </c>
      <c r="F840" s="23">
        <f t="shared" si="27"/>
        <v>3.475628291629289E-4</v>
      </c>
    </row>
    <row r="841" spans="1:6" x14ac:dyDescent="0.15">
      <c r="A841" s="24" t="s">
        <v>480</v>
      </c>
      <c r="B841" s="24" t="s">
        <v>481</v>
      </c>
      <c r="C841" s="20">
        <v>2.1249456917457601</v>
      </c>
      <c r="D841" s="21">
        <v>1.2581990360234101</v>
      </c>
      <c r="E841" s="22">
        <f t="shared" si="26"/>
        <v>0.68887881082927738</v>
      </c>
      <c r="F841" s="23">
        <f t="shared" si="27"/>
        <v>9.633756191322138E-5</v>
      </c>
    </row>
    <row r="842" spans="1:6" x14ac:dyDescent="0.15">
      <c r="A842" s="24" t="s">
        <v>482</v>
      </c>
      <c r="B842" s="24" t="s">
        <v>483</v>
      </c>
      <c r="C842" s="20">
        <v>0.88678854954612019</v>
      </c>
      <c r="D842" s="21">
        <v>0.66961641474000011</v>
      </c>
      <c r="E842" s="22">
        <f t="shared" si="26"/>
        <v>0.324323194631428</v>
      </c>
      <c r="F842" s="23">
        <f t="shared" si="27"/>
        <v>4.0203873034349797E-5</v>
      </c>
    </row>
    <row r="843" spans="1:6" x14ac:dyDescent="0.15">
      <c r="A843" s="24" t="s">
        <v>484</v>
      </c>
      <c r="B843" s="24" t="s">
        <v>493</v>
      </c>
      <c r="C843" s="20">
        <v>0</v>
      </c>
      <c r="D843" s="21">
        <v>0</v>
      </c>
      <c r="E843" s="22" t="str">
        <f t="shared" si="26"/>
        <v/>
      </c>
      <c r="F843" s="23">
        <f t="shared" si="27"/>
        <v>0</v>
      </c>
    </row>
    <row r="844" spans="1:6" x14ac:dyDescent="0.15">
      <c r="A844" s="24" t="s">
        <v>63</v>
      </c>
      <c r="B844" s="24" t="s">
        <v>485</v>
      </c>
      <c r="C844" s="20">
        <v>11.351566918256761</v>
      </c>
      <c r="D844" s="21">
        <v>6.0968918862036912</v>
      </c>
      <c r="E844" s="22">
        <f t="shared" si="26"/>
        <v>0.86186127786578837</v>
      </c>
      <c r="F844" s="23">
        <f t="shared" si="27"/>
        <v>5.1464010823787138E-4</v>
      </c>
    </row>
    <row r="845" spans="1:6" x14ac:dyDescent="0.15">
      <c r="A845" s="24" t="s">
        <v>486</v>
      </c>
      <c r="B845" s="24" t="s">
        <v>487</v>
      </c>
      <c r="C845" s="20">
        <v>1.23182046E-2</v>
      </c>
      <c r="D845" s="21">
        <v>0.212563073385</v>
      </c>
      <c r="E845" s="22">
        <f t="shared" si="26"/>
        <v>-0.94204917907971275</v>
      </c>
      <c r="F845" s="23">
        <f t="shared" si="27"/>
        <v>5.5846406000959212E-7</v>
      </c>
    </row>
    <row r="846" spans="1:6" x14ac:dyDescent="0.15">
      <c r="A846" s="24" t="s">
        <v>488</v>
      </c>
      <c r="B846" s="24" t="s">
        <v>489</v>
      </c>
      <c r="C846" s="20">
        <v>5.290148588400001E-2</v>
      </c>
      <c r="D846" s="21">
        <v>0.29588959753001998</v>
      </c>
      <c r="E846" s="22">
        <f t="shared" si="26"/>
        <v>-0.82121207935120866</v>
      </c>
      <c r="F846" s="23">
        <f t="shared" si="27"/>
        <v>2.3983672577835549E-6</v>
      </c>
    </row>
    <row r="847" spans="1:6" x14ac:dyDescent="0.15">
      <c r="A847" s="24" t="s">
        <v>490</v>
      </c>
      <c r="B847" s="24" t="s">
        <v>491</v>
      </c>
      <c r="C847" s="20">
        <v>0.20562894495</v>
      </c>
      <c r="D847" s="21">
        <v>0.27529326439875001</v>
      </c>
      <c r="E847" s="22">
        <f t="shared" si="26"/>
        <v>-0.25305493616380081</v>
      </c>
      <c r="F847" s="23">
        <f t="shared" si="27"/>
        <v>9.322492942864897E-6</v>
      </c>
    </row>
    <row r="848" spans="1:6" x14ac:dyDescent="0.15">
      <c r="A848" s="24" t="s">
        <v>494</v>
      </c>
      <c r="B848" s="24" t="s">
        <v>495</v>
      </c>
      <c r="C848" s="20">
        <v>1.3974730212690001</v>
      </c>
      <c r="D848" s="21">
        <v>0.96629644469475018</v>
      </c>
      <c r="E848" s="22">
        <f t="shared" si="26"/>
        <v>0.44621562972888418</v>
      </c>
      <c r="F848" s="23">
        <f t="shared" si="27"/>
        <v>6.3356510348249685E-5</v>
      </c>
    </row>
    <row r="849" spans="1:6" x14ac:dyDescent="0.15">
      <c r="A849" s="24" t="s">
        <v>529</v>
      </c>
      <c r="B849" s="24" t="s">
        <v>1011</v>
      </c>
      <c r="C849" s="20">
        <v>1.14159932914716</v>
      </c>
      <c r="D849" s="21">
        <v>2.0672686865376</v>
      </c>
      <c r="E849" s="22">
        <f t="shared" si="26"/>
        <v>-0.44777409120476397</v>
      </c>
      <c r="F849" s="23">
        <f t="shared" si="27"/>
        <v>5.1756097334164238E-5</v>
      </c>
    </row>
    <row r="850" spans="1:6" x14ac:dyDescent="0.15">
      <c r="A850" s="24" t="s">
        <v>531</v>
      </c>
      <c r="B850" s="24" t="s">
        <v>1012</v>
      </c>
      <c r="C850" s="20">
        <v>5.1490742441392801</v>
      </c>
      <c r="D850" s="21">
        <v>10.797797675019419</v>
      </c>
      <c r="E850" s="22">
        <f t="shared" si="26"/>
        <v>-0.52313662479047895</v>
      </c>
      <c r="F850" s="23">
        <f t="shared" si="27"/>
        <v>2.3344091132183696E-4</v>
      </c>
    </row>
    <row r="851" spans="1:6" x14ac:dyDescent="0.15">
      <c r="A851" s="24" t="s">
        <v>533</v>
      </c>
      <c r="B851" s="24" t="s">
        <v>1013</v>
      </c>
      <c r="C851" s="20">
        <v>1.83226770456444</v>
      </c>
      <c r="D851" s="21">
        <v>1.9351718909534703</v>
      </c>
      <c r="E851" s="22">
        <f t="shared" ref="E851:E882" si="28">IF(ISERROR(C851/D851-1),"",((C851/D851-1)))</f>
        <v>-5.3175734346951886E-2</v>
      </c>
      <c r="F851" s="23">
        <f t="shared" ref="F851:F882" si="29">C851/$C$1215</f>
        <v>8.3068571641967457E-5</v>
      </c>
    </row>
    <row r="852" spans="1:6" x14ac:dyDescent="0.15">
      <c r="A852" s="24" t="s">
        <v>535</v>
      </c>
      <c r="B852" s="24" t="s">
        <v>1014</v>
      </c>
      <c r="C852" s="20">
        <v>4.4168075735706003</v>
      </c>
      <c r="D852" s="21">
        <v>0.80013171086666979</v>
      </c>
      <c r="E852" s="22">
        <f t="shared" si="28"/>
        <v>4.5201006454131107</v>
      </c>
      <c r="F852" s="23">
        <f t="shared" si="29"/>
        <v>2.0024251665842218E-4</v>
      </c>
    </row>
    <row r="853" spans="1:6" x14ac:dyDescent="0.15">
      <c r="A853" s="24" t="s">
        <v>107</v>
      </c>
      <c r="B853" s="24" t="s">
        <v>108</v>
      </c>
      <c r="C853" s="20">
        <v>9.009068563404</v>
      </c>
      <c r="D853" s="21">
        <v>9.9603593991719972</v>
      </c>
      <c r="E853" s="22">
        <f t="shared" si="28"/>
        <v>-9.5507681765687913E-2</v>
      </c>
      <c r="F853" s="23">
        <f t="shared" si="29"/>
        <v>4.0843947394926218E-4</v>
      </c>
    </row>
    <row r="854" spans="1:6" x14ac:dyDescent="0.15">
      <c r="A854" s="24" t="s">
        <v>109</v>
      </c>
      <c r="B854" s="24" t="s">
        <v>110</v>
      </c>
      <c r="C854" s="20">
        <v>10.211708917098001</v>
      </c>
      <c r="D854" s="21">
        <v>8.3922806316959999</v>
      </c>
      <c r="E854" s="22">
        <f t="shared" si="28"/>
        <v>0.21679783663696583</v>
      </c>
      <c r="F854" s="23">
        <f t="shared" si="29"/>
        <v>4.6296295658855227E-4</v>
      </c>
    </row>
    <row r="855" spans="1:6" x14ac:dyDescent="0.15">
      <c r="A855" s="24" t="s">
        <v>537</v>
      </c>
      <c r="B855" s="24" t="s">
        <v>1015</v>
      </c>
      <c r="C855" s="20">
        <v>1.2530473290363602</v>
      </c>
      <c r="D855" s="21">
        <v>14.730169802561459</v>
      </c>
      <c r="E855" s="22">
        <f t="shared" si="28"/>
        <v>-0.91493327328660767</v>
      </c>
      <c r="F855" s="23">
        <f t="shared" si="29"/>
        <v>5.6808757565028675E-5</v>
      </c>
    </row>
    <row r="856" spans="1:6" x14ac:dyDescent="0.15">
      <c r="A856" s="24" t="s">
        <v>539</v>
      </c>
      <c r="B856" s="24" t="s">
        <v>1016</v>
      </c>
      <c r="C856" s="20">
        <v>1.4632788231360001</v>
      </c>
      <c r="D856" s="21">
        <v>0.36113468227200002</v>
      </c>
      <c r="E856" s="22">
        <f t="shared" si="28"/>
        <v>3.0518922578415921</v>
      </c>
      <c r="F856" s="23">
        <f t="shared" si="29"/>
        <v>6.6339913894155369E-5</v>
      </c>
    </row>
    <row r="857" spans="1:6" x14ac:dyDescent="0.15">
      <c r="A857" s="24" t="s">
        <v>541</v>
      </c>
      <c r="B857" s="24" t="s">
        <v>1017</v>
      </c>
      <c r="C857" s="20">
        <v>5.6231148458160005E-2</v>
      </c>
      <c r="D857" s="21">
        <v>3.4360217560269901</v>
      </c>
      <c r="E857" s="22">
        <f t="shared" si="28"/>
        <v>-0.98363481012321086</v>
      </c>
      <c r="F857" s="23">
        <f t="shared" si="29"/>
        <v>2.5493224448428266E-6</v>
      </c>
    </row>
    <row r="858" spans="1:6" x14ac:dyDescent="0.15">
      <c r="A858" s="24" t="s">
        <v>543</v>
      </c>
      <c r="B858" s="24" t="s">
        <v>1018</v>
      </c>
      <c r="C858" s="20">
        <v>1.2844686797560798</v>
      </c>
      <c r="D858" s="21">
        <v>5.402698872461281</v>
      </c>
      <c r="E858" s="22">
        <f t="shared" si="28"/>
        <v>-0.76225425290621085</v>
      </c>
      <c r="F858" s="23">
        <f t="shared" si="29"/>
        <v>5.8233291063515937E-5</v>
      </c>
    </row>
    <row r="859" spans="1:6" x14ac:dyDescent="0.15">
      <c r="A859" s="24" t="s">
        <v>545</v>
      </c>
      <c r="B859" s="24" t="s">
        <v>1019</v>
      </c>
      <c r="C859" s="20">
        <v>1.5274368264121201</v>
      </c>
      <c r="D859" s="21">
        <v>0.38968873702200002</v>
      </c>
      <c r="E859" s="22">
        <f t="shared" si="28"/>
        <v>2.9196329821713274</v>
      </c>
      <c r="F859" s="23">
        <f t="shared" si="29"/>
        <v>6.9248612049054557E-5</v>
      </c>
    </row>
    <row r="860" spans="1:6" x14ac:dyDescent="0.15">
      <c r="A860" s="24" t="s">
        <v>547</v>
      </c>
      <c r="B860" s="24" t="s">
        <v>1021</v>
      </c>
      <c r="C860" s="20">
        <v>4.4607656859480009</v>
      </c>
      <c r="D860" s="21">
        <v>2.0557455590879998</v>
      </c>
      <c r="E860" s="22">
        <f t="shared" si="28"/>
        <v>1.1699016525794912</v>
      </c>
      <c r="F860" s="23">
        <f t="shared" si="29"/>
        <v>2.0223542282501086E-4</v>
      </c>
    </row>
    <row r="861" spans="1:6" x14ac:dyDescent="0.15">
      <c r="A861" s="24" t="s">
        <v>1022</v>
      </c>
      <c r="B861" s="24" t="s">
        <v>1023</v>
      </c>
      <c r="C861" s="20">
        <v>1.0596847935960001</v>
      </c>
      <c r="D861" s="21">
        <v>2.8845127691055001</v>
      </c>
      <c r="E861" s="22">
        <f t="shared" si="28"/>
        <v>-0.63262953627880347</v>
      </c>
      <c r="F861" s="23">
        <f t="shared" si="29"/>
        <v>4.8042380474996241E-5</v>
      </c>
    </row>
    <row r="862" spans="1:6" x14ac:dyDescent="0.15">
      <c r="A862" s="24" t="s">
        <v>556</v>
      </c>
      <c r="B862" s="24" t="s">
        <v>1024</v>
      </c>
      <c r="C862" s="20">
        <v>1.7536956664780796</v>
      </c>
      <c r="D862" s="21">
        <v>4.08151205526051</v>
      </c>
      <c r="E862" s="22">
        <f t="shared" si="28"/>
        <v>-0.57033186654004708</v>
      </c>
      <c r="F862" s="23">
        <f t="shared" si="29"/>
        <v>7.9506391858646017E-5</v>
      </c>
    </row>
    <row r="863" spans="1:6" x14ac:dyDescent="0.15">
      <c r="A863" s="24" t="s">
        <v>233</v>
      </c>
      <c r="B863" s="24" t="s">
        <v>561</v>
      </c>
      <c r="C863" s="20">
        <v>17.368538019300001</v>
      </c>
      <c r="D863" s="21">
        <v>17.284080813714002</v>
      </c>
      <c r="E863" s="22">
        <f t="shared" si="28"/>
        <v>4.8864158005432756E-3</v>
      </c>
      <c r="F863" s="23">
        <f t="shared" si="29"/>
        <v>7.8742840971234051E-4</v>
      </c>
    </row>
    <row r="864" spans="1:6" x14ac:dyDescent="0.15">
      <c r="A864" s="24" t="s">
        <v>26</v>
      </c>
      <c r="B864" s="24" t="s">
        <v>1025</v>
      </c>
      <c r="C864" s="20">
        <v>5.25691805652</v>
      </c>
      <c r="D864" s="21">
        <v>17.286388420274999</v>
      </c>
      <c r="E864" s="22">
        <f t="shared" si="28"/>
        <v>-0.69589263363108145</v>
      </c>
      <c r="F864" s="23">
        <f t="shared" si="29"/>
        <v>2.3833017037092351E-4</v>
      </c>
    </row>
    <row r="865" spans="1:6" x14ac:dyDescent="0.15">
      <c r="A865" s="24" t="s">
        <v>234</v>
      </c>
      <c r="B865" s="24" t="s">
        <v>1026</v>
      </c>
      <c r="C865" s="20">
        <v>1.7198015767920001</v>
      </c>
      <c r="D865" s="21">
        <v>3.9963973817430007</v>
      </c>
      <c r="E865" s="22">
        <f t="shared" si="28"/>
        <v>-0.56966201993608534</v>
      </c>
      <c r="F865" s="23">
        <f t="shared" si="29"/>
        <v>7.7969753074742619E-5</v>
      </c>
    </row>
    <row r="866" spans="1:6" x14ac:dyDescent="0.15">
      <c r="A866" s="24" t="s">
        <v>28</v>
      </c>
      <c r="B866" s="24" t="s">
        <v>1027</v>
      </c>
      <c r="C866" s="20">
        <v>6.5633017582080004</v>
      </c>
      <c r="D866" s="21">
        <v>5.2714216975679999</v>
      </c>
      <c r="E866" s="22">
        <f t="shared" si="28"/>
        <v>0.24507241779499767</v>
      </c>
      <c r="F866" s="23">
        <f t="shared" si="29"/>
        <v>2.9755701142980968E-4</v>
      </c>
    </row>
    <row r="867" spans="1:6" x14ac:dyDescent="0.15">
      <c r="A867" s="24" t="s">
        <v>235</v>
      </c>
      <c r="B867" s="24" t="s">
        <v>1028</v>
      </c>
      <c r="C867" s="20">
        <v>1.4787545366880002</v>
      </c>
      <c r="D867" s="21">
        <v>6.8027882335919996</v>
      </c>
      <c r="E867" s="22">
        <f t="shared" si="28"/>
        <v>-0.78262522866933493</v>
      </c>
      <c r="F867" s="23">
        <f t="shared" si="29"/>
        <v>6.7041528301647462E-5</v>
      </c>
    </row>
    <row r="868" spans="1:6" x14ac:dyDescent="0.15">
      <c r="A868" s="24" t="s">
        <v>32</v>
      </c>
      <c r="B868" s="24" t="s">
        <v>1029</v>
      </c>
      <c r="C868" s="20">
        <v>1.953421946892</v>
      </c>
      <c r="D868" s="21">
        <v>4.5943396749899996</v>
      </c>
      <c r="E868" s="22">
        <f t="shared" si="28"/>
        <v>-0.57481986856005551</v>
      </c>
      <c r="F868" s="23">
        <f t="shared" si="29"/>
        <v>8.8561278757551094E-5</v>
      </c>
    </row>
    <row r="869" spans="1:6" x14ac:dyDescent="0.15">
      <c r="A869" s="24" t="s">
        <v>577</v>
      </c>
      <c r="B869" s="24" t="s">
        <v>578</v>
      </c>
      <c r="C869" s="20">
        <v>25.773285068387999</v>
      </c>
      <c r="D869" s="21">
        <v>12.849456027797999</v>
      </c>
      <c r="E869" s="22">
        <f t="shared" si="28"/>
        <v>1.0057880281181637</v>
      </c>
      <c r="F869" s="23">
        <f t="shared" si="29"/>
        <v>1.168470072260089E-3</v>
      </c>
    </row>
    <row r="870" spans="1:6" x14ac:dyDescent="0.15">
      <c r="A870" s="24" t="s">
        <v>1030</v>
      </c>
      <c r="B870" s="24" t="s">
        <v>1031</v>
      </c>
      <c r="C870" s="20">
        <v>676.90433912587196</v>
      </c>
      <c r="D870" s="21">
        <v>1020.016925191514</v>
      </c>
      <c r="E870" s="22">
        <f t="shared" si="28"/>
        <v>-0.33637930664848592</v>
      </c>
      <c r="F870" s="23">
        <f t="shared" si="29"/>
        <v>3.0688461325471431E-2</v>
      </c>
    </row>
    <row r="871" spans="1:6" x14ac:dyDescent="0.15">
      <c r="A871" s="24" t="s">
        <v>111</v>
      </c>
      <c r="B871" s="24" t="s">
        <v>112</v>
      </c>
      <c r="C871" s="20">
        <v>72.157676556887992</v>
      </c>
      <c r="D871" s="21">
        <v>95.544229971294016</v>
      </c>
      <c r="E871" s="22">
        <f t="shared" si="28"/>
        <v>-0.24477201209777344</v>
      </c>
      <c r="F871" s="23">
        <f t="shared" si="29"/>
        <v>3.271375197877346E-3</v>
      </c>
    </row>
    <row r="872" spans="1:6" x14ac:dyDescent="0.15">
      <c r="A872" s="24" t="s">
        <v>688</v>
      </c>
      <c r="B872" s="24" t="s">
        <v>1033</v>
      </c>
      <c r="C872" s="20">
        <v>7.7531022248612409</v>
      </c>
      <c r="D872" s="21">
        <v>8.1042996285318587</v>
      </c>
      <c r="E872" s="22">
        <f t="shared" si="28"/>
        <v>-4.3334701302774947E-2</v>
      </c>
      <c r="F872" s="23">
        <f t="shared" si="29"/>
        <v>3.5149837876255198E-4</v>
      </c>
    </row>
    <row r="873" spans="1:6" x14ac:dyDescent="0.15">
      <c r="A873" s="24" t="s">
        <v>113</v>
      </c>
      <c r="B873" s="24" t="s">
        <v>1035</v>
      </c>
      <c r="C873" s="20">
        <v>1.7954831815596</v>
      </c>
      <c r="D873" s="21">
        <v>1.0413386522955002</v>
      </c>
      <c r="E873" s="22">
        <f t="shared" si="28"/>
        <v>0.72420679632094997</v>
      </c>
      <c r="F873" s="23">
        <f t="shared" si="29"/>
        <v>8.1400890780196472E-5</v>
      </c>
    </row>
    <row r="874" spans="1:6" x14ac:dyDescent="0.15">
      <c r="A874" s="24" t="s">
        <v>692</v>
      </c>
      <c r="B874" s="24" t="s">
        <v>1037</v>
      </c>
      <c r="C874" s="20">
        <v>2.97691754202648</v>
      </c>
      <c r="D874" s="21">
        <v>2.4236887489717507</v>
      </c>
      <c r="E874" s="22">
        <f t="shared" si="28"/>
        <v>0.22825900944972255</v>
      </c>
      <c r="F874" s="23">
        <f t="shared" si="29"/>
        <v>1.3496296829116508E-4</v>
      </c>
    </row>
    <row r="875" spans="1:6" x14ac:dyDescent="0.15">
      <c r="A875" s="24" t="s">
        <v>114</v>
      </c>
      <c r="B875" s="24" t="s">
        <v>115</v>
      </c>
      <c r="C875" s="20">
        <v>3.3847672477320003</v>
      </c>
      <c r="D875" s="21">
        <v>2.4955498319310001</v>
      </c>
      <c r="E875" s="22">
        <f t="shared" si="28"/>
        <v>0.35632124208593496</v>
      </c>
      <c r="F875" s="23">
        <f t="shared" si="29"/>
        <v>1.5345343909581644E-4</v>
      </c>
    </row>
    <row r="876" spans="1:6" x14ac:dyDescent="0.15">
      <c r="A876" s="24" t="s">
        <v>694</v>
      </c>
      <c r="B876" s="24" t="s">
        <v>1039</v>
      </c>
      <c r="C876" s="20">
        <v>1.0071166343986799</v>
      </c>
      <c r="D876" s="21">
        <v>2.2271493576968999</v>
      </c>
      <c r="E876" s="22">
        <f t="shared" si="28"/>
        <v>-0.547800137014546</v>
      </c>
      <c r="F876" s="23">
        <f t="shared" si="29"/>
        <v>4.5659125076513414E-5</v>
      </c>
    </row>
    <row r="877" spans="1:6" x14ac:dyDescent="0.15">
      <c r="A877" s="24" t="s">
        <v>117</v>
      </c>
      <c r="B877" s="24" t="s">
        <v>118</v>
      </c>
      <c r="C877" s="20">
        <v>8.1471674898900002</v>
      </c>
      <c r="D877" s="21">
        <v>11.75163405741</v>
      </c>
      <c r="E877" s="22">
        <f t="shared" si="28"/>
        <v>-0.3067204569093267</v>
      </c>
      <c r="F877" s="23">
        <f t="shared" si="29"/>
        <v>3.6936391152182416E-4</v>
      </c>
    </row>
    <row r="878" spans="1:6" x14ac:dyDescent="0.15">
      <c r="A878" s="24" t="s">
        <v>696</v>
      </c>
      <c r="B878" s="24" t="s">
        <v>119</v>
      </c>
      <c r="C878" s="20">
        <v>12.186562461372002</v>
      </c>
      <c r="D878" s="21">
        <v>19.192532388470998</v>
      </c>
      <c r="E878" s="22">
        <f t="shared" si="28"/>
        <v>-0.36503624353957054</v>
      </c>
      <c r="F878" s="23">
        <f t="shared" si="29"/>
        <v>5.524958685731114E-4</v>
      </c>
    </row>
    <row r="879" spans="1:6" x14ac:dyDescent="0.15">
      <c r="A879" s="24" t="s">
        <v>698</v>
      </c>
      <c r="B879" s="24" t="s">
        <v>1041</v>
      </c>
      <c r="C879" s="20">
        <v>7.8584821548480015</v>
      </c>
      <c r="D879" s="21">
        <v>4.537713272625</v>
      </c>
      <c r="E879" s="22">
        <f t="shared" si="28"/>
        <v>0.73181549443779326</v>
      </c>
      <c r="F879" s="23">
        <f t="shared" si="29"/>
        <v>3.5627593405205686E-4</v>
      </c>
    </row>
    <row r="880" spans="1:6" x14ac:dyDescent="0.15">
      <c r="A880" s="24" t="s">
        <v>700</v>
      </c>
      <c r="B880" s="24" t="s">
        <v>1043</v>
      </c>
      <c r="C880" s="20">
        <v>3.3890952696728394</v>
      </c>
      <c r="D880" s="21">
        <v>3.2293540583553604</v>
      </c>
      <c r="E880" s="22">
        <f t="shared" si="28"/>
        <v>4.94653755614618E-2</v>
      </c>
      <c r="F880" s="23">
        <f t="shared" si="29"/>
        <v>1.5364965638424267E-4</v>
      </c>
    </row>
    <row r="881" spans="1:6" x14ac:dyDescent="0.15">
      <c r="A881" s="24" t="s">
        <v>702</v>
      </c>
      <c r="B881" s="24" t="s">
        <v>1044</v>
      </c>
      <c r="C881" s="20">
        <v>20.655320864110919</v>
      </c>
      <c r="D881" s="21">
        <v>18.940654152192245</v>
      </c>
      <c r="E881" s="22">
        <f t="shared" si="28"/>
        <v>9.0528378700173606E-2</v>
      </c>
      <c r="F881" s="23">
        <f t="shared" si="29"/>
        <v>9.3643958069767903E-4</v>
      </c>
    </row>
    <row r="882" spans="1:6" x14ac:dyDescent="0.15">
      <c r="A882" s="24" t="s">
        <v>704</v>
      </c>
      <c r="B882" s="24" t="s">
        <v>1045</v>
      </c>
      <c r="C882" s="20">
        <v>0.89762413852800005</v>
      </c>
      <c r="D882" s="21">
        <v>12.470477636097</v>
      </c>
      <c r="E882" s="22">
        <f t="shared" si="28"/>
        <v>-0.92802006749687438</v>
      </c>
      <c r="F882" s="23">
        <f t="shared" si="29"/>
        <v>4.0695120518209239E-5</v>
      </c>
    </row>
    <row r="883" spans="1:6" x14ac:dyDescent="0.15">
      <c r="A883" s="24" t="s">
        <v>706</v>
      </c>
      <c r="B883" s="24" t="s">
        <v>1046</v>
      </c>
      <c r="C883" s="20">
        <v>5.4486527844059998</v>
      </c>
      <c r="D883" s="21">
        <v>5.738864398195501</v>
      </c>
      <c r="E883" s="22">
        <f t="shared" ref="E883:E914" si="30">IF(ISERROR(C883/D883-1),"",((C883/D883-1)))</f>
        <v>-5.056951927296871E-2</v>
      </c>
      <c r="F883" s="23">
        <f t="shared" ref="F883:F914" si="31">C883/$C$1215</f>
        <v>2.4702274839321497E-4</v>
      </c>
    </row>
    <row r="884" spans="1:6" x14ac:dyDescent="0.15">
      <c r="A884" s="24" t="s">
        <v>326</v>
      </c>
      <c r="B884" s="24" t="s">
        <v>120</v>
      </c>
      <c r="C884" s="20">
        <v>1.6316183440065599</v>
      </c>
      <c r="D884" s="21">
        <v>1.320762272778E-2</v>
      </c>
      <c r="E884" s="22">
        <f t="shared" si="30"/>
        <v>122.53611074722227</v>
      </c>
      <c r="F884" s="23">
        <f t="shared" si="31"/>
        <v>7.3971835536814419E-5</v>
      </c>
    </row>
    <row r="885" spans="1:6" x14ac:dyDescent="0.15">
      <c r="A885" s="24" t="s">
        <v>184</v>
      </c>
      <c r="B885" s="24" t="s">
        <v>1054</v>
      </c>
      <c r="C885" s="20">
        <v>7.8089462376166807</v>
      </c>
      <c r="D885" s="21">
        <v>3.63345612623838</v>
      </c>
      <c r="E885" s="22">
        <f t="shared" si="30"/>
        <v>1.14917862396238</v>
      </c>
      <c r="F885" s="23">
        <f t="shared" si="31"/>
        <v>3.5403014983661178E-4</v>
      </c>
    </row>
    <row r="886" spans="1:6" x14ac:dyDescent="0.15">
      <c r="A886" s="24" t="s">
        <v>718</v>
      </c>
      <c r="B886" s="24" t="s">
        <v>1055</v>
      </c>
      <c r="C886" s="20">
        <v>25.512809904461882</v>
      </c>
      <c r="D886" s="21">
        <v>26.456924852144279</v>
      </c>
      <c r="E886" s="22">
        <f t="shared" si="30"/>
        <v>-3.5684984288938626E-2</v>
      </c>
      <c r="F886" s="23">
        <f t="shared" si="31"/>
        <v>1.1566610447027903E-3</v>
      </c>
    </row>
    <row r="887" spans="1:6" x14ac:dyDescent="0.15">
      <c r="A887" s="24" t="s">
        <v>121</v>
      </c>
      <c r="B887" s="24" t="s">
        <v>1057</v>
      </c>
      <c r="C887" s="20">
        <v>14.328205819424641</v>
      </c>
      <c r="D887" s="21">
        <v>11.837099122198742</v>
      </c>
      <c r="E887" s="22">
        <f t="shared" si="30"/>
        <v>0.2104490865126063</v>
      </c>
      <c r="F887" s="23">
        <f t="shared" si="31"/>
        <v>6.4959044393279116E-4</v>
      </c>
    </row>
    <row r="888" spans="1:6" x14ac:dyDescent="0.15">
      <c r="A888" s="24" t="s">
        <v>722</v>
      </c>
      <c r="B888" s="24" t="s">
        <v>1058</v>
      </c>
      <c r="C888" s="20">
        <v>16.98741239570856</v>
      </c>
      <c r="D888" s="21">
        <v>10.201403416234683</v>
      </c>
      <c r="E888" s="22">
        <f t="shared" si="30"/>
        <v>0.66520347275694536</v>
      </c>
      <c r="F888" s="23">
        <f t="shared" si="31"/>
        <v>7.7014951477301125E-4</v>
      </c>
    </row>
    <row r="889" spans="1:6" x14ac:dyDescent="0.15">
      <c r="A889" s="24" t="s">
        <v>122</v>
      </c>
      <c r="B889" s="24" t="s">
        <v>1048</v>
      </c>
      <c r="C889" s="20">
        <v>0.56449966916771999</v>
      </c>
      <c r="D889" s="21">
        <v>2.1915767482841702</v>
      </c>
      <c r="E889" s="22">
        <f t="shared" si="30"/>
        <v>-0.74242304331359676</v>
      </c>
      <c r="F889" s="23">
        <f t="shared" si="31"/>
        <v>2.5592429039332282E-5</v>
      </c>
    </row>
    <row r="890" spans="1:6" x14ac:dyDescent="0.15">
      <c r="A890" s="24" t="s">
        <v>724</v>
      </c>
      <c r="B890" s="24" t="s">
        <v>1060</v>
      </c>
      <c r="C890" s="20">
        <v>0.12117996025200001</v>
      </c>
      <c r="D890" s="21">
        <v>0.29238589569267004</v>
      </c>
      <c r="E890" s="22">
        <f t="shared" si="30"/>
        <v>-0.58554785973885148</v>
      </c>
      <c r="F890" s="23">
        <f t="shared" si="31"/>
        <v>5.4938730757997735E-6</v>
      </c>
    </row>
    <row r="891" spans="1:6" x14ac:dyDescent="0.15">
      <c r="A891" s="24" t="s">
        <v>726</v>
      </c>
      <c r="B891" s="24" t="s">
        <v>1061</v>
      </c>
      <c r="C891" s="20">
        <v>18.559563696648002</v>
      </c>
      <c r="D891" s="21">
        <v>35.605503908558994</v>
      </c>
      <c r="E891" s="22">
        <f t="shared" si="30"/>
        <v>-0.47874452937635348</v>
      </c>
      <c r="F891" s="23">
        <f t="shared" si="31"/>
        <v>8.4142532378758163E-4</v>
      </c>
    </row>
    <row r="892" spans="1:6" x14ac:dyDescent="0.15">
      <c r="A892" s="24" t="s">
        <v>730</v>
      </c>
      <c r="B892" s="24" t="s">
        <v>1062</v>
      </c>
      <c r="C892" s="20">
        <v>15.624043525116001</v>
      </c>
      <c r="D892" s="21">
        <v>21.251878990991997</v>
      </c>
      <c r="E892" s="22">
        <f t="shared" si="30"/>
        <v>-0.26481590019694068</v>
      </c>
      <c r="F892" s="23">
        <f t="shared" si="31"/>
        <v>7.0833916663495442E-4</v>
      </c>
    </row>
    <row r="893" spans="1:6" x14ac:dyDescent="0.15">
      <c r="A893" s="24" t="s">
        <v>732</v>
      </c>
      <c r="B893" s="24" t="s">
        <v>1063</v>
      </c>
      <c r="C893" s="20">
        <v>7.3664057354752819</v>
      </c>
      <c r="D893" s="21">
        <v>10.55407720757481</v>
      </c>
      <c r="E893" s="22">
        <f t="shared" si="30"/>
        <v>-0.30203222976345967</v>
      </c>
      <c r="F893" s="23">
        <f t="shared" si="31"/>
        <v>3.339669203669073E-4</v>
      </c>
    </row>
    <row r="894" spans="1:6" x14ac:dyDescent="0.15">
      <c r="A894" s="24" t="s">
        <v>734</v>
      </c>
      <c r="B894" s="24" t="s">
        <v>1065</v>
      </c>
      <c r="C894" s="20">
        <v>1.3262795009287203</v>
      </c>
      <c r="D894" s="21">
        <v>0.5420539091810701</v>
      </c>
      <c r="E894" s="22">
        <f t="shared" si="30"/>
        <v>1.4467667854890132</v>
      </c>
      <c r="F894" s="23">
        <f t="shared" si="31"/>
        <v>6.0128846601244855E-5</v>
      </c>
    </row>
    <row r="895" spans="1:6" x14ac:dyDescent="0.15">
      <c r="A895" s="24" t="s">
        <v>1066</v>
      </c>
      <c r="B895" s="24" t="s">
        <v>1067</v>
      </c>
      <c r="C895" s="20">
        <v>4.0247639716237202</v>
      </c>
      <c r="D895" s="21">
        <v>7.6302599418817207</v>
      </c>
      <c r="E895" s="22">
        <f t="shared" si="30"/>
        <v>-0.47252596867215491</v>
      </c>
      <c r="F895" s="23">
        <f t="shared" si="31"/>
        <v>1.8246863899088945E-4</v>
      </c>
    </row>
    <row r="896" spans="1:6" x14ac:dyDescent="0.15">
      <c r="A896" s="24" t="s">
        <v>738</v>
      </c>
      <c r="B896" s="24" t="s">
        <v>1068</v>
      </c>
      <c r="C896" s="20">
        <v>7.6758769292540405</v>
      </c>
      <c r="D896" s="21">
        <v>5.6360332196461798</v>
      </c>
      <c r="E896" s="22">
        <f t="shared" si="30"/>
        <v>0.36192897204674712</v>
      </c>
      <c r="F896" s="23">
        <f t="shared" si="31"/>
        <v>3.4799725554527419E-4</v>
      </c>
    </row>
    <row r="897" spans="1:6" x14ac:dyDescent="0.15">
      <c r="A897" s="24" t="s">
        <v>740</v>
      </c>
      <c r="B897" s="24" t="s">
        <v>1070</v>
      </c>
      <c r="C897" s="20">
        <v>8.5257423033681601</v>
      </c>
      <c r="D897" s="21">
        <v>12.21880706074314</v>
      </c>
      <c r="E897" s="22">
        <f t="shared" si="30"/>
        <v>-0.30224429758287474</v>
      </c>
      <c r="F897" s="23">
        <f t="shared" si="31"/>
        <v>3.8652716170459731E-4</v>
      </c>
    </row>
    <row r="898" spans="1:6" x14ac:dyDescent="0.15">
      <c r="A898" s="24" t="s">
        <v>123</v>
      </c>
      <c r="B898" s="24" t="s">
        <v>1050</v>
      </c>
      <c r="C898" s="20">
        <v>1.5703726381199998</v>
      </c>
      <c r="D898" s="21">
        <v>2.4602950101424499</v>
      </c>
      <c r="E898" s="22">
        <f t="shared" si="30"/>
        <v>-0.36171368407194548</v>
      </c>
      <c r="F898" s="23">
        <f t="shared" si="31"/>
        <v>7.1195170699833078E-5</v>
      </c>
    </row>
    <row r="899" spans="1:6" x14ac:dyDescent="0.15">
      <c r="A899" s="24" t="s">
        <v>744</v>
      </c>
      <c r="B899" s="24" t="s">
        <v>1071</v>
      </c>
      <c r="C899" s="20">
        <v>13.456667777688722</v>
      </c>
      <c r="D899" s="21">
        <v>22.331866902091107</v>
      </c>
      <c r="E899" s="22">
        <f t="shared" si="30"/>
        <v>-0.39742307095567242</v>
      </c>
      <c r="F899" s="23">
        <f t="shared" si="31"/>
        <v>6.1007797526989435E-4</v>
      </c>
    </row>
    <row r="900" spans="1:6" x14ac:dyDescent="0.15">
      <c r="A900" s="24" t="s">
        <v>124</v>
      </c>
      <c r="B900" s="24" t="s">
        <v>1052</v>
      </c>
      <c r="C900" s="20">
        <v>1.8813030477929999</v>
      </c>
      <c r="D900" s="21">
        <v>0.69102562809969004</v>
      </c>
      <c r="E900" s="22">
        <f t="shared" si="30"/>
        <v>1.7224794150783591</v>
      </c>
      <c r="F900" s="23">
        <f t="shared" si="31"/>
        <v>8.5291661593191791E-5</v>
      </c>
    </row>
    <row r="901" spans="1:6" x14ac:dyDescent="0.15">
      <c r="A901" s="24" t="s">
        <v>751</v>
      </c>
      <c r="B901" s="24" t="s">
        <v>1072</v>
      </c>
      <c r="C901" s="20">
        <v>98.69234917772414</v>
      </c>
      <c r="D901" s="21">
        <v>118.6314358562155</v>
      </c>
      <c r="E901" s="22">
        <f t="shared" si="30"/>
        <v>-0.16807591119994603</v>
      </c>
      <c r="F901" s="23">
        <f t="shared" si="31"/>
        <v>4.4743639031353767E-3</v>
      </c>
    </row>
    <row r="902" spans="1:6" x14ac:dyDescent="0.15">
      <c r="A902" s="24" t="s">
        <v>327</v>
      </c>
      <c r="B902" s="24" t="s">
        <v>125</v>
      </c>
      <c r="C902" s="20">
        <v>3.7590954459411599</v>
      </c>
      <c r="D902" s="21">
        <v>1.8021786955719303</v>
      </c>
      <c r="E902" s="22">
        <f t="shared" si="30"/>
        <v>1.0858616602102225</v>
      </c>
      <c r="F902" s="23">
        <f t="shared" si="31"/>
        <v>1.7042416268226853E-4</v>
      </c>
    </row>
    <row r="903" spans="1:6" x14ac:dyDescent="0.15">
      <c r="A903" s="24" t="s">
        <v>753</v>
      </c>
      <c r="B903" s="24" t="s">
        <v>1074</v>
      </c>
      <c r="C903" s="20">
        <v>1.41254052391296</v>
      </c>
      <c r="D903" s="21">
        <v>1.7481340179002698</v>
      </c>
      <c r="E903" s="22">
        <f t="shared" si="30"/>
        <v>-0.19197240632065504</v>
      </c>
      <c r="F903" s="23">
        <f t="shared" si="31"/>
        <v>6.4039617909294018E-5</v>
      </c>
    </row>
    <row r="904" spans="1:6" x14ac:dyDescent="0.15">
      <c r="A904" s="24" t="s">
        <v>757</v>
      </c>
      <c r="B904" s="24" t="s">
        <v>1076</v>
      </c>
      <c r="C904" s="20">
        <v>3.87422341547436</v>
      </c>
      <c r="D904" s="21">
        <v>7.2899467067079913</v>
      </c>
      <c r="E904" s="22">
        <f t="shared" si="30"/>
        <v>-0.46855257365469971</v>
      </c>
      <c r="F904" s="23">
        <f t="shared" si="31"/>
        <v>1.756436597903269E-4</v>
      </c>
    </row>
    <row r="905" spans="1:6" x14ac:dyDescent="0.15">
      <c r="A905" s="24" t="s">
        <v>759</v>
      </c>
      <c r="B905" s="24" t="s">
        <v>1078</v>
      </c>
      <c r="C905" s="20">
        <v>0.80070682053492004</v>
      </c>
      <c r="D905" s="21">
        <v>0.86898151910700006</v>
      </c>
      <c r="E905" s="22">
        <f t="shared" si="30"/>
        <v>-7.8568642797193E-2</v>
      </c>
      <c r="F905" s="23">
        <f t="shared" si="31"/>
        <v>3.6301230284265883E-5</v>
      </c>
    </row>
    <row r="906" spans="1:6" x14ac:dyDescent="0.15">
      <c r="A906" s="24" t="s">
        <v>126</v>
      </c>
      <c r="B906" s="24" t="s">
        <v>1079</v>
      </c>
      <c r="C906" s="20">
        <v>0.25478729180424003</v>
      </c>
      <c r="D906" s="21">
        <v>3.5844212795847294</v>
      </c>
      <c r="E906" s="22">
        <f t="shared" si="30"/>
        <v>-0.92891815109585607</v>
      </c>
      <c r="F906" s="23">
        <f t="shared" si="31"/>
        <v>1.1551159445739728E-5</v>
      </c>
    </row>
    <row r="907" spans="1:6" x14ac:dyDescent="0.15">
      <c r="A907" s="24" t="s">
        <v>127</v>
      </c>
      <c r="B907" s="24" t="s">
        <v>128</v>
      </c>
      <c r="C907" s="20">
        <v>0</v>
      </c>
      <c r="D907" s="21">
        <v>0</v>
      </c>
      <c r="E907" s="22" t="str">
        <f t="shared" si="30"/>
        <v/>
      </c>
      <c r="F907" s="23">
        <f t="shared" si="31"/>
        <v>0</v>
      </c>
    </row>
    <row r="908" spans="1:6" x14ac:dyDescent="0.15">
      <c r="A908" s="24" t="s">
        <v>766</v>
      </c>
      <c r="B908" s="24" t="s">
        <v>130</v>
      </c>
      <c r="C908" s="20">
        <v>1.3255974407332802</v>
      </c>
      <c r="D908" s="21">
        <v>4.6991897199386115</v>
      </c>
      <c r="E908" s="22">
        <f t="shared" si="30"/>
        <v>-0.71790935890313501</v>
      </c>
      <c r="F908" s="23">
        <f t="shared" si="31"/>
        <v>6.0097924391532867E-5</v>
      </c>
    </row>
    <row r="909" spans="1:6" x14ac:dyDescent="0.15">
      <c r="A909" s="24" t="s">
        <v>768</v>
      </c>
      <c r="B909" s="24" t="s">
        <v>129</v>
      </c>
      <c r="C909" s="20">
        <v>1.7852507398159201</v>
      </c>
      <c r="D909" s="21">
        <v>1.1853398368421999</v>
      </c>
      <c r="E909" s="22">
        <f t="shared" si="30"/>
        <v>0.50610878359737788</v>
      </c>
      <c r="F909" s="23">
        <f t="shared" si="31"/>
        <v>8.0936987870190651E-5</v>
      </c>
    </row>
    <row r="910" spans="1:6" x14ac:dyDescent="0.15">
      <c r="A910" s="24" t="s">
        <v>324</v>
      </c>
      <c r="B910" s="24" t="s">
        <v>131</v>
      </c>
      <c r="C910" s="20">
        <v>8.6649861590136013</v>
      </c>
      <c r="D910" s="21">
        <v>0.92134026860850005</v>
      </c>
      <c r="E910" s="22">
        <f t="shared" si="30"/>
        <v>8.4047622298114977</v>
      </c>
      <c r="F910" s="23">
        <f t="shared" si="31"/>
        <v>3.9283998824712305E-4</v>
      </c>
    </row>
    <row r="911" spans="1:6" x14ac:dyDescent="0.15">
      <c r="A911" s="24" t="s">
        <v>325</v>
      </c>
      <c r="B911" s="24" t="s">
        <v>132</v>
      </c>
      <c r="C911" s="20">
        <v>1.27057858240716</v>
      </c>
      <c r="D911" s="21">
        <v>2.3474827223897403</v>
      </c>
      <c r="E911" s="22">
        <f t="shared" si="30"/>
        <v>-0.45874848394466161</v>
      </c>
      <c r="F911" s="23">
        <f t="shared" si="31"/>
        <v>5.760356291633074E-5</v>
      </c>
    </row>
    <row r="912" spans="1:6" x14ac:dyDescent="0.15">
      <c r="A912" s="24" t="s">
        <v>1095</v>
      </c>
      <c r="B912" s="24" t="s">
        <v>133</v>
      </c>
      <c r="C912" s="20">
        <v>1.0287283499999999E-2</v>
      </c>
      <c r="D912" s="21">
        <v>0</v>
      </c>
      <c r="E912" s="22" t="str">
        <f t="shared" si="30"/>
        <v/>
      </c>
      <c r="F912" s="23">
        <f t="shared" si="31"/>
        <v>4.6638924229913232E-7</v>
      </c>
    </row>
    <row r="913" spans="1:6" x14ac:dyDescent="0.15">
      <c r="A913" s="24" t="s">
        <v>61</v>
      </c>
      <c r="B913" s="24" t="s">
        <v>134</v>
      </c>
      <c r="C913" s="20">
        <v>0</v>
      </c>
      <c r="D913" s="21">
        <v>0</v>
      </c>
      <c r="E913" s="22" t="str">
        <f t="shared" si="30"/>
        <v/>
      </c>
      <c r="F913" s="23">
        <f t="shared" si="31"/>
        <v>0</v>
      </c>
    </row>
    <row r="914" spans="1:6" x14ac:dyDescent="0.15">
      <c r="A914" s="24" t="s">
        <v>823</v>
      </c>
      <c r="B914" s="24" t="s">
        <v>135</v>
      </c>
      <c r="C914" s="20">
        <v>0</v>
      </c>
      <c r="D914" s="21">
        <v>0</v>
      </c>
      <c r="E914" s="22" t="str">
        <f t="shared" si="30"/>
        <v/>
      </c>
      <c r="F914" s="23">
        <f t="shared" si="31"/>
        <v>0</v>
      </c>
    </row>
    <row r="915" spans="1:6" x14ac:dyDescent="0.15">
      <c r="A915" s="24" t="s">
        <v>136</v>
      </c>
      <c r="B915" s="24" t="s">
        <v>137</v>
      </c>
      <c r="C915" s="20">
        <v>49.69608026876999</v>
      </c>
      <c r="D915" s="21">
        <v>30.819037879355314</v>
      </c>
      <c r="E915" s="22">
        <f t="shared" ref="E915:E946" si="32">IF(ISERROR(C915/D915-1),"",((C915/D915-1)))</f>
        <v>0.61251238482236348</v>
      </c>
      <c r="F915" s="23">
        <f t="shared" ref="F915:F946" si="33">C915/$C$1215</f>
        <v>2.2530454440949838E-3</v>
      </c>
    </row>
    <row r="916" spans="1:6" x14ac:dyDescent="0.15">
      <c r="A916" s="24" t="s">
        <v>138</v>
      </c>
      <c r="B916" s="24" t="s">
        <v>139</v>
      </c>
      <c r="C916" s="20">
        <v>6.0388121403324</v>
      </c>
      <c r="D916" s="21">
        <v>2.0499687742903201</v>
      </c>
      <c r="E916" s="22">
        <f t="shared" si="32"/>
        <v>1.945806890362503</v>
      </c>
      <c r="F916" s="23">
        <f t="shared" si="33"/>
        <v>2.7377849735709433E-4</v>
      </c>
    </row>
    <row r="917" spans="1:6" x14ac:dyDescent="0.15">
      <c r="A917" s="24" t="s">
        <v>140</v>
      </c>
      <c r="B917" s="24" t="s">
        <v>141</v>
      </c>
      <c r="C917" s="20">
        <v>15.209922333031923</v>
      </c>
      <c r="D917" s="21">
        <v>8.8277072061531605</v>
      </c>
      <c r="E917" s="22">
        <f t="shared" si="32"/>
        <v>0.72297539755625095</v>
      </c>
      <c r="F917" s="23">
        <f t="shared" si="33"/>
        <v>6.895643687015537E-4</v>
      </c>
    </row>
    <row r="918" spans="1:6" x14ac:dyDescent="0.15">
      <c r="A918" s="24" t="s">
        <v>845</v>
      </c>
      <c r="B918" s="24" t="s">
        <v>142</v>
      </c>
      <c r="C918" s="20">
        <v>0.210291016104</v>
      </c>
      <c r="D918" s="21">
        <v>7.6797483749999999E-3</v>
      </c>
      <c r="E918" s="22">
        <f t="shared" si="32"/>
        <v>26.382539874426548</v>
      </c>
      <c r="F918" s="23">
        <f t="shared" si="33"/>
        <v>9.5338548474005997E-6</v>
      </c>
    </row>
    <row r="919" spans="1:6" x14ac:dyDescent="0.15">
      <c r="A919" s="24" t="s">
        <v>847</v>
      </c>
      <c r="B919" s="24" t="s">
        <v>143</v>
      </c>
      <c r="C919" s="20">
        <v>4.8285315000000009E-2</v>
      </c>
      <c r="D919" s="21">
        <v>0</v>
      </c>
      <c r="E919" s="22" t="str">
        <f t="shared" si="32"/>
        <v/>
      </c>
      <c r="F919" s="23">
        <f t="shared" si="33"/>
        <v>2.1890863100083649E-6</v>
      </c>
    </row>
    <row r="920" spans="1:6" x14ac:dyDescent="0.15">
      <c r="A920" s="24" t="s">
        <v>849</v>
      </c>
      <c r="B920" s="24" t="s">
        <v>144</v>
      </c>
      <c r="C920" s="20">
        <v>1.87970909953788</v>
      </c>
      <c r="D920" s="21">
        <v>0.52566786127557008</v>
      </c>
      <c r="E920" s="22">
        <f t="shared" si="32"/>
        <v>2.5758493870571306</v>
      </c>
      <c r="F920" s="23">
        <f t="shared" si="33"/>
        <v>8.5219397586958336E-5</v>
      </c>
    </row>
    <row r="921" spans="1:6" x14ac:dyDescent="0.15">
      <c r="A921" s="24" t="s">
        <v>851</v>
      </c>
      <c r="B921" s="24" t="s">
        <v>145</v>
      </c>
      <c r="C921" s="20">
        <v>1.17952999724664</v>
      </c>
      <c r="D921" s="21">
        <v>0.40613230751535007</v>
      </c>
      <c r="E921" s="22">
        <f t="shared" si="32"/>
        <v>1.9042998437204082</v>
      </c>
      <c r="F921" s="23">
        <f t="shared" si="33"/>
        <v>5.347574038228441E-5</v>
      </c>
    </row>
    <row r="922" spans="1:6" x14ac:dyDescent="0.15">
      <c r="A922" s="24" t="s">
        <v>853</v>
      </c>
      <c r="B922" s="24" t="s">
        <v>146</v>
      </c>
      <c r="C922" s="20">
        <v>1.4021082503999999E-2</v>
      </c>
      <c r="D922" s="21">
        <v>0</v>
      </c>
      <c r="E922" s="22" t="str">
        <f t="shared" si="32"/>
        <v/>
      </c>
      <c r="F922" s="23">
        <f t="shared" si="33"/>
        <v>6.3566655329895214E-7</v>
      </c>
    </row>
    <row r="923" spans="1:6" x14ac:dyDescent="0.15">
      <c r="A923" s="24" t="s">
        <v>1106</v>
      </c>
      <c r="B923" s="24" t="s">
        <v>147</v>
      </c>
      <c r="C923" s="20">
        <v>1.9110636778428003</v>
      </c>
      <c r="D923" s="21">
        <v>3.1307774210072101</v>
      </c>
      <c r="E923" s="22">
        <f t="shared" si="32"/>
        <v>-0.38958813711260665</v>
      </c>
      <c r="F923" s="23">
        <f t="shared" si="33"/>
        <v>8.6640903859069971E-5</v>
      </c>
    </row>
    <row r="924" spans="1:6" x14ac:dyDescent="0.15">
      <c r="A924" s="24" t="s">
        <v>1107</v>
      </c>
      <c r="B924" s="24" t="s">
        <v>148</v>
      </c>
      <c r="C924" s="20">
        <v>0.25710271143336</v>
      </c>
      <c r="D924" s="21">
        <v>0.59965239905649004</v>
      </c>
      <c r="E924" s="22">
        <f t="shared" si="32"/>
        <v>-0.57124708941731472</v>
      </c>
      <c r="F924" s="23">
        <f t="shared" si="33"/>
        <v>1.165613242586901E-5</v>
      </c>
    </row>
    <row r="925" spans="1:6" x14ac:dyDescent="0.15">
      <c r="A925" s="24" t="s">
        <v>863</v>
      </c>
      <c r="B925" s="24" t="s">
        <v>156</v>
      </c>
      <c r="C925" s="20">
        <v>0.60876557972099998</v>
      </c>
      <c r="D925" s="21">
        <v>0.18207329765040001</v>
      </c>
      <c r="E925" s="22">
        <f t="shared" si="32"/>
        <v>2.3435192726057736</v>
      </c>
      <c r="F925" s="23">
        <f t="shared" si="33"/>
        <v>2.7599289692353599E-5</v>
      </c>
    </row>
    <row r="926" spans="1:6" x14ac:dyDescent="0.15">
      <c r="A926" s="24" t="s">
        <v>865</v>
      </c>
      <c r="B926" s="24" t="s">
        <v>157</v>
      </c>
      <c r="C926" s="20">
        <v>2.6051140171227605</v>
      </c>
      <c r="D926" s="21">
        <v>0.42297945300000001</v>
      </c>
      <c r="E926" s="22">
        <f t="shared" si="32"/>
        <v>5.1589611472753036</v>
      </c>
      <c r="F926" s="23">
        <f t="shared" si="33"/>
        <v>1.1810670451035332E-4</v>
      </c>
    </row>
    <row r="927" spans="1:6" x14ac:dyDescent="0.15">
      <c r="A927" s="24" t="s">
        <v>879</v>
      </c>
      <c r="B927" s="24" t="s">
        <v>158</v>
      </c>
      <c r="C927" s="20">
        <v>0</v>
      </c>
      <c r="D927" s="21">
        <v>0</v>
      </c>
      <c r="E927" s="22" t="str">
        <f t="shared" si="32"/>
        <v/>
      </c>
      <c r="F927" s="23">
        <f t="shared" si="33"/>
        <v>0</v>
      </c>
    </row>
    <row r="928" spans="1:6" x14ac:dyDescent="0.15">
      <c r="A928" s="24" t="s">
        <v>882</v>
      </c>
      <c r="B928" s="24" t="s">
        <v>159</v>
      </c>
      <c r="C928" s="20">
        <v>1.98622125E-2</v>
      </c>
      <c r="D928" s="21">
        <v>0</v>
      </c>
      <c r="E928" s="22" t="str">
        <f t="shared" si="32"/>
        <v/>
      </c>
      <c r="F928" s="23">
        <f t="shared" si="33"/>
        <v>9.0048283769562252E-7</v>
      </c>
    </row>
    <row r="929" spans="1:6" x14ac:dyDescent="0.15">
      <c r="A929" s="24" t="s">
        <v>884</v>
      </c>
      <c r="B929" s="24" t="s">
        <v>160</v>
      </c>
      <c r="C929" s="20">
        <v>9.1052488799999999E-6</v>
      </c>
      <c r="D929" s="21">
        <v>0</v>
      </c>
      <c r="E929" s="22" t="str">
        <f t="shared" si="32"/>
        <v/>
      </c>
      <c r="F929" s="23">
        <f t="shared" si="33"/>
        <v>4.127999511326993E-10</v>
      </c>
    </row>
    <row r="930" spans="1:6" x14ac:dyDescent="0.15">
      <c r="A930" s="24" t="s">
        <v>72</v>
      </c>
      <c r="B930" s="24" t="s">
        <v>161</v>
      </c>
      <c r="C930" s="20">
        <v>1.7290786500000002E-2</v>
      </c>
      <c r="D930" s="21">
        <v>0</v>
      </c>
      <c r="E930" s="22" t="str">
        <f t="shared" si="32"/>
        <v/>
      </c>
      <c r="F930" s="23">
        <f t="shared" si="33"/>
        <v>7.8390342936413372E-7</v>
      </c>
    </row>
    <row r="931" spans="1:6" x14ac:dyDescent="0.15">
      <c r="A931" s="24" t="s">
        <v>886</v>
      </c>
      <c r="B931" s="24" t="s">
        <v>162</v>
      </c>
      <c r="C931" s="20">
        <v>1.8114572197800001E-2</v>
      </c>
      <c r="D931" s="21">
        <v>0</v>
      </c>
      <c r="E931" s="22" t="str">
        <f t="shared" si="32"/>
        <v/>
      </c>
      <c r="F931" s="23">
        <f t="shared" si="33"/>
        <v>8.2125097475002725E-7</v>
      </c>
    </row>
    <row r="932" spans="1:6" x14ac:dyDescent="0.15">
      <c r="A932" s="24" t="s">
        <v>1113</v>
      </c>
      <c r="B932" s="24" t="s">
        <v>163</v>
      </c>
      <c r="C932" s="20">
        <v>0.38912429321999997</v>
      </c>
      <c r="D932" s="21">
        <v>0.69470795238975003</v>
      </c>
      <c r="E932" s="22">
        <f t="shared" si="32"/>
        <v>-0.43987355854868537</v>
      </c>
      <c r="F932" s="23">
        <f t="shared" si="33"/>
        <v>1.7641526480247306E-5</v>
      </c>
    </row>
    <row r="933" spans="1:6" x14ac:dyDescent="0.15">
      <c r="A933" s="24" t="s">
        <v>244</v>
      </c>
      <c r="B933" s="24" t="s">
        <v>164</v>
      </c>
      <c r="C933" s="20">
        <v>3.1107189329704803</v>
      </c>
      <c r="D933" s="21">
        <v>4.1389729654267802</v>
      </c>
      <c r="E933" s="22">
        <f t="shared" si="32"/>
        <v>-0.24843216929547496</v>
      </c>
      <c r="F933" s="23">
        <f t="shared" si="33"/>
        <v>1.41029052631209E-4</v>
      </c>
    </row>
    <row r="934" spans="1:6" x14ac:dyDescent="0.15">
      <c r="A934" s="24" t="s">
        <v>62</v>
      </c>
      <c r="B934" s="24" t="s">
        <v>165</v>
      </c>
      <c r="C934" s="20">
        <v>0.4831458480295201</v>
      </c>
      <c r="D934" s="21">
        <v>1.18225331347968</v>
      </c>
      <c r="E934" s="22">
        <f t="shared" si="32"/>
        <v>-0.59133474821271947</v>
      </c>
      <c r="F934" s="23">
        <f t="shared" si="33"/>
        <v>2.1904132999004028E-5</v>
      </c>
    </row>
    <row r="935" spans="1:6" x14ac:dyDescent="0.15">
      <c r="A935" s="24" t="s">
        <v>250</v>
      </c>
      <c r="B935" s="24" t="s">
        <v>166</v>
      </c>
      <c r="C935" s="20">
        <v>0.11123086564512</v>
      </c>
      <c r="D935" s="21">
        <v>0</v>
      </c>
      <c r="E935" s="22" t="str">
        <f t="shared" si="32"/>
        <v/>
      </c>
      <c r="F935" s="23">
        <f t="shared" si="33"/>
        <v>5.042816128135684E-6</v>
      </c>
    </row>
    <row r="936" spans="1:6" x14ac:dyDescent="0.15">
      <c r="A936" s="24" t="s">
        <v>71</v>
      </c>
      <c r="B936" s="24" t="s">
        <v>167</v>
      </c>
      <c r="C936" s="20">
        <v>3.1158780485133595</v>
      </c>
      <c r="D936" s="21">
        <v>0.2729369206044</v>
      </c>
      <c r="E936" s="22">
        <f t="shared" si="32"/>
        <v>10.416110512324467</v>
      </c>
      <c r="F936" s="23">
        <f t="shared" si="33"/>
        <v>1.4126294877968952E-4</v>
      </c>
    </row>
    <row r="937" spans="1:6" x14ac:dyDescent="0.15">
      <c r="A937" s="24" t="s">
        <v>269</v>
      </c>
      <c r="B937" s="24" t="s">
        <v>270</v>
      </c>
      <c r="C937" s="20">
        <v>1.85142672E-2</v>
      </c>
      <c r="D937" s="21">
        <v>0</v>
      </c>
      <c r="E937" s="22" t="str">
        <f t="shared" si="32"/>
        <v/>
      </c>
      <c r="F937" s="23">
        <f t="shared" si="33"/>
        <v>8.3937173998672047E-7</v>
      </c>
    </row>
    <row r="938" spans="1:6" x14ac:dyDescent="0.15">
      <c r="A938" s="24" t="s">
        <v>271</v>
      </c>
      <c r="B938" s="24" t="s">
        <v>272</v>
      </c>
      <c r="C938" s="20">
        <v>0</v>
      </c>
      <c r="D938" s="21">
        <v>9.635593704750001E-3</v>
      </c>
      <c r="E938" s="22">
        <f t="shared" si="32"/>
        <v>-1</v>
      </c>
      <c r="F938" s="23">
        <f t="shared" si="33"/>
        <v>0</v>
      </c>
    </row>
    <row r="939" spans="1:6" x14ac:dyDescent="0.15">
      <c r="A939" s="24" t="s">
        <v>168</v>
      </c>
      <c r="B939" s="24" t="s">
        <v>169</v>
      </c>
      <c r="C939" s="20">
        <v>0</v>
      </c>
      <c r="D939" s="21">
        <v>0</v>
      </c>
      <c r="E939" s="22" t="str">
        <f t="shared" si="32"/>
        <v/>
      </c>
      <c r="F939" s="23">
        <f t="shared" si="33"/>
        <v>0</v>
      </c>
    </row>
    <row r="940" spans="1:6" x14ac:dyDescent="0.15">
      <c r="A940" s="24" t="s">
        <v>273</v>
      </c>
      <c r="B940" s="24" t="s">
        <v>274</v>
      </c>
      <c r="C940" s="20">
        <v>0</v>
      </c>
      <c r="D940" s="21">
        <v>0</v>
      </c>
      <c r="E940" s="22" t="str">
        <f t="shared" si="32"/>
        <v/>
      </c>
      <c r="F940" s="23">
        <f t="shared" si="33"/>
        <v>0</v>
      </c>
    </row>
    <row r="941" spans="1:6" x14ac:dyDescent="0.15">
      <c r="A941" s="24" t="s">
        <v>275</v>
      </c>
      <c r="B941" s="24" t="s">
        <v>276</v>
      </c>
      <c r="C941" s="20">
        <v>6.4880726624999996</v>
      </c>
      <c r="D941" s="21">
        <v>0.41544881106300008</v>
      </c>
      <c r="E941" s="22">
        <f t="shared" si="32"/>
        <v>14.617020652674647</v>
      </c>
      <c r="F941" s="23">
        <f t="shared" si="33"/>
        <v>2.9414638889315039E-4</v>
      </c>
    </row>
    <row r="942" spans="1:6" x14ac:dyDescent="0.15">
      <c r="A942" s="24" t="s">
        <v>277</v>
      </c>
      <c r="B942" s="24" t="s">
        <v>278</v>
      </c>
      <c r="C942" s="20">
        <v>0</v>
      </c>
      <c r="D942" s="21">
        <v>5.2399185930000003E-3</v>
      </c>
      <c r="E942" s="22">
        <f t="shared" si="32"/>
        <v>-1</v>
      </c>
      <c r="F942" s="23">
        <f t="shared" si="33"/>
        <v>0</v>
      </c>
    </row>
    <row r="943" spans="1:6" x14ac:dyDescent="0.15">
      <c r="A943" s="24" t="s">
        <v>279</v>
      </c>
      <c r="B943" s="24" t="s">
        <v>280</v>
      </c>
      <c r="C943" s="20">
        <v>0</v>
      </c>
      <c r="D943" s="21">
        <v>0</v>
      </c>
      <c r="E943" s="22" t="str">
        <f t="shared" si="32"/>
        <v/>
      </c>
      <c r="F943" s="23">
        <f t="shared" si="33"/>
        <v>0</v>
      </c>
    </row>
    <row r="944" spans="1:6" x14ac:dyDescent="0.15">
      <c r="A944" s="24" t="s">
        <v>281</v>
      </c>
      <c r="B944" s="24" t="s">
        <v>282</v>
      </c>
      <c r="C944" s="20">
        <v>0</v>
      </c>
      <c r="D944" s="21">
        <v>0</v>
      </c>
      <c r="E944" s="22" t="str">
        <f t="shared" si="32"/>
        <v/>
      </c>
      <c r="F944" s="23">
        <f t="shared" si="33"/>
        <v>0</v>
      </c>
    </row>
    <row r="945" spans="1:7" x14ac:dyDescent="0.15">
      <c r="A945" s="24" t="s">
        <v>170</v>
      </c>
      <c r="B945" s="24" t="s">
        <v>171</v>
      </c>
      <c r="C945" s="20">
        <v>2.69630127E-2</v>
      </c>
      <c r="D945" s="21">
        <v>0</v>
      </c>
      <c r="E945" s="22" t="str">
        <f t="shared" si="32"/>
        <v/>
      </c>
      <c r="F945" s="23">
        <f t="shared" si="33"/>
        <v>1.2224081375083018E-6</v>
      </c>
    </row>
    <row r="946" spans="1:7" x14ac:dyDescent="0.15">
      <c r="A946" s="24" t="s">
        <v>283</v>
      </c>
      <c r="B946" s="24" t="s">
        <v>284</v>
      </c>
      <c r="C946" s="20">
        <v>1.384226705628</v>
      </c>
      <c r="D946" s="21">
        <v>1.96754922</v>
      </c>
      <c r="E946" s="22">
        <f t="shared" si="32"/>
        <v>-0.29647162492433099</v>
      </c>
      <c r="F946" s="23">
        <f t="shared" si="33"/>
        <v>6.2755968998819475E-5</v>
      </c>
    </row>
    <row r="947" spans="1:7" x14ac:dyDescent="0.15">
      <c r="A947" s="24" t="s">
        <v>285</v>
      </c>
      <c r="B947" s="24" t="s">
        <v>286</v>
      </c>
      <c r="C947" s="20">
        <v>1.6575273000000001E-2</v>
      </c>
      <c r="D947" s="21">
        <v>0</v>
      </c>
      <c r="E947" s="22" t="str">
        <f t="shared" ref="E947:E956" si="34">IF(ISERROR(C947/D947-1),"",((C947/D947-1)))</f>
        <v/>
      </c>
      <c r="F947" s="23">
        <f t="shared" ref="F947:F955" si="35">C947/$C$1215</f>
        <v>7.5146456451513825E-7</v>
      </c>
    </row>
    <row r="948" spans="1:7" x14ac:dyDescent="0.15">
      <c r="A948" s="24" t="s">
        <v>287</v>
      </c>
      <c r="B948" s="24" t="s">
        <v>288</v>
      </c>
      <c r="C948" s="20">
        <v>0.69895544355000006</v>
      </c>
      <c r="D948" s="21">
        <v>0</v>
      </c>
      <c r="E948" s="22" t="str">
        <f t="shared" si="34"/>
        <v/>
      </c>
      <c r="F948" s="23">
        <f t="shared" si="35"/>
        <v>3.168818082228788E-5</v>
      </c>
    </row>
    <row r="949" spans="1:7" x14ac:dyDescent="0.15">
      <c r="A949" s="24" t="s">
        <v>289</v>
      </c>
      <c r="B949" s="24" t="s">
        <v>290</v>
      </c>
      <c r="C949" s="20">
        <v>8.6523114600000006E-2</v>
      </c>
      <c r="D949" s="21">
        <v>0.20215041210000001</v>
      </c>
      <c r="E949" s="22">
        <f t="shared" si="34"/>
        <v>-0.57198645453565211</v>
      </c>
      <c r="F949" s="23">
        <f t="shared" si="35"/>
        <v>3.9226536198458032E-6</v>
      </c>
    </row>
    <row r="950" spans="1:7" x14ac:dyDescent="0.15">
      <c r="A950" s="24" t="s">
        <v>55</v>
      </c>
      <c r="B950" s="24" t="s">
        <v>172</v>
      </c>
      <c r="C950" s="20">
        <v>0.18396096364152001</v>
      </c>
      <c r="D950" s="21">
        <v>0.12364279200000002</v>
      </c>
      <c r="E950" s="22">
        <f t="shared" si="34"/>
        <v>0.48784219982285726</v>
      </c>
      <c r="F950" s="23">
        <f t="shared" si="35"/>
        <v>8.3401429002502705E-6</v>
      </c>
    </row>
    <row r="951" spans="1:7" x14ac:dyDescent="0.15">
      <c r="A951" s="24" t="s">
        <v>56</v>
      </c>
      <c r="B951" s="24" t="s">
        <v>173</v>
      </c>
      <c r="C951" s="20">
        <v>0.26219087229816002</v>
      </c>
      <c r="D951" s="21">
        <v>0</v>
      </c>
      <c r="E951" s="22" t="str">
        <f t="shared" si="34"/>
        <v/>
      </c>
      <c r="F951" s="23">
        <f t="shared" si="35"/>
        <v>1.1886811738870366E-5</v>
      </c>
    </row>
    <row r="952" spans="1:7" x14ac:dyDescent="0.15">
      <c r="A952" s="24" t="s">
        <v>57</v>
      </c>
      <c r="B952" s="24" t="s">
        <v>174</v>
      </c>
      <c r="C952" s="20">
        <v>0.63213952199112</v>
      </c>
      <c r="D952" s="21">
        <v>0.33684463800000003</v>
      </c>
      <c r="E952" s="22">
        <f t="shared" si="34"/>
        <v>0.87665009526178039</v>
      </c>
      <c r="F952" s="23">
        <f t="shared" si="35"/>
        <v>2.8658982003244511E-5</v>
      </c>
    </row>
    <row r="953" spans="1:7" x14ac:dyDescent="0.15">
      <c r="A953" s="24" t="s">
        <v>58</v>
      </c>
      <c r="B953" s="24" t="s">
        <v>175</v>
      </c>
      <c r="C953" s="20">
        <v>0.27476911187856001</v>
      </c>
      <c r="D953" s="21">
        <v>0.12435672600000001</v>
      </c>
      <c r="E953" s="22">
        <f t="shared" si="34"/>
        <v>1.2095235273286304</v>
      </c>
      <c r="F953" s="23">
        <f t="shared" si="35"/>
        <v>1.2457064870064787E-5</v>
      </c>
    </row>
    <row r="954" spans="1:7" x14ac:dyDescent="0.15">
      <c r="A954" s="24" t="s">
        <v>59</v>
      </c>
      <c r="B954" s="24" t="s">
        <v>176</v>
      </c>
      <c r="C954" s="20">
        <v>0.32281528046976005</v>
      </c>
      <c r="D954" s="21">
        <v>0.15681042126125999</v>
      </c>
      <c r="E954" s="22">
        <f t="shared" si="34"/>
        <v>1.0586341001655835</v>
      </c>
      <c r="F954" s="23">
        <f t="shared" si="35"/>
        <v>1.463530912323679E-5</v>
      </c>
    </row>
    <row r="955" spans="1:7" x14ac:dyDescent="0.15">
      <c r="A955" s="25" t="s">
        <v>60</v>
      </c>
      <c r="B955" s="25" t="s">
        <v>177</v>
      </c>
      <c r="C955" s="51">
        <v>0.35089011850932</v>
      </c>
      <c r="D955" s="52">
        <v>0.339462396</v>
      </c>
      <c r="E955" s="53">
        <f t="shared" si="34"/>
        <v>3.3664177958963037E-2</v>
      </c>
      <c r="F955" s="48">
        <f t="shared" si="35"/>
        <v>1.5908123510138953E-5</v>
      </c>
    </row>
    <row r="956" spans="1:7" s="4" customFormat="1" ht="11" x14ac:dyDescent="0.15">
      <c r="A956" s="128" t="s">
        <v>149</v>
      </c>
      <c r="B956" s="26"/>
      <c r="C956" s="27">
        <f>SUM(C819:C955)</f>
        <v>1367.0514286669509</v>
      </c>
      <c r="D956" s="28">
        <f>SUM(D819:D955)</f>
        <v>1766.4649789013633</v>
      </c>
      <c r="E956" s="29">
        <f t="shared" si="34"/>
        <v>-0.22610895489296601</v>
      </c>
      <c r="F956" s="54">
        <f>C956/C$1215</f>
        <v>6.1977302365578399E-2</v>
      </c>
    </row>
    <row r="957" spans="1:7" x14ac:dyDescent="0.15">
      <c r="E957" s="32"/>
    </row>
    <row r="958" spans="1:7" s="4" customFormat="1" ht="11" x14ac:dyDescent="0.15">
      <c r="A958" s="33" t="s">
        <v>178</v>
      </c>
      <c r="B958" s="34" t="s">
        <v>356</v>
      </c>
      <c r="C958" s="131" t="s">
        <v>323</v>
      </c>
      <c r="D958" s="136"/>
      <c r="E958" s="137"/>
      <c r="F958" s="35"/>
    </row>
    <row r="959" spans="1:7" s="10" customFormat="1" ht="12" x14ac:dyDescent="0.15">
      <c r="A959" s="36"/>
      <c r="B959" s="37"/>
      <c r="C959" s="38" t="s">
        <v>322</v>
      </c>
      <c r="D959" s="39" t="s">
        <v>319</v>
      </c>
      <c r="E959" s="40" t="s">
        <v>320</v>
      </c>
      <c r="F959" s="41" t="s">
        <v>321</v>
      </c>
    </row>
    <row r="960" spans="1:7" x14ac:dyDescent="0.15">
      <c r="A960" s="19" t="s">
        <v>365</v>
      </c>
      <c r="B960" s="19" t="s">
        <v>366</v>
      </c>
      <c r="C960" s="49">
        <v>13.084662251690199</v>
      </c>
      <c r="D960" s="50">
        <v>4.5013023251691804</v>
      </c>
      <c r="E960" s="44">
        <f t="shared" ref="E960:E991" si="36">IF(ISERROR(C960/D960-1),"",((C960/D960-1)))</f>
        <v>1.9068614606325993</v>
      </c>
      <c r="F960" s="45">
        <f t="shared" ref="F960:F991" si="37">C960/$C$1215</f>
        <v>5.9321255347010229E-4</v>
      </c>
      <c r="G960" s="125"/>
    </row>
    <row r="961" spans="1:7" x14ac:dyDescent="0.15">
      <c r="A961" s="24" t="s">
        <v>19</v>
      </c>
      <c r="B961" s="24" t="s">
        <v>369</v>
      </c>
      <c r="C961" s="20">
        <v>6.0559687015355301</v>
      </c>
      <c r="D961" s="21">
        <v>3.1997530828823497</v>
      </c>
      <c r="E961" s="22">
        <f t="shared" si="36"/>
        <v>0.89263625807035418</v>
      </c>
      <c r="F961" s="23">
        <f t="shared" si="37"/>
        <v>2.7455631548371507E-4</v>
      </c>
      <c r="G961" s="125"/>
    </row>
    <row r="962" spans="1:7" x14ac:dyDescent="0.15">
      <c r="A962" s="24" t="s">
        <v>64</v>
      </c>
      <c r="B962" s="24" t="s">
        <v>370</v>
      </c>
      <c r="C962" s="20">
        <v>6.0411492178947501</v>
      </c>
      <c r="D962" s="21">
        <v>1.07861025609137</v>
      </c>
      <c r="E962" s="22">
        <f t="shared" si="36"/>
        <v>4.6008638743956087</v>
      </c>
      <c r="F962" s="23">
        <f t="shared" si="37"/>
        <v>2.738844522317217E-4</v>
      </c>
      <c r="G962" s="125"/>
    </row>
    <row r="963" spans="1:7" x14ac:dyDescent="0.15">
      <c r="A963" s="24" t="s">
        <v>21</v>
      </c>
      <c r="B963" s="24" t="s">
        <v>371</v>
      </c>
      <c r="C963" s="20">
        <v>0.32767413708442</v>
      </c>
      <c r="D963" s="21">
        <v>0.13045104736024801</v>
      </c>
      <c r="E963" s="22">
        <f t="shared" si="36"/>
        <v>1.5118551649457377</v>
      </c>
      <c r="F963" s="23">
        <f t="shared" si="37"/>
        <v>1.4855592588249822E-5</v>
      </c>
      <c r="G963" s="125"/>
    </row>
    <row r="964" spans="1:7" x14ac:dyDescent="0.15">
      <c r="A964" s="24" t="s">
        <v>400</v>
      </c>
      <c r="B964" s="24" t="s">
        <v>401</v>
      </c>
      <c r="C964" s="20">
        <v>1.13187515043807</v>
      </c>
      <c r="D964" s="21">
        <v>4.4601685205314004E-2</v>
      </c>
      <c r="E964" s="22">
        <f t="shared" si="36"/>
        <v>24.377407719635094</v>
      </c>
      <c r="F964" s="23">
        <f t="shared" si="37"/>
        <v>5.131523728203154E-5</v>
      </c>
      <c r="G964" s="125"/>
    </row>
    <row r="965" spans="1:7" x14ac:dyDescent="0.15">
      <c r="A965" s="24" t="s">
        <v>410</v>
      </c>
      <c r="B965" s="24" t="s">
        <v>411</v>
      </c>
      <c r="C965" s="20">
        <v>1.6703289237112902</v>
      </c>
      <c r="D965" s="21">
        <v>1.7672482388266799</v>
      </c>
      <c r="E965" s="22">
        <f t="shared" si="36"/>
        <v>-5.484193617289268E-2</v>
      </c>
      <c r="F965" s="23">
        <f t="shared" si="37"/>
        <v>7.5726837033317291E-5</v>
      </c>
      <c r="G965" s="125"/>
    </row>
    <row r="966" spans="1:7" x14ac:dyDescent="0.15">
      <c r="A966" s="24" t="s">
        <v>454</v>
      </c>
      <c r="B966" s="24" t="s">
        <v>455</v>
      </c>
      <c r="C966" s="20">
        <v>11.374748975083399</v>
      </c>
      <c r="D966" s="21">
        <v>4.6559938949216102</v>
      </c>
      <c r="E966" s="22">
        <f t="shared" si="36"/>
        <v>1.4430334815279879</v>
      </c>
      <c r="F966" s="23">
        <f t="shared" si="37"/>
        <v>5.1569110113782509E-4</v>
      </c>
      <c r="G966" s="125"/>
    </row>
    <row r="967" spans="1:7" x14ac:dyDescent="0.15">
      <c r="A967" s="24" t="s">
        <v>179</v>
      </c>
      <c r="B967" s="24" t="s">
        <v>457</v>
      </c>
      <c r="C967" s="20">
        <v>0.91501072021030994</v>
      </c>
      <c r="D967" s="21">
        <v>0.94266189995500704</v>
      </c>
      <c r="E967" s="22">
        <f t="shared" si="36"/>
        <v>-2.9333082991915616E-2</v>
      </c>
      <c r="F967" s="23">
        <f t="shared" si="37"/>
        <v>4.1483366964123214E-5</v>
      </c>
      <c r="G967" s="125"/>
    </row>
    <row r="968" spans="1:7" x14ac:dyDescent="0.15">
      <c r="A968" s="24" t="s">
        <v>458</v>
      </c>
      <c r="B968" s="24" t="s">
        <v>459</v>
      </c>
      <c r="C968" s="20">
        <v>0.81510471081635794</v>
      </c>
      <c r="D968" s="21">
        <v>0.15114550429031501</v>
      </c>
      <c r="E968" s="22">
        <f t="shared" si="36"/>
        <v>4.3928478696311952</v>
      </c>
      <c r="F968" s="23">
        <f t="shared" si="37"/>
        <v>3.6953979976550134E-5</v>
      </c>
      <c r="G968" s="125"/>
    </row>
    <row r="969" spans="1:7" x14ac:dyDescent="0.15">
      <c r="A969" s="24" t="s">
        <v>460</v>
      </c>
      <c r="B969" s="24" t="s">
        <v>461</v>
      </c>
      <c r="C969" s="20">
        <v>1.69802407662065</v>
      </c>
      <c r="D969" s="21">
        <v>0.43158935806760401</v>
      </c>
      <c r="E969" s="22">
        <f t="shared" si="36"/>
        <v>2.9343511253923737</v>
      </c>
      <c r="F969" s="23">
        <f t="shared" si="37"/>
        <v>7.6982437832182703E-5</v>
      </c>
      <c r="G969" s="125"/>
    </row>
    <row r="970" spans="1:7" x14ac:dyDescent="0.15">
      <c r="A970" s="24" t="s">
        <v>462</v>
      </c>
      <c r="B970" s="24" t="s">
        <v>463</v>
      </c>
      <c r="C970" s="20">
        <v>2.9529190012578801</v>
      </c>
      <c r="D970" s="21">
        <v>0.80735872341583792</v>
      </c>
      <c r="E970" s="22">
        <f t="shared" si="36"/>
        <v>2.6575055370237828</v>
      </c>
      <c r="F970" s="23">
        <f t="shared" si="37"/>
        <v>1.338749588817469E-4</v>
      </c>
      <c r="G970" s="125"/>
    </row>
    <row r="971" spans="1:7" x14ac:dyDescent="0.15">
      <c r="A971" s="24" t="s">
        <v>468</v>
      </c>
      <c r="B971" s="24" t="s">
        <v>469</v>
      </c>
      <c r="C971" s="20">
        <v>0.14768440774604497</v>
      </c>
      <c r="D971" s="21">
        <v>0.25236661995341603</v>
      </c>
      <c r="E971" s="22">
        <f t="shared" si="36"/>
        <v>-0.41480213281254941</v>
      </c>
      <c r="F971" s="23">
        <f t="shared" si="37"/>
        <v>6.6954914801438136E-6</v>
      </c>
      <c r="G971" s="125"/>
    </row>
    <row r="972" spans="1:7" x14ac:dyDescent="0.15">
      <c r="A972" s="24" t="s">
        <v>470</v>
      </c>
      <c r="B972" s="24" t="s">
        <v>471</v>
      </c>
      <c r="C972" s="20">
        <v>0.39502218355019603</v>
      </c>
      <c r="D972" s="21">
        <v>3.8812699723602503E-2</v>
      </c>
      <c r="E972" s="22">
        <f t="shared" si="36"/>
        <v>9.1776528394900065</v>
      </c>
      <c r="F972" s="23">
        <f t="shared" si="37"/>
        <v>1.7908916078508453E-5</v>
      </c>
      <c r="G972" s="125"/>
    </row>
    <row r="973" spans="1:7" x14ac:dyDescent="0.15">
      <c r="A973" s="24" t="s">
        <v>472</v>
      </c>
      <c r="B973" s="24" t="s">
        <v>473</v>
      </c>
      <c r="C973" s="20">
        <v>0.5712721946123871</v>
      </c>
      <c r="D973" s="21">
        <v>0.96614478494900713</v>
      </c>
      <c r="E973" s="22">
        <f t="shared" si="36"/>
        <v>-0.4087095396964352</v>
      </c>
      <c r="F973" s="23">
        <f t="shared" si="37"/>
        <v>2.5899471516638353E-5</v>
      </c>
      <c r="G973" s="125"/>
    </row>
    <row r="974" spans="1:7" x14ac:dyDescent="0.15">
      <c r="A974" s="24" t="s">
        <v>476</v>
      </c>
      <c r="B974" s="24" t="s">
        <v>477</v>
      </c>
      <c r="C974" s="20">
        <v>0.58215260424511095</v>
      </c>
      <c r="D974" s="21">
        <v>0.27099811759402997</v>
      </c>
      <c r="E974" s="22">
        <f t="shared" si="36"/>
        <v>1.148179512882106</v>
      </c>
      <c r="F974" s="23">
        <f t="shared" si="37"/>
        <v>2.6392751011123974E-5</v>
      </c>
      <c r="G974" s="125"/>
    </row>
    <row r="975" spans="1:7" x14ac:dyDescent="0.15">
      <c r="A975" s="24" t="s">
        <v>478</v>
      </c>
      <c r="B975" s="24" t="s">
        <v>479</v>
      </c>
      <c r="C975" s="20">
        <v>1.43169038392457</v>
      </c>
      <c r="D975" s="21">
        <v>0.33887148791221</v>
      </c>
      <c r="E975" s="22">
        <f t="shared" si="36"/>
        <v>3.2248770846589254</v>
      </c>
      <c r="F975" s="23">
        <f t="shared" si="37"/>
        <v>6.490780519128632E-5</v>
      </c>
      <c r="G975" s="125"/>
    </row>
    <row r="976" spans="1:7" x14ac:dyDescent="0.15">
      <c r="A976" s="24" t="s">
        <v>480</v>
      </c>
      <c r="B976" s="24" t="s">
        <v>481</v>
      </c>
      <c r="C976" s="20">
        <v>3.9889383056653296</v>
      </c>
      <c r="D976" s="21">
        <v>1.7813895189740299</v>
      </c>
      <c r="E976" s="22">
        <f t="shared" si="36"/>
        <v>1.2392285702695225</v>
      </c>
      <c r="F976" s="23">
        <f t="shared" si="37"/>
        <v>1.8084442933425895E-4</v>
      </c>
      <c r="G976" s="125"/>
    </row>
    <row r="977" spans="1:7" x14ac:dyDescent="0.15">
      <c r="A977" s="24" t="s">
        <v>484</v>
      </c>
      <c r="B977" s="24" t="s">
        <v>485</v>
      </c>
      <c r="C977" s="20">
        <v>1.77885527827302</v>
      </c>
      <c r="D977" s="21">
        <v>1.6828555484146202</v>
      </c>
      <c r="E977" s="22">
        <f t="shared" si="36"/>
        <v>5.7045733930543907E-2</v>
      </c>
      <c r="F977" s="23">
        <f t="shared" si="37"/>
        <v>8.0647040143645897E-5</v>
      </c>
      <c r="G977" s="125"/>
    </row>
    <row r="978" spans="1:7" x14ac:dyDescent="0.15">
      <c r="A978" s="24" t="s">
        <v>492</v>
      </c>
      <c r="B978" s="24" t="s">
        <v>493</v>
      </c>
      <c r="C978" s="20">
        <v>0.16926714504555301</v>
      </c>
      <c r="D978" s="21">
        <v>0.27574950310558999</v>
      </c>
      <c r="E978" s="22">
        <f t="shared" si="36"/>
        <v>-0.38615611945187356</v>
      </c>
      <c r="F978" s="23">
        <f t="shared" si="37"/>
        <v>7.6739768592877614E-6</v>
      </c>
      <c r="G978" s="125"/>
    </row>
    <row r="979" spans="1:7" x14ac:dyDescent="0.15">
      <c r="A979" s="24" t="s">
        <v>494</v>
      </c>
      <c r="B979" s="24" t="s">
        <v>495</v>
      </c>
      <c r="C979" s="20">
        <v>18.906740630346299</v>
      </c>
      <c r="D979" s="21">
        <v>6.2038057169896907</v>
      </c>
      <c r="E979" s="22">
        <f t="shared" si="36"/>
        <v>2.047603598959983</v>
      </c>
      <c r="F979" s="23">
        <f t="shared" si="37"/>
        <v>8.5716510456170772E-4</v>
      </c>
      <c r="G979" s="125"/>
    </row>
    <row r="980" spans="1:7" x14ac:dyDescent="0.15">
      <c r="A980" s="24" t="s">
        <v>498</v>
      </c>
      <c r="B980" s="24" t="s">
        <v>499</v>
      </c>
      <c r="C980" s="20">
        <v>2.4281502433956299</v>
      </c>
      <c r="D980" s="21">
        <v>2.5230553822157002</v>
      </c>
      <c r="E980" s="22">
        <f t="shared" si="36"/>
        <v>-3.7615162746339137E-2</v>
      </c>
      <c r="F980" s="23">
        <f t="shared" si="37"/>
        <v>1.1008378958407646E-4</v>
      </c>
      <c r="G980" s="125"/>
    </row>
    <row r="981" spans="1:7" x14ac:dyDescent="0.15">
      <c r="A981" s="24" t="s">
        <v>180</v>
      </c>
      <c r="B981" s="24" t="s">
        <v>181</v>
      </c>
      <c r="C981" s="20">
        <v>2.0378707757801298</v>
      </c>
      <c r="D981" s="21">
        <v>0.71144901009412598</v>
      </c>
      <c r="E981" s="22">
        <f t="shared" si="36"/>
        <v>1.8643947027356407</v>
      </c>
      <c r="F981" s="23">
        <f t="shared" si="37"/>
        <v>9.2389891560744854E-5</v>
      </c>
      <c r="G981" s="125"/>
    </row>
    <row r="982" spans="1:7" x14ac:dyDescent="0.15">
      <c r="A982" s="24" t="s">
        <v>508</v>
      </c>
      <c r="B982" s="24" t="s">
        <v>182</v>
      </c>
      <c r="C982" s="20">
        <v>10.947238447312898</v>
      </c>
      <c r="D982" s="21">
        <v>5.9260468842414502</v>
      </c>
      <c r="E982" s="22">
        <f t="shared" si="36"/>
        <v>0.84730878124231612</v>
      </c>
      <c r="F982" s="23">
        <f t="shared" si="37"/>
        <v>4.9630927782929213E-4</v>
      </c>
      <c r="G982" s="125"/>
    </row>
    <row r="983" spans="1:7" x14ac:dyDescent="0.15">
      <c r="A983" s="24" t="s">
        <v>529</v>
      </c>
      <c r="B983" s="24" t="s">
        <v>1011</v>
      </c>
      <c r="C983" s="20">
        <v>0.13054388961420599</v>
      </c>
      <c r="D983" s="21">
        <v>0.47467591017857103</v>
      </c>
      <c r="E983" s="22">
        <f t="shared" si="36"/>
        <v>-0.72498311623799072</v>
      </c>
      <c r="F983" s="23">
        <f t="shared" si="37"/>
        <v>5.9184006899344326E-6</v>
      </c>
      <c r="G983" s="125"/>
    </row>
    <row r="984" spans="1:7" x14ac:dyDescent="0.15">
      <c r="A984" s="24" t="s">
        <v>531</v>
      </c>
      <c r="B984" s="24" t="s">
        <v>1012</v>
      </c>
      <c r="C984" s="20">
        <v>8.6879005405597898</v>
      </c>
      <c r="D984" s="21">
        <v>15.8294677345061</v>
      </c>
      <c r="E984" s="22">
        <f t="shared" si="36"/>
        <v>-0.45115649582952555</v>
      </c>
      <c r="F984" s="23">
        <f t="shared" si="37"/>
        <v>3.9387884569156697E-4</v>
      </c>
      <c r="G984" s="125"/>
    </row>
    <row r="985" spans="1:7" x14ac:dyDescent="0.15">
      <c r="A985" s="24" t="s">
        <v>533</v>
      </c>
      <c r="B985" s="24" t="s">
        <v>1013</v>
      </c>
      <c r="C985" s="20">
        <v>0.58126345645363708</v>
      </c>
      <c r="D985" s="21">
        <v>2.7732119417798899</v>
      </c>
      <c r="E985" s="22">
        <f t="shared" si="36"/>
        <v>-0.79040063700267593</v>
      </c>
      <c r="F985" s="23">
        <f t="shared" si="37"/>
        <v>2.6352440178360647E-5</v>
      </c>
      <c r="G985" s="125"/>
    </row>
    <row r="986" spans="1:7" x14ac:dyDescent="0.15">
      <c r="A986" s="24" t="s">
        <v>535</v>
      </c>
      <c r="B986" s="24" t="s">
        <v>1014</v>
      </c>
      <c r="C986" s="20">
        <v>0.23055634714746401</v>
      </c>
      <c r="D986" s="21">
        <v>2.1537457143423597</v>
      </c>
      <c r="E986" s="22">
        <f t="shared" si="36"/>
        <v>-0.89295098970499232</v>
      </c>
      <c r="F986" s="23">
        <f t="shared" si="37"/>
        <v>1.0452613661649498E-5</v>
      </c>
      <c r="G986" s="125"/>
    </row>
    <row r="987" spans="1:7" x14ac:dyDescent="0.15">
      <c r="A987" s="24" t="s">
        <v>537</v>
      </c>
      <c r="B987" s="24" t="s">
        <v>1015</v>
      </c>
      <c r="C987" s="20">
        <v>0.74859031331542991</v>
      </c>
      <c r="D987" s="21">
        <v>9.7186392890690892E-2</v>
      </c>
      <c r="E987" s="22">
        <f t="shared" si="36"/>
        <v>6.702624730165641</v>
      </c>
      <c r="F987" s="23">
        <f t="shared" si="37"/>
        <v>3.3938451197505491E-5</v>
      </c>
      <c r="G987" s="125"/>
    </row>
    <row r="988" spans="1:7" x14ac:dyDescent="0.15">
      <c r="A988" s="24" t="s">
        <v>539</v>
      </c>
      <c r="B988" s="24" t="s">
        <v>1016</v>
      </c>
      <c r="C988" s="20">
        <v>0.79031733641496704</v>
      </c>
      <c r="D988" s="21">
        <v>0.61420982578023209</v>
      </c>
      <c r="E988" s="22">
        <f t="shared" si="36"/>
        <v>0.28672206669931599</v>
      </c>
      <c r="F988" s="23">
        <f t="shared" si="37"/>
        <v>3.5830207625409074E-5</v>
      </c>
      <c r="G988" s="125"/>
    </row>
    <row r="989" spans="1:7" x14ac:dyDescent="0.15">
      <c r="A989" s="24" t="s">
        <v>541</v>
      </c>
      <c r="B989" s="24" t="s">
        <v>1017</v>
      </c>
      <c r="C989" s="20">
        <v>0</v>
      </c>
      <c r="D989" s="21">
        <v>3.9154668981481504E-2</v>
      </c>
      <c r="E989" s="22">
        <f t="shared" si="36"/>
        <v>-1</v>
      </c>
      <c r="F989" s="23">
        <f t="shared" si="37"/>
        <v>0</v>
      </c>
      <c r="G989" s="125"/>
    </row>
    <row r="990" spans="1:7" x14ac:dyDescent="0.15">
      <c r="A990" s="24" t="s">
        <v>543</v>
      </c>
      <c r="B990" s="24" t="s">
        <v>1018</v>
      </c>
      <c r="C990" s="20">
        <v>0.6588136176640409</v>
      </c>
      <c r="D990" s="21">
        <v>7.3291954224177586E-2</v>
      </c>
      <c r="E990" s="22">
        <f t="shared" si="36"/>
        <v>7.9888941376693587</v>
      </c>
      <c r="F990" s="23">
        <f t="shared" si="37"/>
        <v>2.9868291659181194E-5</v>
      </c>
      <c r="G990" s="125"/>
    </row>
    <row r="991" spans="1:7" x14ac:dyDescent="0.15">
      <c r="A991" s="24" t="s">
        <v>545</v>
      </c>
      <c r="B991" s="24" t="s">
        <v>1019</v>
      </c>
      <c r="C991" s="20">
        <v>2.25072025316456E-2</v>
      </c>
      <c r="D991" s="21">
        <v>0.13052574683689902</v>
      </c>
      <c r="E991" s="22">
        <f t="shared" si="36"/>
        <v>-0.8275650354273022</v>
      </c>
      <c r="F991" s="23">
        <f t="shared" si="37"/>
        <v>1.020397380417027E-6</v>
      </c>
      <c r="G991" s="125"/>
    </row>
    <row r="992" spans="1:7" x14ac:dyDescent="0.15">
      <c r="A992" s="24" t="s">
        <v>547</v>
      </c>
      <c r="B992" s="24" t="s">
        <v>1021</v>
      </c>
      <c r="C992" s="20">
        <v>1.4258747699212599</v>
      </c>
      <c r="D992" s="21">
        <v>2.1658175846560801</v>
      </c>
      <c r="E992" s="22">
        <f t="shared" ref="E992:E1023" si="38">IF(ISERROR(C992/D992-1),"",((C992/D992-1)))</f>
        <v>-0.34164595392382457</v>
      </c>
      <c r="F992" s="23">
        <f t="shared" ref="F992:F1023" si="39">C992/$C$1215</f>
        <v>6.4644145712230652E-5</v>
      </c>
      <c r="G992" s="125"/>
    </row>
    <row r="993" spans="1:7" x14ac:dyDescent="0.15">
      <c r="A993" s="24" t="s">
        <v>556</v>
      </c>
      <c r="B993" s="24" t="s">
        <v>1024</v>
      </c>
      <c r="C993" s="20">
        <v>0.25976983811941401</v>
      </c>
      <c r="D993" s="21">
        <v>1.9243652829441</v>
      </c>
      <c r="E993" s="22">
        <f t="shared" si="38"/>
        <v>-0.86501012026054103</v>
      </c>
      <c r="F993" s="23">
        <f t="shared" si="39"/>
        <v>1.1777050566622547E-5</v>
      </c>
      <c r="G993" s="125"/>
    </row>
    <row r="994" spans="1:7" x14ac:dyDescent="0.15">
      <c r="A994" s="24" t="s">
        <v>233</v>
      </c>
      <c r="B994" s="24" t="s">
        <v>561</v>
      </c>
      <c r="C994" s="20">
        <v>72.916785777083902</v>
      </c>
      <c r="D994" s="21">
        <v>60.223733383333304</v>
      </c>
      <c r="E994" s="22">
        <f t="shared" si="38"/>
        <v>0.2107649539585561</v>
      </c>
      <c r="F994" s="23">
        <f t="shared" si="39"/>
        <v>3.3057905393063499E-3</v>
      </c>
      <c r="G994" s="125"/>
    </row>
    <row r="995" spans="1:7" x14ac:dyDescent="0.15">
      <c r="A995" s="24" t="s">
        <v>24</v>
      </c>
      <c r="B995" s="24" t="s">
        <v>562</v>
      </c>
      <c r="C995" s="20">
        <v>18.263354469999999</v>
      </c>
      <c r="D995" s="21">
        <v>24.47813704</v>
      </c>
      <c r="E995" s="22">
        <f t="shared" si="38"/>
        <v>-0.25389115845884658</v>
      </c>
      <c r="F995" s="23">
        <f t="shared" si="39"/>
        <v>8.2799623954212713E-4</v>
      </c>
      <c r="G995" s="125"/>
    </row>
    <row r="996" spans="1:7" x14ac:dyDescent="0.15">
      <c r="A996" s="24" t="s">
        <v>26</v>
      </c>
      <c r="B996" s="24" t="s">
        <v>1025</v>
      </c>
      <c r="C996" s="20">
        <v>3.4979746835442992E-2</v>
      </c>
      <c r="D996" s="21">
        <v>4.2719440993788806E-2</v>
      </c>
      <c r="E996" s="22">
        <f t="shared" si="38"/>
        <v>-0.18117498680451194</v>
      </c>
      <c r="F996" s="23">
        <f t="shared" si="39"/>
        <v>1.5858586596157995E-6</v>
      </c>
      <c r="G996" s="125"/>
    </row>
    <row r="997" spans="1:7" x14ac:dyDescent="0.15">
      <c r="A997" s="24" t="s">
        <v>234</v>
      </c>
      <c r="B997" s="24" t="s">
        <v>1026</v>
      </c>
      <c r="C997" s="20">
        <v>1.37567007717436</v>
      </c>
      <c r="D997" s="21">
        <v>0.55327309844720507</v>
      </c>
      <c r="E997" s="22">
        <f t="shared" si="38"/>
        <v>1.4864214093099095</v>
      </c>
      <c r="F997" s="23">
        <f t="shared" si="39"/>
        <v>6.2368041567721809E-5</v>
      </c>
      <c r="G997" s="125"/>
    </row>
    <row r="998" spans="1:7" x14ac:dyDescent="0.15">
      <c r="A998" s="24" t="s">
        <v>28</v>
      </c>
      <c r="B998" s="24" t="s">
        <v>1027</v>
      </c>
      <c r="C998" s="20">
        <v>1.4747965400117702</v>
      </c>
      <c r="D998" s="21">
        <v>0.68943213733226005</v>
      </c>
      <c r="E998" s="22">
        <f t="shared" si="38"/>
        <v>1.139146784944574</v>
      </c>
      <c r="F998" s="23">
        <f t="shared" si="39"/>
        <v>6.6862086656936358E-5</v>
      </c>
      <c r="G998" s="125"/>
    </row>
    <row r="999" spans="1:7" x14ac:dyDescent="0.15">
      <c r="A999" s="24" t="s">
        <v>235</v>
      </c>
      <c r="B999" s="24" t="s">
        <v>1028</v>
      </c>
      <c r="C999" s="20">
        <v>0.18856290674992798</v>
      </c>
      <c r="D999" s="21">
        <v>0.67523323252770096</v>
      </c>
      <c r="E999" s="22">
        <f t="shared" si="38"/>
        <v>-0.72074403677666687</v>
      </c>
      <c r="F999" s="23">
        <f t="shared" si="39"/>
        <v>8.5487788107347157E-6</v>
      </c>
      <c r="G999" s="125"/>
    </row>
    <row r="1000" spans="1:7" x14ac:dyDescent="0.15">
      <c r="A1000" s="24" t="s">
        <v>32</v>
      </c>
      <c r="B1000" s="24" t="s">
        <v>1029</v>
      </c>
      <c r="C1000" s="20">
        <v>0.14341730615321799</v>
      </c>
      <c r="D1000" s="21">
        <v>0.54606647593407298</v>
      </c>
      <c r="E1000" s="22">
        <f t="shared" si="38"/>
        <v>-0.73736291738492865</v>
      </c>
      <c r="F1000" s="23">
        <f t="shared" si="39"/>
        <v>6.5020361059731686E-6</v>
      </c>
      <c r="G1000" s="125"/>
    </row>
    <row r="1001" spans="1:7" x14ac:dyDescent="0.15">
      <c r="A1001" s="24" t="s">
        <v>577</v>
      </c>
      <c r="B1001" s="24" t="s">
        <v>578</v>
      </c>
      <c r="C1001" s="20">
        <v>11.098275178441801</v>
      </c>
      <c r="D1001" s="21">
        <v>23.309068697937299</v>
      </c>
      <c r="E1001" s="22">
        <f t="shared" si="38"/>
        <v>-0.52386449573491856</v>
      </c>
      <c r="F1001" s="23">
        <f t="shared" si="39"/>
        <v>5.0315675185783884E-4</v>
      </c>
      <c r="G1001" s="125"/>
    </row>
    <row r="1002" spans="1:7" x14ac:dyDescent="0.15">
      <c r="A1002" s="24" t="s">
        <v>579</v>
      </c>
      <c r="B1002" s="24" t="s">
        <v>580</v>
      </c>
      <c r="C1002" s="20">
        <v>4.9528490999999999</v>
      </c>
      <c r="D1002" s="21">
        <v>0.51143706</v>
      </c>
      <c r="E1002" s="22">
        <f t="shared" si="38"/>
        <v>8.6841810798771597</v>
      </c>
      <c r="F1002" s="23">
        <f t="shared" si="39"/>
        <v>2.2454475362431098E-4</v>
      </c>
      <c r="G1002" s="125"/>
    </row>
    <row r="1003" spans="1:7" x14ac:dyDescent="0.15">
      <c r="A1003" s="24" t="s">
        <v>688</v>
      </c>
      <c r="B1003" s="24" t="s">
        <v>1033</v>
      </c>
      <c r="C1003" s="20">
        <v>1.4868186339098302</v>
      </c>
      <c r="D1003" s="21">
        <v>1.2032711190364</v>
      </c>
      <c r="E1003" s="22">
        <f t="shared" si="38"/>
        <v>0.2356472372581333</v>
      </c>
      <c r="F1003" s="23">
        <f t="shared" si="39"/>
        <v>6.7407126099464136E-5</v>
      </c>
      <c r="G1003" s="125"/>
    </row>
    <row r="1004" spans="1:7" x14ac:dyDescent="0.15">
      <c r="A1004" s="24" t="s">
        <v>690</v>
      </c>
      <c r="B1004" s="24" t="s">
        <v>1035</v>
      </c>
      <c r="C1004" s="20">
        <v>0.45191536721680198</v>
      </c>
      <c r="D1004" s="21">
        <v>0.32492802925465802</v>
      </c>
      <c r="E1004" s="22">
        <f t="shared" si="38"/>
        <v>0.39081681642989108</v>
      </c>
      <c r="F1004" s="23">
        <f t="shared" si="39"/>
        <v>2.0488252870602666E-5</v>
      </c>
      <c r="G1004" s="125"/>
    </row>
    <row r="1005" spans="1:7" x14ac:dyDescent="0.15">
      <c r="A1005" s="24" t="s">
        <v>692</v>
      </c>
      <c r="B1005" s="24" t="s">
        <v>1037</v>
      </c>
      <c r="C1005" s="20">
        <v>0.28165742052056897</v>
      </c>
      <c r="D1005" s="21">
        <v>0.54976929754773396</v>
      </c>
      <c r="E1005" s="22">
        <f t="shared" si="38"/>
        <v>-0.48768070211102699</v>
      </c>
      <c r="F1005" s="23">
        <f t="shared" si="39"/>
        <v>1.2769356550202612E-5</v>
      </c>
      <c r="G1005" s="125"/>
    </row>
    <row r="1006" spans="1:7" x14ac:dyDescent="0.15">
      <c r="A1006" s="24" t="s">
        <v>183</v>
      </c>
      <c r="B1006" s="24" t="s">
        <v>115</v>
      </c>
      <c r="C1006" s="20">
        <v>2.5238709677419401E-3</v>
      </c>
      <c r="D1006" s="21"/>
      <c r="E1006" s="22" t="str">
        <f t="shared" si="38"/>
        <v/>
      </c>
      <c r="F1006" s="23">
        <f t="shared" si="39"/>
        <v>1.1442343047179962E-7</v>
      </c>
      <c r="G1006" s="125"/>
    </row>
    <row r="1007" spans="1:7" x14ac:dyDescent="0.15">
      <c r="A1007" s="24" t="s">
        <v>694</v>
      </c>
      <c r="B1007" s="24" t="s">
        <v>1039</v>
      </c>
      <c r="C1007" s="20">
        <v>0</v>
      </c>
      <c r="D1007" s="21">
        <v>5.1447621118012404E-2</v>
      </c>
      <c r="E1007" s="22">
        <f t="shared" si="38"/>
        <v>-1</v>
      </c>
      <c r="F1007" s="23">
        <f t="shared" si="39"/>
        <v>0</v>
      </c>
      <c r="G1007" s="125"/>
    </row>
    <row r="1008" spans="1:7" x14ac:dyDescent="0.15">
      <c r="A1008" s="24" t="s">
        <v>696</v>
      </c>
      <c r="B1008" s="24" t="s">
        <v>119</v>
      </c>
      <c r="C1008" s="20">
        <v>0.24550904859126199</v>
      </c>
      <c r="D1008" s="21">
        <v>0.26796953442987503</v>
      </c>
      <c r="E1008" s="22">
        <f t="shared" si="38"/>
        <v>-8.3817311122323601E-2</v>
      </c>
      <c r="F1008" s="23">
        <f t="shared" si="39"/>
        <v>1.1130516540159465E-5</v>
      </c>
      <c r="G1008" s="125"/>
    </row>
    <row r="1009" spans="1:7" x14ac:dyDescent="0.15">
      <c r="A1009" s="24" t="s">
        <v>698</v>
      </c>
      <c r="B1009" s="24" t="s">
        <v>1041</v>
      </c>
      <c r="C1009" s="20">
        <v>0.91510459901506702</v>
      </c>
      <c r="D1009" s="21">
        <v>3.2717241278050997</v>
      </c>
      <c r="E1009" s="22">
        <f t="shared" si="38"/>
        <v>-0.7202989728755087</v>
      </c>
      <c r="F1009" s="23">
        <f t="shared" si="39"/>
        <v>4.1487623098856804E-5</v>
      </c>
      <c r="G1009" s="125"/>
    </row>
    <row r="1010" spans="1:7" x14ac:dyDescent="0.15">
      <c r="A1010" s="24" t="s">
        <v>700</v>
      </c>
      <c r="B1010" s="24" t="s">
        <v>1043</v>
      </c>
      <c r="C1010" s="20">
        <v>0.20167792402114001</v>
      </c>
      <c r="D1010" s="21">
        <v>0.63822508557714597</v>
      </c>
      <c r="E1010" s="22">
        <f t="shared" si="38"/>
        <v>-0.68400188494821856</v>
      </c>
      <c r="F1010" s="23">
        <f t="shared" si="39"/>
        <v>9.1433675539982426E-6</v>
      </c>
      <c r="G1010" s="125"/>
    </row>
    <row r="1011" spans="1:7" x14ac:dyDescent="0.15">
      <c r="A1011" s="24" t="s">
        <v>702</v>
      </c>
      <c r="B1011" s="24" t="s">
        <v>1044</v>
      </c>
      <c r="C1011" s="20">
        <v>3.3029552903181099</v>
      </c>
      <c r="D1011" s="21">
        <v>5.0867995537316499</v>
      </c>
      <c r="E1011" s="22">
        <f t="shared" si="38"/>
        <v>-0.35068106076735839</v>
      </c>
      <c r="F1011" s="23">
        <f t="shared" si="39"/>
        <v>1.497443727685131E-4</v>
      </c>
      <c r="G1011" s="125"/>
    </row>
    <row r="1012" spans="1:7" x14ac:dyDescent="0.15">
      <c r="A1012" s="24" t="s">
        <v>704</v>
      </c>
      <c r="B1012" s="24" t="s">
        <v>1045</v>
      </c>
      <c r="C1012" s="20">
        <v>0.16732534300841198</v>
      </c>
      <c r="D1012" s="21">
        <v>0.68897129580745309</v>
      </c>
      <c r="E1012" s="22">
        <f t="shared" si="38"/>
        <v>-0.75713742498907466</v>
      </c>
      <c r="F1012" s="23">
        <f t="shared" si="39"/>
        <v>7.5859423863584287E-6</v>
      </c>
      <c r="G1012" s="125"/>
    </row>
    <row r="1013" spans="1:7" x14ac:dyDescent="0.15">
      <c r="A1013" s="24" t="s">
        <v>706</v>
      </c>
      <c r="B1013" s="24" t="s">
        <v>1046</v>
      </c>
      <c r="C1013" s="20">
        <v>1.40697928456835</v>
      </c>
      <c r="D1013" s="21">
        <v>0.91946445541944599</v>
      </c>
      <c r="E1013" s="22">
        <f t="shared" si="38"/>
        <v>0.5302160690121589</v>
      </c>
      <c r="F1013" s="23">
        <f t="shared" si="39"/>
        <v>6.3787490882350831E-5</v>
      </c>
      <c r="G1013" s="125"/>
    </row>
    <row r="1014" spans="1:7" x14ac:dyDescent="0.15">
      <c r="A1014" s="24" t="s">
        <v>184</v>
      </c>
      <c r="B1014" s="24" t="s">
        <v>1054</v>
      </c>
      <c r="C1014" s="20">
        <v>1.7988891779126299</v>
      </c>
      <c r="D1014" s="21">
        <v>1.76483339010184</v>
      </c>
      <c r="E1014" s="22">
        <f t="shared" si="38"/>
        <v>1.9296885474738623E-2</v>
      </c>
      <c r="F1014" s="23">
        <f t="shared" si="39"/>
        <v>8.1555306672240595E-5</v>
      </c>
      <c r="G1014" s="125"/>
    </row>
    <row r="1015" spans="1:7" x14ac:dyDescent="0.15">
      <c r="A1015" s="24" t="s">
        <v>718</v>
      </c>
      <c r="B1015" s="24" t="s">
        <v>1055</v>
      </c>
      <c r="C1015" s="20">
        <v>8.4930853571719496</v>
      </c>
      <c r="D1015" s="21">
        <v>8.1429235698194589</v>
      </c>
      <c r="E1015" s="22">
        <f t="shared" si="38"/>
        <v>4.3001973965507201E-2</v>
      </c>
      <c r="F1015" s="23">
        <f t="shared" si="39"/>
        <v>3.8504661065414221E-4</v>
      </c>
      <c r="G1015" s="125"/>
    </row>
    <row r="1016" spans="1:7" x14ac:dyDescent="0.15">
      <c r="A1016" s="24" t="s">
        <v>720</v>
      </c>
      <c r="B1016" s="24" t="s">
        <v>1057</v>
      </c>
      <c r="C1016" s="20">
        <v>1.4085720900882301</v>
      </c>
      <c r="D1016" s="21">
        <v>1.8970500122654899</v>
      </c>
      <c r="E1016" s="22">
        <f t="shared" si="38"/>
        <v>-0.25749343402597535</v>
      </c>
      <c r="F1016" s="23">
        <f t="shared" si="39"/>
        <v>6.385970308098876E-5</v>
      </c>
      <c r="G1016" s="125"/>
    </row>
    <row r="1017" spans="1:7" x14ac:dyDescent="0.15">
      <c r="A1017" s="24" t="s">
        <v>722</v>
      </c>
      <c r="B1017" s="24" t="s">
        <v>1058</v>
      </c>
      <c r="C1017" s="20">
        <v>12.9608302294286</v>
      </c>
      <c r="D1017" s="21">
        <v>6.0502818165798002</v>
      </c>
      <c r="E1017" s="22">
        <f t="shared" si="38"/>
        <v>1.1421862026181295</v>
      </c>
      <c r="F1017" s="23">
        <f t="shared" si="39"/>
        <v>5.8759844523298063E-4</v>
      </c>
      <c r="G1017" s="125"/>
    </row>
    <row r="1018" spans="1:7" x14ac:dyDescent="0.15">
      <c r="A1018" s="24" t="s">
        <v>724</v>
      </c>
      <c r="B1018" s="24" t="s">
        <v>1060</v>
      </c>
      <c r="C1018" s="20">
        <v>7.3516618127194705E-2</v>
      </c>
      <c r="D1018" s="21">
        <v>4.3685413158500101E-2</v>
      </c>
      <c r="E1018" s="22">
        <f t="shared" si="38"/>
        <v>0.68286420596414099</v>
      </c>
      <c r="F1018" s="23">
        <f t="shared" si="39"/>
        <v>3.3329848277960841E-6</v>
      </c>
      <c r="G1018" s="125"/>
    </row>
    <row r="1019" spans="1:7" x14ac:dyDescent="0.15">
      <c r="A1019" s="24" t="s">
        <v>726</v>
      </c>
      <c r="B1019" s="24" t="s">
        <v>1061</v>
      </c>
      <c r="C1019" s="20">
        <v>0.54849863253307207</v>
      </c>
      <c r="D1019" s="21">
        <v>1.15583042294974</v>
      </c>
      <c r="E1019" s="22">
        <f t="shared" si="38"/>
        <v>-0.52545060102045538</v>
      </c>
      <c r="F1019" s="23">
        <f t="shared" si="39"/>
        <v>2.4866998331406898E-5</v>
      </c>
      <c r="G1019" s="125"/>
    </row>
    <row r="1020" spans="1:7" x14ac:dyDescent="0.15">
      <c r="A1020" s="24" t="s">
        <v>730</v>
      </c>
      <c r="B1020" s="24" t="s">
        <v>1062</v>
      </c>
      <c r="C1020" s="20">
        <v>3.6072807058518399</v>
      </c>
      <c r="D1020" s="21">
        <v>6.8579965838871697</v>
      </c>
      <c r="E1020" s="22">
        <f t="shared" si="38"/>
        <v>-0.47400371788940099</v>
      </c>
      <c r="F1020" s="23">
        <f t="shared" si="39"/>
        <v>1.635414164645622E-4</v>
      </c>
      <c r="G1020" s="125"/>
    </row>
    <row r="1021" spans="1:7" x14ac:dyDescent="0.15">
      <c r="A1021" s="24" t="s">
        <v>732</v>
      </c>
      <c r="B1021" s="24" t="s">
        <v>1063</v>
      </c>
      <c r="C1021" s="20">
        <v>1.88100301364801</v>
      </c>
      <c r="D1021" s="21">
        <v>1.15661701705449</v>
      </c>
      <c r="E1021" s="22">
        <f t="shared" si="38"/>
        <v>0.62629719770013814</v>
      </c>
      <c r="F1021" s="23">
        <f t="shared" si="39"/>
        <v>8.5278059100605126E-5</v>
      </c>
      <c r="G1021" s="125"/>
    </row>
    <row r="1022" spans="1:7" x14ac:dyDescent="0.15">
      <c r="A1022" s="24" t="s">
        <v>1066</v>
      </c>
      <c r="B1022" s="24" t="s">
        <v>1067</v>
      </c>
      <c r="C1022" s="20">
        <v>7.6674489762000704</v>
      </c>
      <c r="D1022" s="21">
        <v>10.228778427556202</v>
      </c>
      <c r="E1022" s="22">
        <f t="shared" si="38"/>
        <v>-0.25040423639013842</v>
      </c>
      <c r="F1022" s="23">
        <f t="shared" si="39"/>
        <v>3.4761516180410593E-4</v>
      </c>
      <c r="G1022" s="125"/>
    </row>
    <row r="1023" spans="1:7" x14ac:dyDescent="0.15">
      <c r="A1023" s="24" t="s">
        <v>738</v>
      </c>
      <c r="B1023" s="24" t="s">
        <v>1068</v>
      </c>
      <c r="C1023" s="20">
        <v>2.0462989164896301</v>
      </c>
      <c r="D1023" s="21">
        <v>12.8857056677431</v>
      </c>
      <c r="E1023" s="22">
        <f t="shared" si="38"/>
        <v>-0.84119620847679699</v>
      </c>
      <c r="F1023" s="23">
        <f t="shared" si="39"/>
        <v>9.2771993809554693E-5</v>
      </c>
      <c r="G1023" s="125"/>
    </row>
    <row r="1024" spans="1:7" x14ac:dyDescent="0.15">
      <c r="A1024" s="24" t="s">
        <v>740</v>
      </c>
      <c r="B1024" s="24" t="s">
        <v>1070</v>
      </c>
      <c r="C1024" s="20">
        <v>0.22430804087636702</v>
      </c>
      <c r="D1024" s="21">
        <v>2.4151229737423403</v>
      </c>
      <c r="E1024" s="22">
        <f t="shared" ref="E1024:E1055" si="40">IF(ISERROR(C1024/D1024-1),"",((C1024/D1024-1)))</f>
        <v>-0.90712355299705849</v>
      </c>
      <c r="F1024" s="23">
        <f t="shared" ref="F1024:F1055" si="41">C1024/$C$1215</f>
        <v>1.0169337437422778E-5</v>
      </c>
      <c r="G1024" s="125"/>
    </row>
    <row r="1025" spans="1:7" x14ac:dyDescent="0.15">
      <c r="A1025" s="24" t="s">
        <v>744</v>
      </c>
      <c r="B1025" s="24" t="s">
        <v>1071</v>
      </c>
      <c r="C1025" s="20">
        <v>15.1617986500102</v>
      </c>
      <c r="D1025" s="21">
        <v>7.9474496492904008</v>
      </c>
      <c r="E1025" s="22">
        <f t="shared" si="40"/>
        <v>0.90775649033069894</v>
      </c>
      <c r="F1025" s="23">
        <f t="shared" si="41"/>
        <v>6.8738261021680455E-4</v>
      </c>
      <c r="G1025" s="125"/>
    </row>
    <row r="1026" spans="1:7" x14ac:dyDescent="0.15">
      <c r="A1026" s="24" t="s">
        <v>751</v>
      </c>
      <c r="B1026" s="24" t="s">
        <v>1072</v>
      </c>
      <c r="C1026" s="20">
        <v>57.667557724427901</v>
      </c>
      <c r="D1026" s="21">
        <v>38.050177058708499</v>
      </c>
      <c r="E1026" s="22">
        <f t="shared" si="40"/>
        <v>0.51556608095282419</v>
      </c>
      <c r="F1026" s="23">
        <f t="shared" si="41"/>
        <v>2.6144441875581058E-3</v>
      </c>
      <c r="G1026" s="125"/>
    </row>
    <row r="1027" spans="1:7" x14ac:dyDescent="0.15">
      <c r="A1027" s="24" t="s">
        <v>753</v>
      </c>
      <c r="B1027" s="24" t="s">
        <v>1074</v>
      </c>
      <c r="C1027" s="20">
        <v>0.30824766527384306</v>
      </c>
      <c r="D1027" s="21">
        <v>0.60217426922983308</v>
      </c>
      <c r="E1027" s="22">
        <f t="shared" si="40"/>
        <v>-0.48810887308737938</v>
      </c>
      <c r="F1027" s="23">
        <f t="shared" si="41"/>
        <v>1.3974864700437608E-5</v>
      </c>
      <c r="G1027" s="125"/>
    </row>
    <row r="1028" spans="1:7" x14ac:dyDescent="0.15">
      <c r="A1028" s="24" t="s">
        <v>757</v>
      </c>
      <c r="B1028" s="24" t="s">
        <v>1076</v>
      </c>
      <c r="C1028" s="20">
        <v>0.72374737434467296</v>
      </c>
      <c r="D1028" s="21">
        <v>0.69602968373363305</v>
      </c>
      <c r="E1028" s="22">
        <f t="shared" si="40"/>
        <v>3.9822569724838441E-2</v>
      </c>
      <c r="F1028" s="23">
        <f t="shared" si="41"/>
        <v>3.2812159744270543E-5</v>
      </c>
      <c r="G1028" s="125"/>
    </row>
    <row r="1029" spans="1:7" x14ac:dyDescent="0.15">
      <c r="A1029" s="24" t="s">
        <v>759</v>
      </c>
      <c r="B1029" s="24" t="s">
        <v>1078</v>
      </c>
      <c r="C1029" s="20">
        <v>4.8369936305732502E-3</v>
      </c>
      <c r="D1029" s="21">
        <v>0.106674218657623</v>
      </c>
      <c r="E1029" s="22">
        <f t="shared" si="40"/>
        <v>-0.95465639503676269</v>
      </c>
      <c r="F1029" s="23">
        <f t="shared" si="41"/>
        <v>2.1929227423048928E-7</v>
      </c>
      <c r="G1029" s="125"/>
    </row>
    <row r="1030" spans="1:7" x14ac:dyDescent="0.15">
      <c r="A1030" s="24" t="s">
        <v>761</v>
      </c>
      <c r="B1030" s="24" t="s">
        <v>762</v>
      </c>
      <c r="C1030" s="20">
        <v>4.9210046697807197</v>
      </c>
      <c r="D1030" s="21">
        <v>6.6669372046842703</v>
      </c>
      <c r="E1030" s="22">
        <f t="shared" si="40"/>
        <v>-0.26187925299143922</v>
      </c>
      <c r="F1030" s="23">
        <f t="shared" si="41"/>
        <v>2.2310103918974549E-4</v>
      </c>
      <c r="G1030" s="125"/>
    </row>
    <row r="1031" spans="1:7" x14ac:dyDescent="0.15">
      <c r="A1031" s="24" t="s">
        <v>766</v>
      </c>
      <c r="B1031" s="24" t="s">
        <v>185</v>
      </c>
      <c r="C1031" s="20">
        <v>3.8139636767338496</v>
      </c>
      <c r="D1031" s="21">
        <v>1.8009135795543101</v>
      </c>
      <c r="E1031" s="22">
        <f t="shared" si="40"/>
        <v>1.1177938353253625</v>
      </c>
      <c r="F1031" s="23">
        <f t="shared" si="41"/>
        <v>1.7291169523502616E-4</v>
      </c>
      <c r="G1031" s="125"/>
    </row>
    <row r="1032" spans="1:7" x14ac:dyDescent="0.15">
      <c r="A1032" s="24" t="s">
        <v>1089</v>
      </c>
      <c r="B1032" s="24" t="s">
        <v>186</v>
      </c>
      <c r="C1032" s="20">
        <v>6.6861859379829598</v>
      </c>
      <c r="D1032" s="21">
        <v>1.30386968656716</v>
      </c>
      <c r="E1032" s="22">
        <f t="shared" si="40"/>
        <v>4.1279556591168332</v>
      </c>
      <c r="F1032" s="23">
        <f t="shared" si="41"/>
        <v>3.0312814782318252E-4</v>
      </c>
      <c r="G1032" s="125"/>
    </row>
    <row r="1033" spans="1:7" x14ac:dyDescent="0.15">
      <c r="A1033" s="24" t="s">
        <v>1090</v>
      </c>
      <c r="B1033" s="24" t="s">
        <v>187</v>
      </c>
      <c r="C1033" s="20">
        <v>0.77015164888870302</v>
      </c>
      <c r="D1033" s="21">
        <v>1.21034355280907</v>
      </c>
      <c r="E1033" s="22">
        <f t="shared" si="40"/>
        <v>-0.36369169968207093</v>
      </c>
      <c r="F1033" s="23">
        <f t="shared" si="41"/>
        <v>3.491596629767515E-5</v>
      </c>
      <c r="G1033" s="125"/>
    </row>
    <row r="1034" spans="1:7" x14ac:dyDescent="0.15">
      <c r="A1034" s="24" t="s">
        <v>774</v>
      </c>
      <c r="B1034" s="24" t="s">
        <v>775</v>
      </c>
      <c r="C1034" s="20">
        <v>1.5719930500000001</v>
      </c>
      <c r="D1034" s="21">
        <v>8.23600186</v>
      </c>
      <c r="E1034" s="22">
        <f t="shared" si="40"/>
        <v>-0.80913153290618611</v>
      </c>
      <c r="F1034" s="23">
        <f t="shared" si="41"/>
        <v>7.12686344737172E-5</v>
      </c>
      <c r="G1034" s="125"/>
    </row>
    <row r="1035" spans="1:7" x14ac:dyDescent="0.15">
      <c r="A1035" s="24" t="s">
        <v>34</v>
      </c>
      <c r="B1035" s="24" t="s">
        <v>780</v>
      </c>
      <c r="C1035" s="20">
        <v>11.094529660000001</v>
      </c>
      <c r="D1035" s="21">
        <v>7.68136814</v>
      </c>
      <c r="E1035" s="22">
        <f t="shared" si="40"/>
        <v>0.44434291623471145</v>
      </c>
      <c r="F1035" s="23">
        <f t="shared" si="41"/>
        <v>5.0298694322875918E-4</v>
      </c>
      <c r="G1035" s="125"/>
    </row>
    <row r="1036" spans="1:7" x14ac:dyDescent="0.15">
      <c r="A1036" s="24" t="s">
        <v>781</v>
      </c>
      <c r="B1036" s="24" t="s">
        <v>782</v>
      </c>
      <c r="C1036" s="20">
        <v>6.7070000000000003E-3</v>
      </c>
      <c r="D1036" s="21">
        <v>7.5612800000000008E-2</v>
      </c>
      <c r="E1036" s="22">
        <f t="shared" si="40"/>
        <v>-0.91129808709636462</v>
      </c>
      <c r="F1036" s="23">
        <f t="shared" si="41"/>
        <v>3.0407178416928833E-7</v>
      </c>
      <c r="G1036" s="125"/>
    </row>
    <row r="1037" spans="1:7" x14ac:dyDescent="0.15">
      <c r="A1037" s="24" t="s">
        <v>1093</v>
      </c>
      <c r="B1037" s="24" t="s">
        <v>1094</v>
      </c>
      <c r="C1037" s="20">
        <v>0.34671727000000002</v>
      </c>
      <c r="D1037" s="21">
        <v>0.16578200000000001</v>
      </c>
      <c r="E1037" s="22">
        <f t="shared" si="40"/>
        <v>1.091404796660675</v>
      </c>
      <c r="F1037" s="23">
        <f t="shared" si="41"/>
        <v>1.5718941239183668E-5</v>
      </c>
      <c r="G1037" s="125"/>
    </row>
    <row r="1038" spans="1:7" x14ac:dyDescent="0.15">
      <c r="A1038" s="24" t="s">
        <v>1095</v>
      </c>
      <c r="B1038" s="24" t="s">
        <v>822</v>
      </c>
      <c r="C1038" s="20">
        <v>1.1439518999999998</v>
      </c>
      <c r="D1038" s="21">
        <v>4.2810000000000001E-2</v>
      </c>
      <c r="E1038" s="22">
        <f t="shared" si="40"/>
        <v>25.721604765241761</v>
      </c>
      <c r="F1038" s="23">
        <f t="shared" si="41"/>
        <v>5.1862754620075628E-5</v>
      </c>
      <c r="G1038" s="125"/>
    </row>
    <row r="1039" spans="1:7" x14ac:dyDescent="0.15">
      <c r="A1039" s="24" t="s">
        <v>819</v>
      </c>
      <c r="B1039" s="24" t="s">
        <v>820</v>
      </c>
      <c r="C1039" s="20">
        <v>1.9021734299999999</v>
      </c>
      <c r="D1039" s="21">
        <v>0.28297254999999999</v>
      </c>
      <c r="E1039" s="22">
        <f t="shared" si="40"/>
        <v>5.7221129045909223</v>
      </c>
      <c r="F1039" s="23">
        <f t="shared" si="41"/>
        <v>8.623785129857087E-5</v>
      </c>
      <c r="G1039" s="125"/>
    </row>
    <row r="1040" spans="1:7" x14ac:dyDescent="0.15">
      <c r="A1040" s="24" t="s">
        <v>188</v>
      </c>
      <c r="B1040" s="24" t="s">
        <v>824</v>
      </c>
      <c r="C1040" s="20">
        <v>0.80560694999999993</v>
      </c>
      <c r="D1040" s="21">
        <v>1.32651224</v>
      </c>
      <c r="E1040" s="22">
        <f t="shared" si="40"/>
        <v>-0.39268788805145138</v>
      </c>
      <c r="F1040" s="23">
        <f t="shared" si="41"/>
        <v>3.6523384915115348E-5</v>
      </c>
      <c r="G1040" s="125"/>
    </row>
    <row r="1041" spans="1:7" x14ac:dyDescent="0.15">
      <c r="A1041" s="24" t="s">
        <v>867</v>
      </c>
      <c r="B1041" s="24" t="s">
        <v>868</v>
      </c>
      <c r="C1041" s="20">
        <v>6.9977999999999999E-2</v>
      </c>
      <c r="D1041" s="21">
        <v>5.5979999999999995E-4</v>
      </c>
      <c r="E1041" s="22">
        <f t="shared" si="40"/>
        <v>124.00535905680601</v>
      </c>
      <c r="F1041" s="23">
        <f t="shared" si="41"/>
        <v>3.1725563310866943E-6</v>
      </c>
      <c r="G1041" s="125"/>
    </row>
    <row r="1042" spans="1:7" x14ac:dyDescent="0.15">
      <c r="A1042" s="24" t="s">
        <v>869</v>
      </c>
      <c r="B1042" s="24" t="s">
        <v>870</v>
      </c>
      <c r="C1042" s="20">
        <v>5.2729160000000004E-2</v>
      </c>
      <c r="D1042" s="21">
        <v>0.15212576</v>
      </c>
      <c r="E1042" s="22">
        <f t="shared" si="40"/>
        <v>-0.65338441037205008</v>
      </c>
      <c r="F1042" s="23">
        <f t="shared" si="41"/>
        <v>2.3905546084609919E-6</v>
      </c>
      <c r="G1042" s="125"/>
    </row>
    <row r="1043" spans="1:7" x14ac:dyDescent="0.15">
      <c r="A1043" s="24" t="s">
        <v>871</v>
      </c>
      <c r="B1043" s="24" t="s">
        <v>872</v>
      </c>
      <c r="C1043" s="20">
        <v>0.42533505999999999</v>
      </c>
      <c r="D1043" s="21">
        <v>2.4371159200000001</v>
      </c>
      <c r="E1043" s="22">
        <f t="shared" si="40"/>
        <v>-0.82547606516804506</v>
      </c>
      <c r="F1043" s="23">
        <f t="shared" si="41"/>
        <v>1.9283195253310168E-5</v>
      </c>
      <c r="G1043" s="125"/>
    </row>
    <row r="1044" spans="1:7" x14ac:dyDescent="0.15">
      <c r="A1044" s="24" t="s">
        <v>873</v>
      </c>
      <c r="B1044" s="24" t="s">
        <v>874</v>
      </c>
      <c r="C1044" s="20">
        <v>4.3560349999999998E-2</v>
      </c>
      <c r="D1044" s="21">
        <v>2.2113189200000001</v>
      </c>
      <c r="E1044" s="22">
        <f t="shared" si="40"/>
        <v>-0.98030119056730181</v>
      </c>
      <c r="F1044" s="23">
        <f t="shared" si="41"/>
        <v>1.9748730197612429E-6</v>
      </c>
      <c r="G1044" s="125"/>
    </row>
    <row r="1045" spans="1:7" x14ac:dyDescent="0.15">
      <c r="A1045" s="24" t="s">
        <v>877</v>
      </c>
      <c r="B1045" s="24" t="s">
        <v>189</v>
      </c>
      <c r="C1045" s="20">
        <v>3.7588393905638697</v>
      </c>
      <c r="D1045" s="21">
        <v>4.2205160955575307</v>
      </c>
      <c r="E1045" s="22">
        <f t="shared" si="40"/>
        <v>-0.10938868482923614</v>
      </c>
      <c r="F1045" s="23">
        <f t="shared" si="41"/>
        <v>1.7041255403228809E-4</v>
      </c>
      <c r="G1045" s="125"/>
    </row>
    <row r="1046" spans="1:7" x14ac:dyDescent="0.15">
      <c r="A1046" s="24" t="s">
        <v>190</v>
      </c>
      <c r="B1046" s="24" t="s">
        <v>191</v>
      </c>
      <c r="C1046" s="20">
        <v>4.2274426960041103</v>
      </c>
      <c r="D1046" s="21">
        <v>5.8228835431292802</v>
      </c>
      <c r="E1046" s="22">
        <f t="shared" si="40"/>
        <v>-0.27399497779887982</v>
      </c>
      <c r="F1046" s="23">
        <f t="shared" si="41"/>
        <v>1.9165737931227018E-4</v>
      </c>
      <c r="G1046" s="125"/>
    </row>
    <row r="1047" spans="1:7" x14ac:dyDescent="0.15">
      <c r="A1047" s="24" t="s">
        <v>882</v>
      </c>
      <c r="B1047" s="24" t="s">
        <v>192</v>
      </c>
      <c r="C1047" s="20">
        <v>4.5445725501132701</v>
      </c>
      <c r="D1047" s="21">
        <v>1.9586842691497</v>
      </c>
      <c r="E1047" s="22">
        <f t="shared" si="40"/>
        <v>1.3202170057178999</v>
      </c>
      <c r="F1047" s="23">
        <f t="shared" si="41"/>
        <v>2.0603493120615991E-4</v>
      </c>
      <c r="G1047" s="125"/>
    </row>
    <row r="1048" spans="1:7" x14ac:dyDescent="0.15">
      <c r="A1048" s="24" t="s">
        <v>884</v>
      </c>
      <c r="B1048" s="24" t="s">
        <v>193</v>
      </c>
      <c r="C1048" s="20">
        <v>5.5073096570477995</v>
      </c>
      <c r="D1048" s="21">
        <v>1.9004596050046998</v>
      </c>
      <c r="E1048" s="22">
        <f t="shared" si="40"/>
        <v>1.8978830397366853</v>
      </c>
      <c r="F1048" s="23">
        <f t="shared" si="41"/>
        <v>2.4968204463862769E-4</v>
      </c>
      <c r="G1048" s="125"/>
    </row>
    <row r="1049" spans="1:7" x14ac:dyDescent="0.15">
      <c r="A1049" s="24" t="s">
        <v>888</v>
      </c>
      <c r="B1049" s="24" t="s">
        <v>889</v>
      </c>
      <c r="C1049" s="20">
        <v>0.52437763999999998</v>
      </c>
      <c r="D1049" s="21">
        <v>0.12265118</v>
      </c>
      <c r="E1049" s="22">
        <f t="shared" si="40"/>
        <v>3.2753574812733151</v>
      </c>
      <c r="F1049" s="23">
        <f t="shared" si="41"/>
        <v>2.3773437389783921E-5</v>
      </c>
      <c r="G1049" s="125"/>
    </row>
    <row r="1050" spans="1:7" x14ac:dyDescent="0.15">
      <c r="A1050" s="24" t="s">
        <v>244</v>
      </c>
      <c r="B1050" s="24" t="s">
        <v>194</v>
      </c>
      <c r="C1050" s="20">
        <v>6.1757810326053502</v>
      </c>
      <c r="D1050" s="21">
        <v>6.7557402220533502</v>
      </c>
      <c r="E1050" s="22">
        <f t="shared" si="40"/>
        <v>-8.5846875454859695E-2</v>
      </c>
      <c r="F1050" s="23">
        <f t="shared" si="41"/>
        <v>2.7998818506383758E-4</v>
      </c>
      <c r="G1050" s="125"/>
    </row>
    <row r="1051" spans="1:7" x14ac:dyDescent="0.15">
      <c r="A1051" s="24" t="s">
        <v>248</v>
      </c>
      <c r="B1051" s="24" t="s">
        <v>249</v>
      </c>
      <c r="C1051" s="20">
        <v>0.47280295999999999</v>
      </c>
      <c r="D1051" s="21">
        <v>0.51247896000000004</v>
      </c>
      <c r="E1051" s="22">
        <f t="shared" si="40"/>
        <v>-7.7419763730397939E-2</v>
      </c>
      <c r="F1051" s="23">
        <f t="shared" si="41"/>
        <v>2.1435222842958202E-5</v>
      </c>
      <c r="G1051" s="125"/>
    </row>
    <row r="1052" spans="1:7" x14ac:dyDescent="0.15">
      <c r="A1052" s="24" t="s">
        <v>195</v>
      </c>
      <c r="B1052" s="24" t="s">
        <v>252</v>
      </c>
      <c r="C1052" s="20">
        <v>0.13562263096990201</v>
      </c>
      <c r="D1052" s="21">
        <v>1.0430771433677901</v>
      </c>
      <c r="E1052" s="22">
        <f t="shared" si="40"/>
        <v>-0.86997833110213085</v>
      </c>
      <c r="F1052" s="23">
        <f t="shared" si="41"/>
        <v>6.1486529555316959E-6</v>
      </c>
      <c r="G1052" s="125"/>
    </row>
    <row r="1053" spans="1:7" x14ac:dyDescent="0.15">
      <c r="A1053" s="24" t="s">
        <v>253</v>
      </c>
      <c r="B1053" s="24" t="s">
        <v>254</v>
      </c>
      <c r="C1053" s="20">
        <v>3.7207122580645208E-2</v>
      </c>
      <c r="D1053" s="21">
        <v>1.36282342995169E-2</v>
      </c>
      <c r="E1053" s="22">
        <f t="shared" si="40"/>
        <v>1.7301499051835454</v>
      </c>
      <c r="F1053" s="23">
        <f t="shared" si="41"/>
        <v>1.6868400397945734E-6</v>
      </c>
      <c r="G1053" s="125"/>
    </row>
    <row r="1054" spans="1:7" x14ac:dyDescent="0.15">
      <c r="A1054" s="24" t="s">
        <v>255</v>
      </c>
      <c r="B1054" s="24" t="s">
        <v>256</v>
      </c>
      <c r="C1054" s="20">
        <v>1.30446639925824E-3</v>
      </c>
      <c r="D1054" s="21">
        <v>3.4404715031055903E-2</v>
      </c>
      <c r="E1054" s="22">
        <f t="shared" si="40"/>
        <v>-0.96208466199819576</v>
      </c>
      <c r="F1054" s="23">
        <f t="shared" si="41"/>
        <v>5.9139917311963653E-8</v>
      </c>
      <c r="G1054" s="125"/>
    </row>
    <row r="1055" spans="1:7" x14ac:dyDescent="0.15">
      <c r="A1055" s="24" t="s">
        <v>257</v>
      </c>
      <c r="B1055" s="24" t="s">
        <v>258</v>
      </c>
      <c r="C1055" s="20">
        <v>1.23529299363057E-2</v>
      </c>
      <c r="D1055" s="21">
        <v>6.0411486823096404E-2</v>
      </c>
      <c r="E1055" s="22">
        <f t="shared" si="40"/>
        <v>-0.79552018025183002</v>
      </c>
      <c r="F1055" s="23">
        <f t="shared" si="41"/>
        <v>5.6003838459082861E-7</v>
      </c>
      <c r="G1055" s="125"/>
    </row>
    <row r="1056" spans="1:7" x14ac:dyDescent="0.15">
      <c r="A1056" s="24" t="s">
        <v>259</v>
      </c>
      <c r="B1056" s="24" t="s">
        <v>260</v>
      </c>
      <c r="C1056" s="20">
        <v>0</v>
      </c>
      <c r="D1056" s="21">
        <v>0.18522849999999999</v>
      </c>
      <c r="E1056" s="22">
        <f t="shared" ref="E1056:E1086" si="42">IF(ISERROR(C1056/D1056-1),"",((C1056/D1056-1)))</f>
        <v>-1</v>
      </c>
      <c r="F1056" s="23">
        <f t="shared" ref="F1056:F1084" si="43">C1056/$C$1215</f>
        <v>0</v>
      </c>
      <c r="G1056" s="125"/>
    </row>
    <row r="1057" spans="1:7" x14ac:dyDescent="0.15">
      <c r="A1057" s="24" t="s">
        <v>261</v>
      </c>
      <c r="B1057" s="24" t="s">
        <v>262</v>
      </c>
      <c r="C1057" s="20">
        <v>1.5706377624235001E-2</v>
      </c>
      <c r="D1057" s="21">
        <v>3.6888737690217409E-2</v>
      </c>
      <c r="E1057" s="22">
        <f t="shared" si="42"/>
        <v>-0.57422295779993027</v>
      </c>
      <c r="F1057" s="23">
        <f t="shared" si="43"/>
        <v>7.1207190503022581E-7</v>
      </c>
      <c r="G1057" s="125"/>
    </row>
    <row r="1058" spans="1:7" x14ac:dyDescent="0.15">
      <c r="A1058" s="24" t="s">
        <v>263</v>
      </c>
      <c r="B1058" s="24" t="s">
        <v>264</v>
      </c>
      <c r="C1058" s="20">
        <v>6.1251462304882898</v>
      </c>
      <c r="D1058" s="21">
        <v>6.7335792944647208</v>
      </c>
      <c r="E1058" s="22">
        <f t="shared" si="42"/>
        <v>-9.0358045456832792E-2</v>
      </c>
      <c r="F1058" s="23">
        <f t="shared" si="43"/>
        <v>2.7769258127364918E-4</v>
      </c>
      <c r="G1058" s="125"/>
    </row>
    <row r="1059" spans="1:7" x14ac:dyDescent="0.15">
      <c r="A1059" s="24" t="s">
        <v>74</v>
      </c>
      <c r="B1059" s="24" t="s">
        <v>265</v>
      </c>
      <c r="C1059" s="20">
        <v>4.4477794878824204</v>
      </c>
      <c r="D1059" s="21">
        <v>6.90732348266424</v>
      </c>
      <c r="E1059" s="22">
        <f t="shared" si="42"/>
        <v>-0.35607771967748403</v>
      </c>
      <c r="F1059" s="23">
        <f t="shared" si="43"/>
        <v>2.016466742913331E-4</v>
      </c>
      <c r="G1059" s="125"/>
    </row>
    <row r="1060" spans="1:7" x14ac:dyDescent="0.15">
      <c r="A1060" s="24" t="s">
        <v>75</v>
      </c>
      <c r="B1060" s="24" t="s">
        <v>266</v>
      </c>
      <c r="C1060" s="20">
        <v>0.46423791728068603</v>
      </c>
      <c r="D1060" s="21">
        <v>0.24061726384009999</v>
      </c>
      <c r="E1060" s="22">
        <f t="shared" si="42"/>
        <v>0.92936246498585029</v>
      </c>
      <c r="F1060" s="23">
        <f t="shared" si="43"/>
        <v>2.1046913938657029E-5</v>
      </c>
      <c r="G1060" s="125"/>
    </row>
    <row r="1061" spans="1:7" x14ac:dyDescent="0.15">
      <c r="A1061" s="24" t="s">
        <v>267</v>
      </c>
      <c r="B1061" s="24" t="s">
        <v>268</v>
      </c>
      <c r="C1061" s="20">
        <v>5.5383500000000002E-2</v>
      </c>
      <c r="D1061" s="21">
        <v>7.9960600000000007E-2</v>
      </c>
      <c r="E1061" s="22">
        <f t="shared" si="42"/>
        <v>-0.30736512732520771</v>
      </c>
      <c r="F1061" s="23">
        <f t="shared" si="43"/>
        <v>2.510893045853553E-6</v>
      </c>
      <c r="G1061" s="125"/>
    </row>
    <row r="1062" spans="1:7" x14ac:dyDescent="0.15">
      <c r="A1062" s="24" t="s">
        <v>275</v>
      </c>
      <c r="B1062" s="24" t="s">
        <v>276</v>
      </c>
      <c r="C1062" s="20">
        <v>0.86265387189118792</v>
      </c>
      <c r="D1062" s="21">
        <v>3.6147146383799198</v>
      </c>
      <c r="E1062" s="22">
        <f t="shared" si="42"/>
        <v>-0.76134938489146653</v>
      </c>
      <c r="F1062" s="23">
        <f t="shared" si="43"/>
        <v>3.9109691657447171E-5</v>
      </c>
      <c r="G1062" s="125"/>
    </row>
    <row r="1063" spans="1:7" x14ac:dyDescent="0.15">
      <c r="A1063" s="24" t="s">
        <v>292</v>
      </c>
      <c r="B1063" s="24" t="s">
        <v>291</v>
      </c>
      <c r="C1063" s="20">
        <v>23.072479359999999</v>
      </c>
      <c r="D1063" s="21">
        <v>23.716433210000002</v>
      </c>
      <c r="E1063" s="22">
        <f t="shared" si="42"/>
        <v>-2.7152221596647208E-2</v>
      </c>
      <c r="F1063" s="23">
        <f t="shared" si="43"/>
        <v>1.0460250431197672E-3</v>
      </c>
      <c r="G1063" s="125"/>
    </row>
    <row r="1064" spans="1:7" x14ac:dyDescent="0.15">
      <c r="A1064" s="24" t="s">
        <v>196</v>
      </c>
      <c r="B1064" s="24" t="s">
        <v>293</v>
      </c>
      <c r="C1064" s="20">
        <v>7.1270163200000001</v>
      </c>
      <c r="D1064" s="21">
        <v>5.5552290600000003</v>
      </c>
      <c r="E1064" s="22">
        <f t="shared" si="42"/>
        <v>0.28293833485958908</v>
      </c>
      <c r="F1064" s="23">
        <f t="shared" si="43"/>
        <v>3.2311384646280537E-4</v>
      </c>
      <c r="G1064" s="125"/>
    </row>
    <row r="1065" spans="1:7" x14ac:dyDescent="0.15">
      <c r="A1065" s="24" t="s">
        <v>296</v>
      </c>
      <c r="B1065" s="24" t="s">
        <v>297</v>
      </c>
      <c r="C1065" s="20">
        <v>188.08063806540602</v>
      </c>
      <c r="D1065" s="21">
        <v>4.8636299272942107</v>
      </c>
      <c r="E1065" s="22">
        <f t="shared" si="42"/>
        <v>37.670836572066484</v>
      </c>
      <c r="F1065" s="23">
        <f t="shared" si="43"/>
        <v>8.5269144452432034E-3</v>
      </c>
      <c r="G1065" s="125"/>
    </row>
    <row r="1066" spans="1:7" x14ac:dyDescent="0.15">
      <c r="A1066" s="24" t="s">
        <v>298</v>
      </c>
      <c r="B1066" s="24" t="s">
        <v>299</v>
      </c>
      <c r="C1066" s="20">
        <v>9.6749728098070005</v>
      </c>
      <c r="D1066" s="21">
        <v>13.525378737697501</v>
      </c>
      <c r="E1066" s="22">
        <f t="shared" si="42"/>
        <v>-0.2846800819823827</v>
      </c>
      <c r="F1066" s="23">
        <f t="shared" si="43"/>
        <v>4.386292297699966E-4</v>
      </c>
      <c r="G1066" s="125"/>
    </row>
    <row r="1067" spans="1:7" x14ac:dyDescent="0.15">
      <c r="A1067" s="24" t="s">
        <v>197</v>
      </c>
      <c r="B1067" s="24" t="s">
        <v>198</v>
      </c>
      <c r="C1067" s="20">
        <v>0.99824933430692309</v>
      </c>
      <c r="D1067" s="21">
        <v>0.97677122089947099</v>
      </c>
      <c r="E1067" s="22">
        <f t="shared" si="42"/>
        <v>2.1988888439683718E-2</v>
      </c>
      <c r="F1067" s="23">
        <f t="shared" si="43"/>
        <v>4.5257112886314368E-5</v>
      </c>
      <c r="G1067" s="125"/>
    </row>
    <row r="1068" spans="1:7" x14ac:dyDescent="0.15">
      <c r="A1068" s="24" t="s">
        <v>300</v>
      </c>
      <c r="B1068" s="24" t="s">
        <v>301</v>
      </c>
      <c r="C1068" s="20">
        <v>5.9217873828661602</v>
      </c>
      <c r="D1068" s="21">
        <v>3.2279056776296895</v>
      </c>
      <c r="E1068" s="22">
        <f t="shared" si="42"/>
        <v>0.83456023015351488</v>
      </c>
      <c r="F1068" s="23">
        <f t="shared" si="43"/>
        <v>2.6847300655722289E-4</v>
      </c>
      <c r="G1068" s="125"/>
    </row>
    <row r="1069" spans="1:7" x14ac:dyDescent="0.15">
      <c r="A1069" s="24" t="s">
        <v>302</v>
      </c>
      <c r="B1069" s="24" t="s">
        <v>303</v>
      </c>
      <c r="C1069" s="20">
        <v>8.4647479406927104</v>
      </c>
      <c r="D1069" s="21">
        <v>2.0526682542035699</v>
      </c>
      <c r="E1069" s="22">
        <f t="shared" si="42"/>
        <v>3.1237778795273528</v>
      </c>
      <c r="F1069" s="23">
        <f t="shared" si="43"/>
        <v>3.8376189188455963E-4</v>
      </c>
      <c r="G1069" s="125"/>
    </row>
    <row r="1070" spans="1:7" x14ac:dyDescent="0.15">
      <c r="A1070" s="24" t="s">
        <v>304</v>
      </c>
      <c r="B1070" s="24" t="s">
        <v>305</v>
      </c>
      <c r="C1070" s="20">
        <v>8.2654800006912197</v>
      </c>
      <c r="D1070" s="21">
        <v>6.7336909786969894</v>
      </c>
      <c r="E1070" s="22">
        <f t="shared" si="42"/>
        <v>0.22748133628945366</v>
      </c>
      <c r="F1070" s="23">
        <f t="shared" si="43"/>
        <v>3.7472778452747125E-4</v>
      </c>
      <c r="G1070" s="125"/>
    </row>
    <row r="1071" spans="1:7" x14ac:dyDescent="0.15">
      <c r="A1071" s="24" t="s">
        <v>206</v>
      </c>
      <c r="B1071" s="24" t="s">
        <v>207</v>
      </c>
      <c r="C1071" s="20">
        <v>6.6183776822378304</v>
      </c>
      <c r="D1071" s="21">
        <v>8.9965291132989211</v>
      </c>
      <c r="E1071" s="22">
        <f t="shared" si="42"/>
        <v>-0.26434099207722683</v>
      </c>
      <c r="F1071" s="23">
        <f t="shared" si="43"/>
        <v>3.0005396006325572E-4</v>
      </c>
      <c r="G1071" s="125"/>
    </row>
    <row r="1072" spans="1:7" x14ac:dyDescent="0.15">
      <c r="A1072" s="24" t="s">
        <v>208</v>
      </c>
      <c r="B1072" s="24" t="s">
        <v>209</v>
      </c>
      <c r="C1072" s="20">
        <v>31.477304794008401</v>
      </c>
      <c r="D1072" s="21">
        <v>23.6964279358547</v>
      </c>
      <c r="E1072" s="22">
        <f t="shared" si="42"/>
        <v>0.32835653032668999</v>
      </c>
      <c r="F1072" s="23">
        <f t="shared" si="43"/>
        <v>1.4270702593640416E-3</v>
      </c>
      <c r="G1072" s="125"/>
    </row>
    <row r="1073" spans="1:7" x14ac:dyDescent="0.15">
      <c r="A1073" s="24" t="s">
        <v>210</v>
      </c>
      <c r="B1073" s="24" t="s">
        <v>211</v>
      </c>
      <c r="C1073" s="20">
        <v>2.1095345000000001</v>
      </c>
      <c r="D1073" s="21">
        <v>1.248813</v>
      </c>
      <c r="E1073" s="22">
        <f t="shared" si="42"/>
        <v>0.68923169441701848</v>
      </c>
      <c r="F1073" s="23">
        <f t="shared" si="43"/>
        <v>9.5638872697430673E-5</v>
      </c>
      <c r="G1073" s="125"/>
    </row>
    <row r="1074" spans="1:7" x14ac:dyDescent="0.15">
      <c r="A1074" s="24" t="s">
        <v>212</v>
      </c>
      <c r="B1074" s="24" t="s">
        <v>213</v>
      </c>
      <c r="C1074" s="20">
        <v>3.6291230353243202</v>
      </c>
      <c r="D1074" s="21">
        <v>2.9121767247543096</v>
      </c>
      <c r="E1074" s="22">
        <f t="shared" si="42"/>
        <v>0.24618914933141522</v>
      </c>
      <c r="F1074" s="23">
        <f t="shared" si="43"/>
        <v>1.6453167083956005E-4</v>
      </c>
      <c r="G1074" s="125"/>
    </row>
    <row r="1075" spans="1:7" x14ac:dyDescent="0.15">
      <c r="A1075" s="24" t="s">
        <v>214</v>
      </c>
      <c r="B1075" s="24" t="s">
        <v>307</v>
      </c>
      <c r="C1075" s="20">
        <v>62.298186170000001</v>
      </c>
      <c r="D1075" s="21">
        <v>59.790946390000002</v>
      </c>
      <c r="E1075" s="22">
        <f t="shared" si="42"/>
        <v>4.1933435267037966E-2</v>
      </c>
      <c r="F1075" s="23">
        <f t="shared" si="43"/>
        <v>2.8243805903119699E-3</v>
      </c>
      <c r="G1075" s="125"/>
    </row>
    <row r="1076" spans="1:7" x14ac:dyDescent="0.15">
      <c r="A1076" s="24" t="s">
        <v>215</v>
      </c>
      <c r="B1076" s="24" t="s">
        <v>216</v>
      </c>
      <c r="C1076" s="20">
        <v>34.741895893732703</v>
      </c>
      <c r="D1076" s="21">
        <v>10.1481258337048</v>
      </c>
      <c r="E1076" s="22">
        <f t="shared" si="42"/>
        <v>2.4234790209582373</v>
      </c>
      <c r="F1076" s="23">
        <f t="shared" si="43"/>
        <v>1.5750753346997128E-3</v>
      </c>
      <c r="G1076" s="125"/>
    </row>
    <row r="1077" spans="1:7" x14ac:dyDescent="0.15">
      <c r="A1077" s="24" t="s">
        <v>217</v>
      </c>
      <c r="B1077" s="24" t="s">
        <v>218</v>
      </c>
      <c r="C1077" s="20">
        <v>8.036309755645151</v>
      </c>
      <c r="D1077" s="21">
        <v>5.7888831814163</v>
      </c>
      <c r="E1077" s="22">
        <f t="shared" si="42"/>
        <v>0.38823146085304128</v>
      </c>
      <c r="F1077" s="23">
        <f t="shared" si="43"/>
        <v>3.6433801185866685E-4</v>
      </c>
      <c r="G1077" s="125"/>
    </row>
    <row r="1078" spans="1:7" x14ac:dyDescent="0.15">
      <c r="A1078" s="24" t="s">
        <v>219</v>
      </c>
      <c r="B1078" s="24" t="s">
        <v>220</v>
      </c>
      <c r="C1078" s="20">
        <v>18.807387227166199</v>
      </c>
      <c r="D1078" s="21">
        <v>17.435471088991903</v>
      </c>
      <c r="E1078" s="22">
        <f t="shared" si="42"/>
        <v>7.8685349605521759E-2</v>
      </c>
      <c r="F1078" s="23">
        <f t="shared" si="43"/>
        <v>8.5266077079575219E-4</v>
      </c>
      <c r="G1078" s="125"/>
    </row>
    <row r="1079" spans="1:7" x14ac:dyDescent="0.15">
      <c r="A1079" s="24" t="s">
        <v>221</v>
      </c>
      <c r="B1079" s="24" t="s">
        <v>222</v>
      </c>
      <c r="C1079" s="20">
        <v>256.66950791281999</v>
      </c>
      <c r="D1079" s="21">
        <v>389.24052258308001</v>
      </c>
      <c r="E1079" s="22">
        <f t="shared" si="42"/>
        <v>-0.34058893403618806</v>
      </c>
      <c r="F1079" s="23">
        <f t="shared" si="43"/>
        <v>1.163649250229677E-2</v>
      </c>
      <c r="G1079" s="125"/>
    </row>
    <row r="1080" spans="1:7" x14ac:dyDescent="0.15">
      <c r="A1080" s="24" t="s">
        <v>223</v>
      </c>
      <c r="B1080" s="24" t="s">
        <v>224</v>
      </c>
      <c r="C1080" s="20">
        <v>22.573605827366002</v>
      </c>
      <c r="D1080" s="21">
        <v>17.292688145754699</v>
      </c>
      <c r="E1080" s="22">
        <f t="shared" si="42"/>
        <v>0.30538442821035616</v>
      </c>
      <c r="F1080" s="23">
        <f t="shared" si="43"/>
        <v>1.0234078722322088E-3</v>
      </c>
      <c r="G1080" s="125"/>
    </row>
    <row r="1081" spans="1:7" x14ac:dyDescent="0.15">
      <c r="A1081" s="24" t="s">
        <v>225</v>
      </c>
      <c r="B1081" s="24" t="s">
        <v>226</v>
      </c>
      <c r="C1081" s="20">
        <v>98.8314781785908</v>
      </c>
      <c r="D1081" s="21">
        <v>59.021293909113602</v>
      </c>
      <c r="E1081" s="22">
        <f t="shared" si="42"/>
        <v>0.67450544765725695</v>
      </c>
      <c r="F1081" s="23">
        <f t="shared" si="43"/>
        <v>4.4806715225663022E-3</v>
      </c>
      <c r="G1081" s="125"/>
    </row>
    <row r="1082" spans="1:7" x14ac:dyDescent="0.15">
      <c r="A1082" s="24" t="s">
        <v>227</v>
      </c>
      <c r="B1082" s="24" t="s">
        <v>228</v>
      </c>
      <c r="C1082" s="20">
        <v>50.655627245447796</v>
      </c>
      <c r="D1082" s="21">
        <v>31.725211773684901</v>
      </c>
      <c r="E1082" s="22">
        <f t="shared" si="42"/>
        <v>0.59669942022152545</v>
      </c>
      <c r="F1082" s="23">
        <f t="shared" si="43"/>
        <v>2.2965479282447774E-3</v>
      </c>
      <c r="G1082" s="125"/>
    </row>
    <row r="1083" spans="1:7" x14ac:dyDescent="0.15">
      <c r="A1083" s="24" t="s">
        <v>229</v>
      </c>
      <c r="B1083" s="24" t="s">
        <v>230</v>
      </c>
      <c r="C1083" s="20">
        <v>18.385973053265502</v>
      </c>
      <c r="D1083" s="21">
        <v>17.316769395799795</v>
      </c>
      <c r="E1083" s="22">
        <f t="shared" si="42"/>
        <v>6.1743829523135174E-2</v>
      </c>
      <c r="F1083" s="23">
        <f t="shared" si="43"/>
        <v>8.3355533472415371E-4</v>
      </c>
      <c r="G1083" s="125"/>
    </row>
    <row r="1084" spans="1:7" x14ac:dyDescent="0.15">
      <c r="A1084" s="25" t="s">
        <v>231</v>
      </c>
      <c r="B1084" s="25" t="s">
        <v>232</v>
      </c>
      <c r="C1084" s="51">
        <v>51.551969185182401</v>
      </c>
      <c r="D1084" s="52">
        <v>29.973325536768698</v>
      </c>
      <c r="E1084" s="53">
        <f t="shared" si="42"/>
        <v>0.71992824493040919</v>
      </c>
      <c r="F1084" s="48">
        <f t="shared" si="43"/>
        <v>2.3371849183805851E-3</v>
      </c>
      <c r="G1084" s="125"/>
    </row>
    <row r="1085" spans="1:7" s="4" customFormat="1" x14ac:dyDescent="0.15">
      <c r="A1085" s="128" t="s">
        <v>149</v>
      </c>
      <c r="B1085" s="26"/>
      <c r="C1085" s="27">
        <f>SUM(C960:C1084)</f>
        <v>1325.4903237279145</v>
      </c>
      <c r="D1085" s="28">
        <f>SUM(D960:D1084)</f>
        <v>1098.0672985718988</v>
      </c>
      <c r="E1085" s="29">
        <f t="shared" si="42"/>
        <v>0.20711210091748722</v>
      </c>
      <c r="F1085" s="54">
        <f>C1085/$C1215</f>
        <v>6.009306808335687E-2</v>
      </c>
      <c r="G1085" s="125"/>
    </row>
    <row r="1086" spans="1:7" x14ac:dyDescent="0.15">
      <c r="E1086" s="32" t="str">
        <f t="shared" si="42"/>
        <v/>
      </c>
    </row>
    <row r="1087" spans="1:7" s="4" customFormat="1" x14ac:dyDescent="0.15">
      <c r="A1087" s="33" t="s">
        <v>922</v>
      </c>
      <c r="B1087" s="33" t="s">
        <v>356</v>
      </c>
      <c r="C1087" s="131" t="s">
        <v>323</v>
      </c>
      <c r="D1087" s="132"/>
      <c r="E1087" s="132"/>
      <c r="F1087" s="130"/>
    </row>
    <row r="1088" spans="1:7" s="4" customFormat="1" ht="12" x14ac:dyDescent="0.15">
      <c r="A1088" s="36"/>
      <c r="B1088" s="36"/>
      <c r="C1088" s="38" t="s">
        <v>322</v>
      </c>
      <c r="D1088" s="39" t="s">
        <v>319</v>
      </c>
      <c r="E1088" s="39" t="s">
        <v>320</v>
      </c>
      <c r="F1088" s="41" t="s">
        <v>321</v>
      </c>
    </row>
    <row r="1089" spans="1:6" x14ac:dyDescent="0.15">
      <c r="A1089" s="19" t="s">
        <v>70</v>
      </c>
      <c r="B1089" s="63" t="s">
        <v>923</v>
      </c>
      <c r="C1089" s="49">
        <v>29.419920000000001</v>
      </c>
      <c r="D1089" s="50">
        <v>62.706389999999999</v>
      </c>
      <c r="E1089" s="44">
        <f t="shared" ref="E1089:E1116" si="44">IF(ISERROR(C1089/D1089-1),"",((C1089/D1089-1)))</f>
        <v>-0.53083058999250321</v>
      </c>
      <c r="F1089" s="45">
        <f t="shared" ref="F1089:F1116" si="45">C1089/$C$1215</f>
        <v>1.3337956708689026E-3</v>
      </c>
    </row>
    <row r="1090" spans="1:6" x14ac:dyDescent="0.15">
      <c r="A1090" s="24" t="s">
        <v>924</v>
      </c>
      <c r="B1090" s="64" t="s">
        <v>925</v>
      </c>
      <c r="C1090" s="20">
        <v>2.6308379999999998</v>
      </c>
      <c r="D1090" s="21">
        <v>1.2585139999999999</v>
      </c>
      <c r="E1090" s="22">
        <f t="shared" si="44"/>
        <v>1.0904320492263095</v>
      </c>
      <c r="F1090" s="23">
        <f t="shared" si="45"/>
        <v>1.1927293939471628E-4</v>
      </c>
    </row>
    <row r="1091" spans="1:6" x14ac:dyDescent="0.15">
      <c r="A1091" s="24" t="s">
        <v>926</v>
      </c>
      <c r="B1091" s="64" t="s">
        <v>927</v>
      </c>
      <c r="C1091" s="20">
        <v>82.891319999999993</v>
      </c>
      <c r="D1091" s="21">
        <v>1.61105E-2</v>
      </c>
      <c r="E1091" s="22">
        <f t="shared" si="44"/>
        <v>5144.1736445175502</v>
      </c>
      <c r="F1091" s="23">
        <f t="shared" si="45"/>
        <v>3.7580008296626524E-3</v>
      </c>
    </row>
    <row r="1092" spans="1:6" x14ac:dyDescent="0.15">
      <c r="A1092" s="24" t="s">
        <v>928</v>
      </c>
      <c r="B1092" s="64" t="s">
        <v>929</v>
      </c>
      <c r="C1092" s="20">
        <v>32.631259999999997</v>
      </c>
      <c r="D1092" s="21">
        <v>94.186260000000004</v>
      </c>
      <c r="E1092" s="22">
        <f t="shared" si="44"/>
        <v>-0.65354543221060069</v>
      </c>
      <c r="F1092" s="23">
        <f t="shared" si="45"/>
        <v>1.4793865286852439E-3</v>
      </c>
    </row>
    <row r="1093" spans="1:6" x14ac:dyDescent="0.15">
      <c r="A1093" s="24" t="s">
        <v>930</v>
      </c>
      <c r="B1093" s="64" t="s">
        <v>931</v>
      </c>
      <c r="C1093" s="20">
        <v>2.1245999999999999E-3</v>
      </c>
      <c r="D1093" s="21">
        <v>2.2310319999999998E-2</v>
      </c>
      <c r="E1093" s="22">
        <f t="shared" si="44"/>
        <v>-0.90477052771990718</v>
      </c>
      <c r="F1093" s="23">
        <f t="shared" si="45"/>
        <v>9.6321889465643341E-8</v>
      </c>
    </row>
    <row r="1094" spans="1:6" x14ac:dyDescent="0.15">
      <c r="A1094" s="24" t="s">
        <v>932</v>
      </c>
      <c r="B1094" s="64" t="s">
        <v>933</v>
      </c>
      <c r="C1094" s="20">
        <v>0.42144309999999996</v>
      </c>
      <c r="D1094" s="21">
        <v>13.21926</v>
      </c>
      <c r="E1094" s="22">
        <f t="shared" si="44"/>
        <v>-0.96811900968738041</v>
      </c>
      <c r="F1094" s="23">
        <f t="shared" si="45"/>
        <v>1.910674747917635E-5</v>
      </c>
    </row>
    <row r="1095" spans="1:6" x14ac:dyDescent="0.15">
      <c r="A1095" s="24" t="s">
        <v>934</v>
      </c>
      <c r="B1095" s="64" t="s">
        <v>935</v>
      </c>
      <c r="C1095" s="20">
        <v>8.0535589999999999</v>
      </c>
      <c r="D1095" s="21">
        <v>110.67449999999999</v>
      </c>
      <c r="E1095" s="22">
        <f t="shared" si="44"/>
        <v>-0.92723202725108311</v>
      </c>
      <c r="F1095" s="23">
        <f t="shared" si="45"/>
        <v>3.651200319133188E-4</v>
      </c>
    </row>
    <row r="1096" spans="1:6" x14ac:dyDescent="0.15">
      <c r="A1096" s="24" t="s">
        <v>936</v>
      </c>
      <c r="B1096" s="64" t="s">
        <v>937</v>
      </c>
      <c r="C1096" s="20">
        <v>7.5094560000000001</v>
      </c>
      <c r="D1096" s="21">
        <v>4.8075619999999999</v>
      </c>
      <c r="E1096" s="22">
        <f t="shared" si="44"/>
        <v>0.56200918469694217</v>
      </c>
      <c r="F1096" s="23">
        <f t="shared" si="45"/>
        <v>3.4045231609672989E-4</v>
      </c>
    </row>
    <row r="1097" spans="1:6" x14ac:dyDescent="0.15">
      <c r="A1097" s="24" t="s">
        <v>938</v>
      </c>
      <c r="B1097" s="64" t="s">
        <v>939</v>
      </c>
      <c r="C1097" s="20">
        <v>0</v>
      </c>
      <c r="D1097" s="21">
        <v>3.2557000000000003E-2</v>
      </c>
      <c r="E1097" s="22">
        <f t="shared" si="44"/>
        <v>-1</v>
      </c>
      <c r="F1097" s="23">
        <f t="shared" si="45"/>
        <v>0</v>
      </c>
    </row>
    <row r="1098" spans="1:6" x14ac:dyDescent="0.15">
      <c r="A1098" s="24" t="s">
        <v>940</v>
      </c>
      <c r="B1098" s="64" t="s">
        <v>941</v>
      </c>
      <c r="C1098" s="20">
        <v>1.2427200000000001E-2</v>
      </c>
      <c r="D1098" s="21">
        <v>4.0364529999999996E-2</v>
      </c>
      <c r="E1098" s="22">
        <f t="shared" si="44"/>
        <v>-0.69212573514419706</v>
      </c>
      <c r="F1098" s="23">
        <f t="shared" si="45"/>
        <v>5.6340552798994785E-7</v>
      </c>
    </row>
    <row r="1099" spans="1:6" x14ac:dyDescent="0.15">
      <c r="A1099" s="24" t="s">
        <v>942</v>
      </c>
      <c r="B1099" s="64" t="s">
        <v>943</v>
      </c>
      <c r="C1099" s="20">
        <v>1.342E-2</v>
      </c>
      <c r="D1099" s="21">
        <v>0.10161480000000001</v>
      </c>
      <c r="E1099" s="22">
        <f t="shared" si="44"/>
        <v>-0.86793262398784432</v>
      </c>
      <c r="F1099" s="23">
        <f t="shared" si="45"/>
        <v>6.0841558723003559E-7</v>
      </c>
    </row>
    <row r="1100" spans="1:6" x14ac:dyDescent="0.15">
      <c r="A1100" s="24" t="s">
        <v>768</v>
      </c>
      <c r="B1100" s="64" t="s">
        <v>769</v>
      </c>
      <c r="C1100" s="20">
        <v>1.8340939999999999</v>
      </c>
      <c r="D1100" s="21">
        <v>1.433602</v>
      </c>
      <c r="E1100" s="22">
        <f t="shared" si="44"/>
        <v>0.27936065937408006</v>
      </c>
      <c r="F1100" s="23">
        <f t="shared" si="45"/>
        <v>8.3151369451943733E-5</v>
      </c>
    </row>
    <row r="1101" spans="1:6" x14ac:dyDescent="0.15">
      <c r="A1101" s="24" t="s">
        <v>34</v>
      </c>
      <c r="B1101" s="64" t="s">
        <v>780</v>
      </c>
      <c r="C1101" s="20">
        <v>20.046669999999999</v>
      </c>
      <c r="D1101" s="21">
        <v>64.372510000000005</v>
      </c>
      <c r="E1101" s="22">
        <f t="shared" si="44"/>
        <v>-0.68858337200149577</v>
      </c>
      <c r="F1101" s="23">
        <f t="shared" si="45"/>
        <v>9.0884549180750653E-4</v>
      </c>
    </row>
    <row r="1102" spans="1:6" x14ac:dyDescent="0.15">
      <c r="A1102" s="24" t="s">
        <v>1095</v>
      </c>
      <c r="B1102" s="64" t="s">
        <v>822</v>
      </c>
      <c r="C1102" s="20">
        <v>1.020837</v>
      </c>
      <c r="D1102" s="21">
        <v>0.85001910000000003</v>
      </c>
      <c r="E1102" s="22">
        <f t="shared" si="44"/>
        <v>0.20095771965594644</v>
      </c>
      <c r="F1102" s="23">
        <f t="shared" si="45"/>
        <v>4.6281158183394029E-5</v>
      </c>
    </row>
    <row r="1103" spans="1:6" x14ac:dyDescent="0.15">
      <c r="A1103" s="64" t="s">
        <v>819</v>
      </c>
      <c r="B1103" s="64" t="s">
        <v>820</v>
      </c>
      <c r="C1103" s="20">
        <v>0.29759459999999999</v>
      </c>
      <c r="D1103" s="21">
        <v>2.1333479999999998</v>
      </c>
      <c r="E1103" s="22">
        <f t="shared" si="44"/>
        <v>-0.86050349028850426</v>
      </c>
      <c r="F1103" s="23">
        <f t="shared" si="45"/>
        <v>1.3491892199365691E-5</v>
      </c>
    </row>
    <row r="1104" spans="1:6" x14ac:dyDescent="0.15">
      <c r="A1104" s="24" t="s">
        <v>823</v>
      </c>
      <c r="B1104" s="64" t="s">
        <v>824</v>
      </c>
      <c r="C1104" s="20">
        <v>5.6423920000000001</v>
      </c>
      <c r="D1104" s="21">
        <v>0.73580570000000001</v>
      </c>
      <c r="E1104" s="22">
        <f t="shared" si="44"/>
        <v>6.6683178725035699</v>
      </c>
      <c r="F1104" s="23">
        <f t="shared" si="45"/>
        <v>2.5580620283621871E-4</v>
      </c>
    </row>
    <row r="1105" spans="1:6" x14ac:dyDescent="0.15">
      <c r="A1105" s="24" t="s">
        <v>825</v>
      </c>
      <c r="B1105" s="64" t="s">
        <v>826</v>
      </c>
      <c r="C1105" s="20">
        <v>19.417829999999999</v>
      </c>
      <c r="D1105" s="21"/>
      <c r="E1105" s="22" t="str">
        <f t="shared" si="44"/>
        <v/>
      </c>
      <c r="F1105" s="23">
        <f t="shared" si="45"/>
        <v>8.8033609852332362E-4</v>
      </c>
    </row>
    <row r="1106" spans="1:6" x14ac:dyDescent="0.15">
      <c r="A1106" s="24" t="s">
        <v>944</v>
      </c>
      <c r="B1106" s="64" t="s">
        <v>945</v>
      </c>
      <c r="C1106" s="20">
        <v>20.305330000000001</v>
      </c>
      <c r="D1106" s="21">
        <v>23.067019999999999</v>
      </c>
      <c r="E1106" s="22">
        <f t="shared" si="44"/>
        <v>-0.11972461115480015</v>
      </c>
      <c r="F1106" s="23">
        <f t="shared" si="45"/>
        <v>9.2057222621830562E-4</v>
      </c>
    </row>
    <row r="1107" spans="1:6" x14ac:dyDescent="0.15">
      <c r="A1107" s="64" t="s">
        <v>855</v>
      </c>
      <c r="B1107" s="64" t="s">
        <v>856</v>
      </c>
      <c r="C1107" s="20">
        <v>0.75653400000000004</v>
      </c>
      <c r="D1107" s="21">
        <v>2.4914290000000001</v>
      </c>
      <c r="E1107" s="22">
        <f t="shared" si="44"/>
        <v>-0.696345350399309</v>
      </c>
      <c r="F1107" s="23">
        <f t="shared" si="45"/>
        <v>3.4298590005177929E-5</v>
      </c>
    </row>
    <row r="1108" spans="1:6" x14ac:dyDescent="0.15">
      <c r="A1108" s="64" t="s">
        <v>51</v>
      </c>
      <c r="B1108" s="64" t="s">
        <v>860</v>
      </c>
      <c r="C1108" s="20">
        <v>0</v>
      </c>
      <c r="D1108" s="21">
        <v>2.0052639999999999</v>
      </c>
      <c r="E1108" s="22">
        <f t="shared" si="44"/>
        <v>-1</v>
      </c>
      <c r="F1108" s="23">
        <f t="shared" si="45"/>
        <v>0</v>
      </c>
    </row>
    <row r="1109" spans="1:6" x14ac:dyDescent="0.15">
      <c r="A1109" s="24" t="s">
        <v>863</v>
      </c>
      <c r="B1109" s="64" t="s">
        <v>864</v>
      </c>
      <c r="C1109" s="20">
        <v>0.55833619999999995</v>
      </c>
      <c r="D1109" s="21">
        <v>0.99558740000000001</v>
      </c>
      <c r="E1109" s="22">
        <f t="shared" si="44"/>
        <v>-0.4391891661143964</v>
      </c>
      <c r="F1109" s="23">
        <f t="shared" si="45"/>
        <v>2.5312999030908094E-5</v>
      </c>
    </row>
    <row r="1110" spans="1:6" x14ac:dyDescent="0.15">
      <c r="A1110" s="24" t="s">
        <v>865</v>
      </c>
      <c r="B1110" s="64" t="s">
        <v>866</v>
      </c>
      <c r="C1110" s="20">
        <v>7.3094270000000003E-2</v>
      </c>
      <c r="D1110" s="21">
        <v>0.62863849999999999</v>
      </c>
      <c r="E1110" s="22">
        <f t="shared" si="44"/>
        <v>-0.88372606832066447</v>
      </c>
      <c r="F1110" s="23">
        <f t="shared" si="45"/>
        <v>3.3138370495678674E-6</v>
      </c>
    </row>
    <row r="1111" spans="1:6" x14ac:dyDescent="0.15">
      <c r="A1111" s="24" t="s">
        <v>869</v>
      </c>
      <c r="B1111" s="64" t="s">
        <v>870</v>
      </c>
      <c r="C1111" s="20">
        <v>1.644431</v>
      </c>
      <c r="D1111" s="21">
        <v>1.7105170000000001</v>
      </c>
      <c r="E1111" s="22">
        <f t="shared" si="44"/>
        <v>-3.8635102720405601E-2</v>
      </c>
      <c r="F1111" s="23">
        <f t="shared" si="45"/>
        <v>7.4552716283477993E-5</v>
      </c>
    </row>
    <row r="1112" spans="1:6" x14ac:dyDescent="0.15">
      <c r="A1112" s="24" t="s">
        <v>877</v>
      </c>
      <c r="B1112" s="64" t="s">
        <v>878</v>
      </c>
      <c r="C1112" s="20">
        <v>0.3563518</v>
      </c>
      <c r="D1112" s="21">
        <v>0.41614950000000001</v>
      </c>
      <c r="E1112" s="22">
        <f t="shared" si="44"/>
        <v>-0.14369283154251056</v>
      </c>
      <c r="F1112" s="23">
        <f t="shared" si="45"/>
        <v>1.6155736934238466E-5</v>
      </c>
    </row>
    <row r="1113" spans="1:6" x14ac:dyDescent="0.15">
      <c r="A1113" s="24" t="s">
        <v>946</v>
      </c>
      <c r="B1113" s="64" t="s">
        <v>245</v>
      </c>
      <c r="C1113" s="20">
        <v>0.36862059999999996</v>
      </c>
      <c r="D1113" s="21">
        <v>0.7189103</v>
      </c>
      <c r="E1113" s="22">
        <f t="shared" si="44"/>
        <v>-0.48725091294421574</v>
      </c>
      <c r="F1113" s="23">
        <f t="shared" si="45"/>
        <v>1.6711961163493895E-5</v>
      </c>
    </row>
    <row r="1114" spans="1:6" x14ac:dyDescent="0.15">
      <c r="A1114" s="24" t="s">
        <v>72</v>
      </c>
      <c r="B1114" s="64" t="s">
        <v>881</v>
      </c>
      <c r="C1114" s="20">
        <v>1.0755079999999999</v>
      </c>
      <c r="D1114" s="21">
        <v>1.0178229999999999</v>
      </c>
      <c r="E1114" s="22">
        <f t="shared" si="44"/>
        <v>5.6674883550479782E-2</v>
      </c>
      <c r="F1114" s="23">
        <f t="shared" si="45"/>
        <v>4.8759748985886819E-5</v>
      </c>
    </row>
    <row r="1115" spans="1:6" x14ac:dyDescent="0.15">
      <c r="A1115" s="65" t="s">
        <v>886</v>
      </c>
      <c r="B1115" s="65" t="s">
        <v>887</v>
      </c>
      <c r="C1115" s="51">
        <v>0.32100849999999997</v>
      </c>
      <c r="D1115" s="52">
        <v>2.5312229999999998</v>
      </c>
      <c r="E1115" s="53">
        <f t="shared" si="44"/>
        <v>-0.87318047441888758</v>
      </c>
      <c r="F1115" s="48">
        <f t="shared" si="45"/>
        <v>1.4553396053154463E-5</v>
      </c>
    </row>
    <row r="1116" spans="1:6" s="4" customFormat="1" ht="11" x14ac:dyDescent="0.15">
      <c r="A1116" s="128" t="s">
        <v>149</v>
      </c>
      <c r="B1116" s="62"/>
      <c r="C1116" s="27">
        <f>SUM(C1089:C1115)</f>
        <v>237.30439987000003</v>
      </c>
      <c r="D1116" s="28">
        <f>SUM(D1089:D1115)</f>
        <v>392.17328965000002</v>
      </c>
      <c r="E1116" s="29">
        <f t="shared" si="44"/>
        <v>-0.39489912716446007</v>
      </c>
      <c r="F1116" s="55">
        <f t="shared" si="45"/>
        <v>1.075854663183139E-2</v>
      </c>
    </row>
    <row r="1117" spans="1:6" x14ac:dyDescent="0.15">
      <c r="E1117" s="32"/>
    </row>
    <row r="1118" spans="1:6" s="4" customFormat="1" x14ac:dyDescent="0.15">
      <c r="A1118" s="127" t="s">
        <v>896</v>
      </c>
      <c r="B1118" s="33" t="s">
        <v>356</v>
      </c>
      <c r="C1118" s="131" t="s">
        <v>323</v>
      </c>
      <c r="D1118" s="132"/>
      <c r="E1118" s="132"/>
      <c r="F1118" s="130"/>
    </row>
    <row r="1119" spans="1:6" s="4" customFormat="1" ht="12" x14ac:dyDescent="0.15">
      <c r="A1119" s="37"/>
      <c r="B1119" s="36"/>
      <c r="C1119" s="38" t="s">
        <v>322</v>
      </c>
      <c r="D1119" s="39" t="s">
        <v>319</v>
      </c>
      <c r="E1119" s="39" t="s">
        <v>320</v>
      </c>
      <c r="F1119" s="41" t="s">
        <v>321</v>
      </c>
    </row>
    <row r="1120" spans="1:6" ht="12.75" customHeight="1" x14ac:dyDescent="0.15">
      <c r="A1120" s="24" t="s">
        <v>80</v>
      </c>
      <c r="B1120" s="63" t="s">
        <v>901</v>
      </c>
      <c r="C1120" s="49">
        <v>5.9683859999999997</v>
      </c>
      <c r="D1120" s="50">
        <v>6.7268460000000001</v>
      </c>
      <c r="E1120" s="44">
        <f t="shared" ref="E1120:E1127" si="46">IF(ISERROR(C1120/D1120-1),"",((C1120/D1120-1)))</f>
        <v>-0.11275120613731904</v>
      </c>
      <c r="F1120" s="45">
        <f t="shared" ref="F1120:F1128" si="47">C1120/$C$1215</f>
        <v>2.705856239199347E-4</v>
      </c>
    </row>
    <row r="1121" spans="1:7" x14ac:dyDescent="0.15">
      <c r="A1121" s="24" t="s">
        <v>897</v>
      </c>
      <c r="B1121" s="64" t="s">
        <v>898</v>
      </c>
      <c r="C1121" s="20">
        <v>114.9676</v>
      </c>
      <c r="D1121" s="21">
        <v>199.58770000000001</v>
      </c>
      <c r="E1121" s="22">
        <f t="shared" si="46"/>
        <v>-0.4239745234801543</v>
      </c>
      <c r="F1121" s="23">
        <f t="shared" si="47"/>
        <v>5.2122265176175742E-3</v>
      </c>
    </row>
    <row r="1122" spans="1:7" x14ac:dyDescent="0.15">
      <c r="A1122" s="24" t="s">
        <v>79</v>
      </c>
      <c r="B1122" s="64" t="s">
        <v>905</v>
      </c>
      <c r="C1122" s="20">
        <v>18.515309999999999</v>
      </c>
      <c r="D1122" s="21">
        <v>30.251930000000002</v>
      </c>
      <c r="E1122" s="22">
        <f t="shared" si="46"/>
        <v>-0.38796268535594258</v>
      </c>
      <c r="F1122" s="23">
        <f t="shared" si="47"/>
        <v>8.3941901687005602E-4</v>
      </c>
    </row>
    <row r="1123" spans="1:7" x14ac:dyDescent="0.15">
      <c r="A1123" s="24" t="s">
        <v>899</v>
      </c>
      <c r="B1123" s="64" t="s">
        <v>900</v>
      </c>
      <c r="C1123" s="20">
        <v>9.031549</v>
      </c>
      <c r="D1123" s="21">
        <v>4.6758480000000002</v>
      </c>
      <c r="E1123" s="22">
        <f t="shared" si="46"/>
        <v>0.93153177776523099</v>
      </c>
      <c r="F1123" s="23">
        <f t="shared" si="47"/>
        <v>4.0945865785632201E-4</v>
      </c>
    </row>
    <row r="1124" spans="1:7" x14ac:dyDescent="0.15">
      <c r="A1124" s="24" t="s">
        <v>83</v>
      </c>
      <c r="B1124" s="64" t="s">
        <v>902</v>
      </c>
      <c r="C1124" s="20">
        <v>208.49690000000001</v>
      </c>
      <c r="D1124" s="21">
        <v>173.43709999999999</v>
      </c>
      <c r="E1124" s="22">
        <f t="shared" si="46"/>
        <v>0.20214706080763589</v>
      </c>
      <c r="F1124" s="23">
        <f t="shared" si="47"/>
        <v>9.4525159351074532E-3</v>
      </c>
    </row>
    <row r="1125" spans="1:7" x14ac:dyDescent="0.15">
      <c r="A1125" s="24" t="s">
        <v>82</v>
      </c>
      <c r="B1125" s="64" t="s">
        <v>903</v>
      </c>
      <c r="C1125" s="20">
        <v>38.009120000000003</v>
      </c>
      <c r="D1125" s="21">
        <v>41.633139999999997</v>
      </c>
      <c r="E1125" s="22">
        <f t="shared" si="46"/>
        <v>-8.7046521112748021E-2</v>
      </c>
      <c r="F1125" s="23">
        <f t="shared" si="47"/>
        <v>1.7231997812888894E-3</v>
      </c>
    </row>
    <row r="1126" spans="1:7" x14ac:dyDescent="0.15">
      <c r="A1126" s="24" t="s">
        <v>906</v>
      </c>
      <c r="B1126" s="64" t="s">
        <v>907</v>
      </c>
      <c r="C1126" s="20">
        <v>3.6639010000000001</v>
      </c>
      <c r="D1126" s="21">
        <v>37.991720000000001</v>
      </c>
      <c r="E1126" s="22">
        <f t="shared" si="46"/>
        <v>-0.90356053898059896</v>
      </c>
      <c r="F1126" s="23">
        <f t="shared" si="47"/>
        <v>1.6610838140594E-4</v>
      </c>
    </row>
    <row r="1127" spans="1:7" x14ac:dyDescent="0.15">
      <c r="A1127" s="24" t="s">
        <v>81</v>
      </c>
      <c r="B1127" s="65" t="s">
        <v>904</v>
      </c>
      <c r="C1127" s="51">
        <v>9.1922379999999997</v>
      </c>
      <c r="D1127" s="52">
        <v>25.200060000000001</v>
      </c>
      <c r="E1127" s="53">
        <f t="shared" si="46"/>
        <v>-0.63522951929479543</v>
      </c>
      <c r="F1127" s="48">
        <f t="shared" si="47"/>
        <v>4.1674373179793206E-4</v>
      </c>
    </row>
    <row r="1128" spans="1:7" s="4" customFormat="1" ht="11" x14ac:dyDescent="0.15">
      <c r="A1128" s="128" t="s">
        <v>149</v>
      </c>
      <c r="B1128" s="62"/>
      <c r="C1128" s="27">
        <f>SUM(C1120:C1127)</f>
        <v>407.84500400000002</v>
      </c>
      <c r="D1128" s="28">
        <f>SUM(D1120:D1127)</f>
        <v>519.50434400000006</v>
      </c>
      <c r="E1128" s="55">
        <f>C1128/D1128-1</f>
        <v>-0.21493437213683819</v>
      </c>
      <c r="F1128" s="55">
        <f t="shared" si="47"/>
        <v>1.8490257645864101E-2</v>
      </c>
    </row>
    <row r="1129" spans="1:7" x14ac:dyDescent="0.15">
      <c r="E1129" s="32"/>
    </row>
    <row r="1130" spans="1:7" s="4" customFormat="1" ht="11" x14ac:dyDescent="0.15">
      <c r="A1130" s="33" t="s">
        <v>154</v>
      </c>
      <c r="B1130" s="34" t="s">
        <v>356</v>
      </c>
      <c r="C1130" s="131" t="s">
        <v>323</v>
      </c>
      <c r="D1130" s="136"/>
      <c r="E1130" s="137"/>
      <c r="F1130" s="35"/>
    </row>
    <row r="1131" spans="1:7" s="10" customFormat="1" ht="12" x14ac:dyDescent="0.15">
      <c r="A1131" s="36"/>
      <c r="B1131" s="37"/>
      <c r="C1131" s="38" t="s">
        <v>322</v>
      </c>
      <c r="D1131" s="39" t="s">
        <v>319</v>
      </c>
      <c r="E1131" s="40" t="s">
        <v>320</v>
      </c>
      <c r="F1131" s="41" t="s">
        <v>321</v>
      </c>
    </row>
    <row r="1132" spans="1:7" x14ac:dyDescent="0.15">
      <c r="A1132" s="19" t="s">
        <v>233</v>
      </c>
      <c r="B1132" s="19" t="s">
        <v>561</v>
      </c>
      <c r="C1132" s="49">
        <v>106.79272263</v>
      </c>
      <c r="D1132" s="50">
        <v>41.294620530000003</v>
      </c>
      <c r="E1132" s="44">
        <f t="shared" ref="E1132:E1152" si="48">IF(ISERROR(C1132/D1132-1),"",((C1132/D1132-1)))</f>
        <v>1.5861170597854626</v>
      </c>
      <c r="F1132" s="45">
        <f t="shared" ref="F1132:F1151" si="49">C1132/$C$1215</f>
        <v>4.8416063376174193E-3</v>
      </c>
      <c r="G1132" s="125"/>
    </row>
    <row r="1133" spans="1:7" x14ac:dyDescent="0.15">
      <c r="A1133" s="24" t="s">
        <v>234</v>
      </c>
      <c r="B1133" s="24" t="s">
        <v>1026</v>
      </c>
      <c r="C1133" s="20">
        <v>0.80761153000000008</v>
      </c>
      <c r="D1133" s="21">
        <v>0.55338310000000002</v>
      </c>
      <c r="E1133" s="22">
        <f t="shared" si="48"/>
        <v>0.4594076508660998</v>
      </c>
      <c r="F1133" s="23">
        <f t="shared" si="49"/>
        <v>3.6614265520022173E-5</v>
      </c>
      <c r="G1133" s="125"/>
    </row>
    <row r="1134" spans="1:7" x14ac:dyDescent="0.15">
      <c r="A1134" s="24" t="s">
        <v>235</v>
      </c>
      <c r="B1134" s="24" t="s">
        <v>1028</v>
      </c>
      <c r="C1134" s="20">
        <v>0.13831562</v>
      </c>
      <c r="D1134" s="21">
        <v>0.16126254999999998</v>
      </c>
      <c r="E1134" s="22">
        <f t="shared" si="48"/>
        <v>-0.14229546785661007</v>
      </c>
      <c r="F1134" s="23">
        <f t="shared" si="49"/>
        <v>6.2707436039781272E-6</v>
      </c>
      <c r="G1134" s="125"/>
    </row>
    <row r="1135" spans="1:7" x14ac:dyDescent="0.15">
      <c r="A1135" s="24" t="s">
        <v>577</v>
      </c>
      <c r="B1135" s="24" t="s">
        <v>578</v>
      </c>
      <c r="C1135" s="20">
        <v>1.7847200600000002</v>
      </c>
      <c r="D1135" s="21">
        <v>0.91053681000000009</v>
      </c>
      <c r="E1135" s="22">
        <f t="shared" si="48"/>
        <v>0.96007458501320775</v>
      </c>
      <c r="F1135" s="23">
        <f t="shared" si="49"/>
        <v>8.091292871431628E-5</v>
      </c>
      <c r="G1135" s="125"/>
    </row>
    <row r="1136" spans="1:7" x14ac:dyDescent="0.15">
      <c r="A1136" s="24" t="s">
        <v>1030</v>
      </c>
      <c r="B1136" s="24" t="s">
        <v>1031</v>
      </c>
      <c r="C1136" s="20">
        <v>3.8866299999999999E-2</v>
      </c>
      <c r="D1136" s="21">
        <v>0.7950159</v>
      </c>
      <c r="E1136" s="22">
        <f t="shared" si="48"/>
        <v>-0.95111255007604245</v>
      </c>
      <c r="F1136" s="23">
        <f t="shared" si="49"/>
        <v>1.7620613068523647E-6</v>
      </c>
      <c r="G1136" s="125"/>
    </row>
    <row r="1137" spans="1:7" x14ac:dyDescent="0.15">
      <c r="A1137" s="24" t="s">
        <v>702</v>
      </c>
      <c r="B1137" s="24" t="s">
        <v>1044</v>
      </c>
      <c r="C1137" s="20">
        <v>0.73394055078464215</v>
      </c>
      <c r="D1137" s="21">
        <v>9.1833762499202294</v>
      </c>
      <c r="E1137" s="22">
        <f t="shared" si="48"/>
        <v>-0.92007944237382</v>
      </c>
      <c r="F1137" s="23">
        <f t="shared" si="49"/>
        <v>3.3274282503544999E-5</v>
      </c>
      <c r="G1137" s="125"/>
    </row>
    <row r="1138" spans="1:7" x14ac:dyDescent="0.15">
      <c r="A1138" s="24" t="s">
        <v>704</v>
      </c>
      <c r="B1138" s="24" t="s">
        <v>1045</v>
      </c>
      <c r="C1138" s="20">
        <v>0</v>
      </c>
      <c r="D1138" s="21"/>
      <c r="E1138" s="22" t="str">
        <f t="shared" si="48"/>
        <v/>
      </c>
      <c r="F1138" s="23">
        <f t="shared" si="49"/>
        <v>0</v>
      </c>
      <c r="G1138" s="125"/>
    </row>
    <row r="1139" spans="1:7" x14ac:dyDescent="0.15">
      <c r="A1139" s="24" t="s">
        <v>706</v>
      </c>
      <c r="B1139" s="24" t="s">
        <v>1046</v>
      </c>
      <c r="C1139" s="20">
        <v>0.75449978000000006</v>
      </c>
      <c r="D1139" s="21">
        <v>0.29031441999999996</v>
      </c>
      <c r="E1139" s="22">
        <f t="shared" si="48"/>
        <v>1.5989056279050837</v>
      </c>
      <c r="F1139" s="23">
        <f t="shared" si="49"/>
        <v>3.4206365626947302E-5</v>
      </c>
      <c r="G1139" s="125"/>
    </row>
    <row r="1140" spans="1:7" x14ac:dyDescent="0.15">
      <c r="A1140" s="24" t="s">
        <v>730</v>
      </c>
      <c r="B1140" s="24" t="s">
        <v>1062</v>
      </c>
      <c r="C1140" s="20">
        <v>3.3983138976360796</v>
      </c>
      <c r="D1140" s="21">
        <v>4.1216544603207401</v>
      </c>
      <c r="E1140" s="22">
        <f t="shared" si="48"/>
        <v>-0.17549762350247367</v>
      </c>
      <c r="F1140" s="23">
        <f t="shared" si="49"/>
        <v>1.5406759654413164E-4</v>
      </c>
      <c r="G1140" s="125"/>
    </row>
    <row r="1141" spans="1:7" x14ac:dyDescent="0.15">
      <c r="A1141" s="24" t="s">
        <v>751</v>
      </c>
      <c r="B1141" s="24" t="s">
        <v>1072</v>
      </c>
      <c r="C1141" s="20">
        <v>29.857865280291801</v>
      </c>
      <c r="D1141" s="21">
        <v>28.048731901237101</v>
      </c>
      <c r="E1141" s="22">
        <f t="shared" si="48"/>
        <v>6.4499649589324415E-2</v>
      </c>
      <c r="F1141" s="23">
        <f t="shared" si="49"/>
        <v>1.353650569146351E-3</v>
      </c>
      <c r="G1141" s="125"/>
    </row>
    <row r="1142" spans="1:7" x14ac:dyDescent="0.15">
      <c r="A1142" s="24" t="s">
        <v>275</v>
      </c>
      <c r="B1142" s="24" t="s">
        <v>276</v>
      </c>
      <c r="C1142" s="20">
        <v>7.8410726169689999</v>
      </c>
      <c r="D1142" s="21">
        <v>10.321119942380701</v>
      </c>
      <c r="E1142" s="22">
        <f t="shared" si="48"/>
        <v>-0.24028858682555387</v>
      </c>
      <c r="F1142" s="23">
        <f t="shared" si="49"/>
        <v>3.5548664685294682E-4</v>
      </c>
      <c r="G1142" s="125"/>
    </row>
    <row r="1143" spans="1:7" x14ac:dyDescent="0.15">
      <c r="A1143" s="24" t="s">
        <v>236</v>
      </c>
      <c r="B1143" s="24" t="s">
        <v>8</v>
      </c>
      <c r="C1143" s="20">
        <v>0</v>
      </c>
      <c r="D1143" s="21"/>
      <c r="E1143" s="22" t="str">
        <f t="shared" si="48"/>
        <v/>
      </c>
      <c r="F1143" s="23">
        <f t="shared" si="49"/>
        <v>0</v>
      </c>
      <c r="G1143" s="125"/>
    </row>
    <row r="1144" spans="1:7" x14ac:dyDescent="0.15">
      <c r="A1144" s="24" t="s">
        <v>9</v>
      </c>
      <c r="B1144" s="24" t="s">
        <v>10</v>
      </c>
      <c r="C1144" s="20">
        <v>0</v>
      </c>
      <c r="D1144" s="21">
        <v>0.46246379999999998</v>
      </c>
      <c r="E1144" s="22">
        <f t="shared" si="48"/>
        <v>-1</v>
      </c>
      <c r="F1144" s="23">
        <f t="shared" si="49"/>
        <v>0</v>
      </c>
      <c r="G1144" s="125"/>
    </row>
    <row r="1145" spans="1:7" x14ac:dyDescent="0.15">
      <c r="A1145" s="24" t="s">
        <v>292</v>
      </c>
      <c r="B1145" s="24" t="s">
        <v>291</v>
      </c>
      <c r="C1145" s="20">
        <v>7.4119404599090899</v>
      </c>
      <c r="D1145" s="21">
        <v>7.8880792882672601</v>
      </c>
      <c r="E1145" s="22">
        <f t="shared" si="48"/>
        <v>-6.0361820787777853E-2</v>
      </c>
      <c r="F1145" s="23">
        <f t="shared" si="49"/>
        <v>3.3603130457747016E-4</v>
      </c>
      <c r="G1145" s="125"/>
    </row>
    <row r="1146" spans="1:7" x14ac:dyDescent="0.15">
      <c r="A1146" s="24" t="s">
        <v>296</v>
      </c>
      <c r="B1146" s="24" t="s">
        <v>297</v>
      </c>
      <c r="C1146" s="20">
        <v>6.8972938406930702</v>
      </c>
      <c r="D1146" s="21">
        <v>11.507770082300301</v>
      </c>
      <c r="E1146" s="22">
        <f t="shared" si="48"/>
        <v>-0.40064028118692108</v>
      </c>
      <c r="F1146" s="23">
        <f t="shared" si="49"/>
        <v>3.1269903743542341E-4</v>
      </c>
      <c r="G1146" s="125"/>
    </row>
    <row r="1147" spans="1:7" x14ac:dyDescent="0.15">
      <c r="A1147" s="24" t="s">
        <v>298</v>
      </c>
      <c r="B1147" s="24" t="s">
        <v>299</v>
      </c>
      <c r="C1147" s="20">
        <v>9.532373829975489</v>
      </c>
      <c r="D1147" s="21">
        <v>9.7390527473908488</v>
      </c>
      <c r="E1147" s="22">
        <f t="shared" si="48"/>
        <v>-2.1221665266237588E-2</v>
      </c>
      <c r="F1147" s="23">
        <f t="shared" si="49"/>
        <v>4.3216429370050382E-4</v>
      </c>
      <c r="G1147" s="125"/>
    </row>
    <row r="1148" spans="1:7" x14ac:dyDescent="0.15">
      <c r="A1148" s="24" t="s">
        <v>300</v>
      </c>
      <c r="B1148" s="24" t="s">
        <v>301</v>
      </c>
      <c r="C1148" s="20">
        <v>4.5436783748639806</v>
      </c>
      <c r="D1148" s="21">
        <v>2.3779561914300698</v>
      </c>
      <c r="E1148" s="22">
        <f t="shared" si="48"/>
        <v>0.91074940372701985</v>
      </c>
      <c r="F1148" s="23">
        <f t="shared" si="49"/>
        <v>2.0599439244614625E-4</v>
      </c>
      <c r="G1148" s="125"/>
    </row>
    <row r="1149" spans="1:7" x14ac:dyDescent="0.15">
      <c r="A1149" s="24" t="s">
        <v>302</v>
      </c>
      <c r="B1149" s="24" t="s">
        <v>303</v>
      </c>
      <c r="C1149" s="20">
        <v>0.68675092253008307</v>
      </c>
      <c r="D1149" s="21">
        <v>1.2482315428252799</v>
      </c>
      <c r="E1149" s="22">
        <f t="shared" si="48"/>
        <v>-0.44982088741671034</v>
      </c>
      <c r="F1149" s="23">
        <f t="shared" si="49"/>
        <v>3.1134870775850166E-5</v>
      </c>
      <c r="G1149" s="125"/>
    </row>
    <row r="1150" spans="1:7" x14ac:dyDescent="0.15">
      <c r="A1150" s="25" t="s">
        <v>304</v>
      </c>
      <c r="B1150" s="25" t="s">
        <v>305</v>
      </c>
      <c r="C1150" s="51">
        <v>8.8853945539923789</v>
      </c>
      <c r="D1150" s="52">
        <v>8.0809444062494595</v>
      </c>
      <c r="E1150" s="53">
        <f t="shared" si="48"/>
        <v>9.9549026363897841E-2</v>
      </c>
      <c r="F1150" s="48">
        <f t="shared" si="49"/>
        <v>4.0283252945885501E-4</v>
      </c>
      <c r="G1150" s="125"/>
    </row>
    <row r="1151" spans="1:7" s="4" customFormat="1" x14ac:dyDescent="0.15">
      <c r="A1151" s="128" t="s">
        <v>149</v>
      </c>
      <c r="B1151" s="26"/>
      <c r="C1151" s="27">
        <f>SUM(C1132:C1150)</f>
        <v>190.10536024764559</v>
      </c>
      <c r="D1151" s="28">
        <f>SUM(D1132:D1150)</f>
        <v>136.98451392232201</v>
      </c>
      <c r="E1151" s="29">
        <f t="shared" si="48"/>
        <v>0.38778723816508287</v>
      </c>
      <c r="F1151" s="54">
        <f t="shared" si="49"/>
        <v>8.6187082258307578E-3</v>
      </c>
      <c r="G1151" s="125"/>
    </row>
    <row r="1152" spans="1:7" x14ac:dyDescent="0.15">
      <c r="E1152" s="32" t="str">
        <f t="shared" si="48"/>
        <v/>
      </c>
    </row>
    <row r="1153" spans="1:6" s="4" customFormat="1" x14ac:dyDescent="0.15">
      <c r="A1153" s="33" t="s">
        <v>890</v>
      </c>
      <c r="B1153" s="33" t="s">
        <v>356</v>
      </c>
      <c r="C1153" s="131" t="s">
        <v>323</v>
      </c>
      <c r="D1153" s="132"/>
      <c r="E1153" s="132"/>
      <c r="F1153" s="130"/>
    </row>
    <row r="1154" spans="1:6" s="4" customFormat="1" ht="12" x14ac:dyDescent="0.15">
      <c r="A1154" s="36"/>
      <c r="B1154" s="36"/>
      <c r="C1154" s="38" t="s">
        <v>322</v>
      </c>
      <c r="D1154" s="39" t="s">
        <v>319</v>
      </c>
      <c r="E1154" s="39" t="s">
        <v>320</v>
      </c>
      <c r="F1154" s="41" t="s">
        <v>321</v>
      </c>
    </row>
    <row r="1155" spans="1:6" x14ac:dyDescent="0.15">
      <c r="A1155" s="19" t="s">
        <v>891</v>
      </c>
      <c r="B1155" s="19" t="s">
        <v>892</v>
      </c>
      <c r="C1155" s="49">
        <v>2.99752E-3</v>
      </c>
      <c r="D1155" s="50">
        <v>6.5668000000000002E-3</v>
      </c>
      <c r="E1155" s="44">
        <f t="shared" ref="E1155:E1178" si="50">IF(ISERROR(C1155/D1155-1),"",((C1155/D1155-1)))</f>
        <v>-0.54353414143875245</v>
      </c>
      <c r="F1155" s="45">
        <f t="shared" ref="F1155:F1177" si="51">C1155/$C$1215</f>
        <v>1.3589701125437977E-7</v>
      </c>
    </row>
    <row r="1156" spans="1:6" x14ac:dyDescent="0.15">
      <c r="A1156" s="24" t="s">
        <v>549</v>
      </c>
      <c r="B1156" s="24" t="s">
        <v>550</v>
      </c>
      <c r="C1156" s="20">
        <v>7.9189369999999997</v>
      </c>
      <c r="D1156" s="21">
        <v>2.5373420000000002</v>
      </c>
      <c r="E1156" s="22">
        <f t="shared" si="50"/>
        <v>2.1209576793353042</v>
      </c>
      <c r="F1156" s="23">
        <f t="shared" si="51"/>
        <v>3.5901674404565249E-4</v>
      </c>
    </row>
    <row r="1157" spans="1:6" x14ac:dyDescent="0.15">
      <c r="A1157" s="24" t="s">
        <v>551</v>
      </c>
      <c r="B1157" s="24" t="s">
        <v>552</v>
      </c>
      <c r="C1157" s="20">
        <v>7.5856050000000002</v>
      </c>
      <c r="D1157" s="21">
        <v>2.5373039999999998</v>
      </c>
      <c r="E1157" s="22">
        <f t="shared" si="50"/>
        <v>1.9896319085139189</v>
      </c>
      <c r="F1157" s="23">
        <f t="shared" si="51"/>
        <v>3.439046438576822E-4</v>
      </c>
    </row>
    <row r="1158" spans="1:6" x14ac:dyDescent="0.15">
      <c r="A1158" s="24" t="s">
        <v>553</v>
      </c>
      <c r="B1158" s="24" t="s">
        <v>554</v>
      </c>
      <c r="C1158" s="20">
        <v>0.2049319</v>
      </c>
      <c r="D1158" s="21">
        <v>0.19443629999999998</v>
      </c>
      <c r="E1158" s="22">
        <f t="shared" si="50"/>
        <v>5.3979632404031586E-2</v>
      </c>
      <c r="F1158" s="23">
        <f t="shared" si="51"/>
        <v>9.2908913770988782E-6</v>
      </c>
    </row>
    <row r="1159" spans="1:6" x14ac:dyDescent="0.15">
      <c r="A1159" s="24" t="s">
        <v>24</v>
      </c>
      <c r="B1159" s="24" t="s">
        <v>562</v>
      </c>
      <c r="C1159" s="20">
        <v>3.7049240000000001</v>
      </c>
      <c r="D1159" s="21">
        <v>2.6023369999999999</v>
      </c>
      <c r="E1159" s="22">
        <f t="shared" si="50"/>
        <v>0.4236910899702846</v>
      </c>
      <c r="F1159" s="23">
        <f t="shared" si="51"/>
        <v>1.6796821990332732E-4</v>
      </c>
    </row>
    <row r="1160" spans="1:6" x14ac:dyDescent="0.15">
      <c r="A1160" s="24" t="s">
        <v>29</v>
      </c>
      <c r="B1160" s="24" t="s">
        <v>568</v>
      </c>
      <c r="C1160" s="20">
        <v>2.1009669999999998</v>
      </c>
      <c r="D1160" s="21">
        <v>1.11111E-2</v>
      </c>
      <c r="E1160" s="22">
        <f t="shared" si="50"/>
        <v>188.08721908721907</v>
      </c>
      <c r="F1160" s="23">
        <f t="shared" si="51"/>
        <v>9.5250452388668123E-5</v>
      </c>
    </row>
    <row r="1161" spans="1:6" x14ac:dyDescent="0.15">
      <c r="A1161" s="24" t="s">
        <v>661</v>
      </c>
      <c r="B1161" s="24" t="s">
        <v>662</v>
      </c>
      <c r="C1161" s="20">
        <v>0.48793920000000002</v>
      </c>
      <c r="D1161" s="21">
        <v>1.592238</v>
      </c>
      <c r="E1161" s="22">
        <f t="shared" si="50"/>
        <v>-0.69355134094274851</v>
      </c>
      <c r="F1161" s="23">
        <f t="shared" si="51"/>
        <v>2.2121446713901178E-5</v>
      </c>
    </row>
    <row r="1162" spans="1:6" x14ac:dyDescent="0.15">
      <c r="A1162" s="24" t="s">
        <v>663</v>
      </c>
      <c r="B1162" s="24" t="s">
        <v>664</v>
      </c>
      <c r="C1162" s="20">
        <v>1.2418530000000001</v>
      </c>
      <c r="D1162" s="21">
        <v>2.6789999999999995E-4</v>
      </c>
      <c r="E1162" s="22">
        <f t="shared" si="50"/>
        <v>4634.5095184770453</v>
      </c>
      <c r="F1162" s="23">
        <f t="shared" si="51"/>
        <v>5.6301246069178951E-5</v>
      </c>
    </row>
    <row r="1163" spans="1:6" x14ac:dyDescent="0.15">
      <c r="A1163" s="24" t="s">
        <v>34</v>
      </c>
      <c r="B1163" s="24" t="s">
        <v>780</v>
      </c>
      <c r="C1163" s="20">
        <v>0</v>
      </c>
      <c r="D1163" s="21">
        <v>11.368119999999999</v>
      </c>
      <c r="E1163" s="22">
        <f t="shared" si="50"/>
        <v>-1</v>
      </c>
      <c r="F1163" s="23">
        <f t="shared" si="51"/>
        <v>0</v>
      </c>
    </row>
    <row r="1164" spans="1:6" x14ac:dyDescent="0.15">
      <c r="A1164" s="24" t="s">
        <v>1093</v>
      </c>
      <c r="B1164" s="24" t="s">
        <v>1094</v>
      </c>
      <c r="C1164" s="20">
        <v>0.36762070000000002</v>
      </c>
      <c r="D1164" s="21">
        <v>2.3080500000000003E-3</v>
      </c>
      <c r="E1164" s="22">
        <f t="shared" si="50"/>
        <v>158.27761530296135</v>
      </c>
      <c r="F1164" s="23">
        <f t="shared" si="51"/>
        <v>1.6666629215232248E-5</v>
      </c>
    </row>
    <row r="1165" spans="1:6" x14ac:dyDescent="0.15">
      <c r="A1165" s="24" t="s">
        <v>1095</v>
      </c>
      <c r="B1165" s="24" t="s">
        <v>822</v>
      </c>
      <c r="C1165" s="20">
        <v>1.2125239999999999</v>
      </c>
      <c r="D1165" s="21">
        <v>4.736046</v>
      </c>
      <c r="E1165" s="22">
        <f t="shared" si="50"/>
        <v>-0.74397968262977177</v>
      </c>
      <c r="F1165" s="23">
        <f t="shared" si="51"/>
        <v>5.4971572391245281E-5</v>
      </c>
    </row>
    <row r="1166" spans="1:6" x14ac:dyDescent="0.15">
      <c r="A1166" s="24" t="s">
        <v>823</v>
      </c>
      <c r="B1166" s="24" t="s">
        <v>824</v>
      </c>
      <c r="C1166" s="20">
        <v>3.4300199999999998E-3</v>
      </c>
      <c r="D1166" s="21">
        <v>0</v>
      </c>
      <c r="E1166" s="22" t="str">
        <f t="shared" si="50"/>
        <v/>
      </c>
      <c r="F1166" s="23">
        <f t="shared" si="51"/>
        <v>1.5550503968038501E-7</v>
      </c>
    </row>
    <row r="1167" spans="1:6" x14ac:dyDescent="0.15">
      <c r="A1167" s="24" t="s">
        <v>195</v>
      </c>
      <c r="B1167" s="24" t="s">
        <v>252</v>
      </c>
      <c r="C1167" s="20">
        <v>0.2961376</v>
      </c>
      <c r="D1167" s="21">
        <v>7.372447E-2</v>
      </c>
      <c r="E1167" s="22">
        <f t="shared" si="50"/>
        <v>3.0168155837539423</v>
      </c>
      <c r="F1167" s="23">
        <f t="shared" si="51"/>
        <v>1.3425836945223056E-5</v>
      </c>
    </row>
    <row r="1168" spans="1:6" x14ac:dyDescent="0.15">
      <c r="A1168" s="24" t="s">
        <v>253</v>
      </c>
      <c r="B1168" s="24" t="s">
        <v>254</v>
      </c>
      <c r="C1168" s="20">
        <v>0</v>
      </c>
      <c r="D1168" s="21">
        <v>2.0013000000000001E-3</v>
      </c>
      <c r="E1168" s="22">
        <f t="shared" si="50"/>
        <v>-1</v>
      </c>
      <c r="F1168" s="23">
        <f t="shared" si="51"/>
        <v>0</v>
      </c>
    </row>
    <row r="1169" spans="1:6" x14ac:dyDescent="0.15">
      <c r="A1169" s="24" t="s">
        <v>255</v>
      </c>
      <c r="B1169" s="24" t="s">
        <v>256</v>
      </c>
      <c r="C1169" s="20">
        <v>2.987536E-2</v>
      </c>
      <c r="D1169" s="21">
        <v>0</v>
      </c>
      <c r="E1169" s="22" t="str">
        <f t="shared" si="50"/>
        <v/>
      </c>
      <c r="F1169" s="23">
        <f t="shared" si="51"/>
        <v>1.3544437181899193E-6</v>
      </c>
    </row>
    <row r="1170" spans="1:6" x14ac:dyDescent="0.15">
      <c r="A1170" s="24" t="s">
        <v>257</v>
      </c>
      <c r="B1170" s="24" t="s">
        <v>258</v>
      </c>
      <c r="C1170" s="20">
        <v>0.4325233</v>
      </c>
      <c r="D1170" s="21">
        <v>0</v>
      </c>
      <c r="E1170" s="22" t="str">
        <f t="shared" si="50"/>
        <v/>
      </c>
      <c r="F1170" s="23">
        <f t="shared" si="51"/>
        <v>1.9609084766033746E-5</v>
      </c>
    </row>
    <row r="1171" spans="1:6" x14ac:dyDescent="0.15">
      <c r="A1171" s="24" t="s">
        <v>259</v>
      </c>
      <c r="B1171" s="24" t="s">
        <v>260</v>
      </c>
      <c r="C1171" s="20">
        <v>5.6414999999999998E-3</v>
      </c>
      <c r="D1171" s="21">
        <v>1.87305E-3</v>
      </c>
      <c r="E1171" s="22">
        <f t="shared" si="50"/>
        <v>2.0119324097060942</v>
      </c>
      <c r="F1171" s="23">
        <f t="shared" si="51"/>
        <v>2.5576576269435515E-7</v>
      </c>
    </row>
    <row r="1172" spans="1:6" x14ac:dyDescent="0.15">
      <c r="A1172" s="24" t="s">
        <v>261</v>
      </c>
      <c r="B1172" s="24" t="s">
        <v>262</v>
      </c>
      <c r="C1172" s="20">
        <v>0</v>
      </c>
      <c r="D1172" s="21">
        <v>7.0637100000000008E-2</v>
      </c>
      <c r="E1172" s="22">
        <f t="shared" si="50"/>
        <v>-1</v>
      </c>
      <c r="F1172" s="23">
        <f t="shared" si="51"/>
        <v>0</v>
      </c>
    </row>
    <row r="1173" spans="1:6" x14ac:dyDescent="0.15">
      <c r="A1173" s="24" t="s">
        <v>263</v>
      </c>
      <c r="B1173" s="24" t="s">
        <v>264</v>
      </c>
      <c r="C1173" s="20">
        <v>2.874736</v>
      </c>
      <c r="D1173" s="21">
        <v>0.33359120000000003</v>
      </c>
      <c r="E1173" s="22">
        <f t="shared" si="50"/>
        <v>7.6175414699188693</v>
      </c>
      <c r="F1173" s="23">
        <f t="shared" si="51"/>
        <v>1.3033041665956214E-4</v>
      </c>
    </row>
    <row r="1174" spans="1:6" x14ac:dyDescent="0.15">
      <c r="A1174" s="24" t="s">
        <v>74</v>
      </c>
      <c r="B1174" s="24" t="s">
        <v>265</v>
      </c>
      <c r="C1174" s="20">
        <v>0.15375629999999998</v>
      </c>
      <c r="D1174" s="21">
        <v>2.141966</v>
      </c>
      <c r="E1174" s="22">
        <f t="shared" si="50"/>
        <v>-0.92821720792953766</v>
      </c>
      <c r="F1174" s="23">
        <f t="shared" si="51"/>
        <v>6.9707697134737345E-6</v>
      </c>
    </row>
    <row r="1175" spans="1:6" x14ac:dyDescent="0.15">
      <c r="A1175" s="24" t="s">
        <v>75</v>
      </c>
      <c r="B1175" s="24" t="s">
        <v>266</v>
      </c>
      <c r="C1175" s="20">
        <v>0</v>
      </c>
      <c r="D1175" s="21">
        <v>3.921765E-2</v>
      </c>
      <c r="E1175" s="22">
        <f t="shared" si="50"/>
        <v>-1</v>
      </c>
      <c r="F1175" s="23">
        <f t="shared" si="51"/>
        <v>0</v>
      </c>
    </row>
    <row r="1176" spans="1:6" x14ac:dyDescent="0.15">
      <c r="A1176" s="25" t="s">
        <v>267</v>
      </c>
      <c r="B1176" s="25" t="s">
        <v>268</v>
      </c>
      <c r="C1176" s="51">
        <v>0</v>
      </c>
      <c r="D1176" s="52">
        <v>6.5746250000000006E-2</v>
      </c>
      <c r="E1176" s="53">
        <f t="shared" si="50"/>
        <v>-1</v>
      </c>
      <c r="F1176" s="48">
        <f t="shared" si="51"/>
        <v>0</v>
      </c>
    </row>
    <row r="1177" spans="1:6" s="4" customFormat="1" ht="11" x14ac:dyDescent="0.15">
      <c r="A1177" s="128" t="s">
        <v>149</v>
      </c>
      <c r="B1177" s="26"/>
      <c r="C1177" s="27">
        <f>SUM(C1155:C1176)</f>
        <v>28.624399399999994</v>
      </c>
      <c r="D1177" s="28">
        <f>SUM(D1155:D1176)</f>
        <v>28.316834169999996</v>
      </c>
      <c r="E1177" s="29">
        <f t="shared" si="50"/>
        <v>1.0861568357307672E-2</v>
      </c>
      <c r="F1177" s="55">
        <f t="shared" si="51"/>
        <v>1.2977295655780981E-3</v>
      </c>
    </row>
    <row r="1178" spans="1:6" x14ac:dyDescent="0.15">
      <c r="E1178" s="32" t="str">
        <f t="shared" si="50"/>
        <v/>
      </c>
    </row>
    <row r="1179" spans="1:6" s="4" customFormat="1" x14ac:dyDescent="0.15">
      <c r="A1179" s="33" t="s">
        <v>893</v>
      </c>
      <c r="B1179" s="33" t="s">
        <v>356</v>
      </c>
      <c r="C1179" s="131" t="s">
        <v>323</v>
      </c>
      <c r="D1179" s="132"/>
      <c r="E1179" s="132"/>
      <c r="F1179" s="130"/>
    </row>
    <row r="1180" spans="1:6" s="4" customFormat="1" ht="12" x14ac:dyDescent="0.15">
      <c r="A1180" s="36"/>
      <c r="B1180" s="36"/>
      <c r="C1180" s="38" t="s">
        <v>322</v>
      </c>
      <c r="D1180" s="39" t="s">
        <v>319</v>
      </c>
      <c r="E1180" s="39" t="s">
        <v>320</v>
      </c>
      <c r="F1180" s="41" t="s">
        <v>321</v>
      </c>
    </row>
    <row r="1181" spans="1:6" x14ac:dyDescent="0.15">
      <c r="A1181" s="56" t="s">
        <v>894</v>
      </c>
      <c r="B1181" s="57" t="s">
        <v>895</v>
      </c>
      <c r="C1181" s="58">
        <v>0.33105559999999995</v>
      </c>
      <c r="D1181" s="59">
        <v>1.2010179999999999</v>
      </c>
      <c r="E1181" s="60">
        <f>IF(ISERROR(C1181/D1181-1),"",((C1181/D1181-1)))</f>
        <v>-0.72435417287667625</v>
      </c>
      <c r="F1181" s="61">
        <f>C1181/$C$1215</f>
        <v>1.5008896220550802E-5</v>
      </c>
    </row>
    <row r="1182" spans="1:6" s="4" customFormat="1" ht="11" x14ac:dyDescent="0.15">
      <c r="A1182" s="128" t="s">
        <v>149</v>
      </c>
      <c r="B1182" s="62"/>
      <c r="C1182" s="27">
        <f>SUM(C1181)</f>
        <v>0.33105559999999995</v>
      </c>
      <c r="D1182" s="28">
        <f>SUM(D1181)</f>
        <v>1.2010179999999999</v>
      </c>
      <c r="E1182" s="55">
        <f>C1182/D1182-1</f>
        <v>-0.72435417287667625</v>
      </c>
      <c r="F1182" s="55">
        <f>C1182/$C$1215</f>
        <v>1.5008896220550802E-5</v>
      </c>
    </row>
    <row r="1184" spans="1:6" s="4" customFormat="1" x14ac:dyDescent="0.15">
      <c r="A1184" s="33" t="s">
        <v>908</v>
      </c>
      <c r="B1184" s="33" t="s">
        <v>356</v>
      </c>
      <c r="C1184" s="131" t="s">
        <v>323</v>
      </c>
      <c r="D1184" s="132"/>
      <c r="E1184" s="132"/>
      <c r="F1184" s="130"/>
    </row>
    <row r="1185" spans="1:6" s="4" customFormat="1" ht="12" x14ac:dyDescent="0.15">
      <c r="A1185" s="36"/>
      <c r="B1185" s="36"/>
      <c r="C1185" s="38" t="s">
        <v>322</v>
      </c>
      <c r="D1185" s="39" t="s">
        <v>319</v>
      </c>
      <c r="E1185" s="39" t="s">
        <v>320</v>
      </c>
      <c r="F1185" s="41" t="s">
        <v>321</v>
      </c>
    </row>
    <row r="1186" spans="1:6" x14ac:dyDescent="0.15">
      <c r="A1186" s="19" t="s">
        <v>909</v>
      </c>
      <c r="B1186" s="63" t="s">
        <v>910</v>
      </c>
      <c r="C1186" s="49">
        <v>32.756599999999999</v>
      </c>
      <c r="D1186" s="50">
        <v>105.42059999999999</v>
      </c>
      <c r="E1186" s="44">
        <f>IF(ISERROR(C1186/D1186-1),"",((C1186/D1186-1)))</f>
        <v>-0.68927704831882952</v>
      </c>
      <c r="F1186" s="45">
        <f>C1186/$C$1215</f>
        <v>1.4850690033278231E-3</v>
      </c>
    </row>
    <row r="1187" spans="1:6" x14ac:dyDescent="0.15">
      <c r="A1187" s="25" t="s">
        <v>911</v>
      </c>
      <c r="B1187" s="65" t="s">
        <v>912</v>
      </c>
      <c r="C1187" s="51">
        <v>1.667163</v>
      </c>
      <c r="D1187" s="52">
        <v>8.5003030000000006</v>
      </c>
      <c r="E1187" s="53">
        <f>IF(ISERROR(C1187/D1187-1),"",((C1187/D1187-1)))</f>
        <v>-0.80387016792224941</v>
      </c>
      <c r="F1187" s="48">
        <f>C1187/$C$1215</f>
        <v>7.5583305190252449E-5</v>
      </c>
    </row>
    <row r="1188" spans="1:6" s="4" customFormat="1" ht="11" x14ac:dyDescent="0.15">
      <c r="A1188" s="128" t="s">
        <v>149</v>
      </c>
      <c r="B1188" s="26"/>
      <c r="C1188" s="27">
        <f>SUM(C1186:C1187)</f>
        <v>34.423763000000001</v>
      </c>
      <c r="D1188" s="28">
        <f>SUM(D1186:D1187)</f>
        <v>113.920903</v>
      </c>
      <c r="E1188" s="55">
        <f>C1188/D1188-1</f>
        <v>-0.69782750932021664</v>
      </c>
      <c r="F1188" s="54">
        <f>C1188/$C$1215</f>
        <v>1.5606523085180755E-3</v>
      </c>
    </row>
    <row r="1190" spans="1:6" s="4" customFormat="1" x14ac:dyDescent="0.15">
      <c r="A1190" s="33" t="s">
        <v>913</v>
      </c>
      <c r="B1190" s="33" t="s">
        <v>356</v>
      </c>
      <c r="C1190" s="131" t="s">
        <v>323</v>
      </c>
      <c r="D1190" s="132"/>
      <c r="E1190" s="132"/>
      <c r="F1190" s="130"/>
    </row>
    <row r="1191" spans="1:6" s="4" customFormat="1" ht="12" x14ac:dyDescent="0.15">
      <c r="A1191" s="36"/>
      <c r="B1191" s="36"/>
      <c r="C1191" s="38" t="s">
        <v>322</v>
      </c>
      <c r="D1191" s="39" t="s">
        <v>319</v>
      </c>
      <c r="E1191" s="39" t="s">
        <v>320</v>
      </c>
      <c r="F1191" s="41" t="s">
        <v>321</v>
      </c>
    </row>
    <row r="1192" spans="1:6" x14ac:dyDescent="0.15">
      <c r="A1192" s="56" t="s">
        <v>914</v>
      </c>
      <c r="B1192" s="56" t="s">
        <v>915</v>
      </c>
      <c r="C1192" s="58">
        <v>3.428258</v>
      </c>
      <c r="D1192" s="59">
        <v>8.0627259999999996</v>
      </c>
      <c r="E1192" s="60">
        <f>IF(ISERROR(C1192/D1192-1),"",((C1192/D1192-1)))</f>
        <v>-0.57480162416532576</v>
      </c>
      <c r="F1192" s="61">
        <f>C1192/$C$1215</f>
        <v>1.5542515679925988E-4</v>
      </c>
    </row>
    <row r="1193" spans="1:6" s="4" customFormat="1" ht="11" x14ac:dyDescent="0.15">
      <c r="A1193" s="128" t="s">
        <v>149</v>
      </c>
      <c r="B1193" s="66"/>
      <c r="C1193" s="27">
        <f>SUM(C1191:C1192)</f>
        <v>3.428258</v>
      </c>
      <c r="D1193" s="28">
        <f>SUM(D1191:D1192)</f>
        <v>8.0627259999999996</v>
      </c>
      <c r="E1193" s="55">
        <f>C1193/D1193-1</f>
        <v>-0.57480162416532576</v>
      </c>
      <c r="F1193" s="55">
        <f>C1193/$C$1215</f>
        <v>1.5542515679925988E-4</v>
      </c>
    </row>
    <row r="1195" spans="1:6" s="4" customFormat="1" x14ac:dyDescent="0.15">
      <c r="A1195" s="33" t="s">
        <v>916</v>
      </c>
      <c r="B1195" s="33" t="s">
        <v>356</v>
      </c>
      <c r="C1195" s="131" t="s">
        <v>323</v>
      </c>
      <c r="D1195" s="132"/>
      <c r="E1195" s="132"/>
      <c r="F1195" s="130"/>
    </row>
    <row r="1196" spans="1:6" s="4" customFormat="1" ht="12" x14ac:dyDescent="0.15">
      <c r="A1196" s="36"/>
      <c r="B1196" s="36"/>
      <c r="C1196" s="38" t="s">
        <v>322</v>
      </c>
      <c r="D1196" s="39" t="s">
        <v>319</v>
      </c>
      <c r="E1196" s="39" t="s">
        <v>320</v>
      </c>
      <c r="F1196" s="41" t="s">
        <v>321</v>
      </c>
    </row>
    <row r="1197" spans="1:6" x14ac:dyDescent="0.15">
      <c r="A1197" s="56" t="s">
        <v>917</v>
      </c>
      <c r="B1197" s="31" t="s">
        <v>918</v>
      </c>
      <c r="C1197" s="58">
        <v>25.163160000000001</v>
      </c>
      <c r="D1197" s="59">
        <v>21.836110000000001</v>
      </c>
      <c r="E1197" s="60">
        <f>IF(ISERROR(C1197/D1197-1),"",((C1197/D1197-1)))</f>
        <v>0.15236459241137723</v>
      </c>
      <c r="F1197" s="61">
        <f>C1197/$C$1215</f>
        <v>1.1408091481343774E-3</v>
      </c>
    </row>
    <row r="1198" spans="1:6" s="4" customFormat="1" ht="11" x14ac:dyDescent="0.15">
      <c r="A1198" s="128" t="s">
        <v>149</v>
      </c>
      <c r="B1198" s="66"/>
      <c r="C1198" s="27">
        <f>SUM(C1196:C1197)</f>
        <v>25.163160000000001</v>
      </c>
      <c r="D1198" s="27">
        <f>SUM(D1196:D1197)</f>
        <v>21.836110000000001</v>
      </c>
      <c r="E1198" s="67">
        <f>C1198/D1198-1</f>
        <v>0.15236459241137723</v>
      </c>
      <c r="F1198" s="55">
        <f>C1198/$C$1215</f>
        <v>1.1408091481343774E-3</v>
      </c>
    </row>
    <row r="1200" spans="1:6" s="4" customFormat="1" x14ac:dyDescent="0.15">
      <c r="A1200" s="33" t="s">
        <v>947</v>
      </c>
      <c r="B1200" s="33" t="s">
        <v>356</v>
      </c>
      <c r="C1200" s="131" t="s">
        <v>323</v>
      </c>
      <c r="D1200" s="132"/>
      <c r="E1200" s="132"/>
      <c r="F1200" s="130"/>
    </row>
    <row r="1201" spans="1:6" s="4" customFormat="1" ht="12" x14ac:dyDescent="0.15">
      <c r="A1201" s="36"/>
      <c r="B1201" s="36"/>
      <c r="C1201" s="38" t="s">
        <v>322</v>
      </c>
      <c r="D1201" s="39" t="s">
        <v>319</v>
      </c>
      <c r="E1201" s="39" t="s">
        <v>320</v>
      </c>
      <c r="F1201" s="41" t="s">
        <v>321</v>
      </c>
    </row>
    <row r="1202" spans="1:6" x14ac:dyDescent="0.15">
      <c r="A1202" s="56" t="s">
        <v>948</v>
      </c>
      <c r="B1202" s="56" t="s">
        <v>949</v>
      </c>
      <c r="C1202" s="58">
        <v>0.18646020000000002</v>
      </c>
      <c r="D1202" s="59">
        <v>1.7322310000000001</v>
      </c>
      <c r="E1202" s="60">
        <f>IF(ISERROR(C1202/D1202-1),"",((C1202/D1202-1)))</f>
        <v>-0.89235835174408029</v>
      </c>
      <c r="F1202" s="61">
        <f>C1202/$C$1215</f>
        <v>8.4534494842049106E-6</v>
      </c>
    </row>
    <row r="1203" spans="1:6" s="4" customFormat="1" ht="11" x14ac:dyDescent="0.15">
      <c r="A1203" s="128" t="s">
        <v>149</v>
      </c>
      <c r="B1203" s="66"/>
      <c r="C1203" s="27">
        <f>SUM(C1202)</f>
        <v>0.18646020000000002</v>
      </c>
      <c r="D1203" s="28">
        <f>SUM(D1202)</f>
        <v>1.7322310000000001</v>
      </c>
      <c r="E1203" s="55">
        <f>C1203/D1203-1</f>
        <v>-0.89235835174408029</v>
      </c>
      <c r="F1203" s="55">
        <f>C1203/$C$1215</f>
        <v>8.4534494842049106E-6</v>
      </c>
    </row>
    <row r="1205" spans="1:6" s="4" customFormat="1" x14ac:dyDescent="0.15">
      <c r="A1205" s="33" t="s">
        <v>950</v>
      </c>
      <c r="B1205" s="33" t="s">
        <v>356</v>
      </c>
      <c r="C1205" s="131" t="s">
        <v>323</v>
      </c>
      <c r="D1205" s="132"/>
      <c r="E1205" s="132"/>
      <c r="F1205" s="130"/>
    </row>
    <row r="1206" spans="1:6" s="4" customFormat="1" ht="12" x14ac:dyDescent="0.15">
      <c r="A1206" s="36"/>
      <c r="B1206" s="36"/>
      <c r="C1206" s="38" t="s">
        <v>322</v>
      </c>
      <c r="D1206" s="39" t="s">
        <v>319</v>
      </c>
      <c r="E1206" s="39" t="s">
        <v>320</v>
      </c>
      <c r="F1206" s="41" t="s">
        <v>321</v>
      </c>
    </row>
    <row r="1207" spans="1:6" x14ac:dyDescent="0.15">
      <c r="A1207" s="56" t="s">
        <v>84</v>
      </c>
      <c r="B1207" s="57" t="s">
        <v>951</v>
      </c>
      <c r="C1207" s="58">
        <v>2.3683160000000001</v>
      </c>
      <c r="D1207" s="59">
        <v>8.482685</v>
      </c>
      <c r="E1207" s="60">
        <f>IF(ISERROR(C1207/D1207-1),"",((C1207/D1207-1)))</f>
        <v>-0.72080585333535319</v>
      </c>
      <c r="F1207" s="61">
        <f>C1207/$C$1215</f>
        <v>1.0737111549078161E-4</v>
      </c>
    </row>
    <row r="1208" spans="1:6" s="4" customFormat="1" ht="11" x14ac:dyDescent="0.15">
      <c r="A1208" s="128" t="s">
        <v>149</v>
      </c>
      <c r="B1208" s="62"/>
      <c r="C1208" s="27">
        <f>SUM(C1207)</f>
        <v>2.3683160000000001</v>
      </c>
      <c r="D1208" s="28">
        <f>SUM(D1207)</f>
        <v>8.482685</v>
      </c>
      <c r="E1208" s="55">
        <f>IF(ISERROR(C1208/D1208-1),"",(C1208/D1208-1))</f>
        <v>-0.72080585333535319</v>
      </c>
      <c r="F1208" s="55">
        <f>C1208/$C$1215</f>
        <v>1.0737111549078161E-4</v>
      </c>
    </row>
    <row r="1210" spans="1:6" s="4" customFormat="1" x14ac:dyDescent="0.15">
      <c r="A1210" s="33" t="s">
        <v>919</v>
      </c>
      <c r="B1210" s="33" t="s">
        <v>356</v>
      </c>
      <c r="C1210" s="131" t="s">
        <v>323</v>
      </c>
      <c r="D1210" s="132"/>
      <c r="E1210" s="132"/>
      <c r="F1210" s="130"/>
    </row>
    <row r="1211" spans="1:6" s="4" customFormat="1" ht="12" x14ac:dyDescent="0.15">
      <c r="A1211" s="36"/>
      <c r="B1211" s="36"/>
      <c r="C1211" s="38" t="s">
        <v>322</v>
      </c>
      <c r="D1211" s="39" t="s">
        <v>319</v>
      </c>
      <c r="E1211" s="39" t="s">
        <v>320</v>
      </c>
      <c r="F1211" s="41" t="s">
        <v>321</v>
      </c>
    </row>
    <row r="1212" spans="1:6" x14ac:dyDescent="0.15">
      <c r="A1212" s="56" t="s">
        <v>920</v>
      </c>
      <c r="B1212" s="57" t="s">
        <v>921</v>
      </c>
      <c r="C1212" s="58">
        <v>0</v>
      </c>
      <c r="D1212" s="59">
        <v>1.0919E-2</v>
      </c>
      <c r="E1212" s="60">
        <f>IF(ISERROR(C1212/D1212-1),"",((C1212/D1212-1)))</f>
        <v>-1</v>
      </c>
      <c r="F1212" s="61">
        <f>C1212/$C$1215</f>
        <v>0</v>
      </c>
    </row>
    <row r="1213" spans="1:6" s="4" customFormat="1" ht="11" x14ac:dyDescent="0.15">
      <c r="A1213" s="128" t="s">
        <v>149</v>
      </c>
      <c r="B1213" s="62"/>
      <c r="C1213" s="27">
        <f>SUM(C1212)</f>
        <v>0</v>
      </c>
      <c r="D1213" s="28">
        <f>SUM(D1212)</f>
        <v>1.0919E-2</v>
      </c>
      <c r="E1213" s="55">
        <f>IF(ISERROR(C1213/D1213-1),"",(C1213/D1213-1))</f>
        <v>-1</v>
      </c>
      <c r="F1213" s="55">
        <f>C1213/$C$1215</f>
        <v>0</v>
      </c>
    </row>
    <row r="1215" spans="1:6" s="4" customFormat="1" ht="12" thickBot="1" x14ac:dyDescent="0.2">
      <c r="A1215" s="68" t="s">
        <v>952</v>
      </c>
      <c r="B1215" s="68"/>
      <c r="C1215" s="69">
        <f>C323+C572+C815+C956+C1085+C1151+C1177+C1182+C1128+C1188+C1193+C1198+C1116+C1203+C1208+C1213</f>
        <v>22057.291564632509</v>
      </c>
      <c r="D1215" s="69">
        <f>D323+D572+D815+D956+D1085+D1151+D1177+D1182+D1128+D1188+D1193+D1198+D1116+D1203+D1208+D1213</f>
        <v>25003.650907645595</v>
      </c>
      <c r="E1215" s="124">
        <f>IF(ISERROR(C1215/D1215-1),"",((C1215/D1215-1)))</f>
        <v>-0.11783716521622656</v>
      </c>
      <c r="F1215" s="124">
        <f>F323+F572+F815+F956+F1085+F1151+F1177+F1128+F1188+F1193+F1198+F1116+F1203+F1208+F1213</f>
        <v>0.99998499110377959</v>
      </c>
    </row>
    <row r="1216" spans="1:6" ht="14" thickTop="1" x14ac:dyDescent="0.15"/>
    <row r="1217" spans="1:11" x14ac:dyDescent="0.15">
      <c r="D1217" s="47"/>
    </row>
    <row r="1218" spans="1:11" s="4" customFormat="1" x14ac:dyDescent="0.15">
      <c r="A1218" s="70" t="s">
        <v>331</v>
      </c>
      <c r="B1218" s="70" t="s">
        <v>356</v>
      </c>
      <c r="C1218" s="138" t="s">
        <v>332</v>
      </c>
      <c r="D1218" s="139"/>
      <c r="E1218" s="140"/>
      <c r="F1218" s="71"/>
    </row>
    <row r="1219" spans="1:11" s="4" customFormat="1" ht="12" x14ac:dyDescent="0.15">
      <c r="A1219" s="72"/>
      <c r="B1219" s="72"/>
      <c r="C1219" s="73" t="s">
        <v>322</v>
      </c>
      <c r="D1219" s="74" t="s">
        <v>319</v>
      </c>
      <c r="E1219" s="75" t="s">
        <v>320</v>
      </c>
      <c r="F1219" s="76" t="s">
        <v>321</v>
      </c>
    </row>
    <row r="1220" spans="1:11" s="4" customFormat="1" ht="12" x14ac:dyDescent="0.15">
      <c r="A1220" s="77" t="s">
        <v>953</v>
      </c>
      <c r="B1220" s="77" t="s">
        <v>954</v>
      </c>
      <c r="C1220" s="78">
        <v>1055.778</v>
      </c>
      <c r="D1220" s="78">
        <v>854.87805096865497</v>
      </c>
      <c r="E1220" s="79">
        <f t="shared" ref="E1220:E1225" si="52">IF(ISERROR(C1220/D1220-1),"",((C1220/D1220-1)))</f>
        <v>0.23500421937808214</v>
      </c>
      <c r="F1220" s="80"/>
    </row>
    <row r="1221" spans="1:11" s="4" customFormat="1" ht="12" x14ac:dyDescent="0.15">
      <c r="A1221" s="81" t="s">
        <v>955</v>
      </c>
      <c r="B1221" s="81" t="s">
        <v>956</v>
      </c>
      <c r="C1221" s="78">
        <v>245.3768</v>
      </c>
      <c r="D1221" s="78">
        <v>255.51</v>
      </c>
      <c r="E1221" s="79">
        <f t="shared" si="52"/>
        <v>-3.9658721772141914E-2</v>
      </c>
      <c r="F1221" s="82"/>
    </row>
    <row r="1222" spans="1:11" s="4" customFormat="1" ht="11" x14ac:dyDescent="0.15">
      <c r="A1222" s="24" t="s">
        <v>957</v>
      </c>
      <c r="B1222" s="24" t="s">
        <v>958</v>
      </c>
      <c r="C1222" s="78">
        <v>211.13740000000001</v>
      </c>
      <c r="D1222" s="78">
        <v>262.5</v>
      </c>
      <c r="E1222" s="79">
        <f t="shared" si="52"/>
        <v>-0.19566704761904752</v>
      </c>
      <c r="F1222" s="83"/>
    </row>
    <row r="1223" spans="1:11" s="4" customFormat="1" ht="11" x14ac:dyDescent="0.15">
      <c r="A1223" s="24" t="s">
        <v>961</v>
      </c>
      <c r="B1223" s="24" t="s">
        <v>962</v>
      </c>
      <c r="C1223" s="78">
        <v>48.760919999999999</v>
      </c>
      <c r="D1223" s="78">
        <v>82.866060000000004</v>
      </c>
      <c r="E1223" s="79">
        <f t="shared" si="52"/>
        <v>-0.41156946523100058</v>
      </c>
      <c r="F1223" s="83"/>
    </row>
    <row r="1224" spans="1:11" s="4" customFormat="1" ht="11" x14ac:dyDescent="0.15">
      <c r="A1224" s="25" t="s">
        <v>959</v>
      </c>
      <c r="B1224" s="25" t="s">
        <v>960</v>
      </c>
      <c r="C1224" s="78">
        <v>0.87643459999999995</v>
      </c>
      <c r="D1224" s="78">
        <v>19.440000000000001</v>
      </c>
      <c r="E1224" s="79">
        <f t="shared" si="52"/>
        <v>-0.95491591563786005</v>
      </c>
      <c r="F1224" s="84"/>
    </row>
    <row r="1225" spans="1:11" s="4" customFormat="1" ht="11" x14ac:dyDescent="0.15">
      <c r="A1225" s="85"/>
      <c r="B1225" s="85"/>
      <c r="C1225" s="86">
        <f>SUM(C1220:C1224)</f>
        <v>1561.9295546000001</v>
      </c>
      <c r="D1225" s="87">
        <f>SUM(D1220:D1224)</f>
        <v>1475.1941109686552</v>
      </c>
      <c r="E1225" s="88">
        <f t="shared" si="52"/>
        <v>5.8795953011493429E-2</v>
      </c>
      <c r="F1225" s="88"/>
    </row>
    <row r="1227" spans="1:11" s="4" customFormat="1" x14ac:dyDescent="0.15">
      <c r="A1227" s="89" t="s">
        <v>333</v>
      </c>
      <c r="B1227" s="89"/>
      <c r="C1227" s="31"/>
      <c r="D1227" s="31"/>
      <c r="E1227" s="79"/>
      <c r="F1227" s="31"/>
      <c r="I1227" s="18"/>
      <c r="K1227" s="14"/>
    </row>
    <row r="1228" spans="1:11" s="4" customFormat="1" x14ac:dyDescent="0.15">
      <c r="A1228" s="89" t="s">
        <v>334</v>
      </c>
      <c r="B1228" s="89"/>
      <c r="C1228" s="31"/>
      <c r="D1228" s="31"/>
      <c r="E1228" s="79"/>
      <c r="F1228" s="31"/>
      <c r="I1228" s="18"/>
      <c r="K1228" s="14"/>
    </row>
    <row r="1229" spans="1:11" s="4" customFormat="1" ht="11" x14ac:dyDescent="0.15">
      <c r="A1229" s="31"/>
      <c r="B1229" s="31"/>
      <c r="C1229" s="31"/>
      <c r="D1229" s="31"/>
      <c r="E1229" s="79"/>
      <c r="F1229" s="31"/>
      <c r="I1229" s="18"/>
      <c r="K1229" s="14"/>
    </row>
    <row r="1230" spans="1:11" s="4" customFormat="1" ht="11" x14ac:dyDescent="0.15">
      <c r="A1230" s="31" t="s">
        <v>155</v>
      </c>
      <c r="B1230" s="31"/>
      <c r="C1230" s="31"/>
      <c r="D1230" s="31"/>
      <c r="E1230" s="79"/>
      <c r="F1230" s="31"/>
      <c r="I1230" s="18"/>
      <c r="K1230" s="14"/>
    </row>
    <row r="1231" spans="1:11" s="4" customFormat="1" ht="11" x14ac:dyDescent="0.15">
      <c r="A1231" s="31" t="s">
        <v>330</v>
      </c>
      <c r="B1231" s="31"/>
      <c r="C1231" s="31"/>
      <c r="D1231" s="31"/>
      <c r="E1231" s="79"/>
      <c r="F1231" s="31"/>
      <c r="I1231" s="18"/>
      <c r="K1231" s="14"/>
    </row>
  </sheetData>
  <mergeCells count="17">
    <mergeCell ref="C4:E4"/>
    <mergeCell ref="C325:E325"/>
    <mergeCell ref="C817:E817"/>
    <mergeCell ref="C1218:E1218"/>
    <mergeCell ref="C574:E574"/>
    <mergeCell ref="C1087:E1087"/>
    <mergeCell ref="C1118:E1118"/>
    <mergeCell ref="C1153:E1153"/>
    <mergeCell ref="C958:E958"/>
    <mergeCell ref="C1130:E1130"/>
    <mergeCell ref="C1200:E1200"/>
    <mergeCell ref="C1205:E1205"/>
    <mergeCell ref="C1210:E1210"/>
    <mergeCell ref="C1179:E1179"/>
    <mergeCell ref="C1184:E1184"/>
    <mergeCell ref="C1190:E1190"/>
    <mergeCell ref="C1195:E1195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2"/>
  <sheetViews>
    <sheetView showGridLines="0" workbookViewId="0">
      <selection activeCell="A14" sqref="A14"/>
    </sheetView>
  </sheetViews>
  <sheetFormatPr baseColWidth="10" defaultRowHeight="13" x14ac:dyDescent="0.15"/>
  <cols>
    <col min="1" max="1" width="46.83203125" style="4" customWidth="1"/>
    <col min="2" max="2" width="12.6640625" style="101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1.5" style="4" bestFit="1" customWidth="1"/>
    <col min="10" max="256" width="8.83203125" customWidth="1"/>
  </cols>
  <sheetData>
    <row r="1" spans="1:9" x14ac:dyDescent="0.15">
      <c r="A1" s="1" t="s">
        <v>355</v>
      </c>
      <c r="B1" s="90"/>
      <c r="C1" s="91"/>
      <c r="E1" s="18"/>
      <c r="H1" s="18"/>
    </row>
    <row r="2" spans="1:9" x14ac:dyDescent="0.15">
      <c r="A2" s="1" t="s">
        <v>335</v>
      </c>
      <c r="B2" s="90"/>
      <c r="C2" s="91"/>
      <c r="E2" s="18"/>
      <c r="H2" s="18"/>
    </row>
    <row r="3" spans="1:9" x14ac:dyDescent="0.15">
      <c r="A3" s="2" t="s">
        <v>318</v>
      </c>
      <c r="B3" s="92"/>
      <c r="E3" s="18"/>
      <c r="H3" s="18"/>
    </row>
    <row r="4" spans="1:9" x14ac:dyDescent="0.15">
      <c r="A4" s="2"/>
      <c r="B4" s="92"/>
      <c r="E4" s="18"/>
      <c r="H4" s="18"/>
    </row>
    <row r="5" spans="1:9" x14ac:dyDescent="0.15">
      <c r="A5" s="93" t="s">
        <v>355</v>
      </c>
      <c r="B5" s="94" t="s">
        <v>356</v>
      </c>
      <c r="C5" s="141" t="s">
        <v>336</v>
      </c>
      <c r="D5" s="142"/>
      <c r="E5" s="143"/>
      <c r="F5" s="133" t="s">
        <v>337</v>
      </c>
      <c r="G5" s="144"/>
      <c r="H5" s="144"/>
      <c r="I5" s="145"/>
    </row>
    <row r="6" spans="1:9" ht="24" x14ac:dyDescent="0.15">
      <c r="A6" s="5"/>
      <c r="B6" s="107"/>
      <c r="C6" s="112" t="s">
        <v>322</v>
      </c>
      <c r="D6" s="113" t="s">
        <v>319</v>
      </c>
      <c r="E6" s="113" t="s">
        <v>320</v>
      </c>
      <c r="F6" s="112" t="s">
        <v>322</v>
      </c>
      <c r="G6" s="113" t="s">
        <v>319</v>
      </c>
      <c r="H6" s="121" t="s">
        <v>320</v>
      </c>
      <c r="I6" s="95" t="s">
        <v>338</v>
      </c>
    </row>
    <row r="7" spans="1:9" x14ac:dyDescent="0.15">
      <c r="A7" s="102" t="s">
        <v>357</v>
      </c>
      <c r="B7" s="109" t="s">
        <v>358</v>
      </c>
      <c r="C7" s="114">
        <v>5.1434129999999995E-2</v>
      </c>
      <c r="D7" s="115">
        <v>0.11356960000000001</v>
      </c>
      <c r="E7" s="120">
        <f t="shared" ref="E7:E70" si="0">IF(ISERROR(C7/D7-1),"",(C7/D7-1))</f>
        <v>-0.54711357616827039</v>
      </c>
      <c r="F7" s="114">
        <v>16.705860000000001</v>
      </c>
      <c r="G7" s="115">
        <v>2.5860702899999999</v>
      </c>
      <c r="H7" s="116">
        <f t="shared" ref="H7:H70" si="1">IF(ISERROR(F7/G7-1),"",(F7/G7-1))</f>
        <v>5.4599404218050092</v>
      </c>
      <c r="I7" s="122">
        <f t="shared" ref="I7:I70" si="2">IF(ISERROR(F7/C7),"",(F7/C7))</f>
        <v>324.80106108531442</v>
      </c>
    </row>
    <row r="8" spans="1:9" x14ac:dyDescent="0.15">
      <c r="A8" s="103" t="s">
        <v>359</v>
      </c>
      <c r="B8" s="104" t="s">
        <v>360</v>
      </c>
      <c r="C8" s="97">
        <v>3.6907669999999997E-2</v>
      </c>
      <c r="D8" s="96">
        <v>2.8789499999999999E-3</v>
      </c>
      <c r="E8" s="18">
        <f t="shared" si="0"/>
        <v>11.81983709338474</v>
      </c>
      <c r="F8" s="97"/>
      <c r="G8" s="96">
        <v>3.3405619900000003</v>
      </c>
      <c r="H8" s="98">
        <f t="shared" si="1"/>
        <v>-1</v>
      </c>
      <c r="I8" s="99">
        <f t="shared" si="2"/>
        <v>0</v>
      </c>
    </row>
    <row r="9" spans="1:9" x14ac:dyDescent="0.15">
      <c r="A9" s="103" t="s">
        <v>361</v>
      </c>
      <c r="B9" s="104" t="s">
        <v>362</v>
      </c>
      <c r="C9" s="97">
        <v>0.50937248999999996</v>
      </c>
      <c r="D9" s="96">
        <v>2.4697538900000002</v>
      </c>
      <c r="E9" s="18">
        <f t="shared" si="0"/>
        <v>-0.79375576972975237</v>
      </c>
      <c r="F9" s="97">
        <v>1.3622586000000001</v>
      </c>
      <c r="G9" s="96">
        <v>3.9971538799999999</v>
      </c>
      <c r="H9" s="98">
        <f t="shared" si="1"/>
        <v>-0.65919285549246853</v>
      </c>
      <c r="I9" s="99">
        <f t="shared" si="2"/>
        <v>2.6743858899800421</v>
      </c>
    </row>
    <row r="10" spans="1:9" x14ac:dyDescent="0.15">
      <c r="A10" s="103" t="s">
        <v>363</v>
      </c>
      <c r="B10" s="104" t="s">
        <v>364</v>
      </c>
      <c r="C10" s="97">
        <v>9.5974999999999999E-4</v>
      </c>
      <c r="D10" s="96">
        <v>1.413E-2</v>
      </c>
      <c r="E10" s="18">
        <f t="shared" si="0"/>
        <v>-0.93207714083510262</v>
      </c>
      <c r="F10" s="97">
        <v>0</v>
      </c>
      <c r="G10" s="96">
        <v>3.1690313300000001</v>
      </c>
      <c r="H10" s="98">
        <f t="shared" si="1"/>
        <v>-1</v>
      </c>
      <c r="I10" s="99">
        <f t="shared" si="2"/>
        <v>0</v>
      </c>
    </row>
    <row r="11" spans="1:9" x14ac:dyDescent="0.15">
      <c r="A11" s="103" t="s">
        <v>365</v>
      </c>
      <c r="B11" s="104" t="s">
        <v>366</v>
      </c>
      <c r="C11" s="97">
        <v>315.80588705000002</v>
      </c>
      <c r="D11" s="96">
        <v>212.18279811000002</v>
      </c>
      <c r="E11" s="18">
        <f t="shared" si="0"/>
        <v>0.48836705832430205</v>
      </c>
      <c r="F11" s="97">
        <v>534.62548235999998</v>
      </c>
      <c r="G11" s="96">
        <v>202.09784718</v>
      </c>
      <c r="H11" s="98">
        <f t="shared" si="1"/>
        <v>1.6453794031948874</v>
      </c>
      <c r="I11" s="99">
        <f t="shared" si="2"/>
        <v>1.6928927049271736</v>
      </c>
    </row>
    <row r="12" spans="1:9" x14ac:dyDescent="0.15">
      <c r="A12" s="103" t="s">
        <v>367</v>
      </c>
      <c r="B12" s="104" t="s">
        <v>368</v>
      </c>
      <c r="C12" s="97">
        <v>20.283230850000002</v>
      </c>
      <c r="D12" s="96">
        <v>25.989839700000001</v>
      </c>
      <c r="E12" s="18">
        <f t="shared" si="0"/>
        <v>-0.2195707597996458</v>
      </c>
      <c r="F12" s="97">
        <v>350.48707895999996</v>
      </c>
      <c r="G12" s="96">
        <v>242.13926444999998</v>
      </c>
      <c r="H12" s="98">
        <f t="shared" si="1"/>
        <v>0.44746074023188021</v>
      </c>
      <c r="I12" s="99">
        <f t="shared" si="2"/>
        <v>17.279647485745592</v>
      </c>
    </row>
    <row r="13" spans="1:9" x14ac:dyDescent="0.15">
      <c r="A13" s="103" t="s">
        <v>19</v>
      </c>
      <c r="B13" s="104" t="s">
        <v>369</v>
      </c>
      <c r="C13" s="97">
        <v>71.698504999999997</v>
      </c>
      <c r="D13" s="96">
        <v>115.53747265000001</v>
      </c>
      <c r="E13" s="18">
        <f t="shared" si="0"/>
        <v>-0.37943505812008094</v>
      </c>
      <c r="F13" s="97">
        <v>1317.9937131099998</v>
      </c>
      <c r="G13" s="96">
        <v>1255.7183303900001</v>
      </c>
      <c r="H13" s="98">
        <f t="shared" si="1"/>
        <v>4.9593432868546339E-2</v>
      </c>
      <c r="I13" s="99">
        <f t="shared" si="2"/>
        <v>18.382443442997868</v>
      </c>
    </row>
    <row r="14" spans="1:9" x14ac:dyDescent="0.15">
      <c r="A14" s="103" t="s">
        <v>20</v>
      </c>
      <c r="B14" s="104" t="s">
        <v>370</v>
      </c>
      <c r="C14" s="97">
        <v>100.47014076000001</v>
      </c>
      <c r="D14" s="96">
        <v>102.170643</v>
      </c>
      <c r="E14" s="18">
        <f t="shared" si="0"/>
        <v>-1.664374609054764E-2</v>
      </c>
      <c r="F14" s="97">
        <v>246.73041875000001</v>
      </c>
      <c r="G14" s="96">
        <v>143.54420211999999</v>
      </c>
      <c r="H14" s="98">
        <f t="shared" si="1"/>
        <v>0.71884628641244919</v>
      </c>
      <c r="I14" s="99">
        <f t="shared" si="2"/>
        <v>2.4557586650483758</v>
      </c>
    </row>
    <row r="15" spans="1:9" x14ac:dyDescent="0.15">
      <c r="A15" s="103" t="s">
        <v>21</v>
      </c>
      <c r="B15" s="104" t="s">
        <v>371</v>
      </c>
      <c r="C15" s="97">
        <v>6.5085646800000001</v>
      </c>
      <c r="D15" s="96">
        <v>2.6940788700000002</v>
      </c>
      <c r="E15" s="18">
        <f t="shared" si="0"/>
        <v>1.4158775574376556</v>
      </c>
      <c r="F15" s="97">
        <v>4.5711662100000003</v>
      </c>
      <c r="G15" s="96">
        <v>1.9509274299999999</v>
      </c>
      <c r="H15" s="98">
        <f t="shared" si="1"/>
        <v>1.3430734222646099</v>
      </c>
      <c r="I15" s="99">
        <f t="shared" si="2"/>
        <v>0.7023309185274933</v>
      </c>
    </row>
    <row r="16" spans="1:9" x14ac:dyDescent="0.15">
      <c r="A16" s="103" t="s">
        <v>372</v>
      </c>
      <c r="B16" s="103" t="s">
        <v>373</v>
      </c>
      <c r="C16" s="97">
        <v>12.442490289999999</v>
      </c>
      <c r="D16" s="96">
        <v>15.327545990000001</v>
      </c>
      <c r="E16" s="18">
        <f t="shared" si="0"/>
        <v>-0.18822685000470851</v>
      </c>
      <c r="F16" s="97">
        <v>66.531151010000002</v>
      </c>
      <c r="G16" s="96">
        <v>20.28311939</v>
      </c>
      <c r="H16" s="98">
        <f t="shared" si="1"/>
        <v>2.2801242121959429</v>
      </c>
      <c r="I16" s="99">
        <f t="shared" si="2"/>
        <v>5.3470928615850264</v>
      </c>
    </row>
    <row r="17" spans="1:9" x14ac:dyDescent="0.15">
      <c r="A17" s="103" t="s">
        <v>374</v>
      </c>
      <c r="B17" s="103" t="s">
        <v>375</v>
      </c>
      <c r="C17" s="97">
        <v>0.36903271999999998</v>
      </c>
      <c r="D17" s="96"/>
      <c r="E17" s="18" t="str">
        <f t="shared" si="0"/>
        <v/>
      </c>
      <c r="F17" s="97">
        <v>0.29911886999999998</v>
      </c>
      <c r="G17" s="96"/>
      <c r="H17" s="98" t="str">
        <f t="shared" si="1"/>
        <v/>
      </c>
      <c r="I17" s="99">
        <f t="shared" si="2"/>
        <v>0.81054837088700427</v>
      </c>
    </row>
    <row r="18" spans="1:9" x14ac:dyDescent="0.15">
      <c r="A18" s="103" t="s">
        <v>376</v>
      </c>
      <c r="B18" s="103" t="s">
        <v>377</v>
      </c>
      <c r="C18" s="97">
        <v>3.1990037400000002</v>
      </c>
      <c r="D18" s="96">
        <v>5.8699361699999999</v>
      </c>
      <c r="E18" s="18">
        <f t="shared" si="0"/>
        <v>-0.45501899043648375</v>
      </c>
      <c r="F18" s="97">
        <v>3.8441100699999997</v>
      </c>
      <c r="G18" s="96">
        <v>4.1873149999999999</v>
      </c>
      <c r="H18" s="98">
        <f t="shared" si="1"/>
        <v>-8.1963007320920545E-2</v>
      </c>
      <c r="I18" s="99">
        <f t="shared" si="2"/>
        <v>1.2016585107212159</v>
      </c>
    </row>
    <row r="19" spans="1:9" x14ac:dyDescent="0.15">
      <c r="A19" s="103" t="s">
        <v>37</v>
      </c>
      <c r="B19" s="103" t="s">
        <v>378</v>
      </c>
      <c r="C19" s="97">
        <v>0.61571146999999993</v>
      </c>
      <c r="D19" s="96">
        <v>1.115834</v>
      </c>
      <c r="E19" s="18">
        <f t="shared" si="0"/>
        <v>-0.44820513624786484</v>
      </c>
      <c r="F19" s="97">
        <v>0.94712693000000003</v>
      </c>
      <c r="G19" s="96">
        <v>0.99284869999999992</v>
      </c>
      <c r="H19" s="98">
        <f t="shared" si="1"/>
        <v>-4.6051095197082836E-2</v>
      </c>
      <c r="I19" s="99">
        <f t="shared" si="2"/>
        <v>1.5382642295099687</v>
      </c>
    </row>
    <row r="20" spans="1:9" x14ac:dyDescent="0.15">
      <c r="A20" s="103" t="s">
        <v>379</v>
      </c>
      <c r="B20" s="103" t="s">
        <v>380</v>
      </c>
      <c r="C20" s="97">
        <v>1.2799406799999999</v>
      </c>
      <c r="D20" s="96">
        <v>2.1554080799999999</v>
      </c>
      <c r="E20" s="18">
        <f t="shared" si="0"/>
        <v>-0.4061724589990402</v>
      </c>
      <c r="F20" s="97">
        <v>2.1657827099999998</v>
      </c>
      <c r="G20" s="96">
        <v>4.0879846400000002</v>
      </c>
      <c r="H20" s="98">
        <f t="shared" si="1"/>
        <v>-0.47020771829514518</v>
      </c>
      <c r="I20" s="99">
        <f t="shared" si="2"/>
        <v>1.6920961602689273</v>
      </c>
    </row>
    <row r="21" spans="1:9" x14ac:dyDescent="0.15">
      <c r="A21" s="103" t="s">
        <v>381</v>
      </c>
      <c r="B21" s="103" t="s">
        <v>382</v>
      </c>
      <c r="C21" s="97">
        <v>0</v>
      </c>
      <c r="D21" s="96"/>
      <c r="E21" s="18" t="str">
        <f t="shared" si="0"/>
        <v/>
      </c>
      <c r="F21" s="97"/>
      <c r="G21" s="96"/>
      <c r="H21" s="98" t="str">
        <f t="shared" si="1"/>
        <v/>
      </c>
      <c r="I21" s="99" t="str">
        <f t="shared" si="2"/>
        <v/>
      </c>
    </row>
    <row r="22" spans="1:9" x14ac:dyDescent="0.15">
      <c r="A22" s="103" t="s">
        <v>383</v>
      </c>
      <c r="B22" s="103" t="s">
        <v>384</v>
      </c>
      <c r="C22" s="97">
        <v>0.23002906000000001</v>
      </c>
      <c r="D22" s="96">
        <v>1.2701928300000001</v>
      </c>
      <c r="E22" s="18">
        <f t="shared" si="0"/>
        <v>-0.81890225281778672</v>
      </c>
      <c r="F22" s="97">
        <v>5.3801302699999995</v>
      </c>
      <c r="G22" s="96">
        <v>1.70291546</v>
      </c>
      <c r="H22" s="98">
        <f t="shared" si="1"/>
        <v>2.159364276368716</v>
      </c>
      <c r="I22" s="99">
        <f t="shared" si="2"/>
        <v>23.388915600489778</v>
      </c>
    </row>
    <row r="23" spans="1:9" x14ac:dyDescent="0.15">
      <c r="A23" s="103" t="s">
        <v>385</v>
      </c>
      <c r="B23" s="103" t="s">
        <v>386</v>
      </c>
      <c r="C23" s="97">
        <v>0.43180739000000001</v>
      </c>
      <c r="D23" s="96">
        <v>0.95596574999999995</v>
      </c>
      <c r="E23" s="18">
        <f t="shared" si="0"/>
        <v>-0.54830244702804465</v>
      </c>
      <c r="F23" s="97">
        <v>5.6912385800000003</v>
      </c>
      <c r="G23" s="96">
        <v>1.7901867300000001</v>
      </c>
      <c r="H23" s="98">
        <f t="shared" si="1"/>
        <v>2.1791312518554977</v>
      </c>
      <c r="I23" s="99">
        <f t="shared" si="2"/>
        <v>13.18003978579431</v>
      </c>
    </row>
    <row r="24" spans="1:9" x14ac:dyDescent="0.15">
      <c r="A24" s="103" t="s">
        <v>38</v>
      </c>
      <c r="B24" s="103" t="s">
        <v>389</v>
      </c>
      <c r="C24" s="97">
        <v>7.5660389999999994E-2</v>
      </c>
      <c r="D24" s="96">
        <v>2.8525652799999999</v>
      </c>
      <c r="E24" s="18">
        <f t="shared" si="0"/>
        <v>-0.97347636861092268</v>
      </c>
      <c r="F24" s="97">
        <v>0.82117083999999996</v>
      </c>
      <c r="G24" s="96">
        <v>2.1742995899999999</v>
      </c>
      <c r="H24" s="98">
        <f t="shared" si="1"/>
        <v>-0.62232856788608415</v>
      </c>
      <c r="I24" s="99">
        <f t="shared" si="2"/>
        <v>10.853378366143765</v>
      </c>
    </row>
    <row r="25" spans="1:9" x14ac:dyDescent="0.15">
      <c r="A25" s="103" t="s">
        <v>387</v>
      </c>
      <c r="B25" s="103" t="s">
        <v>388</v>
      </c>
      <c r="C25" s="97">
        <v>1.8957740000000001E-2</v>
      </c>
      <c r="D25" s="96"/>
      <c r="E25" s="18" t="str">
        <f t="shared" si="0"/>
        <v/>
      </c>
      <c r="F25" s="97">
        <v>3.7077E-3</v>
      </c>
      <c r="G25" s="96"/>
      <c r="H25" s="98" t="str">
        <f t="shared" si="1"/>
        <v/>
      </c>
      <c r="I25" s="99">
        <f t="shared" si="2"/>
        <v>0.19557710992977009</v>
      </c>
    </row>
    <row r="26" spans="1:9" x14ac:dyDescent="0.15">
      <c r="A26" s="103" t="s">
        <v>390</v>
      </c>
      <c r="B26" s="104" t="s">
        <v>391</v>
      </c>
      <c r="C26" s="97">
        <v>1.32541E-2</v>
      </c>
      <c r="D26" s="96">
        <v>0.52889134999999998</v>
      </c>
      <c r="E26" s="18">
        <f t="shared" si="0"/>
        <v>-0.97493984350471985</v>
      </c>
      <c r="F26" s="97">
        <v>8.2572999999999987E-3</v>
      </c>
      <c r="G26" s="96">
        <v>0.54328111000000001</v>
      </c>
      <c r="H26" s="98">
        <f t="shared" si="1"/>
        <v>-0.98480105446699595</v>
      </c>
      <c r="I26" s="99">
        <f t="shared" si="2"/>
        <v>0.62299967557208702</v>
      </c>
    </row>
    <row r="27" spans="1:9" x14ac:dyDescent="0.15">
      <c r="A27" s="103" t="s">
        <v>392</v>
      </c>
      <c r="B27" s="104" t="s">
        <v>393</v>
      </c>
      <c r="C27" s="97">
        <v>1.98856E-2</v>
      </c>
      <c r="D27" s="96"/>
      <c r="E27" s="18" t="str">
        <f t="shared" si="0"/>
        <v/>
      </c>
      <c r="F27" s="97">
        <v>1.98856E-2</v>
      </c>
      <c r="G27" s="96"/>
      <c r="H27" s="98" t="str">
        <f t="shared" si="1"/>
        <v/>
      </c>
      <c r="I27" s="99">
        <f t="shared" si="2"/>
        <v>1</v>
      </c>
    </row>
    <row r="28" spans="1:9" x14ac:dyDescent="0.15">
      <c r="A28" s="103" t="s">
        <v>394</v>
      </c>
      <c r="B28" s="103" t="s">
        <v>395</v>
      </c>
      <c r="C28" s="97">
        <v>0.62965223999999997</v>
      </c>
      <c r="D28" s="96">
        <v>2.6230389600000001</v>
      </c>
      <c r="E28" s="18">
        <f t="shared" si="0"/>
        <v>-0.75995314991432683</v>
      </c>
      <c r="F28" s="97">
        <v>0.61244111000000001</v>
      </c>
      <c r="G28" s="96">
        <v>2.6360149500000003</v>
      </c>
      <c r="H28" s="98">
        <f t="shared" si="1"/>
        <v>-0.76766402254281596</v>
      </c>
      <c r="I28" s="99">
        <f t="shared" si="2"/>
        <v>0.97266565747467215</v>
      </c>
    </row>
    <row r="29" spans="1:9" x14ac:dyDescent="0.15">
      <c r="A29" s="103" t="s">
        <v>396</v>
      </c>
      <c r="B29" s="103" t="s">
        <v>397</v>
      </c>
      <c r="C29" s="97">
        <v>1.2515999999999998E-3</v>
      </c>
      <c r="D29" s="96"/>
      <c r="E29" s="18" t="str">
        <f t="shared" si="0"/>
        <v/>
      </c>
      <c r="F29" s="97">
        <v>1.2515999999999998E-3</v>
      </c>
      <c r="G29" s="96"/>
      <c r="H29" s="98" t="str">
        <f t="shared" si="1"/>
        <v/>
      </c>
      <c r="I29" s="99">
        <f t="shared" si="2"/>
        <v>1</v>
      </c>
    </row>
    <row r="30" spans="1:9" x14ac:dyDescent="0.15">
      <c r="A30" s="103" t="s">
        <v>398</v>
      </c>
      <c r="B30" s="103" t="s">
        <v>399</v>
      </c>
      <c r="C30" s="97">
        <v>4.6211839999999997E-2</v>
      </c>
      <c r="D30" s="96">
        <v>1.8400550900000001</v>
      </c>
      <c r="E30" s="18">
        <f t="shared" si="0"/>
        <v>-0.97488562149516944</v>
      </c>
      <c r="F30" s="97">
        <v>1.9154182399999999</v>
      </c>
      <c r="G30" s="96">
        <v>0.35121303999999998</v>
      </c>
      <c r="H30" s="98">
        <f t="shared" si="1"/>
        <v>4.4537218777526029</v>
      </c>
      <c r="I30" s="99">
        <f t="shared" si="2"/>
        <v>41.448646926848184</v>
      </c>
    </row>
    <row r="31" spans="1:9" x14ac:dyDescent="0.15">
      <c r="A31" s="103" t="s">
        <v>400</v>
      </c>
      <c r="B31" s="103" t="s">
        <v>401</v>
      </c>
      <c r="C31" s="97">
        <v>4.1443817300000001</v>
      </c>
      <c r="D31" s="96">
        <v>2.28055327</v>
      </c>
      <c r="E31" s="18">
        <f t="shared" si="0"/>
        <v>0.81727030213155261</v>
      </c>
      <c r="F31" s="97">
        <v>13.777914599999999</v>
      </c>
      <c r="G31" s="96">
        <v>8.8224124899999996</v>
      </c>
      <c r="H31" s="98">
        <f t="shared" si="1"/>
        <v>0.56169467428744091</v>
      </c>
      <c r="I31" s="99">
        <f t="shared" si="2"/>
        <v>3.3244801028499849</v>
      </c>
    </row>
    <row r="32" spans="1:9" x14ac:dyDescent="0.15">
      <c r="A32" s="103" t="s">
        <v>402</v>
      </c>
      <c r="B32" s="104" t="s">
        <v>403</v>
      </c>
      <c r="C32" s="97">
        <v>15.338938890000001</v>
      </c>
      <c r="D32" s="96">
        <v>19.772334369999999</v>
      </c>
      <c r="E32" s="18">
        <f t="shared" si="0"/>
        <v>-0.22422215794239564</v>
      </c>
      <c r="F32" s="97">
        <v>24.248302690000003</v>
      </c>
      <c r="G32" s="96">
        <v>15.762240240000001</v>
      </c>
      <c r="H32" s="98">
        <f t="shared" si="1"/>
        <v>0.53837921011156986</v>
      </c>
      <c r="I32" s="99">
        <f t="shared" si="2"/>
        <v>1.5808331243700522</v>
      </c>
    </row>
    <row r="33" spans="1:9" x14ac:dyDescent="0.15">
      <c r="A33" s="103" t="s">
        <v>404</v>
      </c>
      <c r="B33" s="103" t="s">
        <v>405</v>
      </c>
      <c r="C33" s="97">
        <v>6.8002503000000001</v>
      </c>
      <c r="D33" s="96">
        <v>12.16289969</v>
      </c>
      <c r="E33" s="18">
        <f t="shared" si="0"/>
        <v>-0.44090221301496235</v>
      </c>
      <c r="F33" s="97">
        <v>9.2086856199999989</v>
      </c>
      <c r="G33" s="96">
        <v>11.050528679999999</v>
      </c>
      <c r="H33" s="98">
        <f t="shared" si="1"/>
        <v>-0.16667465542472137</v>
      </c>
      <c r="I33" s="99">
        <f t="shared" si="2"/>
        <v>1.354168628175348</v>
      </c>
    </row>
    <row r="34" spans="1:9" x14ac:dyDescent="0.15">
      <c r="A34" s="103" t="s">
        <v>406</v>
      </c>
      <c r="B34" s="103" t="s">
        <v>407</v>
      </c>
      <c r="C34" s="97">
        <v>0</v>
      </c>
      <c r="D34" s="96">
        <v>0.34609734999999997</v>
      </c>
      <c r="E34" s="18">
        <f t="shared" si="0"/>
        <v>-1</v>
      </c>
      <c r="F34" s="97">
        <v>1.0656850000000001E-2</v>
      </c>
      <c r="G34" s="96">
        <v>0.50137924</v>
      </c>
      <c r="H34" s="98">
        <f t="shared" si="1"/>
        <v>-0.97874493168085697</v>
      </c>
      <c r="I34" s="99" t="str">
        <f t="shared" si="2"/>
        <v/>
      </c>
    </row>
    <row r="35" spans="1:9" x14ac:dyDescent="0.15">
      <c r="A35" s="103" t="s">
        <v>408</v>
      </c>
      <c r="B35" s="104" t="s">
        <v>409</v>
      </c>
      <c r="C35" s="97">
        <v>9.6429414300000005</v>
      </c>
      <c r="D35" s="96">
        <v>5.2707248700000005</v>
      </c>
      <c r="E35" s="18">
        <f t="shared" si="0"/>
        <v>0.82952851227083668</v>
      </c>
      <c r="F35" s="97">
        <v>9.3424924199999992</v>
      </c>
      <c r="G35" s="96">
        <v>5.0423547699999993</v>
      </c>
      <c r="H35" s="98">
        <f t="shared" si="1"/>
        <v>0.85280347102589937</v>
      </c>
      <c r="I35" s="99">
        <f t="shared" si="2"/>
        <v>0.96884259723228439</v>
      </c>
    </row>
    <row r="36" spans="1:9" x14ac:dyDescent="0.15">
      <c r="A36" s="103" t="s">
        <v>410</v>
      </c>
      <c r="B36" s="104" t="s">
        <v>411</v>
      </c>
      <c r="C36" s="97">
        <v>39.690750819999998</v>
      </c>
      <c r="D36" s="96">
        <v>30.516771850000001</v>
      </c>
      <c r="E36" s="18">
        <f t="shared" si="0"/>
        <v>0.30062088529852149</v>
      </c>
      <c r="F36" s="97">
        <v>38.640421909999993</v>
      </c>
      <c r="G36" s="96">
        <v>32.51585712</v>
      </c>
      <c r="H36" s="98">
        <f t="shared" si="1"/>
        <v>0.18835624622771729</v>
      </c>
      <c r="I36" s="99">
        <f t="shared" si="2"/>
        <v>0.97353718717080184</v>
      </c>
    </row>
    <row r="37" spans="1:9" x14ac:dyDescent="0.15">
      <c r="A37" s="103" t="s">
        <v>412</v>
      </c>
      <c r="B37" s="104" t="s">
        <v>413</v>
      </c>
      <c r="C37" s="97">
        <v>430.92803283999996</v>
      </c>
      <c r="D37" s="96">
        <v>262.14366437000001</v>
      </c>
      <c r="E37" s="18">
        <f t="shared" si="0"/>
        <v>0.64386209323667254</v>
      </c>
      <c r="F37" s="97">
        <v>1082.6213178800001</v>
      </c>
      <c r="G37" s="96">
        <v>610.35795939000002</v>
      </c>
      <c r="H37" s="98">
        <f t="shared" si="1"/>
        <v>0.77374817715490507</v>
      </c>
      <c r="I37" s="99">
        <f t="shared" si="2"/>
        <v>2.5123019051349775</v>
      </c>
    </row>
    <row r="38" spans="1:9" x14ac:dyDescent="0.15">
      <c r="A38" s="103" t="s">
        <v>414</v>
      </c>
      <c r="B38" s="104" t="s">
        <v>415</v>
      </c>
      <c r="C38" s="97">
        <v>12.675367029999999</v>
      </c>
      <c r="D38" s="96">
        <v>5.7972312500000003</v>
      </c>
      <c r="E38" s="18">
        <f t="shared" si="0"/>
        <v>1.1864518566513969</v>
      </c>
      <c r="F38" s="97">
        <v>4.8742913747031995</v>
      </c>
      <c r="G38" s="96">
        <v>16.495691441567299</v>
      </c>
      <c r="H38" s="98">
        <f t="shared" si="1"/>
        <v>-0.70451124210407268</v>
      </c>
      <c r="I38" s="99">
        <f t="shared" si="2"/>
        <v>0.3845483419270424</v>
      </c>
    </row>
    <row r="39" spans="1:9" x14ac:dyDescent="0.15">
      <c r="A39" s="103" t="s">
        <v>416</v>
      </c>
      <c r="B39" s="104" t="s">
        <v>417</v>
      </c>
      <c r="C39" s="97">
        <v>0.10725701</v>
      </c>
      <c r="D39" s="96">
        <v>0.14629502</v>
      </c>
      <c r="E39" s="18">
        <f t="shared" si="0"/>
        <v>-0.26684442163513156</v>
      </c>
      <c r="F39" s="97">
        <v>3.2615839200000001</v>
      </c>
      <c r="G39" s="96">
        <v>20.129126329999998</v>
      </c>
      <c r="H39" s="98">
        <f t="shared" si="1"/>
        <v>-0.83796694071421229</v>
      </c>
      <c r="I39" s="99">
        <f t="shared" si="2"/>
        <v>30.409051305830733</v>
      </c>
    </row>
    <row r="40" spans="1:9" x14ac:dyDescent="0.15">
      <c r="A40" s="103" t="s">
        <v>418</v>
      </c>
      <c r="B40" s="104" t="s">
        <v>419</v>
      </c>
      <c r="C40" s="97">
        <v>2.6219880099999999</v>
      </c>
      <c r="D40" s="96">
        <v>4.49055274</v>
      </c>
      <c r="E40" s="18">
        <f t="shared" si="0"/>
        <v>-0.41611018468964689</v>
      </c>
      <c r="F40" s="97">
        <v>8.0796323099999992</v>
      </c>
      <c r="G40" s="96">
        <v>8.4388182199999999</v>
      </c>
      <c r="H40" s="98">
        <f t="shared" si="1"/>
        <v>-4.2563532077125488E-2</v>
      </c>
      <c r="I40" s="99">
        <f t="shared" si="2"/>
        <v>3.0814909447278516</v>
      </c>
    </row>
    <row r="41" spans="1:9" x14ac:dyDescent="0.15">
      <c r="A41" s="103" t="s">
        <v>420</v>
      </c>
      <c r="B41" s="104" t="s">
        <v>421</v>
      </c>
      <c r="C41" s="97">
        <v>6.2173536</v>
      </c>
      <c r="D41" s="96">
        <v>0.14595720000000001</v>
      </c>
      <c r="E41" s="18">
        <f t="shared" si="0"/>
        <v>41.597101067984312</v>
      </c>
      <c r="F41" s="97">
        <v>14.8749536</v>
      </c>
      <c r="G41" s="96">
        <v>3.0329009999999998</v>
      </c>
      <c r="H41" s="98">
        <f t="shared" si="1"/>
        <v>3.904529887391643</v>
      </c>
      <c r="I41" s="99">
        <f t="shared" si="2"/>
        <v>2.3924895634052405</v>
      </c>
    </row>
    <row r="42" spans="1:9" x14ac:dyDescent="0.15">
      <c r="A42" s="103" t="s">
        <v>422</v>
      </c>
      <c r="B42" s="104" t="s">
        <v>423</v>
      </c>
      <c r="C42" s="97">
        <v>10.7260157</v>
      </c>
      <c r="D42" s="96">
        <v>24.215282440000003</v>
      </c>
      <c r="E42" s="18">
        <f t="shared" si="0"/>
        <v>-0.5570559324849238</v>
      </c>
      <c r="F42" s="97">
        <v>26.711979639999999</v>
      </c>
      <c r="G42" s="96">
        <v>154.29274738000001</v>
      </c>
      <c r="H42" s="98">
        <f t="shared" si="1"/>
        <v>-0.82687469052441998</v>
      </c>
      <c r="I42" s="99">
        <f t="shared" si="2"/>
        <v>2.4903916223057552</v>
      </c>
    </row>
    <row r="43" spans="1:9" x14ac:dyDescent="0.15">
      <c r="A43" s="103" t="s">
        <v>424</v>
      </c>
      <c r="B43" s="104" t="s">
        <v>425</v>
      </c>
      <c r="C43" s="97">
        <v>0</v>
      </c>
      <c r="D43" s="96">
        <v>0</v>
      </c>
      <c r="E43" s="18" t="str">
        <f t="shared" si="0"/>
        <v/>
      </c>
      <c r="F43" s="97"/>
      <c r="G43" s="96">
        <v>0</v>
      </c>
      <c r="H43" s="98" t="str">
        <f t="shared" si="1"/>
        <v/>
      </c>
      <c r="I43" s="99" t="str">
        <f t="shared" si="2"/>
        <v/>
      </c>
    </row>
    <row r="44" spans="1:9" x14ac:dyDescent="0.15">
      <c r="A44" s="103" t="s">
        <v>426</v>
      </c>
      <c r="B44" s="104" t="s">
        <v>427</v>
      </c>
      <c r="C44" s="97">
        <v>6.3130784000000002</v>
      </c>
      <c r="D44" s="96">
        <v>2.23968E-3</v>
      </c>
      <c r="E44" s="18">
        <f t="shared" si="0"/>
        <v>2817.7412487498214</v>
      </c>
      <c r="F44" s="97">
        <v>6.3130784000000002</v>
      </c>
      <c r="G44" s="96">
        <v>2.23968E-3</v>
      </c>
      <c r="H44" s="98">
        <f t="shared" si="1"/>
        <v>2817.7412487498214</v>
      </c>
      <c r="I44" s="99">
        <f t="shared" si="2"/>
        <v>1</v>
      </c>
    </row>
    <row r="45" spans="1:9" x14ac:dyDescent="0.15">
      <c r="A45" s="103" t="s">
        <v>428</v>
      </c>
      <c r="B45" s="103" t="s">
        <v>429</v>
      </c>
      <c r="C45" s="97">
        <v>17.235910280000002</v>
      </c>
      <c r="D45" s="96">
        <v>9.5707032400000003</v>
      </c>
      <c r="E45" s="18">
        <f t="shared" si="0"/>
        <v>0.80090321973038225</v>
      </c>
      <c r="F45" s="97">
        <v>32.538818920000004</v>
      </c>
      <c r="G45" s="96">
        <v>109.75941131</v>
      </c>
      <c r="H45" s="98">
        <f t="shared" si="1"/>
        <v>-0.70354415597129349</v>
      </c>
      <c r="I45" s="99">
        <f t="shared" si="2"/>
        <v>1.8878503305831782</v>
      </c>
    </row>
    <row r="46" spans="1:9" x14ac:dyDescent="0.15">
      <c r="A46" s="103" t="s">
        <v>430</v>
      </c>
      <c r="B46" s="103" t="s">
        <v>431</v>
      </c>
      <c r="C46" s="97">
        <v>6.7889300300000004</v>
      </c>
      <c r="D46" s="96">
        <v>2.2044299399999998</v>
      </c>
      <c r="E46" s="18">
        <f t="shared" si="0"/>
        <v>2.0796760227272184</v>
      </c>
      <c r="F46" s="97">
        <v>9.50575963</v>
      </c>
      <c r="G46" s="96">
        <v>347.43917152999995</v>
      </c>
      <c r="H46" s="98">
        <f t="shared" si="1"/>
        <v>-0.97264050686012182</v>
      </c>
      <c r="I46" s="99">
        <f t="shared" si="2"/>
        <v>1.4001852409723539</v>
      </c>
    </row>
    <row r="47" spans="1:9" x14ac:dyDescent="0.15">
      <c r="A47" s="103" t="s">
        <v>432</v>
      </c>
      <c r="B47" s="103" t="s">
        <v>433</v>
      </c>
      <c r="C47" s="97">
        <v>1.32303685</v>
      </c>
      <c r="D47" s="96">
        <v>0.43740574999999998</v>
      </c>
      <c r="E47" s="18">
        <f t="shared" si="0"/>
        <v>2.0247358430930551</v>
      </c>
      <c r="F47" s="97">
        <v>22.152760730000001</v>
      </c>
      <c r="G47" s="96">
        <v>8.6448322500000003</v>
      </c>
      <c r="H47" s="98">
        <f t="shared" si="1"/>
        <v>1.5625437358833656</v>
      </c>
      <c r="I47" s="99">
        <f t="shared" si="2"/>
        <v>16.743872802938181</v>
      </c>
    </row>
    <row r="48" spans="1:9" x14ac:dyDescent="0.15">
      <c r="A48" s="103" t="s">
        <v>434</v>
      </c>
      <c r="B48" s="103" t="s">
        <v>435</v>
      </c>
      <c r="C48" s="97">
        <v>9.2732861700000004</v>
      </c>
      <c r="D48" s="96">
        <v>1.8352268200000001</v>
      </c>
      <c r="E48" s="18">
        <f t="shared" si="0"/>
        <v>4.0529373638948885</v>
      </c>
      <c r="F48" s="97">
        <v>33.998255530000002</v>
      </c>
      <c r="G48" s="96">
        <v>68.782439719999999</v>
      </c>
      <c r="H48" s="98">
        <f t="shared" si="1"/>
        <v>-0.50571314904792097</v>
      </c>
      <c r="I48" s="99">
        <f t="shared" si="2"/>
        <v>3.6662575603444361</v>
      </c>
    </row>
    <row r="49" spans="1:9" x14ac:dyDescent="0.15">
      <c r="A49" s="103" t="s">
        <v>436</v>
      </c>
      <c r="B49" s="103" t="s">
        <v>437</v>
      </c>
      <c r="C49" s="97">
        <v>13.28993844</v>
      </c>
      <c r="D49" s="96">
        <v>12.14220969</v>
      </c>
      <c r="E49" s="18">
        <f t="shared" si="0"/>
        <v>9.4523878215119206E-2</v>
      </c>
      <c r="F49" s="97">
        <v>51.146075090000004</v>
      </c>
      <c r="G49" s="96">
        <v>39.846158029999998</v>
      </c>
      <c r="H49" s="98">
        <f t="shared" si="1"/>
        <v>0.28358862230813697</v>
      </c>
      <c r="I49" s="99">
        <f t="shared" si="2"/>
        <v>3.8484809633173893</v>
      </c>
    </row>
    <row r="50" spans="1:9" x14ac:dyDescent="0.15">
      <c r="A50" s="103" t="s">
        <v>438</v>
      </c>
      <c r="B50" s="103" t="s">
        <v>439</v>
      </c>
      <c r="C50" s="97">
        <v>7.1860806500000001</v>
      </c>
      <c r="D50" s="96">
        <v>0.99652509</v>
      </c>
      <c r="E50" s="18">
        <f t="shared" si="0"/>
        <v>6.2111387080078435</v>
      </c>
      <c r="F50" s="97">
        <v>7.1920228399999999</v>
      </c>
      <c r="G50" s="96">
        <v>8.1506816999999998</v>
      </c>
      <c r="H50" s="98">
        <f t="shared" si="1"/>
        <v>-0.11761701600983876</v>
      </c>
      <c r="I50" s="99">
        <f t="shared" si="2"/>
        <v>1.0008269027707057</v>
      </c>
    </row>
    <row r="51" spans="1:9" x14ac:dyDescent="0.15">
      <c r="A51" s="103" t="s">
        <v>440</v>
      </c>
      <c r="B51" s="103" t="s">
        <v>441</v>
      </c>
      <c r="C51" s="97">
        <v>10.978625019999999</v>
      </c>
      <c r="D51" s="96">
        <v>14.435328210000002</v>
      </c>
      <c r="E51" s="18">
        <f t="shared" si="0"/>
        <v>-0.23946135063319096</v>
      </c>
      <c r="F51" s="97">
        <v>30.250912289999999</v>
      </c>
      <c r="G51" s="96">
        <v>36.904919829999997</v>
      </c>
      <c r="H51" s="98">
        <f t="shared" si="1"/>
        <v>-0.18030136823630105</v>
      </c>
      <c r="I51" s="99">
        <f t="shared" si="2"/>
        <v>2.7554372460022321</v>
      </c>
    </row>
    <row r="52" spans="1:9" x14ac:dyDescent="0.15">
      <c r="A52" s="103" t="s">
        <v>442</v>
      </c>
      <c r="B52" s="103" t="s">
        <v>443</v>
      </c>
      <c r="C52" s="97">
        <v>2.90865E-3</v>
      </c>
      <c r="D52" s="96">
        <v>2.6177499999999999E-2</v>
      </c>
      <c r="E52" s="18">
        <f t="shared" si="0"/>
        <v>-0.88888740330436444</v>
      </c>
      <c r="F52" s="97">
        <v>4.4276899999999998E-3</v>
      </c>
      <c r="G52" s="96">
        <v>2.574682E-2</v>
      </c>
      <c r="H52" s="98">
        <f t="shared" si="1"/>
        <v>-0.82802963628129611</v>
      </c>
      <c r="I52" s="99">
        <f t="shared" si="2"/>
        <v>1.5222491533873101</v>
      </c>
    </row>
    <row r="53" spans="1:9" x14ac:dyDescent="0.15">
      <c r="A53" s="103" t="s">
        <v>444</v>
      </c>
      <c r="B53" s="103" t="s">
        <v>445</v>
      </c>
      <c r="C53" s="97">
        <v>9.4098135999999997</v>
      </c>
      <c r="D53" s="96">
        <v>18.813971309999999</v>
      </c>
      <c r="E53" s="18">
        <f t="shared" si="0"/>
        <v>-0.49984968909788352</v>
      </c>
      <c r="F53" s="97">
        <v>145.46931113999997</v>
      </c>
      <c r="G53" s="96">
        <v>193.44622634000001</v>
      </c>
      <c r="H53" s="98">
        <f t="shared" si="1"/>
        <v>-0.24801163665853099</v>
      </c>
      <c r="I53" s="99">
        <f t="shared" si="2"/>
        <v>15.459319102771598</v>
      </c>
    </row>
    <row r="54" spans="1:9" x14ac:dyDescent="0.15">
      <c r="A54" s="103" t="s">
        <v>446</v>
      </c>
      <c r="B54" s="103" t="s">
        <v>447</v>
      </c>
      <c r="C54" s="97">
        <v>3.01812E-3</v>
      </c>
      <c r="D54" s="96">
        <v>1.42595E-2</v>
      </c>
      <c r="E54" s="18">
        <f t="shared" si="0"/>
        <v>-0.78834320978996453</v>
      </c>
      <c r="F54" s="97"/>
      <c r="G54" s="96">
        <v>1.42595E-2</v>
      </c>
      <c r="H54" s="98">
        <f t="shared" si="1"/>
        <v>-1</v>
      </c>
      <c r="I54" s="99">
        <f t="shared" si="2"/>
        <v>0</v>
      </c>
    </row>
    <row r="55" spans="1:9" x14ac:dyDescent="0.15">
      <c r="A55" s="103" t="s">
        <v>448</v>
      </c>
      <c r="B55" s="103" t="s">
        <v>449</v>
      </c>
      <c r="C55" s="97">
        <v>0.67228626999999996</v>
      </c>
      <c r="D55" s="96">
        <v>0.13641149999999999</v>
      </c>
      <c r="E55" s="18">
        <f t="shared" si="0"/>
        <v>3.9283694556543987</v>
      </c>
      <c r="F55" s="97">
        <v>15.464237710000001</v>
      </c>
      <c r="G55" s="96">
        <v>23.22350698</v>
      </c>
      <c r="H55" s="98">
        <f t="shared" si="1"/>
        <v>-0.33411272796491298</v>
      </c>
      <c r="I55" s="99">
        <f t="shared" si="2"/>
        <v>23.002459517728962</v>
      </c>
    </row>
    <row r="56" spans="1:9" x14ac:dyDescent="0.15">
      <c r="A56" s="103" t="s">
        <v>450</v>
      </c>
      <c r="B56" s="103" t="s">
        <v>451</v>
      </c>
      <c r="C56" s="97">
        <v>1.3099508999999998</v>
      </c>
      <c r="D56" s="96">
        <v>0.36552596000000004</v>
      </c>
      <c r="E56" s="18">
        <f t="shared" si="0"/>
        <v>2.5837424515621263</v>
      </c>
      <c r="F56" s="97">
        <v>2.5057204500000001</v>
      </c>
      <c r="G56" s="96">
        <v>0.35043726000000003</v>
      </c>
      <c r="H56" s="98">
        <f t="shared" si="1"/>
        <v>6.1502683533138001</v>
      </c>
      <c r="I56" s="99">
        <f t="shared" si="2"/>
        <v>1.9128353971129761</v>
      </c>
    </row>
    <row r="57" spans="1:9" x14ac:dyDescent="0.15">
      <c r="A57" s="103" t="s">
        <v>452</v>
      </c>
      <c r="B57" s="103" t="s">
        <v>453</v>
      </c>
      <c r="C57" s="97">
        <v>0.11882015</v>
      </c>
      <c r="D57" s="96">
        <v>4.0552559999999994E-2</v>
      </c>
      <c r="E57" s="18">
        <f t="shared" si="0"/>
        <v>1.930028338531526</v>
      </c>
      <c r="F57" s="97">
        <v>0.14067057999999999</v>
      </c>
      <c r="G57" s="96">
        <v>4.5095449999999995E-2</v>
      </c>
      <c r="H57" s="98">
        <f t="shared" si="1"/>
        <v>2.1193963027312068</v>
      </c>
      <c r="I57" s="99">
        <f t="shared" si="2"/>
        <v>1.1838949875084317</v>
      </c>
    </row>
    <row r="58" spans="1:9" x14ac:dyDescent="0.15">
      <c r="A58" s="103" t="s">
        <v>454</v>
      </c>
      <c r="B58" s="103" t="s">
        <v>455</v>
      </c>
      <c r="C58" s="97">
        <v>32.948726749999999</v>
      </c>
      <c r="D58" s="96">
        <v>43.788645259999996</v>
      </c>
      <c r="E58" s="18">
        <f t="shared" si="0"/>
        <v>-0.24755089922596973</v>
      </c>
      <c r="F58" s="97">
        <v>61.063787869999999</v>
      </c>
      <c r="G58" s="96">
        <v>66.819422529999997</v>
      </c>
      <c r="H58" s="98">
        <f t="shared" si="1"/>
        <v>-8.6137150577975774E-2</v>
      </c>
      <c r="I58" s="99">
        <f t="shared" si="2"/>
        <v>1.8532973469149305</v>
      </c>
    </row>
    <row r="59" spans="1:9" x14ac:dyDescent="0.15">
      <c r="A59" s="103" t="s">
        <v>456</v>
      </c>
      <c r="B59" s="103" t="s">
        <v>457</v>
      </c>
      <c r="C59" s="97">
        <v>5.1418982099999999</v>
      </c>
      <c r="D59" s="96">
        <v>3.49122559</v>
      </c>
      <c r="E59" s="18">
        <f t="shared" si="0"/>
        <v>0.47280606120900948</v>
      </c>
      <c r="F59" s="97">
        <v>6.7881846599999998</v>
      </c>
      <c r="G59" s="96">
        <v>14.138601029999998</v>
      </c>
      <c r="H59" s="98">
        <f t="shared" si="1"/>
        <v>-0.51988286213066726</v>
      </c>
      <c r="I59" s="99">
        <f t="shared" si="2"/>
        <v>1.3201709529757493</v>
      </c>
    </row>
    <row r="60" spans="1:9" x14ac:dyDescent="0.15">
      <c r="A60" s="103" t="s">
        <v>458</v>
      </c>
      <c r="B60" s="104" t="s">
        <v>459</v>
      </c>
      <c r="C60" s="97">
        <v>2.69490221</v>
      </c>
      <c r="D60" s="96">
        <v>1.43174907</v>
      </c>
      <c r="E60" s="18">
        <f t="shared" si="0"/>
        <v>0.88224477771094345</v>
      </c>
      <c r="F60" s="97">
        <v>7.1611207099999996</v>
      </c>
      <c r="G60" s="96">
        <v>4.1546911299999998</v>
      </c>
      <c r="H60" s="98">
        <f t="shared" si="1"/>
        <v>0.72362288457289003</v>
      </c>
      <c r="I60" s="99">
        <f t="shared" si="2"/>
        <v>2.6572840689458634</v>
      </c>
    </row>
    <row r="61" spans="1:9" x14ac:dyDescent="0.15">
      <c r="A61" s="103" t="s">
        <v>460</v>
      </c>
      <c r="B61" s="104" t="s">
        <v>461</v>
      </c>
      <c r="C61" s="97">
        <v>12.621298529999999</v>
      </c>
      <c r="D61" s="96">
        <v>10.333712539999999</v>
      </c>
      <c r="E61" s="18">
        <f t="shared" si="0"/>
        <v>0.22137116560434156</v>
      </c>
      <c r="F61" s="97">
        <v>22.715383370000001</v>
      </c>
      <c r="G61" s="96">
        <v>15.932651400000001</v>
      </c>
      <c r="H61" s="98">
        <f t="shared" si="1"/>
        <v>0.42571269525171429</v>
      </c>
      <c r="I61" s="99">
        <f t="shared" si="2"/>
        <v>1.7997659524499023</v>
      </c>
    </row>
    <row r="62" spans="1:9" x14ac:dyDescent="0.15">
      <c r="A62" s="103" t="s">
        <v>462</v>
      </c>
      <c r="B62" s="103" t="s">
        <v>463</v>
      </c>
      <c r="C62" s="97">
        <v>17.132206920000002</v>
      </c>
      <c r="D62" s="96">
        <v>17.508188960000002</v>
      </c>
      <c r="E62" s="18">
        <f t="shared" si="0"/>
        <v>-2.1474639145087182E-2</v>
      </c>
      <c r="F62" s="97">
        <v>26.429709719999998</v>
      </c>
      <c r="G62" s="96">
        <v>27.872361440000002</v>
      </c>
      <c r="H62" s="98">
        <f t="shared" si="1"/>
        <v>-5.1759221159124125E-2</v>
      </c>
      <c r="I62" s="99">
        <f t="shared" si="2"/>
        <v>1.5426914841395107</v>
      </c>
    </row>
    <row r="63" spans="1:9" x14ac:dyDescent="0.15">
      <c r="A63" s="103" t="s">
        <v>464</v>
      </c>
      <c r="B63" s="103" t="s">
        <v>465</v>
      </c>
      <c r="C63" s="97">
        <v>5.9033830000000002E-2</v>
      </c>
      <c r="D63" s="96">
        <v>1.5017879999999999E-2</v>
      </c>
      <c r="E63" s="18">
        <f t="shared" si="0"/>
        <v>2.9309030302546035</v>
      </c>
      <c r="F63" s="97">
        <v>9.5644660000000006E-2</v>
      </c>
      <c r="G63" s="96">
        <v>1.5017879999999999E-2</v>
      </c>
      <c r="H63" s="98">
        <f t="shared" si="1"/>
        <v>5.3687191534357721</v>
      </c>
      <c r="I63" s="99">
        <f t="shared" si="2"/>
        <v>1.6201669449534275</v>
      </c>
    </row>
    <row r="64" spans="1:9" x14ac:dyDescent="0.15">
      <c r="A64" s="103" t="s">
        <v>466</v>
      </c>
      <c r="B64" s="103" t="s">
        <v>467</v>
      </c>
      <c r="C64" s="97">
        <v>0.33081961999999998</v>
      </c>
      <c r="D64" s="96">
        <v>1.2064020099999999</v>
      </c>
      <c r="E64" s="18">
        <f t="shared" si="0"/>
        <v>-0.72577994958745129</v>
      </c>
      <c r="F64" s="97">
        <v>0.44215349999999998</v>
      </c>
      <c r="G64" s="96">
        <v>1.2064020099999999</v>
      </c>
      <c r="H64" s="98">
        <f t="shared" si="1"/>
        <v>-0.63349406223220739</v>
      </c>
      <c r="I64" s="99">
        <f t="shared" si="2"/>
        <v>1.3365395317242672</v>
      </c>
    </row>
    <row r="65" spans="1:9" x14ac:dyDescent="0.15">
      <c r="A65" s="103" t="s">
        <v>468</v>
      </c>
      <c r="B65" s="104" t="s">
        <v>469</v>
      </c>
      <c r="C65" s="97">
        <v>29.091005190000001</v>
      </c>
      <c r="D65" s="96">
        <v>35.671156320000001</v>
      </c>
      <c r="E65" s="18">
        <f t="shared" si="0"/>
        <v>-0.18446699823719093</v>
      </c>
      <c r="F65" s="97">
        <v>283.75164538000001</v>
      </c>
      <c r="G65" s="96">
        <v>154.94052874000002</v>
      </c>
      <c r="H65" s="98">
        <f t="shared" si="1"/>
        <v>0.83135844241343193</v>
      </c>
      <c r="I65" s="99">
        <f t="shared" si="2"/>
        <v>9.7539305887422305</v>
      </c>
    </row>
    <row r="66" spans="1:9" x14ac:dyDescent="0.15">
      <c r="A66" s="103" t="s">
        <v>470</v>
      </c>
      <c r="B66" s="104" t="s">
        <v>471</v>
      </c>
      <c r="C66" s="97">
        <v>41.746780719999997</v>
      </c>
      <c r="D66" s="96">
        <v>57.816750380000002</v>
      </c>
      <c r="E66" s="18">
        <f t="shared" si="0"/>
        <v>-0.27794660810890082</v>
      </c>
      <c r="F66" s="97">
        <v>38.712488630000003</v>
      </c>
      <c r="G66" s="96">
        <v>78.245209369999998</v>
      </c>
      <c r="H66" s="98">
        <f t="shared" si="1"/>
        <v>-0.50524142063523236</v>
      </c>
      <c r="I66" s="99">
        <f t="shared" si="2"/>
        <v>0.92731674065237968</v>
      </c>
    </row>
    <row r="67" spans="1:9" x14ac:dyDescent="0.15">
      <c r="A67" s="103" t="s">
        <v>472</v>
      </c>
      <c r="B67" s="104" t="s">
        <v>473</v>
      </c>
      <c r="C67" s="97">
        <v>6.66635796</v>
      </c>
      <c r="D67" s="96">
        <v>13.39706417</v>
      </c>
      <c r="E67" s="18">
        <f t="shared" si="0"/>
        <v>-0.50240158027100046</v>
      </c>
      <c r="F67" s="97">
        <v>5.1649644000000006</v>
      </c>
      <c r="G67" s="96">
        <v>10.81883884</v>
      </c>
      <c r="H67" s="98">
        <f t="shared" si="1"/>
        <v>-0.52259531023756334</v>
      </c>
      <c r="I67" s="99">
        <f t="shared" si="2"/>
        <v>0.77478053698754579</v>
      </c>
    </row>
    <row r="68" spans="1:9" x14ac:dyDescent="0.15">
      <c r="A68" s="103" t="s">
        <v>474</v>
      </c>
      <c r="B68" s="103" t="s">
        <v>475</v>
      </c>
      <c r="C68" s="97">
        <v>7.2244876900000001</v>
      </c>
      <c r="D68" s="96">
        <v>4.8307009499999998</v>
      </c>
      <c r="E68" s="18">
        <f t="shared" si="0"/>
        <v>0.49553610641122381</v>
      </c>
      <c r="F68" s="97">
        <v>10.238668560000001</v>
      </c>
      <c r="G68" s="96">
        <v>7.8580348099999995</v>
      </c>
      <c r="H68" s="98">
        <f t="shared" si="1"/>
        <v>0.30295535812216667</v>
      </c>
      <c r="I68" s="99">
        <f t="shared" si="2"/>
        <v>1.4172172476910956</v>
      </c>
    </row>
    <row r="69" spans="1:9" x14ac:dyDescent="0.15">
      <c r="A69" s="103" t="s">
        <v>476</v>
      </c>
      <c r="B69" s="103" t="s">
        <v>477</v>
      </c>
      <c r="C69" s="97">
        <v>10.577963630000001</v>
      </c>
      <c r="D69" s="96">
        <v>3.84192402</v>
      </c>
      <c r="E69" s="18">
        <f t="shared" si="0"/>
        <v>1.7532984970379504</v>
      </c>
      <c r="F69" s="97">
        <v>12.77258644</v>
      </c>
      <c r="G69" s="96">
        <v>6.9309187400000001</v>
      </c>
      <c r="H69" s="98">
        <f t="shared" si="1"/>
        <v>0.84284175289580721</v>
      </c>
      <c r="I69" s="99">
        <f t="shared" si="2"/>
        <v>1.2074712002011296</v>
      </c>
    </row>
    <row r="70" spans="1:9" x14ac:dyDescent="0.15">
      <c r="A70" s="103" t="s">
        <v>478</v>
      </c>
      <c r="B70" s="103" t="s">
        <v>479</v>
      </c>
      <c r="C70" s="97">
        <v>36.075199439999999</v>
      </c>
      <c r="D70" s="96">
        <v>21.807417609999998</v>
      </c>
      <c r="E70" s="18">
        <f t="shared" si="0"/>
        <v>0.65426278733055376</v>
      </c>
      <c r="F70" s="97">
        <v>136.20919477999999</v>
      </c>
      <c r="G70" s="96">
        <v>39.101887990000002</v>
      </c>
      <c r="H70" s="98">
        <f t="shared" si="1"/>
        <v>2.4834429175091088</v>
      </c>
      <c r="I70" s="99">
        <f t="shared" si="2"/>
        <v>3.7757017811236802</v>
      </c>
    </row>
    <row r="71" spans="1:9" x14ac:dyDescent="0.15">
      <c r="A71" s="103" t="s">
        <v>480</v>
      </c>
      <c r="B71" s="103" t="s">
        <v>481</v>
      </c>
      <c r="C71" s="97">
        <v>22.236158920000001</v>
      </c>
      <c r="D71" s="96">
        <v>15.03142832</v>
      </c>
      <c r="E71" s="18">
        <f t="shared" ref="E71:E134" si="3">IF(ISERROR(C71/D71-1),"",(C71/D71-1))</f>
        <v>0.47931111046937436</v>
      </c>
      <c r="F71" s="97">
        <v>222.78336066999998</v>
      </c>
      <c r="G71" s="96">
        <v>25.49206341</v>
      </c>
      <c r="H71" s="98">
        <f t="shared" ref="H71:H134" si="4">IF(ISERROR(F71/G71-1),"",(F71/G71-1))</f>
        <v>7.7393223956365471</v>
      </c>
      <c r="I71" s="99">
        <f t="shared" ref="I71:I134" si="5">IF(ISERROR(F71/C71),"",(F71/C71))</f>
        <v>10.018967820454845</v>
      </c>
    </row>
    <row r="72" spans="1:9" x14ac:dyDescent="0.15">
      <c r="A72" s="103" t="s">
        <v>482</v>
      </c>
      <c r="B72" s="104" t="s">
        <v>483</v>
      </c>
      <c r="C72" s="97">
        <v>17.55873811</v>
      </c>
      <c r="D72" s="96">
        <v>6.1073931699999999</v>
      </c>
      <c r="E72" s="18">
        <f t="shared" si="3"/>
        <v>1.874997174940352</v>
      </c>
      <c r="F72" s="97">
        <v>19.572779960000002</v>
      </c>
      <c r="G72" s="96">
        <v>5.1437821500000007</v>
      </c>
      <c r="H72" s="98">
        <f t="shared" si="4"/>
        <v>2.8051339246550322</v>
      </c>
      <c r="I72" s="99">
        <f t="shared" si="5"/>
        <v>1.1147031089240389</v>
      </c>
    </row>
    <row r="73" spans="1:9" x14ac:dyDescent="0.15">
      <c r="A73" s="103" t="s">
        <v>484</v>
      </c>
      <c r="B73" s="104" t="s">
        <v>485</v>
      </c>
      <c r="C73" s="97">
        <v>15.667026810000001</v>
      </c>
      <c r="D73" s="96">
        <v>12.22783591</v>
      </c>
      <c r="E73" s="18">
        <f t="shared" si="3"/>
        <v>0.28125916354400937</v>
      </c>
      <c r="F73" s="97">
        <v>16.991392899999997</v>
      </c>
      <c r="G73" s="96">
        <v>16.203362640000002</v>
      </c>
      <c r="H73" s="98">
        <f t="shared" si="4"/>
        <v>4.8633748284732325E-2</v>
      </c>
      <c r="I73" s="99">
        <f t="shared" si="5"/>
        <v>1.0845320625324184</v>
      </c>
    </row>
    <row r="74" spans="1:9" x14ac:dyDescent="0.15">
      <c r="A74" s="103" t="s">
        <v>486</v>
      </c>
      <c r="B74" s="104" t="s">
        <v>487</v>
      </c>
      <c r="C74" s="97">
        <v>0.15284629999999999</v>
      </c>
      <c r="D74" s="96">
        <v>0.11708156</v>
      </c>
      <c r="E74" s="18">
        <f t="shared" si="3"/>
        <v>0.30546859812937233</v>
      </c>
      <c r="F74" s="97">
        <v>0.38007174999999999</v>
      </c>
      <c r="G74" s="96">
        <v>9.7443169999999996E-2</v>
      </c>
      <c r="H74" s="98">
        <f t="shared" si="4"/>
        <v>2.9004452543980253</v>
      </c>
      <c r="I74" s="99">
        <f t="shared" si="5"/>
        <v>2.4866270887813444</v>
      </c>
    </row>
    <row r="75" spans="1:9" x14ac:dyDescent="0.15">
      <c r="A75" s="103" t="s">
        <v>488</v>
      </c>
      <c r="B75" s="104" t="s">
        <v>489</v>
      </c>
      <c r="C75" s="97">
        <v>0.60104424999999995</v>
      </c>
      <c r="D75" s="96">
        <v>0.70621129000000005</v>
      </c>
      <c r="E75" s="18">
        <f t="shared" si="3"/>
        <v>-0.14891724543231266</v>
      </c>
      <c r="F75" s="97">
        <v>0.69808879000000001</v>
      </c>
      <c r="G75" s="96">
        <v>0.66202103000000001</v>
      </c>
      <c r="H75" s="98">
        <f t="shared" si="4"/>
        <v>5.4481290420638206E-2</v>
      </c>
      <c r="I75" s="99">
        <f t="shared" si="5"/>
        <v>1.1614598925120738</v>
      </c>
    </row>
    <row r="76" spans="1:9" x14ac:dyDescent="0.15">
      <c r="A76" s="103" t="s">
        <v>490</v>
      </c>
      <c r="B76" s="104" t="s">
        <v>491</v>
      </c>
      <c r="C76" s="97">
        <v>2.2335077999999999</v>
      </c>
      <c r="D76" s="96">
        <v>6.5051932199999998</v>
      </c>
      <c r="E76" s="18">
        <f t="shared" si="3"/>
        <v>-0.65665773106736403</v>
      </c>
      <c r="F76" s="97">
        <v>2.3108825099999999</v>
      </c>
      <c r="G76" s="96">
        <v>6.2965270899999997</v>
      </c>
      <c r="H76" s="98">
        <f t="shared" si="4"/>
        <v>-0.63299093659581152</v>
      </c>
      <c r="I76" s="99">
        <f t="shared" si="5"/>
        <v>1.034642686271344</v>
      </c>
    </row>
    <row r="77" spans="1:9" x14ac:dyDescent="0.15">
      <c r="A77" s="103" t="s">
        <v>492</v>
      </c>
      <c r="B77" s="104" t="s">
        <v>493</v>
      </c>
      <c r="C77" s="97">
        <v>3.3760629399999997</v>
      </c>
      <c r="D77" s="96">
        <v>8.7166359700000005</v>
      </c>
      <c r="E77" s="18">
        <f t="shared" si="3"/>
        <v>-0.61268740009111577</v>
      </c>
      <c r="F77" s="97">
        <v>6.5124264299999997</v>
      </c>
      <c r="G77" s="96">
        <v>9.2481016500000006</v>
      </c>
      <c r="H77" s="98">
        <f t="shared" si="4"/>
        <v>-0.29580938051216177</v>
      </c>
      <c r="I77" s="99">
        <f t="shared" si="5"/>
        <v>1.9290003017538531</v>
      </c>
    </row>
    <row r="78" spans="1:9" x14ac:dyDescent="0.15">
      <c r="A78" s="103" t="s">
        <v>494</v>
      </c>
      <c r="B78" s="104" t="s">
        <v>495</v>
      </c>
      <c r="C78" s="97">
        <v>328.45376768</v>
      </c>
      <c r="D78" s="96">
        <v>307.97598647000001</v>
      </c>
      <c r="E78" s="18">
        <f t="shared" si="3"/>
        <v>6.6491486705554381E-2</v>
      </c>
      <c r="F78" s="97">
        <v>451.06187676000002</v>
      </c>
      <c r="G78" s="96">
        <v>500.99528623000003</v>
      </c>
      <c r="H78" s="98">
        <f t="shared" si="4"/>
        <v>-9.9668421724583456E-2</v>
      </c>
      <c r="I78" s="99">
        <f t="shared" si="5"/>
        <v>1.3732887886962906</v>
      </c>
    </row>
    <row r="79" spans="1:9" x14ac:dyDescent="0.15">
      <c r="A79" s="103" t="s">
        <v>496</v>
      </c>
      <c r="B79" s="104" t="s">
        <v>497</v>
      </c>
      <c r="C79" s="97">
        <v>1.5118177500000001</v>
      </c>
      <c r="D79" s="96">
        <v>3.1013570499999998</v>
      </c>
      <c r="E79" s="18">
        <f t="shared" si="3"/>
        <v>-0.51253024865356922</v>
      </c>
      <c r="F79" s="97">
        <v>1.9629634199999999</v>
      </c>
      <c r="G79" s="96">
        <v>2.8796170499999998</v>
      </c>
      <c r="H79" s="98">
        <f t="shared" si="4"/>
        <v>-0.31832483767242592</v>
      </c>
      <c r="I79" s="99">
        <f t="shared" si="5"/>
        <v>1.2984127352652128</v>
      </c>
    </row>
    <row r="80" spans="1:9" x14ac:dyDescent="0.15">
      <c r="A80" s="103" t="s">
        <v>498</v>
      </c>
      <c r="B80" s="104" t="s">
        <v>499</v>
      </c>
      <c r="C80" s="97">
        <v>11.672647359999999</v>
      </c>
      <c r="D80" s="96">
        <v>17.311211289999999</v>
      </c>
      <c r="E80" s="18">
        <f t="shared" si="3"/>
        <v>-0.32571746919045319</v>
      </c>
      <c r="F80" s="97">
        <v>41.103849159999996</v>
      </c>
      <c r="G80" s="96">
        <v>17.488522760000002</v>
      </c>
      <c r="H80" s="98">
        <f t="shared" si="4"/>
        <v>1.3503328282256808</v>
      </c>
      <c r="I80" s="99">
        <f t="shared" si="5"/>
        <v>3.5213819018344781</v>
      </c>
    </row>
    <row r="81" spans="1:9" x14ac:dyDescent="0.15">
      <c r="A81" s="103" t="s">
        <v>502</v>
      </c>
      <c r="B81" s="104" t="s">
        <v>503</v>
      </c>
      <c r="C81" s="97">
        <v>3.3073027799999997</v>
      </c>
      <c r="D81" s="96">
        <v>1.0978801299999998</v>
      </c>
      <c r="E81" s="18">
        <f t="shared" si="3"/>
        <v>2.012444336705502</v>
      </c>
      <c r="F81" s="97">
        <v>0.56569071999999998</v>
      </c>
      <c r="G81" s="96">
        <v>1.9700099999999998E-2</v>
      </c>
      <c r="H81" s="98">
        <f t="shared" si="4"/>
        <v>27.715119212592832</v>
      </c>
      <c r="I81" s="99">
        <f t="shared" si="5"/>
        <v>0.17104291854403486</v>
      </c>
    </row>
    <row r="82" spans="1:9" x14ac:dyDescent="0.15">
      <c r="A82" s="103" t="s">
        <v>504</v>
      </c>
      <c r="B82" s="104" t="s">
        <v>505</v>
      </c>
      <c r="C82" s="97">
        <v>7.5836381699999995</v>
      </c>
      <c r="D82" s="96">
        <v>39.423757280000004</v>
      </c>
      <c r="E82" s="18">
        <f t="shared" si="3"/>
        <v>-0.80763786373433155</v>
      </c>
      <c r="F82" s="97">
        <v>70.89590887</v>
      </c>
      <c r="G82" s="96">
        <v>87.820351639999998</v>
      </c>
      <c r="H82" s="98">
        <f t="shared" si="4"/>
        <v>-0.19271663633707581</v>
      </c>
      <c r="I82" s="99">
        <f t="shared" si="5"/>
        <v>9.3485352650995477</v>
      </c>
    </row>
    <row r="83" spans="1:9" x14ac:dyDescent="0.15">
      <c r="A83" s="103" t="s">
        <v>506</v>
      </c>
      <c r="B83" s="104" t="s">
        <v>507</v>
      </c>
      <c r="C83" s="97">
        <v>24.510866309999997</v>
      </c>
      <c r="D83" s="96">
        <v>44.954664380000004</v>
      </c>
      <c r="E83" s="18">
        <f t="shared" si="3"/>
        <v>-0.454764780294863</v>
      </c>
      <c r="F83" s="97">
        <v>26.503852370000001</v>
      </c>
      <c r="G83" s="96">
        <v>81.232603189999992</v>
      </c>
      <c r="H83" s="98">
        <f t="shared" si="4"/>
        <v>-0.67372888065634817</v>
      </c>
      <c r="I83" s="99">
        <f t="shared" si="5"/>
        <v>1.0813103068163241</v>
      </c>
    </row>
    <row r="84" spans="1:9" x14ac:dyDescent="0.15">
      <c r="A84" s="103" t="s">
        <v>508</v>
      </c>
      <c r="B84" s="104" t="s">
        <v>509</v>
      </c>
      <c r="C84" s="97">
        <v>20.838606049999999</v>
      </c>
      <c r="D84" s="96">
        <v>19.855555199999998</v>
      </c>
      <c r="E84" s="18">
        <f t="shared" si="3"/>
        <v>4.9510116443382213E-2</v>
      </c>
      <c r="F84" s="97">
        <v>23.08044155</v>
      </c>
      <c r="G84" s="96">
        <v>17.30526497</v>
      </c>
      <c r="H84" s="98">
        <f t="shared" si="4"/>
        <v>0.33372367253617385</v>
      </c>
      <c r="I84" s="99">
        <f t="shared" si="5"/>
        <v>1.1075808763129815</v>
      </c>
    </row>
    <row r="85" spans="1:9" x14ac:dyDescent="0.15">
      <c r="A85" s="103" t="s">
        <v>510</v>
      </c>
      <c r="B85" s="104" t="s">
        <v>511</v>
      </c>
      <c r="C85" s="97">
        <v>3.6445031499999998</v>
      </c>
      <c r="D85" s="96">
        <v>9.232078490000001</v>
      </c>
      <c r="E85" s="18">
        <f t="shared" si="3"/>
        <v>-0.60523481749557795</v>
      </c>
      <c r="F85" s="97">
        <v>36.703313919999999</v>
      </c>
      <c r="G85" s="96">
        <v>63.59843746</v>
      </c>
      <c r="H85" s="98">
        <f t="shared" si="4"/>
        <v>-0.42288969059838288</v>
      </c>
      <c r="I85" s="99">
        <f t="shared" si="5"/>
        <v>10.070869034644682</v>
      </c>
    </row>
    <row r="86" spans="1:9" x14ac:dyDescent="0.15">
      <c r="A86" s="103" t="s">
        <v>512</v>
      </c>
      <c r="B86" s="104" t="s">
        <v>513</v>
      </c>
      <c r="C86" s="97">
        <v>4.2253599999999995E-2</v>
      </c>
      <c r="D86" s="96">
        <v>5.7425300000000006E-2</v>
      </c>
      <c r="E86" s="18">
        <f t="shared" si="3"/>
        <v>-0.26419888098103117</v>
      </c>
      <c r="F86" s="97">
        <v>3.8163260000000004E-2</v>
      </c>
      <c r="G86" s="96">
        <v>0</v>
      </c>
      <c r="H86" s="98" t="str">
        <f t="shared" si="4"/>
        <v/>
      </c>
      <c r="I86" s="99">
        <f t="shared" si="5"/>
        <v>0.90319546736846112</v>
      </c>
    </row>
    <row r="87" spans="1:9" x14ac:dyDescent="0.15">
      <c r="A87" s="103" t="s">
        <v>514</v>
      </c>
      <c r="B87" s="104" t="s">
        <v>515</v>
      </c>
      <c r="C87" s="97">
        <v>3.1050000000000001E-3</v>
      </c>
      <c r="D87" s="96">
        <v>0</v>
      </c>
      <c r="E87" s="18" t="str">
        <f t="shared" si="3"/>
        <v/>
      </c>
      <c r="F87" s="97">
        <v>0</v>
      </c>
      <c r="G87" s="96">
        <v>0</v>
      </c>
      <c r="H87" s="98" t="str">
        <f t="shared" si="4"/>
        <v/>
      </c>
      <c r="I87" s="99">
        <f t="shared" si="5"/>
        <v>0</v>
      </c>
    </row>
    <row r="88" spans="1:9" x14ac:dyDescent="0.15">
      <c r="A88" s="103" t="s">
        <v>85</v>
      </c>
      <c r="B88" s="104" t="s">
        <v>501</v>
      </c>
      <c r="C88" s="97">
        <v>0</v>
      </c>
      <c r="D88" s="96"/>
      <c r="E88" s="18" t="str">
        <f t="shared" si="3"/>
        <v/>
      </c>
      <c r="F88" s="97"/>
      <c r="G88" s="96"/>
      <c r="H88" s="98" t="str">
        <f t="shared" si="4"/>
        <v/>
      </c>
      <c r="I88" s="99" t="str">
        <f t="shared" si="5"/>
        <v/>
      </c>
    </row>
    <row r="89" spans="1:9" x14ac:dyDescent="0.15">
      <c r="A89" s="103" t="s">
        <v>22</v>
      </c>
      <c r="B89" s="104" t="s">
        <v>500</v>
      </c>
      <c r="C89" s="97">
        <v>0</v>
      </c>
      <c r="D89" s="96"/>
      <c r="E89" s="18" t="str">
        <f t="shared" si="3"/>
        <v/>
      </c>
      <c r="F89" s="97"/>
      <c r="G89" s="96"/>
      <c r="H89" s="98" t="str">
        <f t="shared" si="4"/>
        <v/>
      </c>
      <c r="I89" s="99" t="str">
        <f t="shared" si="5"/>
        <v/>
      </c>
    </row>
    <row r="90" spans="1:9" x14ac:dyDescent="0.15">
      <c r="A90" s="103" t="s">
        <v>516</v>
      </c>
      <c r="B90" s="104" t="s">
        <v>517</v>
      </c>
      <c r="C90" s="97">
        <v>0.40819306</v>
      </c>
      <c r="D90" s="96">
        <v>0.76058574000000001</v>
      </c>
      <c r="E90" s="18">
        <f t="shared" si="3"/>
        <v>-0.46331749527673238</v>
      </c>
      <c r="F90" s="97">
        <v>3.24654E-3</v>
      </c>
      <c r="G90" s="96">
        <v>0.15761525000000001</v>
      </c>
      <c r="H90" s="98">
        <f t="shared" si="4"/>
        <v>-0.97940212003597371</v>
      </c>
      <c r="I90" s="99">
        <f t="shared" si="5"/>
        <v>7.9534424225634805E-3</v>
      </c>
    </row>
    <row r="91" spans="1:9" x14ac:dyDescent="0.15">
      <c r="A91" s="103" t="s">
        <v>518</v>
      </c>
      <c r="B91" s="104" t="s">
        <v>519</v>
      </c>
      <c r="C91" s="97">
        <v>1.312962</v>
      </c>
      <c r="D91" s="96"/>
      <c r="E91" s="18" t="str">
        <f t="shared" si="3"/>
        <v/>
      </c>
      <c r="F91" s="97"/>
      <c r="G91" s="96"/>
      <c r="H91" s="98" t="str">
        <f t="shared" si="4"/>
        <v/>
      </c>
      <c r="I91" s="99">
        <f t="shared" si="5"/>
        <v>0</v>
      </c>
    </row>
    <row r="92" spans="1:9" x14ac:dyDescent="0.15">
      <c r="A92" s="103" t="s">
        <v>65</v>
      </c>
      <c r="B92" s="104" t="s">
        <v>520</v>
      </c>
      <c r="C92" s="97">
        <v>1.2714518000000001</v>
      </c>
      <c r="D92" s="96"/>
      <c r="E92" s="18" t="str">
        <f t="shared" si="3"/>
        <v/>
      </c>
      <c r="F92" s="97"/>
      <c r="G92" s="96"/>
      <c r="H92" s="98" t="str">
        <f t="shared" si="4"/>
        <v/>
      </c>
      <c r="I92" s="99">
        <f t="shared" si="5"/>
        <v>0</v>
      </c>
    </row>
    <row r="93" spans="1:9" x14ac:dyDescent="0.15">
      <c r="A93" s="103" t="s">
        <v>521</v>
      </c>
      <c r="B93" s="104" t="s">
        <v>522</v>
      </c>
      <c r="C93" s="97">
        <v>1.839E-4</v>
      </c>
      <c r="D93" s="96"/>
      <c r="E93" s="18" t="str">
        <f t="shared" si="3"/>
        <v/>
      </c>
      <c r="F93" s="97"/>
      <c r="G93" s="96"/>
      <c r="H93" s="98" t="str">
        <f t="shared" si="4"/>
        <v/>
      </c>
      <c r="I93" s="99">
        <f t="shared" si="5"/>
        <v>0</v>
      </c>
    </row>
    <row r="94" spans="1:9" x14ac:dyDescent="0.15">
      <c r="A94" s="103" t="s">
        <v>523</v>
      </c>
      <c r="B94" s="104" t="s">
        <v>524</v>
      </c>
      <c r="C94" s="97">
        <v>1.7540000000000001E-4</v>
      </c>
      <c r="D94" s="96"/>
      <c r="E94" s="18" t="str">
        <f t="shared" si="3"/>
        <v/>
      </c>
      <c r="F94" s="97"/>
      <c r="G94" s="96"/>
      <c r="H94" s="98" t="str">
        <f t="shared" si="4"/>
        <v/>
      </c>
      <c r="I94" s="99">
        <f t="shared" si="5"/>
        <v>0</v>
      </c>
    </row>
    <row r="95" spans="1:9" x14ac:dyDescent="0.15">
      <c r="A95" s="103" t="s">
        <v>525</v>
      </c>
      <c r="B95" s="104" t="s">
        <v>526</v>
      </c>
      <c r="C95" s="97">
        <v>1.6519999999999998E-4</v>
      </c>
      <c r="D95" s="96"/>
      <c r="E95" s="18" t="str">
        <f t="shared" si="3"/>
        <v/>
      </c>
      <c r="F95" s="97"/>
      <c r="G95" s="96"/>
      <c r="H95" s="98" t="str">
        <f t="shared" si="4"/>
        <v/>
      </c>
      <c r="I95" s="99">
        <f t="shared" si="5"/>
        <v>0</v>
      </c>
    </row>
    <row r="96" spans="1:9" x14ac:dyDescent="0.15">
      <c r="A96" s="103" t="s">
        <v>527</v>
      </c>
      <c r="B96" s="104" t="s">
        <v>528</v>
      </c>
      <c r="C96" s="97">
        <v>3.3732932599999996</v>
      </c>
      <c r="D96" s="96">
        <v>13.654281019999999</v>
      </c>
      <c r="E96" s="18">
        <f t="shared" si="3"/>
        <v>-0.75294977047425671</v>
      </c>
      <c r="F96" s="97">
        <v>1.9198973899999998</v>
      </c>
      <c r="G96" s="96">
        <v>0.72287800000000002</v>
      </c>
      <c r="H96" s="98">
        <f t="shared" si="4"/>
        <v>1.6559078987048985</v>
      </c>
      <c r="I96" s="99">
        <f t="shared" si="5"/>
        <v>0.56914630363326313</v>
      </c>
    </row>
    <row r="97" spans="1:9" x14ac:dyDescent="0.15">
      <c r="A97" s="104" t="s">
        <v>529</v>
      </c>
      <c r="B97" s="104" t="s">
        <v>530</v>
      </c>
      <c r="C97" s="97">
        <v>5.6584810899999995</v>
      </c>
      <c r="D97" s="96">
        <v>0.30927262999999999</v>
      </c>
      <c r="E97" s="18">
        <f t="shared" si="3"/>
        <v>17.296093934985453</v>
      </c>
      <c r="F97" s="97">
        <v>0</v>
      </c>
      <c r="G97" s="96">
        <v>0</v>
      </c>
      <c r="H97" s="98" t="str">
        <f t="shared" si="4"/>
        <v/>
      </c>
      <c r="I97" s="99">
        <f t="shared" si="5"/>
        <v>0</v>
      </c>
    </row>
    <row r="98" spans="1:9" x14ac:dyDescent="0.15">
      <c r="A98" s="104" t="s">
        <v>531</v>
      </c>
      <c r="B98" s="104" t="s">
        <v>532</v>
      </c>
      <c r="C98" s="97">
        <v>1.03372709</v>
      </c>
      <c r="D98" s="96">
        <v>0.28008928000000005</v>
      </c>
      <c r="E98" s="18">
        <f t="shared" si="3"/>
        <v>2.6907056564249792</v>
      </c>
      <c r="F98" s="97">
        <v>0</v>
      </c>
      <c r="G98" s="96">
        <v>0.63217328000000006</v>
      </c>
      <c r="H98" s="98">
        <f t="shared" si="4"/>
        <v>-1</v>
      </c>
      <c r="I98" s="99">
        <f t="shared" si="5"/>
        <v>0</v>
      </c>
    </row>
    <row r="99" spans="1:9" x14ac:dyDescent="0.15">
      <c r="A99" s="103" t="s">
        <v>533</v>
      </c>
      <c r="B99" s="104" t="s">
        <v>534</v>
      </c>
      <c r="C99" s="97">
        <v>12.409305470000001</v>
      </c>
      <c r="D99" s="96">
        <v>10.178874859999999</v>
      </c>
      <c r="E99" s="18">
        <f t="shared" si="3"/>
        <v>0.21912349259395492</v>
      </c>
      <c r="F99" s="97">
        <v>2.5936813599999997</v>
      </c>
      <c r="G99" s="96">
        <v>12.870578609999999</v>
      </c>
      <c r="H99" s="98">
        <f t="shared" si="4"/>
        <v>-0.79847981675161073</v>
      </c>
      <c r="I99" s="99">
        <f t="shared" si="5"/>
        <v>0.2090110011612116</v>
      </c>
    </row>
    <row r="100" spans="1:9" x14ac:dyDescent="0.15">
      <c r="A100" s="103" t="s">
        <v>535</v>
      </c>
      <c r="B100" s="104" t="s">
        <v>536</v>
      </c>
      <c r="C100" s="97">
        <v>2.6261947599999997</v>
      </c>
      <c r="D100" s="96">
        <v>5.1117280000000003</v>
      </c>
      <c r="E100" s="18">
        <f t="shared" si="3"/>
        <v>-0.48624129452897347</v>
      </c>
      <c r="F100" s="97"/>
      <c r="G100" s="96">
        <v>0.29782230999999998</v>
      </c>
      <c r="H100" s="98">
        <f t="shared" si="4"/>
        <v>-1</v>
      </c>
      <c r="I100" s="99">
        <f t="shared" si="5"/>
        <v>0</v>
      </c>
    </row>
    <row r="101" spans="1:9" x14ac:dyDescent="0.15">
      <c r="A101" s="103" t="s">
        <v>537</v>
      </c>
      <c r="B101" s="104" t="s">
        <v>538</v>
      </c>
      <c r="C101" s="97">
        <v>46.635021869999996</v>
      </c>
      <c r="D101" s="96">
        <v>18.487636390000002</v>
      </c>
      <c r="E101" s="18">
        <f t="shared" si="3"/>
        <v>1.5224977864247138</v>
      </c>
      <c r="F101" s="97">
        <v>77.298903599999989</v>
      </c>
      <c r="G101" s="96">
        <v>9.8401893400000002</v>
      </c>
      <c r="H101" s="98">
        <f t="shared" si="4"/>
        <v>6.8554284810133526</v>
      </c>
      <c r="I101" s="99">
        <f t="shared" si="5"/>
        <v>1.6575290522105635</v>
      </c>
    </row>
    <row r="102" spans="1:9" x14ac:dyDescent="0.15">
      <c r="A102" s="103" t="s">
        <v>539</v>
      </c>
      <c r="B102" s="104" t="s">
        <v>540</v>
      </c>
      <c r="C102" s="97">
        <v>18.766413119999999</v>
      </c>
      <c r="D102" s="96">
        <v>46.730286100000001</v>
      </c>
      <c r="E102" s="18">
        <f t="shared" si="3"/>
        <v>-0.59841005296134919</v>
      </c>
      <c r="F102" s="97">
        <v>24.881257120000001</v>
      </c>
      <c r="G102" s="96">
        <v>36.828959700000006</v>
      </c>
      <c r="H102" s="98">
        <f t="shared" si="4"/>
        <v>-0.32441053663538599</v>
      </c>
      <c r="I102" s="99">
        <f t="shared" si="5"/>
        <v>1.3258397841345189</v>
      </c>
    </row>
    <row r="103" spans="1:9" x14ac:dyDescent="0.15">
      <c r="A103" s="103" t="s">
        <v>541</v>
      </c>
      <c r="B103" s="104" t="s">
        <v>542</v>
      </c>
      <c r="C103" s="97">
        <v>26.432630829999997</v>
      </c>
      <c r="D103" s="96">
        <v>10.121214460000001</v>
      </c>
      <c r="E103" s="18">
        <f t="shared" si="3"/>
        <v>1.6116066342101791</v>
      </c>
      <c r="F103" s="97">
        <v>20.223490089999999</v>
      </c>
      <c r="G103" s="96">
        <v>4.1314654700000002</v>
      </c>
      <c r="H103" s="98">
        <f t="shared" si="4"/>
        <v>3.8949919191748679</v>
      </c>
      <c r="I103" s="99">
        <f t="shared" si="5"/>
        <v>0.76509562063898429</v>
      </c>
    </row>
    <row r="104" spans="1:9" x14ac:dyDescent="0.15">
      <c r="A104" s="103" t="s">
        <v>543</v>
      </c>
      <c r="B104" s="104" t="s">
        <v>544</v>
      </c>
      <c r="C104" s="97">
        <v>21.0957869</v>
      </c>
      <c r="D104" s="96">
        <v>15.92170874</v>
      </c>
      <c r="E104" s="18">
        <f t="shared" si="3"/>
        <v>0.32497002956731635</v>
      </c>
      <c r="F104" s="97">
        <v>19.987956789999998</v>
      </c>
      <c r="G104" s="96">
        <v>4.9397513699999998</v>
      </c>
      <c r="H104" s="98">
        <f t="shared" si="4"/>
        <v>3.0463487517591394</v>
      </c>
      <c r="I104" s="99">
        <f t="shared" si="5"/>
        <v>0.94748571763397926</v>
      </c>
    </row>
    <row r="105" spans="1:9" x14ac:dyDescent="0.15">
      <c r="A105" s="103" t="s">
        <v>545</v>
      </c>
      <c r="B105" s="104" t="s">
        <v>546</v>
      </c>
      <c r="C105" s="97">
        <v>13.2527276</v>
      </c>
      <c r="D105" s="96">
        <v>33.578989110000002</v>
      </c>
      <c r="E105" s="18">
        <f t="shared" si="3"/>
        <v>-0.60532678465733603</v>
      </c>
      <c r="F105" s="97">
        <v>11.532385</v>
      </c>
      <c r="G105" s="96">
        <v>24.397554660000001</v>
      </c>
      <c r="H105" s="98">
        <f t="shared" si="4"/>
        <v>-0.52731389843313092</v>
      </c>
      <c r="I105" s="99">
        <f t="shared" si="5"/>
        <v>0.87018954498091394</v>
      </c>
    </row>
    <row r="106" spans="1:9" x14ac:dyDescent="0.15">
      <c r="A106" s="103" t="s">
        <v>547</v>
      </c>
      <c r="B106" s="104" t="s">
        <v>548</v>
      </c>
      <c r="C106" s="97">
        <v>7.6022254</v>
      </c>
      <c r="D106" s="96">
        <v>7.3390660099999998</v>
      </c>
      <c r="E106" s="18">
        <f t="shared" si="3"/>
        <v>3.5857340653623559E-2</v>
      </c>
      <c r="F106" s="97">
        <v>4.18655344</v>
      </c>
      <c r="G106" s="96">
        <v>8.0771242399999998</v>
      </c>
      <c r="H106" s="98">
        <f t="shared" si="4"/>
        <v>-0.48167772147578103</v>
      </c>
      <c r="I106" s="99">
        <f t="shared" si="5"/>
        <v>0.55070104077682303</v>
      </c>
    </row>
    <row r="107" spans="1:9" x14ac:dyDescent="0.15">
      <c r="A107" s="103" t="s">
        <v>549</v>
      </c>
      <c r="B107" s="104" t="s">
        <v>550</v>
      </c>
      <c r="C107" s="97">
        <v>7.7457169800000001</v>
      </c>
      <c r="D107" s="96">
        <v>9.7028123399999995</v>
      </c>
      <c r="E107" s="18">
        <f t="shared" si="3"/>
        <v>-0.20170392783253599</v>
      </c>
      <c r="F107" s="97">
        <v>2.0857970300000002</v>
      </c>
      <c r="G107" s="96">
        <v>10.12486827</v>
      </c>
      <c r="H107" s="98">
        <f t="shared" si="4"/>
        <v>-0.79399267483012892</v>
      </c>
      <c r="I107" s="99">
        <f t="shared" si="5"/>
        <v>0.26928391979537575</v>
      </c>
    </row>
    <row r="108" spans="1:9" x14ac:dyDescent="0.15">
      <c r="A108" s="103" t="s">
        <v>551</v>
      </c>
      <c r="B108" s="104" t="s">
        <v>552</v>
      </c>
      <c r="C108" s="97">
        <v>1941.4128371300001</v>
      </c>
      <c r="D108" s="96">
        <v>2673.4376704499996</v>
      </c>
      <c r="E108" s="18">
        <f t="shared" si="3"/>
        <v>-0.27381406397134489</v>
      </c>
      <c r="F108" s="97">
        <v>1053.14235179</v>
      </c>
      <c r="G108" s="96">
        <v>1158.12672821</v>
      </c>
      <c r="H108" s="98">
        <f t="shared" si="4"/>
        <v>-9.0650162769547515E-2</v>
      </c>
      <c r="I108" s="99">
        <f t="shared" si="5"/>
        <v>0.54246182555734279</v>
      </c>
    </row>
    <row r="109" spans="1:9" x14ac:dyDescent="0.15">
      <c r="A109" s="103" t="s">
        <v>553</v>
      </c>
      <c r="B109" s="104" t="s">
        <v>554</v>
      </c>
      <c r="C109" s="97">
        <v>34.88091618</v>
      </c>
      <c r="D109" s="96">
        <v>26.28195165</v>
      </c>
      <c r="E109" s="18">
        <f t="shared" si="3"/>
        <v>0.32718135412900362</v>
      </c>
      <c r="F109" s="97">
        <v>14.738860359999999</v>
      </c>
      <c r="G109" s="96">
        <v>9.1720897200000007</v>
      </c>
      <c r="H109" s="98">
        <f t="shared" si="4"/>
        <v>0.60692500945139005</v>
      </c>
      <c r="I109" s="99">
        <f t="shared" si="5"/>
        <v>0.42254797104357478</v>
      </c>
    </row>
    <row r="110" spans="1:9" x14ac:dyDescent="0.15">
      <c r="A110" s="103" t="s">
        <v>556</v>
      </c>
      <c r="B110" s="104" t="s">
        <v>557</v>
      </c>
      <c r="C110" s="97">
        <v>1.65747734</v>
      </c>
      <c r="D110" s="96">
        <v>1.6434903700000001</v>
      </c>
      <c r="E110" s="18">
        <f t="shared" si="3"/>
        <v>8.5105275061636565E-3</v>
      </c>
      <c r="F110" s="97">
        <v>6.2764420000000001E-2</v>
      </c>
      <c r="G110" s="96">
        <v>7.5775469999999998E-2</v>
      </c>
      <c r="H110" s="98">
        <f t="shared" si="4"/>
        <v>-0.17170530252072336</v>
      </c>
      <c r="I110" s="99">
        <f t="shared" si="5"/>
        <v>3.7867437753326995E-2</v>
      </c>
    </row>
    <row r="111" spans="1:9" x14ac:dyDescent="0.15">
      <c r="A111" s="103" t="s">
        <v>39</v>
      </c>
      <c r="B111" s="104" t="s">
        <v>555</v>
      </c>
      <c r="C111" s="97">
        <v>4.0165917100000001</v>
      </c>
      <c r="D111" s="96">
        <v>5.0061073600000006</v>
      </c>
      <c r="E111" s="18">
        <f t="shared" si="3"/>
        <v>-0.19766169177802062</v>
      </c>
      <c r="F111" s="97">
        <v>5.2434547</v>
      </c>
      <c r="G111" s="96">
        <v>7.2105252100000001</v>
      </c>
      <c r="H111" s="98">
        <f t="shared" si="4"/>
        <v>-0.27280544103388549</v>
      </c>
      <c r="I111" s="99">
        <f t="shared" si="5"/>
        <v>1.3054487681547298</v>
      </c>
    </row>
    <row r="112" spans="1:9" x14ac:dyDescent="0.15">
      <c r="A112" s="103" t="s">
        <v>558</v>
      </c>
      <c r="B112" s="104" t="s">
        <v>559</v>
      </c>
      <c r="C112" s="97">
        <v>5.9718251599999999</v>
      </c>
      <c r="D112" s="96">
        <v>12.116326730000001</v>
      </c>
      <c r="E112" s="18">
        <f t="shared" si="3"/>
        <v>-0.50712577391844571</v>
      </c>
      <c r="F112" s="97">
        <v>0.61013568000000007</v>
      </c>
      <c r="G112" s="96">
        <v>5.0520323400000002</v>
      </c>
      <c r="H112" s="98">
        <f t="shared" si="4"/>
        <v>-0.87922965671276754</v>
      </c>
      <c r="I112" s="99">
        <f t="shared" si="5"/>
        <v>0.10216904608774582</v>
      </c>
    </row>
    <row r="113" spans="1:9" x14ac:dyDescent="0.15">
      <c r="A113" s="103" t="s">
        <v>201</v>
      </c>
      <c r="B113" s="104" t="s">
        <v>560</v>
      </c>
      <c r="C113" s="97">
        <v>55.626331069999999</v>
      </c>
      <c r="D113" s="96">
        <v>10.25827567</v>
      </c>
      <c r="E113" s="18">
        <f t="shared" si="3"/>
        <v>4.4225810320809993</v>
      </c>
      <c r="F113" s="97">
        <v>90.688793410000002</v>
      </c>
      <c r="G113" s="96">
        <v>13.56141736</v>
      </c>
      <c r="H113" s="98">
        <f t="shared" si="4"/>
        <v>5.6872651289009513</v>
      </c>
      <c r="I113" s="99">
        <f t="shared" si="5"/>
        <v>1.6303213184395986</v>
      </c>
    </row>
    <row r="114" spans="1:9" x14ac:dyDescent="0.15">
      <c r="A114" s="103" t="s">
        <v>233</v>
      </c>
      <c r="B114" s="104" t="s">
        <v>561</v>
      </c>
      <c r="C114" s="97">
        <v>550.32565151999995</v>
      </c>
      <c r="D114" s="96">
        <v>782.16501461999997</v>
      </c>
      <c r="E114" s="18">
        <f t="shared" si="3"/>
        <v>-0.29640722707680145</v>
      </c>
      <c r="F114" s="97">
        <v>914.83384703000002</v>
      </c>
      <c r="G114" s="96">
        <v>997.37651309</v>
      </c>
      <c r="H114" s="98">
        <f t="shared" si="4"/>
        <v>-8.2759785273339048E-2</v>
      </c>
      <c r="I114" s="99">
        <f t="shared" si="5"/>
        <v>1.6623500004101719</v>
      </c>
    </row>
    <row r="115" spans="1:9" x14ac:dyDescent="0.15">
      <c r="A115" s="103" t="s">
        <v>24</v>
      </c>
      <c r="B115" s="104" t="s">
        <v>562</v>
      </c>
      <c r="C115" s="97">
        <v>959.34617846000003</v>
      </c>
      <c r="D115" s="96">
        <v>1166.5975915500001</v>
      </c>
      <c r="E115" s="18">
        <f t="shared" si="3"/>
        <v>-0.17765458680112256</v>
      </c>
      <c r="F115" s="97">
        <v>841.22325576000003</v>
      </c>
      <c r="G115" s="96">
        <v>881.59698542000001</v>
      </c>
      <c r="H115" s="98">
        <f t="shared" si="4"/>
        <v>-4.5796129442032485E-2</v>
      </c>
      <c r="I115" s="99">
        <f t="shared" si="5"/>
        <v>0.87687143040521831</v>
      </c>
    </row>
    <row r="116" spans="1:9" x14ac:dyDescent="0.15">
      <c r="A116" s="103" t="s">
        <v>25</v>
      </c>
      <c r="B116" s="104" t="s">
        <v>563</v>
      </c>
      <c r="C116" s="97">
        <v>18.329396149999997</v>
      </c>
      <c r="D116" s="96">
        <v>8.6914844799999997</v>
      </c>
      <c r="E116" s="18">
        <f t="shared" si="3"/>
        <v>1.1088913168029952</v>
      </c>
      <c r="F116" s="97">
        <v>19.063341640000001</v>
      </c>
      <c r="G116" s="96">
        <v>51.475226340000006</v>
      </c>
      <c r="H116" s="98">
        <f t="shared" si="4"/>
        <v>-0.6296598772760249</v>
      </c>
      <c r="I116" s="99">
        <f t="shared" si="5"/>
        <v>1.0400419895993138</v>
      </c>
    </row>
    <row r="117" spans="1:9" x14ac:dyDescent="0.15">
      <c r="A117" s="103" t="s">
        <v>26</v>
      </c>
      <c r="B117" s="104" t="s">
        <v>564</v>
      </c>
      <c r="C117" s="97">
        <v>1.2761331699999998</v>
      </c>
      <c r="D117" s="96">
        <v>13.051363480000001</v>
      </c>
      <c r="E117" s="18">
        <f t="shared" si="3"/>
        <v>-0.90222223356543896</v>
      </c>
      <c r="F117" s="97">
        <v>0.14984626000000001</v>
      </c>
      <c r="G117" s="96">
        <v>8.2947815499999997</v>
      </c>
      <c r="H117" s="98">
        <f t="shared" si="4"/>
        <v>-0.9819348756689078</v>
      </c>
      <c r="I117" s="99">
        <f t="shared" si="5"/>
        <v>0.1174221182574543</v>
      </c>
    </row>
    <row r="118" spans="1:9" x14ac:dyDescent="0.15">
      <c r="A118" s="103" t="s">
        <v>27</v>
      </c>
      <c r="B118" s="104" t="s">
        <v>565</v>
      </c>
      <c r="C118" s="97">
        <v>1.5190409199999999</v>
      </c>
      <c r="D118" s="96">
        <v>1.5406525500000001</v>
      </c>
      <c r="E118" s="18">
        <f t="shared" si="3"/>
        <v>-1.4027582013868223E-2</v>
      </c>
      <c r="F118" s="97">
        <v>3.371242E-2</v>
      </c>
      <c r="G118" s="96">
        <v>4.5001800000000003E-3</v>
      </c>
      <c r="H118" s="98">
        <f t="shared" si="4"/>
        <v>6.4913492349194915</v>
      </c>
      <c r="I118" s="99">
        <f t="shared" si="5"/>
        <v>2.2193227026431915E-2</v>
      </c>
    </row>
    <row r="119" spans="1:9" x14ac:dyDescent="0.15">
      <c r="A119" s="103" t="s">
        <v>234</v>
      </c>
      <c r="B119" s="104" t="s">
        <v>566</v>
      </c>
      <c r="C119" s="97">
        <v>4.3056350700000001</v>
      </c>
      <c r="D119" s="96">
        <v>3.1396025099999996</v>
      </c>
      <c r="E119" s="18">
        <f t="shared" si="3"/>
        <v>0.37139496362550717</v>
      </c>
      <c r="F119" s="97">
        <v>2.8822891899999998</v>
      </c>
      <c r="G119" s="96">
        <v>2.4295789500000002</v>
      </c>
      <c r="H119" s="98">
        <f t="shared" si="4"/>
        <v>0.18633279647076284</v>
      </c>
      <c r="I119" s="99">
        <f t="shared" si="5"/>
        <v>0.66942254583596184</v>
      </c>
    </row>
    <row r="120" spans="1:9" x14ac:dyDescent="0.15">
      <c r="A120" s="103" t="s">
        <v>28</v>
      </c>
      <c r="B120" s="104" t="s">
        <v>567</v>
      </c>
      <c r="C120" s="97">
        <v>5.9197734999999998</v>
      </c>
      <c r="D120" s="96">
        <v>2.9309280099999997</v>
      </c>
      <c r="E120" s="18">
        <f t="shared" si="3"/>
        <v>1.0197607992425581</v>
      </c>
      <c r="F120" s="97">
        <v>3.1192203100000002</v>
      </c>
      <c r="G120" s="96">
        <v>2.4813110699999998</v>
      </c>
      <c r="H120" s="98">
        <f t="shared" si="4"/>
        <v>0.25708555759596896</v>
      </c>
      <c r="I120" s="99">
        <f t="shared" si="5"/>
        <v>0.52691548249270015</v>
      </c>
    </row>
    <row r="121" spans="1:9" x14ac:dyDescent="0.15">
      <c r="A121" s="103" t="s">
        <v>29</v>
      </c>
      <c r="B121" s="104" t="s">
        <v>568</v>
      </c>
      <c r="C121" s="97">
        <v>69.086670870000006</v>
      </c>
      <c r="D121" s="96">
        <v>45.168172640000002</v>
      </c>
      <c r="E121" s="18">
        <f t="shared" si="3"/>
        <v>0.52954319008288309</v>
      </c>
      <c r="F121" s="97">
        <v>71.390646769999989</v>
      </c>
      <c r="G121" s="96">
        <v>56.131776289999998</v>
      </c>
      <c r="H121" s="98">
        <f t="shared" si="4"/>
        <v>0.27184014988526917</v>
      </c>
      <c r="I121" s="99">
        <f t="shared" si="5"/>
        <v>1.0333490653260071</v>
      </c>
    </row>
    <row r="122" spans="1:9" x14ac:dyDescent="0.15">
      <c r="A122" s="103" t="s">
        <v>30</v>
      </c>
      <c r="B122" s="104" t="s">
        <v>569</v>
      </c>
      <c r="C122" s="97">
        <v>4.6340805400000002</v>
      </c>
      <c r="D122" s="96">
        <v>1.7413772700000001</v>
      </c>
      <c r="E122" s="18">
        <f t="shared" si="3"/>
        <v>1.6611582796185229</v>
      </c>
      <c r="F122" s="97">
        <v>1.9021570400000001</v>
      </c>
      <c r="G122" s="96">
        <v>1.27474986</v>
      </c>
      <c r="H122" s="98">
        <f t="shared" si="4"/>
        <v>0.49218062279292973</v>
      </c>
      <c r="I122" s="99">
        <f t="shared" si="5"/>
        <v>0.41047129491625106</v>
      </c>
    </row>
    <row r="123" spans="1:9" x14ac:dyDescent="0.15">
      <c r="A123" s="103" t="s">
        <v>205</v>
      </c>
      <c r="B123" s="104" t="s">
        <v>570</v>
      </c>
      <c r="C123" s="97">
        <v>1.9301593899999998</v>
      </c>
      <c r="D123" s="96">
        <v>1.3552298300000001</v>
      </c>
      <c r="E123" s="18">
        <f t="shared" si="3"/>
        <v>0.42423030195549916</v>
      </c>
      <c r="F123" s="97">
        <v>0.44113828999999999</v>
      </c>
      <c r="G123" s="96">
        <v>2.2347349900000002</v>
      </c>
      <c r="H123" s="98">
        <f t="shared" si="4"/>
        <v>-0.80259928270063019</v>
      </c>
      <c r="I123" s="99">
        <f t="shared" si="5"/>
        <v>0.22855018724645326</v>
      </c>
    </row>
    <row r="124" spans="1:9" x14ac:dyDescent="0.15">
      <c r="A124" s="103" t="s">
        <v>86</v>
      </c>
      <c r="B124" s="104" t="s">
        <v>765</v>
      </c>
      <c r="C124" s="97">
        <v>2.0318037599999998</v>
      </c>
      <c r="D124" s="96">
        <v>2.2826150699999999</v>
      </c>
      <c r="E124" s="18">
        <f t="shared" si="3"/>
        <v>-0.10987893372665769</v>
      </c>
      <c r="F124" s="97">
        <v>0.52643957999999991</v>
      </c>
      <c r="G124" s="96">
        <v>0.49096002</v>
      </c>
      <c r="H124" s="98">
        <f t="shared" si="4"/>
        <v>7.2265680614889805E-2</v>
      </c>
      <c r="I124" s="99">
        <f t="shared" si="5"/>
        <v>0.25909961895138928</v>
      </c>
    </row>
    <row r="125" spans="1:9" x14ac:dyDescent="0.15">
      <c r="A125" s="103" t="s">
        <v>31</v>
      </c>
      <c r="B125" s="104" t="s">
        <v>571</v>
      </c>
      <c r="C125" s="97">
        <v>2.60100862</v>
      </c>
      <c r="D125" s="96">
        <v>5.5690348299999997</v>
      </c>
      <c r="E125" s="18">
        <f t="shared" si="3"/>
        <v>-0.53295163355981379</v>
      </c>
      <c r="F125" s="97">
        <v>86.5923528</v>
      </c>
      <c r="G125" s="96">
        <v>2.6292605899999999</v>
      </c>
      <c r="H125" s="98">
        <f t="shared" si="4"/>
        <v>31.934108216333172</v>
      </c>
      <c r="I125" s="99">
        <f t="shared" si="5"/>
        <v>33.291836149316566</v>
      </c>
    </row>
    <row r="126" spans="1:9" x14ac:dyDescent="0.15">
      <c r="A126" s="103" t="s">
        <v>32</v>
      </c>
      <c r="B126" s="104" t="s">
        <v>572</v>
      </c>
      <c r="C126" s="97">
        <v>3.49336571</v>
      </c>
      <c r="D126" s="96">
        <v>0.96860493999999997</v>
      </c>
      <c r="E126" s="18">
        <f t="shared" si="3"/>
        <v>2.6065949756564324</v>
      </c>
      <c r="F126" s="97">
        <v>0.14497099999999999</v>
      </c>
      <c r="G126" s="96">
        <v>0</v>
      </c>
      <c r="H126" s="98" t="str">
        <f t="shared" si="4"/>
        <v/>
      </c>
      <c r="I126" s="99">
        <f t="shared" si="5"/>
        <v>4.1498947443438433E-2</v>
      </c>
    </row>
    <row r="127" spans="1:9" x14ac:dyDescent="0.15">
      <c r="A127" s="103" t="s">
        <v>573</v>
      </c>
      <c r="B127" s="104" t="s">
        <v>574</v>
      </c>
      <c r="C127" s="97">
        <v>1.18251306</v>
      </c>
      <c r="D127" s="96">
        <v>4.7676160599999999</v>
      </c>
      <c r="E127" s="18">
        <f t="shared" si="3"/>
        <v>-0.7519697381000936</v>
      </c>
      <c r="F127" s="97">
        <v>9.2796899999999988E-2</v>
      </c>
      <c r="G127" s="96">
        <v>0.86458256000000011</v>
      </c>
      <c r="H127" s="98">
        <f t="shared" si="4"/>
        <v>-0.89266854977967636</v>
      </c>
      <c r="I127" s="99">
        <f t="shared" si="5"/>
        <v>7.8474313002513466E-2</v>
      </c>
    </row>
    <row r="128" spans="1:9" x14ac:dyDescent="0.15">
      <c r="A128" s="103" t="s">
        <v>575</v>
      </c>
      <c r="B128" s="104" t="s">
        <v>576</v>
      </c>
      <c r="C128" s="97">
        <v>29.569896809999999</v>
      </c>
      <c r="D128" s="96">
        <v>18.546324909999999</v>
      </c>
      <c r="E128" s="18">
        <f t="shared" si="3"/>
        <v>0.59438039360866557</v>
      </c>
      <c r="F128" s="97">
        <v>12.04413538</v>
      </c>
      <c r="G128" s="96">
        <v>7.8604888700000002</v>
      </c>
      <c r="H128" s="98">
        <f t="shared" si="4"/>
        <v>0.53223744466672085</v>
      </c>
      <c r="I128" s="99">
        <f t="shared" si="5"/>
        <v>0.40731070038522738</v>
      </c>
    </row>
    <row r="129" spans="1:9" x14ac:dyDescent="0.15">
      <c r="A129" s="103" t="s">
        <v>577</v>
      </c>
      <c r="B129" s="104" t="s">
        <v>578</v>
      </c>
      <c r="C129" s="97">
        <v>92.012709029999996</v>
      </c>
      <c r="D129" s="96">
        <v>65.818258990000004</v>
      </c>
      <c r="E129" s="18">
        <f t="shared" si="3"/>
        <v>0.39798150911253671</v>
      </c>
      <c r="F129" s="97">
        <v>43.720575079999996</v>
      </c>
      <c r="G129" s="96">
        <v>40.85238288</v>
      </c>
      <c r="H129" s="98">
        <f t="shared" si="4"/>
        <v>7.0208687909957046E-2</v>
      </c>
      <c r="I129" s="99">
        <f t="shared" si="5"/>
        <v>0.47515800307265443</v>
      </c>
    </row>
    <row r="130" spans="1:9" x14ac:dyDescent="0.15">
      <c r="A130" s="103" t="s">
        <v>579</v>
      </c>
      <c r="B130" s="104" t="s">
        <v>580</v>
      </c>
      <c r="C130" s="97">
        <v>28.352132649999998</v>
      </c>
      <c r="D130" s="96">
        <v>54.274618150000002</v>
      </c>
      <c r="E130" s="18">
        <f t="shared" si="3"/>
        <v>-0.47761709586527978</v>
      </c>
      <c r="F130" s="97">
        <v>9.4030473800000003</v>
      </c>
      <c r="G130" s="96">
        <v>69.31004148000001</v>
      </c>
      <c r="H130" s="98">
        <f t="shared" si="4"/>
        <v>-0.86433354851312094</v>
      </c>
      <c r="I130" s="99">
        <f t="shared" si="5"/>
        <v>0.3316522074751227</v>
      </c>
    </row>
    <row r="131" spans="1:9" x14ac:dyDescent="0.15">
      <c r="A131" s="103" t="s">
        <v>581</v>
      </c>
      <c r="B131" s="104" t="s">
        <v>582</v>
      </c>
      <c r="C131" s="97">
        <v>32.326632879999998</v>
      </c>
      <c r="D131" s="96">
        <v>36.517029229999999</v>
      </c>
      <c r="E131" s="18">
        <f t="shared" si="3"/>
        <v>-0.11475184149310391</v>
      </c>
      <c r="F131" s="97">
        <v>33.240557079999995</v>
      </c>
      <c r="G131" s="96">
        <v>18.44748482</v>
      </c>
      <c r="H131" s="98">
        <f t="shared" si="4"/>
        <v>0.80190185298116945</v>
      </c>
      <c r="I131" s="99">
        <f t="shared" si="5"/>
        <v>1.0282715556362638</v>
      </c>
    </row>
    <row r="132" spans="1:9" x14ac:dyDescent="0.15">
      <c r="A132" s="103" t="s">
        <v>583</v>
      </c>
      <c r="B132" s="104" t="s">
        <v>584</v>
      </c>
      <c r="C132" s="97">
        <v>9.18553292</v>
      </c>
      <c r="D132" s="96">
        <v>7.0508574900000003</v>
      </c>
      <c r="E132" s="18">
        <f t="shared" si="3"/>
        <v>0.30275401722805206</v>
      </c>
      <c r="F132" s="97">
        <v>0.21026942000000001</v>
      </c>
      <c r="G132" s="96">
        <v>2.2497108099999998</v>
      </c>
      <c r="H132" s="98">
        <f t="shared" si="4"/>
        <v>-0.90653491148046705</v>
      </c>
      <c r="I132" s="99">
        <f t="shared" si="5"/>
        <v>2.2891368615333429E-2</v>
      </c>
    </row>
    <row r="133" spans="1:9" x14ac:dyDescent="0.15">
      <c r="A133" s="103" t="s">
        <v>585</v>
      </c>
      <c r="B133" s="104" t="s">
        <v>586</v>
      </c>
      <c r="C133" s="97">
        <v>1.67619911</v>
      </c>
      <c r="D133" s="96">
        <v>0.61047037000000004</v>
      </c>
      <c r="E133" s="18">
        <f t="shared" si="3"/>
        <v>1.7457501500031851</v>
      </c>
      <c r="F133" s="97">
        <v>1.2324392</v>
      </c>
      <c r="G133" s="96">
        <v>1.7918482900000001</v>
      </c>
      <c r="H133" s="98">
        <f t="shared" si="4"/>
        <v>-0.31219668156169633</v>
      </c>
      <c r="I133" s="99">
        <f t="shared" si="5"/>
        <v>0.73525823552071923</v>
      </c>
    </row>
    <row r="134" spans="1:9" x14ac:dyDescent="0.15">
      <c r="A134" s="103" t="s">
        <v>587</v>
      </c>
      <c r="B134" s="104" t="s">
        <v>588</v>
      </c>
      <c r="C134" s="97">
        <v>54.713683060000001</v>
      </c>
      <c r="D134" s="96">
        <v>31.009592179999999</v>
      </c>
      <c r="E134" s="18">
        <f t="shared" si="3"/>
        <v>0.76441156473151661</v>
      </c>
      <c r="F134" s="97">
        <v>132.17736550000001</v>
      </c>
      <c r="G134" s="96">
        <v>87.209368159999997</v>
      </c>
      <c r="H134" s="98">
        <f t="shared" si="4"/>
        <v>0.51563264691356081</v>
      </c>
      <c r="I134" s="99">
        <f t="shared" si="5"/>
        <v>2.4158009131838547</v>
      </c>
    </row>
    <row r="135" spans="1:9" x14ac:dyDescent="0.15">
      <c r="A135" s="103" t="s">
        <v>589</v>
      </c>
      <c r="B135" s="104" t="s">
        <v>590</v>
      </c>
      <c r="C135" s="97">
        <v>8.0135324299999997</v>
      </c>
      <c r="D135" s="96">
        <v>6.2787606199999999</v>
      </c>
      <c r="E135" s="18">
        <f t="shared" ref="E135:E198" si="6">IF(ISERROR(C135/D135-1),"",(C135/D135-1))</f>
        <v>0.27629207657227095</v>
      </c>
      <c r="F135" s="97">
        <v>3.9300120000000001</v>
      </c>
      <c r="G135" s="96">
        <v>4.9688820900000001</v>
      </c>
      <c r="H135" s="98">
        <f t="shared" ref="H135:H198" si="7">IF(ISERROR(F135/G135-1),"",(F135/G135-1))</f>
        <v>-0.20907521474312141</v>
      </c>
      <c r="I135" s="99">
        <f t="shared" ref="I135:I198" si="8">IF(ISERROR(F135/C135),"",(F135/C135))</f>
        <v>0.49042192495376224</v>
      </c>
    </row>
    <row r="136" spans="1:9" x14ac:dyDescent="0.15">
      <c r="A136" s="103" t="s">
        <v>591</v>
      </c>
      <c r="B136" s="104" t="s">
        <v>592</v>
      </c>
      <c r="C136" s="97">
        <v>28.298577390000002</v>
      </c>
      <c r="D136" s="96">
        <v>44.873950319999999</v>
      </c>
      <c r="E136" s="18">
        <f t="shared" si="6"/>
        <v>-0.36937628204781592</v>
      </c>
      <c r="F136" s="97">
        <v>30.63151706</v>
      </c>
      <c r="G136" s="96">
        <v>31.632772670000001</v>
      </c>
      <c r="H136" s="98">
        <f t="shared" si="7"/>
        <v>-3.1652477019492364E-2</v>
      </c>
      <c r="I136" s="99">
        <f t="shared" si="8"/>
        <v>1.0824401749193371</v>
      </c>
    </row>
    <row r="137" spans="1:9" x14ac:dyDescent="0.15">
      <c r="A137" s="103" t="s">
        <v>593</v>
      </c>
      <c r="B137" s="104" t="s">
        <v>594</v>
      </c>
      <c r="C137" s="97">
        <v>11.133360439999999</v>
      </c>
      <c r="D137" s="96">
        <v>11.651096320000001</v>
      </c>
      <c r="E137" s="18">
        <f t="shared" si="6"/>
        <v>-4.4436666368577571E-2</v>
      </c>
      <c r="F137" s="97">
        <v>18.014820420000003</v>
      </c>
      <c r="G137" s="96">
        <v>8.515323519999999</v>
      </c>
      <c r="H137" s="98">
        <f t="shared" si="7"/>
        <v>1.1155767455797152</v>
      </c>
      <c r="I137" s="99">
        <f t="shared" si="8"/>
        <v>1.6180937028928173</v>
      </c>
    </row>
    <row r="138" spans="1:9" x14ac:dyDescent="0.15">
      <c r="A138" s="103" t="s">
        <v>595</v>
      </c>
      <c r="B138" s="104" t="s">
        <v>596</v>
      </c>
      <c r="C138" s="97">
        <v>3.2109364900000004</v>
      </c>
      <c r="D138" s="96">
        <v>11.278228109999999</v>
      </c>
      <c r="E138" s="18">
        <f t="shared" si="6"/>
        <v>-0.71529778803170529</v>
      </c>
      <c r="F138" s="97">
        <v>5.12097304</v>
      </c>
      <c r="G138" s="96">
        <v>7.8072931700000003</v>
      </c>
      <c r="H138" s="98">
        <f t="shared" si="7"/>
        <v>-0.34407829596080097</v>
      </c>
      <c r="I138" s="99">
        <f t="shared" si="8"/>
        <v>1.5948534192278587</v>
      </c>
    </row>
    <row r="139" spans="1:9" x14ac:dyDescent="0.15">
      <c r="A139" s="103" t="s">
        <v>597</v>
      </c>
      <c r="B139" s="104" t="s">
        <v>598</v>
      </c>
      <c r="C139" s="97">
        <v>2.4108059700000002</v>
      </c>
      <c r="D139" s="96">
        <v>5.6496147099999998</v>
      </c>
      <c r="E139" s="18">
        <f t="shared" si="6"/>
        <v>-0.57327957856439382</v>
      </c>
      <c r="F139" s="97">
        <v>1.4578565000000001</v>
      </c>
      <c r="G139" s="96">
        <v>6.4803643499999994</v>
      </c>
      <c r="H139" s="98">
        <f t="shared" si="7"/>
        <v>-0.77503479414702969</v>
      </c>
      <c r="I139" s="99">
        <f t="shared" si="8"/>
        <v>0.60471747545904742</v>
      </c>
    </row>
    <row r="140" spans="1:9" x14ac:dyDescent="0.15">
      <c r="A140" s="103" t="s">
        <v>599</v>
      </c>
      <c r="B140" s="104" t="s">
        <v>600</v>
      </c>
      <c r="C140" s="97">
        <v>0.22644020000000001</v>
      </c>
      <c r="D140" s="96">
        <v>3.98820212</v>
      </c>
      <c r="E140" s="18">
        <f t="shared" si="6"/>
        <v>-0.94322248642704198</v>
      </c>
      <c r="F140" s="97">
        <v>0.36137577000000004</v>
      </c>
      <c r="G140" s="96">
        <v>3.8343444999999998</v>
      </c>
      <c r="H140" s="98">
        <f t="shared" si="7"/>
        <v>-0.90575292074042901</v>
      </c>
      <c r="I140" s="99">
        <f t="shared" si="8"/>
        <v>1.5958993588594252</v>
      </c>
    </row>
    <row r="141" spans="1:9" x14ac:dyDescent="0.15">
      <c r="A141" s="103" t="s">
        <v>601</v>
      </c>
      <c r="B141" s="104" t="s">
        <v>602</v>
      </c>
      <c r="C141" s="97">
        <v>1.8496408500000001</v>
      </c>
      <c r="D141" s="96">
        <v>0.75092086000000002</v>
      </c>
      <c r="E141" s="18">
        <f t="shared" si="6"/>
        <v>1.4631634950186361</v>
      </c>
      <c r="F141" s="97">
        <v>5.1544849000000008</v>
      </c>
      <c r="G141" s="96">
        <v>1.4340957400000001</v>
      </c>
      <c r="H141" s="98">
        <f t="shared" si="7"/>
        <v>2.5942404375317372</v>
      </c>
      <c r="I141" s="99">
        <f t="shared" si="8"/>
        <v>2.7867490599593974</v>
      </c>
    </row>
    <row r="142" spans="1:9" x14ac:dyDescent="0.15">
      <c r="A142" s="103" t="s">
        <v>603</v>
      </c>
      <c r="B142" s="104" t="s">
        <v>604</v>
      </c>
      <c r="C142" s="97">
        <v>4.9346594800000005</v>
      </c>
      <c r="D142" s="96">
        <v>3.2200463199999998</v>
      </c>
      <c r="E142" s="18">
        <f t="shared" si="6"/>
        <v>0.5324808992188661</v>
      </c>
      <c r="F142" s="97">
        <v>1.1702397600000001</v>
      </c>
      <c r="G142" s="96">
        <v>1.5869358</v>
      </c>
      <c r="H142" s="98">
        <f t="shared" si="7"/>
        <v>-0.26257901548380214</v>
      </c>
      <c r="I142" s="99">
        <f t="shared" si="8"/>
        <v>0.23714701384015255</v>
      </c>
    </row>
    <row r="143" spans="1:9" x14ac:dyDescent="0.15">
      <c r="A143" s="103" t="s">
        <v>605</v>
      </c>
      <c r="B143" s="104" t="s">
        <v>606</v>
      </c>
      <c r="C143" s="97">
        <v>1.6216843799999998</v>
      </c>
      <c r="D143" s="96">
        <v>3.7136133600000001</v>
      </c>
      <c r="E143" s="18">
        <f t="shared" si="6"/>
        <v>-0.56331361862614582</v>
      </c>
      <c r="F143" s="97">
        <v>1.6661788100000001</v>
      </c>
      <c r="G143" s="96">
        <v>4.7153169400000001</v>
      </c>
      <c r="H143" s="98">
        <f t="shared" si="7"/>
        <v>-0.64664542570493677</v>
      </c>
      <c r="I143" s="99">
        <f t="shared" si="8"/>
        <v>1.0274371699874179</v>
      </c>
    </row>
    <row r="144" spans="1:9" x14ac:dyDescent="0.15">
      <c r="A144" s="103" t="s">
        <v>607</v>
      </c>
      <c r="B144" s="104" t="s">
        <v>608</v>
      </c>
      <c r="C144" s="97">
        <v>3.0316052299999998</v>
      </c>
      <c r="D144" s="96">
        <v>4.8720929000000002</v>
      </c>
      <c r="E144" s="18">
        <f t="shared" si="6"/>
        <v>-0.37776120196722851</v>
      </c>
      <c r="F144" s="97">
        <v>0.90185276000000003</v>
      </c>
      <c r="G144" s="96">
        <v>14.380548390000001</v>
      </c>
      <c r="H144" s="98">
        <f t="shared" si="7"/>
        <v>-0.93728662248881034</v>
      </c>
      <c r="I144" s="99">
        <f t="shared" si="8"/>
        <v>0.29748357440325435</v>
      </c>
    </row>
    <row r="145" spans="1:9" x14ac:dyDescent="0.15">
      <c r="A145" s="103" t="s">
        <v>609</v>
      </c>
      <c r="B145" s="104" t="s">
        <v>610</v>
      </c>
      <c r="C145" s="97">
        <v>4.0365365500000001</v>
      </c>
      <c r="D145" s="96">
        <v>4.65143664</v>
      </c>
      <c r="E145" s="18">
        <f t="shared" si="6"/>
        <v>-0.13219573598233514</v>
      </c>
      <c r="F145" s="97">
        <v>22.680576679999998</v>
      </c>
      <c r="G145" s="96">
        <v>7.11298692</v>
      </c>
      <c r="H145" s="98">
        <f t="shared" si="7"/>
        <v>2.1886149848283423</v>
      </c>
      <c r="I145" s="99">
        <f t="shared" si="8"/>
        <v>5.6188210856160827</v>
      </c>
    </row>
    <row r="146" spans="1:9" x14ac:dyDescent="0.15">
      <c r="A146" s="103" t="s">
        <v>611</v>
      </c>
      <c r="B146" s="104" t="s">
        <v>612</v>
      </c>
      <c r="C146" s="97">
        <v>12.25834322</v>
      </c>
      <c r="D146" s="96">
        <v>13.911238289999998</v>
      </c>
      <c r="E146" s="18">
        <f t="shared" si="6"/>
        <v>-0.1188172494455918</v>
      </c>
      <c r="F146" s="97">
        <v>5.6080322999999996</v>
      </c>
      <c r="G146" s="96">
        <v>11.5750961</v>
      </c>
      <c r="H146" s="98">
        <f t="shared" si="7"/>
        <v>-0.51550879132657923</v>
      </c>
      <c r="I146" s="99">
        <f t="shared" si="8"/>
        <v>0.45748697024980178</v>
      </c>
    </row>
    <row r="147" spans="1:9" x14ac:dyDescent="0.15">
      <c r="A147" s="103" t="s">
        <v>613</v>
      </c>
      <c r="B147" s="104" t="s">
        <v>614</v>
      </c>
      <c r="C147" s="97">
        <v>5.3472484199999997</v>
      </c>
      <c r="D147" s="96">
        <v>12.417752</v>
      </c>
      <c r="E147" s="18">
        <f t="shared" si="6"/>
        <v>-0.56938676018010348</v>
      </c>
      <c r="F147" s="97">
        <v>40.788423680000001</v>
      </c>
      <c r="G147" s="96">
        <v>30.722815000000001</v>
      </c>
      <c r="H147" s="98">
        <f t="shared" si="7"/>
        <v>0.32762651078685345</v>
      </c>
      <c r="I147" s="99">
        <f t="shared" si="8"/>
        <v>7.6279275762542564</v>
      </c>
    </row>
    <row r="148" spans="1:9" x14ac:dyDescent="0.15">
      <c r="A148" s="103" t="s">
        <v>615</v>
      </c>
      <c r="B148" s="104" t="s">
        <v>616</v>
      </c>
      <c r="C148" s="97">
        <v>3.4912834900000003</v>
      </c>
      <c r="D148" s="96">
        <v>8.8180915199999994</v>
      </c>
      <c r="E148" s="18">
        <f t="shared" si="6"/>
        <v>-0.60407719946186256</v>
      </c>
      <c r="F148" s="97">
        <v>0.85280436000000004</v>
      </c>
      <c r="G148" s="96">
        <v>5.2231900199999997</v>
      </c>
      <c r="H148" s="98">
        <f t="shared" si="7"/>
        <v>-0.83672729563072645</v>
      </c>
      <c r="I148" s="99">
        <f t="shared" si="8"/>
        <v>0.24426671808309672</v>
      </c>
    </row>
    <row r="149" spans="1:9" x14ac:dyDescent="0.15">
      <c r="A149" s="103" t="s">
        <v>617</v>
      </c>
      <c r="B149" s="104" t="s">
        <v>618</v>
      </c>
      <c r="C149" s="97">
        <v>3.5598059599999998</v>
      </c>
      <c r="D149" s="96">
        <v>1.40921184</v>
      </c>
      <c r="E149" s="18">
        <f t="shared" si="6"/>
        <v>1.5260971125533547</v>
      </c>
      <c r="F149" s="97">
        <v>8.4430956300000002</v>
      </c>
      <c r="G149" s="96">
        <v>2.1489281899999999</v>
      </c>
      <c r="H149" s="98">
        <f t="shared" si="7"/>
        <v>2.9289798836879704</v>
      </c>
      <c r="I149" s="99">
        <f t="shared" si="8"/>
        <v>2.3717853514689886</v>
      </c>
    </row>
    <row r="150" spans="1:9" x14ac:dyDescent="0.15">
      <c r="A150" s="103" t="s">
        <v>619</v>
      </c>
      <c r="B150" s="104" t="s">
        <v>620</v>
      </c>
      <c r="C150" s="97">
        <v>11.409742789999999</v>
      </c>
      <c r="D150" s="96">
        <v>6.3239244100000001</v>
      </c>
      <c r="E150" s="18">
        <f t="shared" si="6"/>
        <v>0.80421871772499554</v>
      </c>
      <c r="F150" s="97">
        <v>137.21776356000001</v>
      </c>
      <c r="G150" s="96">
        <v>7.0410739299999996</v>
      </c>
      <c r="H150" s="98">
        <f t="shared" si="7"/>
        <v>18.488186734605129</v>
      </c>
      <c r="I150" s="99">
        <f t="shared" si="8"/>
        <v>12.026367823143541</v>
      </c>
    </row>
    <row r="151" spans="1:9" x14ac:dyDescent="0.15">
      <c r="A151" s="103" t="s">
        <v>621</v>
      </c>
      <c r="B151" s="104" t="s">
        <v>622</v>
      </c>
      <c r="C151" s="97">
        <v>3.87684228</v>
      </c>
      <c r="D151" s="96">
        <v>1.0646342799999999</v>
      </c>
      <c r="E151" s="18">
        <f t="shared" si="6"/>
        <v>2.6414779730744722</v>
      </c>
      <c r="F151" s="97">
        <v>2.56244739</v>
      </c>
      <c r="G151" s="96">
        <v>1.6468706200000001</v>
      </c>
      <c r="H151" s="98">
        <f t="shared" si="7"/>
        <v>0.55594942242639545</v>
      </c>
      <c r="I151" s="99">
        <f t="shared" si="8"/>
        <v>0.66096250632099485</v>
      </c>
    </row>
    <row r="152" spans="1:9" x14ac:dyDescent="0.15">
      <c r="A152" s="103" t="s">
        <v>623</v>
      </c>
      <c r="B152" s="104" t="s">
        <v>624</v>
      </c>
      <c r="C152" s="97">
        <v>2.3858674300000002</v>
      </c>
      <c r="D152" s="96">
        <v>2.17818581</v>
      </c>
      <c r="E152" s="18">
        <f t="shared" si="6"/>
        <v>9.5346144964556734E-2</v>
      </c>
      <c r="F152" s="97">
        <v>1.1059568799999999</v>
      </c>
      <c r="G152" s="96">
        <v>1.4871633999999998</v>
      </c>
      <c r="H152" s="98">
        <f t="shared" si="7"/>
        <v>-0.25633129486645512</v>
      </c>
      <c r="I152" s="99">
        <f t="shared" si="8"/>
        <v>0.46354498414021261</v>
      </c>
    </row>
    <row r="153" spans="1:9" x14ac:dyDescent="0.15">
      <c r="A153" s="103" t="s">
        <v>625</v>
      </c>
      <c r="B153" s="104" t="s">
        <v>626</v>
      </c>
      <c r="C153" s="97">
        <v>11.41327216</v>
      </c>
      <c r="D153" s="96">
        <v>0.98576743</v>
      </c>
      <c r="E153" s="18">
        <f t="shared" si="6"/>
        <v>10.578057676342583</v>
      </c>
      <c r="F153" s="97">
        <v>22.896519960000003</v>
      </c>
      <c r="G153" s="96">
        <v>1.19976098</v>
      </c>
      <c r="H153" s="98">
        <f t="shared" si="7"/>
        <v>18.084234561454068</v>
      </c>
      <c r="I153" s="99">
        <f t="shared" si="8"/>
        <v>2.0061310760857212</v>
      </c>
    </row>
    <row r="154" spans="1:9" x14ac:dyDescent="0.15">
      <c r="A154" s="103" t="s">
        <v>627</v>
      </c>
      <c r="B154" s="104" t="s">
        <v>628</v>
      </c>
      <c r="C154" s="97">
        <v>12.996756289999999</v>
      </c>
      <c r="D154" s="96">
        <v>36.318571599999999</v>
      </c>
      <c r="E154" s="18">
        <f t="shared" si="6"/>
        <v>-0.642145720015046</v>
      </c>
      <c r="F154" s="97">
        <v>1.92542854</v>
      </c>
      <c r="G154" s="96">
        <v>37.613722939999995</v>
      </c>
      <c r="H154" s="98">
        <f t="shared" si="7"/>
        <v>-0.94881047688176545</v>
      </c>
      <c r="I154" s="99">
        <f t="shared" si="8"/>
        <v>0.14814685272520411</v>
      </c>
    </row>
    <row r="155" spans="1:9" x14ac:dyDescent="0.15">
      <c r="A155" s="103" t="s">
        <v>629</v>
      </c>
      <c r="B155" s="104" t="s">
        <v>630</v>
      </c>
      <c r="C155" s="97">
        <v>8.5851621199999997</v>
      </c>
      <c r="D155" s="96">
        <v>3.02263364</v>
      </c>
      <c r="E155" s="18">
        <f t="shared" si="6"/>
        <v>1.8402919911921578</v>
      </c>
      <c r="F155" s="97">
        <v>28.090338809999999</v>
      </c>
      <c r="G155" s="96">
        <v>6.3867604699999996</v>
      </c>
      <c r="H155" s="98">
        <f t="shared" si="7"/>
        <v>3.3982139211179785</v>
      </c>
      <c r="I155" s="99">
        <f t="shared" si="8"/>
        <v>3.2719636993878924</v>
      </c>
    </row>
    <row r="156" spans="1:9" x14ac:dyDescent="0.15">
      <c r="A156" s="103" t="s">
        <v>631</v>
      </c>
      <c r="B156" s="104" t="s">
        <v>632</v>
      </c>
      <c r="C156" s="97">
        <v>0.42704344</v>
      </c>
      <c r="D156" s="96">
        <v>2.6012001499999999</v>
      </c>
      <c r="E156" s="18">
        <f t="shared" si="6"/>
        <v>-0.83582830410032072</v>
      </c>
      <c r="F156" s="97">
        <v>2.18308634</v>
      </c>
      <c r="G156" s="96">
        <v>8.5006889600000015</v>
      </c>
      <c r="H156" s="98">
        <f t="shared" si="7"/>
        <v>-0.74318712868186165</v>
      </c>
      <c r="I156" s="99">
        <f t="shared" si="8"/>
        <v>5.1120943105928518</v>
      </c>
    </row>
    <row r="157" spans="1:9" x14ac:dyDescent="0.15">
      <c r="A157" s="103" t="s">
        <v>633</v>
      </c>
      <c r="B157" s="104" t="s">
        <v>634</v>
      </c>
      <c r="C157" s="97">
        <v>2.3139090200000001</v>
      </c>
      <c r="D157" s="96">
        <v>1.02833364</v>
      </c>
      <c r="E157" s="18">
        <f t="shared" si="6"/>
        <v>1.2501539675391733</v>
      </c>
      <c r="F157" s="97">
        <v>3.7725603300000001</v>
      </c>
      <c r="G157" s="96">
        <v>1.54814104</v>
      </c>
      <c r="H157" s="98">
        <f t="shared" si="7"/>
        <v>1.4368324542316895</v>
      </c>
      <c r="I157" s="99">
        <f t="shared" si="8"/>
        <v>1.6303840373118905</v>
      </c>
    </row>
    <row r="158" spans="1:9" x14ac:dyDescent="0.15">
      <c r="A158" s="103" t="s">
        <v>635</v>
      </c>
      <c r="B158" s="104" t="s">
        <v>636</v>
      </c>
      <c r="C158" s="97">
        <v>1.1987696399999999</v>
      </c>
      <c r="D158" s="96">
        <v>2.3638978700000002</v>
      </c>
      <c r="E158" s="18">
        <f t="shared" si="6"/>
        <v>-0.49288433514261776</v>
      </c>
      <c r="F158" s="97">
        <v>4.0439999999999996E-4</v>
      </c>
      <c r="G158" s="96">
        <v>8.1479721299999994</v>
      </c>
      <c r="H158" s="98">
        <f t="shared" si="7"/>
        <v>-0.9999503680187477</v>
      </c>
      <c r="I158" s="99">
        <f t="shared" si="8"/>
        <v>3.3734588073151405E-4</v>
      </c>
    </row>
    <row r="159" spans="1:9" x14ac:dyDescent="0.15">
      <c r="A159" s="103" t="s">
        <v>637</v>
      </c>
      <c r="B159" s="104" t="s">
        <v>638</v>
      </c>
      <c r="C159" s="97">
        <v>1.4745398200000002</v>
      </c>
      <c r="D159" s="96">
        <v>1.0228678</v>
      </c>
      <c r="E159" s="18">
        <f t="shared" si="6"/>
        <v>0.44157418974377749</v>
      </c>
      <c r="F159" s="97">
        <v>4.6971800000000001E-2</v>
      </c>
      <c r="G159" s="96">
        <v>2.7810152700000002</v>
      </c>
      <c r="H159" s="98">
        <f t="shared" si="7"/>
        <v>-0.98310983743717451</v>
      </c>
      <c r="I159" s="99">
        <f t="shared" si="8"/>
        <v>3.1855226534336659E-2</v>
      </c>
    </row>
    <row r="160" spans="1:9" x14ac:dyDescent="0.15">
      <c r="A160" s="103" t="s">
        <v>639</v>
      </c>
      <c r="B160" s="104" t="s">
        <v>640</v>
      </c>
      <c r="C160" s="97">
        <v>0.38460496</v>
      </c>
      <c r="D160" s="96">
        <v>1.205402E-2</v>
      </c>
      <c r="E160" s="18">
        <f t="shared" si="6"/>
        <v>30.90677964695595</v>
      </c>
      <c r="F160" s="97">
        <v>0.71901943999999995</v>
      </c>
      <c r="G160" s="96">
        <v>3.4602559999999997E-2</v>
      </c>
      <c r="H160" s="98">
        <f t="shared" si="7"/>
        <v>19.779371237272617</v>
      </c>
      <c r="I160" s="99">
        <f t="shared" si="8"/>
        <v>1.8695012149609302</v>
      </c>
    </row>
    <row r="161" spans="1:9" x14ac:dyDescent="0.15">
      <c r="A161" s="103" t="s">
        <v>641</v>
      </c>
      <c r="B161" s="104" t="s">
        <v>642</v>
      </c>
      <c r="C161" s="97">
        <v>7.8158038599999999</v>
      </c>
      <c r="D161" s="96">
        <v>7.3896990499999999</v>
      </c>
      <c r="E161" s="18">
        <f t="shared" si="6"/>
        <v>5.7661997750774407E-2</v>
      </c>
      <c r="F161" s="97">
        <v>7.5437654099999998</v>
      </c>
      <c r="G161" s="96">
        <v>5.3959130599999998</v>
      </c>
      <c r="H161" s="98">
        <f t="shared" si="7"/>
        <v>0.39805169692634013</v>
      </c>
      <c r="I161" s="99">
        <f t="shared" si="8"/>
        <v>0.9651937977368843</v>
      </c>
    </row>
    <row r="162" spans="1:9" x14ac:dyDescent="0.15">
      <c r="A162" s="103" t="s">
        <v>643</v>
      </c>
      <c r="B162" s="104" t="s">
        <v>644</v>
      </c>
      <c r="C162" s="97">
        <v>4.1209906400000005</v>
      </c>
      <c r="D162" s="96">
        <v>5.1880828699999997</v>
      </c>
      <c r="E162" s="18">
        <f t="shared" si="6"/>
        <v>-0.20568141580205701</v>
      </c>
      <c r="F162" s="97">
        <v>20.96141454</v>
      </c>
      <c r="G162" s="96">
        <v>8.3937187400000006</v>
      </c>
      <c r="H162" s="98">
        <f t="shared" si="7"/>
        <v>1.4972738769657652</v>
      </c>
      <c r="I162" s="99">
        <f t="shared" si="8"/>
        <v>5.0864989443412076</v>
      </c>
    </row>
    <row r="163" spans="1:9" x14ac:dyDescent="0.15">
      <c r="A163" s="103" t="s">
        <v>645</v>
      </c>
      <c r="B163" s="104" t="s">
        <v>646</v>
      </c>
      <c r="C163" s="97">
        <v>19.970376309999999</v>
      </c>
      <c r="D163" s="96">
        <v>15.067609259999999</v>
      </c>
      <c r="E163" s="18">
        <f t="shared" si="6"/>
        <v>0.32538453615301677</v>
      </c>
      <c r="F163" s="97">
        <v>28.281898940000001</v>
      </c>
      <c r="G163" s="96">
        <v>21.847755070000002</v>
      </c>
      <c r="H163" s="98">
        <f t="shared" si="7"/>
        <v>0.29449908466041763</v>
      </c>
      <c r="I163" s="99">
        <f t="shared" si="8"/>
        <v>1.4161925895126011</v>
      </c>
    </row>
    <row r="164" spans="1:9" x14ac:dyDescent="0.15">
      <c r="A164" s="103" t="s">
        <v>647</v>
      </c>
      <c r="B164" s="104" t="s">
        <v>648</v>
      </c>
      <c r="C164" s="97">
        <v>3.1810793799999999</v>
      </c>
      <c r="D164" s="96">
        <v>9.3411315999999989</v>
      </c>
      <c r="E164" s="18">
        <f t="shared" si="6"/>
        <v>-0.65945460183860383</v>
      </c>
      <c r="F164" s="97">
        <v>9.8915182599999998</v>
      </c>
      <c r="G164" s="96">
        <v>6.0345382800000005</v>
      </c>
      <c r="H164" s="98">
        <f t="shared" si="7"/>
        <v>0.63915080177434858</v>
      </c>
      <c r="I164" s="99">
        <f t="shared" si="8"/>
        <v>3.109484888113669</v>
      </c>
    </row>
    <row r="165" spans="1:9" x14ac:dyDescent="0.15">
      <c r="A165" s="103" t="s">
        <v>649</v>
      </c>
      <c r="B165" s="104" t="s">
        <v>650</v>
      </c>
      <c r="C165" s="97">
        <v>2.6823343999999998</v>
      </c>
      <c r="D165" s="96">
        <v>2.2200184199999997</v>
      </c>
      <c r="E165" s="18">
        <f t="shared" si="6"/>
        <v>0.20824871353995356</v>
      </c>
      <c r="F165" s="97">
        <v>0.66185576000000002</v>
      </c>
      <c r="G165" s="96">
        <v>2.6977772099999999</v>
      </c>
      <c r="H165" s="98">
        <f t="shared" si="7"/>
        <v>-0.75466626467646669</v>
      </c>
      <c r="I165" s="99">
        <f t="shared" si="8"/>
        <v>0.24674617750866562</v>
      </c>
    </row>
    <row r="166" spans="1:9" x14ac:dyDescent="0.15">
      <c r="A166" s="103" t="s">
        <v>651</v>
      </c>
      <c r="B166" s="104" t="s">
        <v>652</v>
      </c>
      <c r="C166" s="97">
        <v>0.77657347999999993</v>
      </c>
      <c r="D166" s="96">
        <v>0.238645</v>
      </c>
      <c r="E166" s="18">
        <f t="shared" si="6"/>
        <v>2.2540949108508452</v>
      </c>
      <c r="F166" s="97">
        <v>0.153892</v>
      </c>
      <c r="G166" s="96">
        <v>0.40255299999999999</v>
      </c>
      <c r="H166" s="98">
        <f t="shared" si="7"/>
        <v>-0.61770996614110441</v>
      </c>
      <c r="I166" s="99">
        <f t="shared" si="8"/>
        <v>0.19816798276448999</v>
      </c>
    </row>
    <row r="167" spans="1:9" x14ac:dyDescent="0.15">
      <c r="A167" s="103" t="s">
        <v>653</v>
      </c>
      <c r="B167" s="104" t="s">
        <v>654</v>
      </c>
      <c r="C167" s="97">
        <v>10.22962502</v>
      </c>
      <c r="D167" s="96">
        <v>20.21797231</v>
      </c>
      <c r="E167" s="18">
        <f t="shared" si="6"/>
        <v>-0.49403308783144728</v>
      </c>
      <c r="F167" s="97">
        <v>19.781534969999999</v>
      </c>
      <c r="G167" s="96">
        <v>18.828286869999999</v>
      </c>
      <c r="H167" s="98">
        <f t="shared" si="7"/>
        <v>5.0628509464599958E-2</v>
      </c>
      <c r="I167" s="99">
        <f t="shared" si="8"/>
        <v>1.9337497641726851</v>
      </c>
    </row>
    <row r="168" spans="1:9" x14ac:dyDescent="0.15">
      <c r="A168" s="103" t="s">
        <v>655</v>
      </c>
      <c r="B168" s="104" t="s">
        <v>656</v>
      </c>
      <c r="C168" s="97">
        <v>3.93778512</v>
      </c>
      <c r="D168" s="96">
        <v>6.3814771600000002</v>
      </c>
      <c r="E168" s="18">
        <f t="shared" si="6"/>
        <v>-0.38293516982516318</v>
      </c>
      <c r="F168" s="97">
        <v>22.616005079999997</v>
      </c>
      <c r="G168" s="96">
        <v>10.104867460000001</v>
      </c>
      <c r="H168" s="98">
        <f t="shared" si="7"/>
        <v>1.2381298091761406</v>
      </c>
      <c r="I168" s="99">
        <f t="shared" si="8"/>
        <v>5.7433314390704986</v>
      </c>
    </row>
    <row r="169" spans="1:9" x14ac:dyDescent="0.15">
      <c r="A169" s="103" t="s">
        <v>657</v>
      </c>
      <c r="B169" s="104" t="s">
        <v>658</v>
      </c>
      <c r="C169" s="97">
        <v>1.14264239</v>
      </c>
      <c r="D169" s="96">
        <v>1.2071374699999999</v>
      </c>
      <c r="E169" s="18">
        <f t="shared" si="6"/>
        <v>-5.3428115357897044E-2</v>
      </c>
      <c r="F169" s="97">
        <v>0</v>
      </c>
      <c r="G169" s="96">
        <v>0.24182129999999999</v>
      </c>
      <c r="H169" s="98">
        <f t="shared" si="7"/>
        <v>-1</v>
      </c>
      <c r="I169" s="99">
        <f t="shared" si="8"/>
        <v>0</v>
      </c>
    </row>
    <row r="170" spans="1:9" x14ac:dyDescent="0.15">
      <c r="A170" s="103" t="s">
        <v>659</v>
      </c>
      <c r="B170" s="104" t="s">
        <v>660</v>
      </c>
      <c r="C170" s="97">
        <v>0.98892844999999996</v>
      </c>
      <c r="D170" s="96">
        <v>1.3871701200000002</v>
      </c>
      <c r="E170" s="18">
        <f t="shared" si="6"/>
        <v>-0.28708927928753258</v>
      </c>
      <c r="F170" s="97">
        <v>0.21662651000000002</v>
      </c>
      <c r="G170" s="96">
        <v>0.50009773999999996</v>
      </c>
      <c r="H170" s="98">
        <f t="shared" si="7"/>
        <v>-0.56683165574793426</v>
      </c>
      <c r="I170" s="99">
        <f t="shared" si="8"/>
        <v>0.21905175242961211</v>
      </c>
    </row>
    <row r="171" spans="1:9" x14ac:dyDescent="0.15">
      <c r="A171" s="103" t="s">
        <v>661</v>
      </c>
      <c r="B171" s="104" t="s">
        <v>662</v>
      </c>
      <c r="C171" s="97">
        <v>4.9845567199999996</v>
      </c>
      <c r="D171" s="96">
        <v>15.198750499999999</v>
      </c>
      <c r="E171" s="18">
        <f t="shared" si="6"/>
        <v>-0.67204167737341303</v>
      </c>
      <c r="F171" s="97">
        <v>0.98715496999999996</v>
      </c>
      <c r="G171" s="96">
        <v>4.8418149800000005</v>
      </c>
      <c r="H171" s="98">
        <f t="shared" si="7"/>
        <v>-0.79611881617169933</v>
      </c>
      <c r="I171" s="99">
        <f t="shared" si="8"/>
        <v>0.1980426797109453</v>
      </c>
    </row>
    <row r="172" spans="1:9" x14ac:dyDescent="0.15">
      <c r="A172" s="103" t="s">
        <v>199</v>
      </c>
      <c r="B172" s="104" t="s">
        <v>665</v>
      </c>
      <c r="C172" s="97">
        <v>1.1448347299999999</v>
      </c>
      <c r="D172" s="96">
        <v>2.7658043700000001</v>
      </c>
      <c r="E172" s="18">
        <f t="shared" si="6"/>
        <v>-0.58607530510192962</v>
      </c>
      <c r="F172" s="97">
        <v>0.49519481999999998</v>
      </c>
      <c r="G172" s="96">
        <v>1.2705325000000001</v>
      </c>
      <c r="H172" s="98">
        <f t="shared" si="7"/>
        <v>-0.61024623927369037</v>
      </c>
      <c r="I172" s="99">
        <f t="shared" si="8"/>
        <v>0.43254699304938105</v>
      </c>
    </row>
    <row r="173" spans="1:9" x14ac:dyDescent="0.15">
      <c r="A173" s="103" t="s">
        <v>200</v>
      </c>
      <c r="B173" s="104" t="s">
        <v>666</v>
      </c>
      <c r="C173" s="97">
        <v>8.8655495999999996</v>
      </c>
      <c r="D173" s="96">
        <v>1.9173063600000002</v>
      </c>
      <c r="E173" s="18">
        <f t="shared" si="6"/>
        <v>3.6239608781144392</v>
      </c>
      <c r="F173" s="97">
        <v>0.59449058999999993</v>
      </c>
      <c r="G173" s="96">
        <v>95.76855596</v>
      </c>
      <c r="H173" s="98">
        <f t="shared" si="7"/>
        <v>-0.99379242399511269</v>
      </c>
      <c r="I173" s="99">
        <f t="shared" si="8"/>
        <v>6.705625898252264E-2</v>
      </c>
    </row>
    <row r="174" spans="1:9" x14ac:dyDescent="0.15">
      <c r="A174" s="103" t="s">
        <v>663</v>
      </c>
      <c r="B174" s="104" t="s">
        <v>664</v>
      </c>
      <c r="C174" s="97">
        <v>6.4445227999999997</v>
      </c>
      <c r="D174" s="96">
        <v>10.32215755</v>
      </c>
      <c r="E174" s="18">
        <f t="shared" si="6"/>
        <v>-0.37566126376360143</v>
      </c>
      <c r="F174" s="97">
        <v>13.31139767</v>
      </c>
      <c r="G174" s="96">
        <v>30.91629447</v>
      </c>
      <c r="H174" s="98">
        <f t="shared" si="7"/>
        <v>-0.56943747954927537</v>
      </c>
      <c r="I174" s="99">
        <f t="shared" si="8"/>
        <v>2.0655365933378342</v>
      </c>
    </row>
    <row r="175" spans="1:9" x14ac:dyDescent="0.15">
      <c r="A175" s="103" t="s">
        <v>203</v>
      </c>
      <c r="B175" s="104" t="s">
        <v>667</v>
      </c>
      <c r="C175" s="97">
        <v>1.5645003899999999</v>
      </c>
      <c r="D175" s="96">
        <v>0.81194358999999994</v>
      </c>
      <c r="E175" s="18">
        <f t="shared" si="6"/>
        <v>0.92685847793933562</v>
      </c>
      <c r="F175" s="97">
        <v>1.5984214999999999</v>
      </c>
      <c r="G175" s="96">
        <v>1.036464E-2</v>
      </c>
      <c r="H175" s="98">
        <f t="shared" si="7"/>
        <v>153.21871864338752</v>
      </c>
      <c r="I175" s="99">
        <f t="shared" si="8"/>
        <v>1.0216817523452328</v>
      </c>
    </row>
    <row r="176" spans="1:9" x14ac:dyDescent="0.15">
      <c r="A176" s="103" t="s">
        <v>668</v>
      </c>
      <c r="B176" s="104" t="s">
        <v>669</v>
      </c>
      <c r="C176" s="97">
        <v>9.2378017899999989</v>
      </c>
      <c r="D176" s="96">
        <v>10.67187818</v>
      </c>
      <c r="E176" s="18">
        <f t="shared" si="6"/>
        <v>-0.13437900675136838</v>
      </c>
      <c r="F176" s="97">
        <v>28.452449120000001</v>
      </c>
      <c r="G176" s="96">
        <v>35.375577340000007</v>
      </c>
      <c r="H176" s="98">
        <f t="shared" si="7"/>
        <v>-0.19570361081208021</v>
      </c>
      <c r="I176" s="99">
        <f t="shared" si="8"/>
        <v>3.0800021224529872</v>
      </c>
    </row>
    <row r="177" spans="1:9" x14ac:dyDescent="0.15">
      <c r="A177" s="103" t="s">
        <v>670</v>
      </c>
      <c r="B177" s="104" t="s">
        <v>671</v>
      </c>
      <c r="C177" s="97">
        <v>19.287814609999998</v>
      </c>
      <c r="D177" s="96">
        <v>21.593835649999999</v>
      </c>
      <c r="E177" s="18">
        <f t="shared" si="6"/>
        <v>-0.10679070996819418</v>
      </c>
      <c r="F177" s="97">
        <v>63.470581539999998</v>
      </c>
      <c r="G177" s="96">
        <v>32.64607805</v>
      </c>
      <c r="H177" s="98">
        <f t="shared" si="7"/>
        <v>0.94420234622945776</v>
      </c>
      <c r="I177" s="99">
        <f t="shared" si="8"/>
        <v>3.29070881400389</v>
      </c>
    </row>
    <row r="178" spans="1:9" x14ac:dyDescent="0.15">
      <c r="A178" s="103" t="s">
        <v>672</v>
      </c>
      <c r="B178" s="104" t="s">
        <v>673</v>
      </c>
      <c r="C178" s="97">
        <v>52.649219250000002</v>
      </c>
      <c r="D178" s="96">
        <v>28.65183188</v>
      </c>
      <c r="E178" s="18">
        <f t="shared" si="6"/>
        <v>0.83755159078505681</v>
      </c>
      <c r="F178" s="97">
        <v>27.164271210000003</v>
      </c>
      <c r="G178" s="96">
        <v>34.9185546</v>
      </c>
      <c r="H178" s="98">
        <f t="shared" si="7"/>
        <v>-0.22206770809465282</v>
      </c>
      <c r="I178" s="99">
        <f t="shared" si="8"/>
        <v>0.51594822481626834</v>
      </c>
    </row>
    <row r="179" spans="1:9" x14ac:dyDescent="0.15">
      <c r="A179" s="103" t="s">
        <v>674</v>
      </c>
      <c r="B179" s="104" t="s">
        <v>675</v>
      </c>
      <c r="C179" s="97">
        <v>35.407282560000006</v>
      </c>
      <c r="D179" s="96">
        <v>33.212527800000004</v>
      </c>
      <c r="E179" s="18">
        <f t="shared" si="6"/>
        <v>6.6082135428427113E-2</v>
      </c>
      <c r="F179" s="97">
        <v>23.522761120000002</v>
      </c>
      <c r="G179" s="96">
        <v>62.983055740000005</v>
      </c>
      <c r="H179" s="98">
        <f t="shared" si="7"/>
        <v>-0.62652239013133659</v>
      </c>
      <c r="I179" s="99">
        <f t="shared" si="8"/>
        <v>0.66434810635747354</v>
      </c>
    </row>
    <row r="180" spans="1:9" x14ac:dyDescent="0.15">
      <c r="A180" s="103" t="s">
        <v>676</v>
      </c>
      <c r="B180" s="104" t="s">
        <v>677</v>
      </c>
      <c r="C180" s="97">
        <v>13.08503969</v>
      </c>
      <c r="D180" s="96">
        <v>34.313063880000001</v>
      </c>
      <c r="E180" s="18">
        <f t="shared" si="6"/>
        <v>-0.61865720485465436</v>
      </c>
      <c r="F180" s="97">
        <v>24.356415479999999</v>
      </c>
      <c r="G180" s="96">
        <v>168.48049752</v>
      </c>
      <c r="H180" s="98">
        <f t="shared" si="7"/>
        <v>-0.85543480795390758</v>
      </c>
      <c r="I180" s="99">
        <f t="shared" si="8"/>
        <v>1.8613940849269215</v>
      </c>
    </row>
    <row r="181" spans="1:9" x14ac:dyDescent="0.15">
      <c r="A181" s="103" t="s">
        <v>678</v>
      </c>
      <c r="B181" s="104" t="s">
        <v>679</v>
      </c>
      <c r="C181" s="97">
        <v>14.788254210000002</v>
      </c>
      <c r="D181" s="96">
        <v>37.34313169</v>
      </c>
      <c r="E181" s="18">
        <f t="shared" si="6"/>
        <v>-0.60398998314434071</v>
      </c>
      <c r="F181" s="97">
        <v>51.728955599999999</v>
      </c>
      <c r="G181" s="96">
        <v>208.68057724000002</v>
      </c>
      <c r="H181" s="98">
        <f t="shared" si="7"/>
        <v>-0.75211418195135904</v>
      </c>
      <c r="I181" s="99">
        <f t="shared" si="8"/>
        <v>3.4979758168493098</v>
      </c>
    </row>
    <row r="182" spans="1:9" x14ac:dyDescent="0.15">
      <c r="A182" s="103" t="s">
        <v>680</v>
      </c>
      <c r="B182" s="104" t="s">
        <v>681</v>
      </c>
      <c r="C182" s="97">
        <v>42.624359009999999</v>
      </c>
      <c r="D182" s="96">
        <v>77.493806390000003</v>
      </c>
      <c r="E182" s="18">
        <f t="shared" si="6"/>
        <v>-0.449964313335106</v>
      </c>
      <c r="F182" s="97">
        <v>3.8575890299999998</v>
      </c>
      <c r="G182" s="96">
        <v>143.51021899</v>
      </c>
      <c r="H182" s="98">
        <f t="shared" si="7"/>
        <v>-0.97311976068917572</v>
      </c>
      <c r="I182" s="99">
        <f t="shared" si="8"/>
        <v>9.0501983363432639E-2</v>
      </c>
    </row>
    <row r="183" spans="1:9" x14ac:dyDescent="0.15">
      <c r="A183" s="103" t="s">
        <v>682</v>
      </c>
      <c r="B183" s="104" t="s">
        <v>683</v>
      </c>
      <c r="C183" s="97">
        <v>73.040605880000001</v>
      </c>
      <c r="D183" s="96">
        <v>113.15005427</v>
      </c>
      <c r="E183" s="18">
        <f t="shared" si="6"/>
        <v>-0.35448015158959056</v>
      </c>
      <c r="F183" s="97">
        <v>34.743987629999999</v>
      </c>
      <c r="G183" s="96">
        <v>209.53264095</v>
      </c>
      <c r="H183" s="98">
        <f t="shared" si="7"/>
        <v>-0.8341834118423066</v>
      </c>
      <c r="I183" s="99">
        <f t="shared" si="8"/>
        <v>0.47568044119296671</v>
      </c>
    </row>
    <row r="184" spans="1:9" x14ac:dyDescent="0.15">
      <c r="A184" s="103" t="s">
        <v>684</v>
      </c>
      <c r="B184" s="104" t="s">
        <v>685</v>
      </c>
      <c r="C184" s="97">
        <v>0</v>
      </c>
      <c r="D184" s="96"/>
      <c r="E184" s="18" t="str">
        <f t="shared" si="6"/>
        <v/>
      </c>
      <c r="F184" s="97"/>
      <c r="G184" s="96"/>
      <c r="H184" s="98" t="str">
        <f t="shared" si="7"/>
        <v/>
      </c>
      <c r="I184" s="99" t="str">
        <f t="shared" si="8"/>
        <v/>
      </c>
    </row>
    <row r="185" spans="1:9" x14ac:dyDescent="0.15">
      <c r="A185" s="103" t="s">
        <v>686</v>
      </c>
      <c r="B185" s="104" t="s">
        <v>687</v>
      </c>
      <c r="C185" s="97">
        <v>11.407958070000001</v>
      </c>
      <c r="D185" s="96">
        <v>9.7145364100000009</v>
      </c>
      <c r="E185" s="18">
        <f t="shared" si="6"/>
        <v>0.1743183193236908</v>
      </c>
      <c r="F185" s="97">
        <v>5.4830275400000001</v>
      </c>
      <c r="G185" s="96">
        <v>3.9783537899999999</v>
      </c>
      <c r="H185" s="98">
        <f t="shared" si="7"/>
        <v>0.3782151687419435</v>
      </c>
      <c r="I185" s="99">
        <f t="shared" si="8"/>
        <v>0.48063181038672942</v>
      </c>
    </row>
    <row r="186" spans="1:9" x14ac:dyDescent="0.15">
      <c r="A186" s="103" t="s">
        <v>688</v>
      </c>
      <c r="B186" s="104" t="s">
        <v>689</v>
      </c>
      <c r="C186" s="97">
        <v>1.3789076</v>
      </c>
      <c r="D186" s="96">
        <v>1.9048246899999999</v>
      </c>
      <c r="E186" s="18">
        <f t="shared" si="6"/>
        <v>-0.2760973714594176</v>
      </c>
      <c r="F186" s="97">
        <v>4.935726E-2</v>
      </c>
      <c r="G186" s="96">
        <v>0.38863978000000005</v>
      </c>
      <c r="H186" s="98">
        <f t="shared" si="7"/>
        <v>-0.87299997956977027</v>
      </c>
      <c r="I186" s="99">
        <f t="shared" si="8"/>
        <v>3.5794465125872102E-2</v>
      </c>
    </row>
    <row r="187" spans="1:9" x14ac:dyDescent="0.15">
      <c r="A187" s="103" t="s">
        <v>690</v>
      </c>
      <c r="B187" s="104" t="s">
        <v>691</v>
      </c>
      <c r="C187" s="97">
        <v>0.55026565000000005</v>
      </c>
      <c r="D187" s="96">
        <v>1.53146582</v>
      </c>
      <c r="E187" s="18">
        <f t="shared" si="6"/>
        <v>-0.64069348279676253</v>
      </c>
      <c r="F187" s="97">
        <v>1.4921979699999999</v>
      </c>
      <c r="G187" s="96">
        <v>0.87985199000000003</v>
      </c>
      <c r="H187" s="98">
        <f t="shared" si="7"/>
        <v>0.69596476107305261</v>
      </c>
      <c r="I187" s="99">
        <f t="shared" si="8"/>
        <v>2.7117774296832806</v>
      </c>
    </row>
    <row r="188" spans="1:9" x14ac:dyDescent="0.15">
      <c r="A188" s="103" t="s">
        <v>692</v>
      </c>
      <c r="B188" s="104" t="s">
        <v>693</v>
      </c>
      <c r="C188" s="97">
        <v>1.38404672</v>
      </c>
      <c r="D188" s="96">
        <v>0.96390125999999998</v>
      </c>
      <c r="E188" s="18">
        <f t="shared" si="6"/>
        <v>0.43588018548704865</v>
      </c>
      <c r="F188" s="97">
        <v>2.0030880000000001E-2</v>
      </c>
      <c r="G188" s="96">
        <v>7.3097280000000001E-2</v>
      </c>
      <c r="H188" s="98">
        <f t="shared" si="7"/>
        <v>-0.72596955728038037</v>
      </c>
      <c r="I188" s="99">
        <f t="shared" si="8"/>
        <v>1.4472690632871123E-2</v>
      </c>
    </row>
    <row r="189" spans="1:9" x14ac:dyDescent="0.15">
      <c r="A189" s="103" t="s">
        <v>694</v>
      </c>
      <c r="B189" s="104" t="s">
        <v>695</v>
      </c>
      <c r="C189" s="97">
        <v>2.9130226499999998</v>
      </c>
      <c r="D189" s="96">
        <v>0.49107805999999998</v>
      </c>
      <c r="E189" s="18">
        <f t="shared" si="6"/>
        <v>4.9318932920766203</v>
      </c>
      <c r="F189" s="97">
        <v>3.3468434999999999</v>
      </c>
      <c r="G189" s="96">
        <v>3.6086863899999999</v>
      </c>
      <c r="H189" s="98">
        <f t="shared" si="7"/>
        <v>-7.2559059364535106E-2</v>
      </c>
      <c r="I189" s="99">
        <f t="shared" si="8"/>
        <v>1.1489246401843116</v>
      </c>
    </row>
    <row r="190" spans="1:9" x14ac:dyDescent="0.15">
      <c r="A190" s="103" t="s">
        <v>696</v>
      </c>
      <c r="B190" s="104" t="s">
        <v>697</v>
      </c>
      <c r="C190" s="97">
        <v>5.4207402199999999</v>
      </c>
      <c r="D190" s="96">
        <v>9.8594368599999989</v>
      </c>
      <c r="E190" s="18">
        <f t="shared" si="6"/>
        <v>-0.45019778543416722</v>
      </c>
      <c r="F190" s="97">
        <v>21.85496887</v>
      </c>
      <c r="G190" s="96">
        <v>26.151339910000001</v>
      </c>
      <c r="H190" s="98">
        <f t="shared" si="7"/>
        <v>-0.16428875364650486</v>
      </c>
      <c r="I190" s="99">
        <f t="shared" si="8"/>
        <v>4.0317314578856545</v>
      </c>
    </row>
    <row r="191" spans="1:9" x14ac:dyDescent="0.15">
      <c r="A191" s="103" t="s">
        <v>698</v>
      </c>
      <c r="B191" s="104" t="s">
        <v>699</v>
      </c>
      <c r="C191" s="97">
        <v>9.6882324900000008</v>
      </c>
      <c r="D191" s="96">
        <v>16.7675166</v>
      </c>
      <c r="E191" s="18">
        <f t="shared" si="6"/>
        <v>-0.42220230215844845</v>
      </c>
      <c r="F191" s="97">
        <v>18.066667339999999</v>
      </c>
      <c r="G191" s="96">
        <v>16.006333739999999</v>
      </c>
      <c r="H191" s="98">
        <f t="shared" si="7"/>
        <v>0.12871989510322424</v>
      </c>
      <c r="I191" s="99">
        <f t="shared" si="8"/>
        <v>1.864805304646441</v>
      </c>
    </row>
    <row r="192" spans="1:9" x14ac:dyDescent="0.15">
      <c r="A192" s="103" t="s">
        <v>700</v>
      </c>
      <c r="B192" s="104" t="s">
        <v>701</v>
      </c>
      <c r="C192" s="97">
        <v>2.1364178799999998</v>
      </c>
      <c r="D192" s="96">
        <v>2.4212312499999999</v>
      </c>
      <c r="E192" s="18">
        <f t="shared" si="6"/>
        <v>-0.1176316264710362</v>
      </c>
      <c r="F192" s="97">
        <v>1.12347222</v>
      </c>
      <c r="G192" s="96">
        <v>1.73358448</v>
      </c>
      <c r="H192" s="98">
        <f t="shared" si="7"/>
        <v>-0.3519368493654258</v>
      </c>
      <c r="I192" s="99">
        <f t="shared" si="8"/>
        <v>0.52586726151159158</v>
      </c>
    </row>
    <row r="193" spans="1:9" x14ac:dyDescent="0.15">
      <c r="A193" s="103" t="s">
        <v>702</v>
      </c>
      <c r="B193" s="104" t="s">
        <v>703</v>
      </c>
      <c r="C193" s="97">
        <v>9.2952348499999999</v>
      </c>
      <c r="D193" s="96">
        <v>25.989931600000002</v>
      </c>
      <c r="E193" s="18">
        <f t="shared" si="6"/>
        <v>-0.64235246967714221</v>
      </c>
      <c r="F193" s="97">
        <v>0.56601698999999994</v>
      </c>
      <c r="G193" s="96">
        <v>8.1559388500000001</v>
      </c>
      <c r="H193" s="98">
        <f t="shared" si="7"/>
        <v>-0.9306006334267698</v>
      </c>
      <c r="I193" s="99">
        <f t="shared" si="8"/>
        <v>6.0893242519848755E-2</v>
      </c>
    </row>
    <row r="194" spans="1:9" x14ac:dyDescent="0.15">
      <c r="A194" s="103" t="s">
        <v>704</v>
      </c>
      <c r="B194" s="104" t="s">
        <v>705</v>
      </c>
      <c r="C194" s="97">
        <v>0.41963240000000002</v>
      </c>
      <c r="D194" s="96">
        <v>1.6255256899999999</v>
      </c>
      <c r="E194" s="18">
        <f t="shared" si="6"/>
        <v>-0.74184818943095254</v>
      </c>
      <c r="F194" s="97">
        <v>5.8982000000000001E-3</v>
      </c>
      <c r="G194" s="96">
        <v>1.1060422400000001</v>
      </c>
      <c r="H194" s="98">
        <f t="shared" si="7"/>
        <v>-0.99466729227267126</v>
      </c>
      <c r="I194" s="99">
        <f t="shared" si="8"/>
        <v>1.4055635360853929E-2</v>
      </c>
    </row>
    <row r="195" spans="1:9" x14ac:dyDescent="0.15">
      <c r="A195" s="103" t="s">
        <v>706</v>
      </c>
      <c r="B195" s="104" t="s">
        <v>707</v>
      </c>
      <c r="C195" s="97">
        <v>2.4531846399999999</v>
      </c>
      <c r="D195" s="96">
        <v>0.59239783999999995</v>
      </c>
      <c r="E195" s="18">
        <f t="shared" si="6"/>
        <v>3.1411100351074879</v>
      </c>
      <c r="F195" s="97"/>
      <c r="G195" s="96">
        <v>0</v>
      </c>
      <c r="H195" s="98" t="str">
        <f t="shared" si="7"/>
        <v/>
      </c>
      <c r="I195" s="99">
        <f t="shared" si="8"/>
        <v>0</v>
      </c>
    </row>
    <row r="196" spans="1:9" x14ac:dyDescent="0.15">
      <c r="A196" s="103" t="s">
        <v>708</v>
      </c>
      <c r="B196" s="104" t="s">
        <v>709</v>
      </c>
      <c r="C196" s="97">
        <v>6.1877155899999998</v>
      </c>
      <c r="D196" s="96">
        <v>4.7566919099999998</v>
      </c>
      <c r="E196" s="18">
        <f t="shared" si="6"/>
        <v>0.30084430673165041</v>
      </c>
      <c r="F196" s="97">
        <v>12.69512218</v>
      </c>
      <c r="G196" s="96">
        <v>7.0893445999999996</v>
      </c>
      <c r="H196" s="98">
        <f t="shared" si="7"/>
        <v>0.79073283868864275</v>
      </c>
      <c r="I196" s="99">
        <f t="shared" si="8"/>
        <v>2.0516654321534515</v>
      </c>
    </row>
    <row r="197" spans="1:9" x14ac:dyDescent="0.15">
      <c r="A197" s="103" t="s">
        <v>710</v>
      </c>
      <c r="B197" s="104" t="s">
        <v>711</v>
      </c>
      <c r="C197" s="97">
        <v>0.14504004999999998</v>
      </c>
      <c r="D197" s="96">
        <v>1.64344713</v>
      </c>
      <c r="E197" s="18">
        <f t="shared" si="6"/>
        <v>-0.91174644602044486</v>
      </c>
      <c r="F197" s="97">
        <v>7.1847999999999999E-3</v>
      </c>
      <c r="G197" s="96">
        <v>0</v>
      </c>
      <c r="H197" s="98" t="str">
        <f t="shared" si="7"/>
        <v/>
      </c>
      <c r="I197" s="99">
        <f t="shared" si="8"/>
        <v>4.9536662459782665E-2</v>
      </c>
    </row>
    <row r="198" spans="1:9" x14ac:dyDescent="0.15">
      <c r="A198" s="103" t="s">
        <v>712</v>
      </c>
      <c r="B198" s="104" t="s">
        <v>713</v>
      </c>
      <c r="C198" s="97">
        <v>2.7420178399999999</v>
      </c>
      <c r="D198" s="96">
        <v>4.2267637300000001</v>
      </c>
      <c r="E198" s="18">
        <f t="shared" si="6"/>
        <v>-0.35127250654249376</v>
      </c>
      <c r="F198" s="97">
        <v>7.9501630700000003</v>
      </c>
      <c r="G198" s="96">
        <v>0.47144908000000002</v>
      </c>
      <c r="H198" s="98">
        <f t="shared" si="7"/>
        <v>15.863248667279191</v>
      </c>
      <c r="I198" s="99">
        <f t="shared" si="8"/>
        <v>2.8993841520739343</v>
      </c>
    </row>
    <row r="199" spans="1:9" x14ac:dyDescent="0.15">
      <c r="A199" s="103" t="s">
        <v>714</v>
      </c>
      <c r="B199" s="104" t="s">
        <v>715</v>
      </c>
      <c r="C199" s="97">
        <v>8.7703366799999998</v>
      </c>
      <c r="D199" s="96">
        <v>20.91951675</v>
      </c>
      <c r="E199" s="18">
        <f t="shared" ref="E199:E262" si="9">IF(ISERROR(C199/D199-1),"",(C199/D199-1))</f>
        <v>-0.58075816067787511</v>
      </c>
      <c r="F199" s="97">
        <v>2.1774139300000002</v>
      </c>
      <c r="G199" s="96">
        <v>22.74000775</v>
      </c>
      <c r="H199" s="98">
        <f t="shared" ref="H199:H262" si="10">IF(ISERROR(F199/G199-1),"",(F199/G199-1))</f>
        <v>-0.90424744116457045</v>
      </c>
      <c r="I199" s="99">
        <f t="shared" ref="I199:I262" si="11">IF(ISERROR(F199/C199),"",(F199/C199))</f>
        <v>0.24827027849060868</v>
      </c>
    </row>
    <row r="200" spans="1:9" x14ac:dyDescent="0.15">
      <c r="A200" s="103" t="s">
        <v>716</v>
      </c>
      <c r="B200" s="104" t="s">
        <v>717</v>
      </c>
      <c r="C200" s="97">
        <v>83.036152720000004</v>
      </c>
      <c r="D200" s="96">
        <v>146.17358512999999</v>
      </c>
      <c r="E200" s="18">
        <f t="shared" si="9"/>
        <v>-0.43193462316634357</v>
      </c>
      <c r="F200" s="97">
        <v>57.486202210000002</v>
      </c>
      <c r="G200" s="96">
        <v>130.59720625</v>
      </c>
      <c r="H200" s="98">
        <f t="shared" si="10"/>
        <v>-0.55982058222627562</v>
      </c>
      <c r="I200" s="99">
        <f t="shared" si="11"/>
        <v>0.69230329593719164</v>
      </c>
    </row>
    <row r="201" spans="1:9" x14ac:dyDescent="0.15">
      <c r="A201" s="103" t="s">
        <v>718</v>
      </c>
      <c r="B201" s="104" t="s">
        <v>719</v>
      </c>
      <c r="C201" s="97">
        <v>25.77811526</v>
      </c>
      <c r="D201" s="96">
        <v>21.498481050000002</v>
      </c>
      <c r="E201" s="18">
        <f t="shared" si="9"/>
        <v>0.1990668177926922</v>
      </c>
      <c r="F201" s="97">
        <v>3.3626611899999999</v>
      </c>
      <c r="G201" s="96">
        <v>3.6083403299999999</v>
      </c>
      <c r="H201" s="98">
        <f t="shared" si="10"/>
        <v>-6.8086465668830032E-2</v>
      </c>
      <c r="I201" s="99">
        <f t="shared" si="11"/>
        <v>0.13044635560373391</v>
      </c>
    </row>
    <row r="202" spans="1:9" x14ac:dyDescent="0.15">
      <c r="A202" s="103" t="s">
        <v>720</v>
      </c>
      <c r="B202" s="104" t="s">
        <v>721</v>
      </c>
      <c r="C202" s="97">
        <v>11.025247609999999</v>
      </c>
      <c r="D202" s="96">
        <v>11.51346751</v>
      </c>
      <c r="E202" s="18">
        <f t="shared" si="9"/>
        <v>-4.2404245252436579E-2</v>
      </c>
      <c r="F202" s="97">
        <v>5.6483668899999993</v>
      </c>
      <c r="G202" s="96">
        <v>8.3210206299999996</v>
      </c>
      <c r="H202" s="98">
        <f t="shared" si="10"/>
        <v>-0.32119301932315969</v>
      </c>
      <c r="I202" s="99">
        <f t="shared" si="11"/>
        <v>0.51231202144402443</v>
      </c>
    </row>
    <row r="203" spans="1:9" x14ac:dyDescent="0.15">
      <c r="A203" s="105" t="s">
        <v>722</v>
      </c>
      <c r="B203" s="104" t="s">
        <v>723</v>
      </c>
      <c r="C203" s="97">
        <v>11.45953087</v>
      </c>
      <c r="D203" s="96">
        <v>15.97849495</v>
      </c>
      <c r="E203" s="18">
        <f t="shared" si="9"/>
        <v>-0.28281537742702101</v>
      </c>
      <c r="F203" s="97">
        <v>1.14289065</v>
      </c>
      <c r="G203" s="96">
        <v>1.8841128300000001</v>
      </c>
      <c r="H203" s="98">
        <f t="shared" si="10"/>
        <v>-0.39340647130989503</v>
      </c>
      <c r="I203" s="99">
        <f t="shared" si="11"/>
        <v>9.9732760700700487E-2</v>
      </c>
    </row>
    <row r="204" spans="1:9" x14ac:dyDescent="0.15">
      <c r="A204" s="103" t="s">
        <v>724</v>
      </c>
      <c r="B204" s="104" t="s">
        <v>725</v>
      </c>
      <c r="C204" s="97">
        <v>7.6674619999999999E-2</v>
      </c>
      <c r="D204" s="96">
        <v>0.15415463000000001</v>
      </c>
      <c r="E204" s="18">
        <f t="shared" si="9"/>
        <v>-0.50261227963117294</v>
      </c>
      <c r="F204" s="97">
        <v>1.5338379999999999E-2</v>
      </c>
      <c r="G204" s="96">
        <v>0.52478228000000005</v>
      </c>
      <c r="H204" s="98">
        <f t="shared" si="10"/>
        <v>-0.97077191707006572</v>
      </c>
      <c r="I204" s="99">
        <f t="shared" si="11"/>
        <v>0.20004507358497503</v>
      </c>
    </row>
    <row r="205" spans="1:9" x14ac:dyDescent="0.15">
      <c r="A205" s="103" t="s">
        <v>726</v>
      </c>
      <c r="B205" s="104" t="s">
        <v>727</v>
      </c>
      <c r="C205" s="97">
        <v>6.3637965400000001</v>
      </c>
      <c r="D205" s="96">
        <v>11.85526327</v>
      </c>
      <c r="E205" s="18">
        <f t="shared" si="9"/>
        <v>-0.46320917595278333</v>
      </c>
      <c r="F205" s="97">
        <v>11.48523593</v>
      </c>
      <c r="G205" s="96">
        <v>11.742527859999999</v>
      </c>
      <c r="H205" s="98">
        <f t="shared" si="10"/>
        <v>-2.1911119400145895E-2</v>
      </c>
      <c r="I205" s="99">
        <f t="shared" si="11"/>
        <v>1.804777361722504</v>
      </c>
    </row>
    <row r="206" spans="1:9" x14ac:dyDescent="0.15">
      <c r="A206" s="103" t="s">
        <v>728</v>
      </c>
      <c r="B206" s="104" t="s">
        <v>729</v>
      </c>
      <c r="C206" s="97">
        <v>4.1865601699999999</v>
      </c>
      <c r="D206" s="96">
        <v>8.9572938600000001</v>
      </c>
      <c r="E206" s="18">
        <f t="shared" si="9"/>
        <v>-0.53260881741352184</v>
      </c>
      <c r="F206" s="97">
        <v>4.4994649800000008</v>
      </c>
      <c r="G206" s="96">
        <v>2.9441709399999998</v>
      </c>
      <c r="H206" s="98">
        <f t="shared" si="10"/>
        <v>0.52826213956177459</v>
      </c>
      <c r="I206" s="99">
        <f t="shared" si="11"/>
        <v>1.0747403112087603</v>
      </c>
    </row>
    <row r="207" spans="1:9" x14ac:dyDescent="0.15">
      <c r="A207" s="103" t="s">
        <v>730</v>
      </c>
      <c r="B207" s="104" t="s">
        <v>731</v>
      </c>
      <c r="C207" s="97">
        <v>24.384527649999999</v>
      </c>
      <c r="D207" s="96">
        <v>22.754466350000001</v>
      </c>
      <c r="E207" s="18">
        <f t="shared" si="9"/>
        <v>7.1636982161086715E-2</v>
      </c>
      <c r="F207" s="97">
        <v>9.6526371300000005</v>
      </c>
      <c r="G207" s="96">
        <v>7.9413362300000001</v>
      </c>
      <c r="H207" s="98">
        <f t="shared" si="10"/>
        <v>0.2154928151178408</v>
      </c>
      <c r="I207" s="99">
        <f t="shared" si="11"/>
        <v>0.39585089645974753</v>
      </c>
    </row>
    <row r="208" spans="1:9" x14ac:dyDescent="0.15">
      <c r="A208" s="103" t="s">
        <v>732</v>
      </c>
      <c r="B208" s="104" t="s">
        <v>733</v>
      </c>
      <c r="C208" s="97">
        <v>5.2253759500000001</v>
      </c>
      <c r="D208" s="96">
        <v>10.06207526</v>
      </c>
      <c r="E208" s="18">
        <f t="shared" si="9"/>
        <v>-0.48068605978604062</v>
      </c>
      <c r="F208" s="97">
        <v>0.82976992000000005</v>
      </c>
      <c r="G208" s="96">
        <v>5.1430262999999998</v>
      </c>
      <c r="H208" s="98">
        <f t="shared" si="10"/>
        <v>-0.83866115559237953</v>
      </c>
      <c r="I208" s="99">
        <f t="shared" si="11"/>
        <v>0.1587962144618513</v>
      </c>
    </row>
    <row r="209" spans="1:9" x14ac:dyDescent="0.15">
      <c r="A209" s="103" t="s">
        <v>734</v>
      </c>
      <c r="B209" s="104" t="s">
        <v>735</v>
      </c>
      <c r="C209" s="97">
        <v>1.29831E-3</v>
      </c>
      <c r="D209" s="96"/>
      <c r="E209" s="18" t="str">
        <f t="shared" si="9"/>
        <v/>
      </c>
      <c r="F209" s="97"/>
      <c r="G209" s="96"/>
      <c r="H209" s="98" t="str">
        <f t="shared" si="10"/>
        <v/>
      </c>
      <c r="I209" s="99">
        <f t="shared" si="11"/>
        <v>0</v>
      </c>
    </row>
    <row r="210" spans="1:9" x14ac:dyDescent="0.15">
      <c r="A210" s="103" t="s">
        <v>736</v>
      </c>
      <c r="B210" s="104" t="s">
        <v>737</v>
      </c>
      <c r="C210" s="97">
        <v>4.6007211900000007</v>
      </c>
      <c r="D210" s="96">
        <v>6.2853148799999996</v>
      </c>
      <c r="E210" s="18">
        <f t="shared" si="9"/>
        <v>-0.26802057210537067</v>
      </c>
      <c r="F210" s="97">
        <v>2.8713439300000001</v>
      </c>
      <c r="G210" s="96">
        <v>5.2528256500000001</v>
      </c>
      <c r="H210" s="98">
        <f t="shared" si="10"/>
        <v>-0.45337155250907668</v>
      </c>
      <c r="I210" s="99">
        <f t="shared" si="11"/>
        <v>0.62410735435154674</v>
      </c>
    </row>
    <row r="211" spans="1:9" x14ac:dyDescent="0.15">
      <c r="A211" s="103" t="s">
        <v>738</v>
      </c>
      <c r="B211" s="104" t="s">
        <v>739</v>
      </c>
      <c r="C211" s="97">
        <v>4.43356189</v>
      </c>
      <c r="D211" s="96">
        <v>8.7519629200000004</v>
      </c>
      <c r="E211" s="18">
        <f t="shared" si="9"/>
        <v>-0.493420855352527</v>
      </c>
      <c r="F211" s="97">
        <v>1.7991583200000001</v>
      </c>
      <c r="G211" s="96">
        <v>1.9445515900000001</v>
      </c>
      <c r="H211" s="98">
        <f t="shared" si="10"/>
        <v>-7.4769561655085748E-2</v>
      </c>
      <c r="I211" s="99">
        <f t="shared" si="11"/>
        <v>0.40580426407445508</v>
      </c>
    </row>
    <row r="212" spans="1:9" x14ac:dyDescent="0.15">
      <c r="A212" s="103" t="s">
        <v>740</v>
      </c>
      <c r="B212" s="104" t="s">
        <v>741</v>
      </c>
      <c r="C212" s="97">
        <v>0.77549162000000005</v>
      </c>
      <c r="D212" s="96">
        <v>1.0394845500000001</v>
      </c>
      <c r="E212" s="18">
        <f t="shared" si="9"/>
        <v>-0.25396522728500392</v>
      </c>
      <c r="F212" s="97">
        <v>0.13550326999999998</v>
      </c>
      <c r="G212" s="96">
        <v>0.71930468999999997</v>
      </c>
      <c r="H212" s="98">
        <f t="shared" si="10"/>
        <v>-0.81161909287703937</v>
      </c>
      <c r="I212" s="99">
        <f t="shared" si="11"/>
        <v>0.17473208801405227</v>
      </c>
    </row>
    <row r="213" spans="1:9" x14ac:dyDescent="0.15">
      <c r="A213" s="105" t="s">
        <v>742</v>
      </c>
      <c r="B213" s="104" t="s">
        <v>743</v>
      </c>
      <c r="C213" s="97">
        <v>0</v>
      </c>
      <c r="D213" s="96"/>
      <c r="E213" s="18" t="str">
        <f t="shared" si="9"/>
        <v/>
      </c>
      <c r="F213" s="97"/>
      <c r="G213" s="96"/>
      <c r="H213" s="98" t="str">
        <f t="shared" si="10"/>
        <v/>
      </c>
      <c r="I213" s="99" t="str">
        <f t="shared" si="11"/>
        <v/>
      </c>
    </row>
    <row r="214" spans="1:9" x14ac:dyDescent="0.15">
      <c r="A214" s="103" t="s">
        <v>744</v>
      </c>
      <c r="B214" s="104" t="s">
        <v>745</v>
      </c>
      <c r="C214" s="97">
        <v>8.4623908399999994</v>
      </c>
      <c r="D214" s="96">
        <v>20.889153199999999</v>
      </c>
      <c r="E214" s="18">
        <f t="shared" si="9"/>
        <v>-0.59489067081953328</v>
      </c>
      <c r="F214" s="97">
        <v>39.37785599</v>
      </c>
      <c r="G214" s="96">
        <v>7.9647247199999995</v>
      </c>
      <c r="H214" s="98">
        <f t="shared" si="10"/>
        <v>3.9440322640554495</v>
      </c>
      <c r="I214" s="99">
        <f t="shared" si="11"/>
        <v>4.6532778660929823</v>
      </c>
    </row>
    <row r="215" spans="1:9" x14ac:dyDescent="0.15">
      <c r="A215" s="103" t="s">
        <v>746</v>
      </c>
      <c r="B215" s="104" t="s">
        <v>747</v>
      </c>
      <c r="C215" s="97">
        <v>0</v>
      </c>
      <c r="D215" s="96"/>
      <c r="E215" s="18" t="str">
        <f t="shared" si="9"/>
        <v/>
      </c>
      <c r="F215" s="97"/>
      <c r="G215" s="96"/>
      <c r="H215" s="98" t="str">
        <f t="shared" si="10"/>
        <v/>
      </c>
      <c r="I215" s="99" t="str">
        <f t="shared" si="11"/>
        <v/>
      </c>
    </row>
    <row r="216" spans="1:9" x14ac:dyDescent="0.15">
      <c r="A216" s="103" t="s">
        <v>73</v>
      </c>
      <c r="B216" s="104" t="s">
        <v>748</v>
      </c>
      <c r="C216" s="97">
        <v>8.5039731099999987</v>
      </c>
      <c r="D216" s="96">
        <v>5.8104299800000003</v>
      </c>
      <c r="E216" s="18">
        <f t="shared" si="9"/>
        <v>0.46357036213695113</v>
      </c>
      <c r="F216" s="97">
        <v>49.258900250000003</v>
      </c>
      <c r="G216" s="96">
        <v>1.0694090000000001</v>
      </c>
      <c r="H216" s="98">
        <f t="shared" si="10"/>
        <v>45.061796983193524</v>
      </c>
      <c r="I216" s="99">
        <f t="shared" si="11"/>
        <v>5.7924571976921513</v>
      </c>
    </row>
    <row r="217" spans="1:9" x14ac:dyDescent="0.15">
      <c r="A217" s="103" t="s">
        <v>749</v>
      </c>
      <c r="B217" s="104" t="s">
        <v>750</v>
      </c>
      <c r="C217" s="97">
        <v>18.776825519999999</v>
      </c>
      <c r="D217" s="96">
        <v>19.744231079999999</v>
      </c>
      <c r="E217" s="18">
        <f t="shared" si="9"/>
        <v>-4.8996871849820378E-2</v>
      </c>
      <c r="F217" s="97">
        <v>15.115775640000001</v>
      </c>
      <c r="G217" s="96">
        <v>22.523080839999999</v>
      </c>
      <c r="H217" s="98">
        <f t="shared" si="10"/>
        <v>-0.32887619827057368</v>
      </c>
      <c r="I217" s="99">
        <f t="shared" si="11"/>
        <v>0.8050229589607435</v>
      </c>
    </row>
    <row r="218" spans="1:9" x14ac:dyDescent="0.15">
      <c r="A218" s="103" t="s">
        <v>751</v>
      </c>
      <c r="B218" s="104" t="s">
        <v>752</v>
      </c>
      <c r="C218" s="97">
        <v>100.84784500000001</v>
      </c>
      <c r="D218" s="96">
        <v>140.96938193</v>
      </c>
      <c r="E218" s="18">
        <f t="shared" si="9"/>
        <v>-0.28461171057643431</v>
      </c>
      <c r="F218" s="97">
        <v>69.506152610000001</v>
      </c>
      <c r="G218" s="96">
        <v>68.243331819999995</v>
      </c>
      <c r="H218" s="98">
        <f t="shared" si="10"/>
        <v>1.8504676666884379E-2</v>
      </c>
      <c r="I218" s="99">
        <f t="shared" si="11"/>
        <v>0.68921802553143297</v>
      </c>
    </row>
    <row r="219" spans="1:9" x14ac:dyDescent="0.15">
      <c r="A219" s="103" t="s">
        <v>753</v>
      </c>
      <c r="B219" s="104" t="s">
        <v>754</v>
      </c>
      <c r="C219" s="97">
        <v>0.18949733999999999</v>
      </c>
      <c r="D219" s="96">
        <v>0.60381684999999996</v>
      </c>
      <c r="E219" s="18">
        <f t="shared" si="9"/>
        <v>-0.68616751917406749</v>
      </c>
      <c r="F219" s="97">
        <v>0.34527802000000002</v>
      </c>
      <c r="G219" s="96">
        <v>8.0719550000000001E-2</v>
      </c>
      <c r="H219" s="98">
        <f t="shared" si="10"/>
        <v>3.2775017947944463</v>
      </c>
      <c r="I219" s="99">
        <f t="shared" si="11"/>
        <v>1.8220731752751782</v>
      </c>
    </row>
    <row r="220" spans="1:9" x14ac:dyDescent="0.15">
      <c r="A220" s="103" t="s">
        <v>755</v>
      </c>
      <c r="B220" s="104" t="s">
        <v>756</v>
      </c>
      <c r="C220" s="97">
        <v>1.1941500000000001E-2</v>
      </c>
      <c r="D220" s="96"/>
      <c r="E220" s="18" t="str">
        <f t="shared" si="9"/>
        <v/>
      </c>
      <c r="F220" s="97"/>
      <c r="G220" s="96"/>
      <c r="H220" s="98" t="str">
        <f t="shared" si="10"/>
        <v/>
      </c>
      <c r="I220" s="99">
        <f t="shared" si="11"/>
        <v>0</v>
      </c>
    </row>
    <row r="221" spans="1:9" x14ac:dyDescent="0.15">
      <c r="A221" s="103" t="s">
        <v>757</v>
      </c>
      <c r="B221" s="104" t="s">
        <v>758</v>
      </c>
      <c r="C221" s="97">
        <v>0.56720419</v>
      </c>
      <c r="D221" s="96">
        <v>1.11391441</v>
      </c>
      <c r="E221" s="18">
        <f t="shared" si="9"/>
        <v>-0.49080092248739293</v>
      </c>
      <c r="F221" s="97">
        <v>4.7851379999999999E-2</v>
      </c>
      <c r="G221" s="96">
        <v>0.26298732000000002</v>
      </c>
      <c r="H221" s="98">
        <f t="shared" si="10"/>
        <v>-0.81804681685793823</v>
      </c>
      <c r="I221" s="99">
        <f t="shared" si="11"/>
        <v>8.4363586947409544E-2</v>
      </c>
    </row>
    <row r="222" spans="1:9" x14ac:dyDescent="0.15">
      <c r="A222" s="103" t="s">
        <v>759</v>
      </c>
      <c r="B222" s="104" t="s">
        <v>760</v>
      </c>
      <c r="C222" s="97">
        <v>2.1446150000000001E-2</v>
      </c>
      <c r="D222" s="96">
        <v>5.6638800000000005E-3</v>
      </c>
      <c r="E222" s="18">
        <f t="shared" si="9"/>
        <v>2.7864767615133088</v>
      </c>
      <c r="F222" s="97">
        <v>0</v>
      </c>
      <c r="G222" s="96">
        <v>7.4438999999999994E-4</v>
      </c>
      <c r="H222" s="98">
        <f t="shared" si="10"/>
        <v>-1</v>
      </c>
      <c r="I222" s="99">
        <f t="shared" si="11"/>
        <v>0</v>
      </c>
    </row>
    <row r="223" spans="1:9" x14ac:dyDescent="0.15">
      <c r="A223" s="103" t="s">
        <v>761</v>
      </c>
      <c r="B223" s="104" t="s">
        <v>762</v>
      </c>
      <c r="C223" s="97">
        <v>10.816903160000001</v>
      </c>
      <c r="D223" s="96">
        <v>7.2429304000000005</v>
      </c>
      <c r="E223" s="18">
        <f t="shared" si="9"/>
        <v>0.49344292470351503</v>
      </c>
      <c r="F223" s="97">
        <v>3.9089451400000002</v>
      </c>
      <c r="G223" s="96">
        <v>5.1545572999999996</v>
      </c>
      <c r="H223" s="98">
        <f t="shared" si="10"/>
        <v>-0.24165259740152656</v>
      </c>
      <c r="I223" s="99">
        <f t="shared" si="11"/>
        <v>0.36137377604109011</v>
      </c>
    </row>
    <row r="224" spans="1:9" x14ac:dyDescent="0.15">
      <c r="A224" s="103" t="s">
        <v>763</v>
      </c>
      <c r="B224" s="104" t="s">
        <v>764</v>
      </c>
      <c r="C224" s="97">
        <v>10.42984116</v>
      </c>
      <c r="D224" s="96">
        <v>45.874361329999999</v>
      </c>
      <c r="E224" s="18">
        <f t="shared" si="9"/>
        <v>-0.77264334897281062</v>
      </c>
      <c r="F224" s="97">
        <v>19.89092496</v>
      </c>
      <c r="G224" s="96">
        <v>82.578460540000009</v>
      </c>
      <c r="H224" s="98">
        <f t="shared" si="10"/>
        <v>-0.75912695841108502</v>
      </c>
      <c r="I224" s="99">
        <f t="shared" si="11"/>
        <v>1.9071167676344554</v>
      </c>
    </row>
    <row r="225" spans="1:9" x14ac:dyDescent="0.15">
      <c r="A225" s="103" t="s">
        <v>766</v>
      </c>
      <c r="B225" s="104" t="s">
        <v>767</v>
      </c>
      <c r="C225" s="97">
        <v>13.650069820000001</v>
      </c>
      <c r="D225" s="96">
        <v>10.76920024</v>
      </c>
      <c r="E225" s="18">
        <f t="shared" si="9"/>
        <v>0.26751007649570835</v>
      </c>
      <c r="F225" s="97">
        <v>1.5735513000000001</v>
      </c>
      <c r="G225" s="96">
        <v>1.2415175900000002</v>
      </c>
      <c r="H225" s="98">
        <f t="shared" si="10"/>
        <v>0.26744180885910751</v>
      </c>
      <c r="I225" s="99">
        <f t="shared" si="11"/>
        <v>0.11527789386794507</v>
      </c>
    </row>
    <row r="226" spans="1:9" x14ac:dyDescent="0.15">
      <c r="A226" s="103" t="s">
        <v>768</v>
      </c>
      <c r="B226" s="104" t="s">
        <v>769</v>
      </c>
      <c r="C226" s="97">
        <v>27.43223965</v>
      </c>
      <c r="D226" s="96">
        <v>15.506966179999999</v>
      </c>
      <c r="E226" s="18">
        <f t="shared" si="9"/>
        <v>0.76902685745072041</v>
      </c>
      <c r="F226" s="97">
        <v>0.84741430000000006</v>
      </c>
      <c r="G226" s="96">
        <v>10.440491289999999</v>
      </c>
      <c r="H226" s="98">
        <f t="shared" si="10"/>
        <v>-0.918833867443416</v>
      </c>
      <c r="I226" s="99">
        <f t="shared" si="11"/>
        <v>3.0891181719462708E-2</v>
      </c>
    </row>
    <row r="227" spans="1:9" x14ac:dyDescent="0.15">
      <c r="A227" s="103" t="s">
        <v>770</v>
      </c>
      <c r="B227" s="104" t="s">
        <v>771</v>
      </c>
      <c r="C227" s="97">
        <v>12.28173731</v>
      </c>
      <c r="D227" s="96">
        <v>7.6013838700000003</v>
      </c>
      <c r="E227" s="18">
        <f t="shared" si="9"/>
        <v>0.61572386292339698</v>
      </c>
      <c r="F227" s="97">
        <v>12.931681599999999</v>
      </c>
      <c r="G227" s="96">
        <v>15.97931022</v>
      </c>
      <c r="H227" s="98">
        <f t="shared" si="10"/>
        <v>-0.19072341534401982</v>
      </c>
      <c r="I227" s="99">
        <f t="shared" si="11"/>
        <v>1.0529195726626397</v>
      </c>
    </row>
    <row r="228" spans="1:9" x14ac:dyDescent="0.15">
      <c r="A228" s="103" t="s">
        <v>772</v>
      </c>
      <c r="B228" s="104" t="s">
        <v>773</v>
      </c>
      <c r="C228" s="97">
        <v>3.7795716600000002</v>
      </c>
      <c r="D228" s="96">
        <v>2.6076978099999999</v>
      </c>
      <c r="E228" s="18">
        <f t="shared" si="9"/>
        <v>0.44939020369081817</v>
      </c>
      <c r="F228" s="97">
        <v>0.58520300000000003</v>
      </c>
      <c r="G228" s="96">
        <v>3.5794848999999997</v>
      </c>
      <c r="H228" s="98">
        <f t="shared" si="10"/>
        <v>-0.83651195176155091</v>
      </c>
      <c r="I228" s="99">
        <f t="shared" si="11"/>
        <v>0.1548331537653661</v>
      </c>
    </row>
    <row r="229" spans="1:9" x14ac:dyDescent="0.15">
      <c r="A229" s="103" t="s">
        <v>774</v>
      </c>
      <c r="B229" s="104" t="s">
        <v>775</v>
      </c>
      <c r="C229" s="97">
        <v>204.98509066</v>
      </c>
      <c r="D229" s="96">
        <v>308.43146279000001</v>
      </c>
      <c r="E229" s="18">
        <f t="shared" si="9"/>
        <v>-0.33539500540654299</v>
      </c>
      <c r="F229" s="97">
        <v>56.625703009999995</v>
      </c>
      <c r="G229" s="96">
        <v>84.121076090000003</v>
      </c>
      <c r="H229" s="98">
        <f t="shared" si="10"/>
        <v>-0.32685474744263943</v>
      </c>
      <c r="I229" s="99">
        <f t="shared" si="11"/>
        <v>0.27624303225019731</v>
      </c>
    </row>
    <row r="230" spans="1:9" x14ac:dyDescent="0.15">
      <c r="A230" s="103" t="s">
        <v>776</v>
      </c>
      <c r="B230" s="104" t="s">
        <v>777</v>
      </c>
      <c r="C230" s="97">
        <v>0.82045065000000006</v>
      </c>
      <c r="D230" s="96">
        <v>0.59668409999999994</v>
      </c>
      <c r="E230" s="18">
        <f t="shared" si="9"/>
        <v>0.37501678023597429</v>
      </c>
      <c r="F230" s="97">
        <v>0.64887855000000005</v>
      </c>
      <c r="G230" s="96">
        <v>0.11957882</v>
      </c>
      <c r="H230" s="98">
        <f t="shared" si="10"/>
        <v>4.4263668934013571</v>
      </c>
      <c r="I230" s="99">
        <f t="shared" si="11"/>
        <v>0.7908806580871135</v>
      </c>
    </row>
    <row r="231" spans="1:9" x14ac:dyDescent="0.15">
      <c r="A231" s="103" t="s">
        <v>778</v>
      </c>
      <c r="B231" s="104" t="s">
        <v>779</v>
      </c>
      <c r="C231" s="97">
        <v>9.2938132600000003</v>
      </c>
      <c r="D231" s="96">
        <v>9.9159607100000002</v>
      </c>
      <c r="E231" s="18">
        <f t="shared" si="9"/>
        <v>-6.2742024519377049E-2</v>
      </c>
      <c r="F231" s="97">
        <v>5.9193397300000008</v>
      </c>
      <c r="G231" s="96">
        <v>68.478943610000002</v>
      </c>
      <c r="H231" s="98">
        <f t="shared" si="10"/>
        <v>-0.91355971021235793</v>
      </c>
      <c r="I231" s="99">
        <f t="shared" si="11"/>
        <v>0.63691184279293345</v>
      </c>
    </row>
    <row r="232" spans="1:9" x14ac:dyDescent="0.15">
      <c r="A232" s="103" t="s">
        <v>34</v>
      </c>
      <c r="B232" s="104" t="s">
        <v>780</v>
      </c>
      <c r="C232" s="97">
        <v>395.06377363000001</v>
      </c>
      <c r="D232" s="96">
        <v>432.94489148000002</v>
      </c>
      <c r="E232" s="18">
        <f t="shared" si="9"/>
        <v>-8.7496396413190958E-2</v>
      </c>
      <c r="F232" s="97">
        <v>52.215182280000001</v>
      </c>
      <c r="G232" s="96">
        <v>69.030352109999995</v>
      </c>
      <c r="H232" s="98">
        <f t="shared" si="10"/>
        <v>-0.24359096130938152</v>
      </c>
      <c r="I232" s="99">
        <f t="shared" si="11"/>
        <v>0.13216899590723427</v>
      </c>
    </row>
    <row r="233" spans="1:9" x14ac:dyDescent="0.15">
      <c r="A233" s="103" t="s">
        <v>781</v>
      </c>
      <c r="B233" s="104" t="s">
        <v>782</v>
      </c>
      <c r="C233" s="97">
        <v>0.89374257999999995</v>
      </c>
      <c r="D233" s="96">
        <v>1.5276882000000001</v>
      </c>
      <c r="E233" s="18">
        <f t="shared" si="9"/>
        <v>-0.41497055485536904</v>
      </c>
      <c r="F233" s="97">
        <v>6.6031800000000002E-2</v>
      </c>
      <c r="G233" s="96">
        <v>0</v>
      </c>
      <c r="H233" s="98" t="str">
        <f t="shared" si="10"/>
        <v/>
      </c>
      <c r="I233" s="99">
        <f t="shared" si="11"/>
        <v>7.3882347644217652E-2</v>
      </c>
    </row>
    <row r="234" spans="1:9" x14ac:dyDescent="0.15">
      <c r="A234" s="103" t="s">
        <v>783</v>
      </c>
      <c r="B234" s="104" t="s">
        <v>784</v>
      </c>
      <c r="C234" s="97">
        <v>4.2274319</v>
      </c>
      <c r="D234" s="96">
        <v>1.3827452199999999</v>
      </c>
      <c r="E234" s="18">
        <f t="shared" si="9"/>
        <v>2.0572746438421969</v>
      </c>
      <c r="F234" s="97"/>
      <c r="G234" s="96">
        <v>0</v>
      </c>
      <c r="H234" s="98" t="str">
        <f t="shared" si="10"/>
        <v/>
      </c>
      <c r="I234" s="99">
        <f t="shared" si="11"/>
        <v>0</v>
      </c>
    </row>
    <row r="235" spans="1:9" x14ac:dyDescent="0.15">
      <c r="A235" s="103" t="s">
        <v>785</v>
      </c>
      <c r="B235" s="104" t="s">
        <v>786</v>
      </c>
      <c r="C235" s="97">
        <v>8.65170745</v>
      </c>
      <c r="D235" s="96">
        <v>1.1901345300000001</v>
      </c>
      <c r="E235" s="18">
        <f t="shared" si="9"/>
        <v>6.2695205726028291</v>
      </c>
      <c r="F235" s="97">
        <v>1.95609809</v>
      </c>
      <c r="G235" s="96">
        <v>2.48992294</v>
      </c>
      <c r="H235" s="98">
        <f t="shared" si="10"/>
        <v>-0.21439412498444632</v>
      </c>
      <c r="I235" s="99">
        <f t="shared" si="11"/>
        <v>0.22609387815118506</v>
      </c>
    </row>
    <row r="236" spans="1:9" x14ac:dyDescent="0.15">
      <c r="A236" s="103" t="s">
        <v>787</v>
      </c>
      <c r="B236" s="104" t="s">
        <v>788</v>
      </c>
      <c r="C236" s="97">
        <v>4.0979011700000001</v>
      </c>
      <c r="D236" s="96">
        <v>6.2874760099999998</v>
      </c>
      <c r="E236" s="18">
        <f t="shared" si="9"/>
        <v>-0.34824384801111941</v>
      </c>
      <c r="F236" s="97">
        <v>0</v>
      </c>
      <c r="G236" s="96">
        <v>0.25446229999999997</v>
      </c>
      <c r="H236" s="98">
        <f t="shared" si="10"/>
        <v>-1</v>
      </c>
      <c r="I236" s="99">
        <f t="shared" si="11"/>
        <v>0</v>
      </c>
    </row>
    <row r="237" spans="1:9" x14ac:dyDescent="0.15">
      <c r="A237" s="103" t="s">
        <v>789</v>
      </c>
      <c r="B237" s="104" t="s">
        <v>790</v>
      </c>
      <c r="C237" s="97">
        <v>5.1226849999999997E-2</v>
      </c>
      <c r="D237" s="96">
        <v>1.8161697700000001</v>
      </c>
      <c r="E237" s="18">
        <f t="shared" si="9"/>
        <v>-0.97179401901398244</v>
      </c>
      <c r="F237" s="97">
        <v>2.1059999999999999E-2</v>
      </c>
      <c r="G237" s="96">
        <v>0.49801499999999999</v>
      </c>
      <c r="H237" s="98">
        <f t="shared" si="10"/>
        <v>-0.95771211710490645</v>
      </c>
      <c r="I237" s="99">
        <f t="shared" si="11"/>
        <v>0.41111253180705043</v>
      </c>
    </row>
    <row r="238" spans="1:9" x14ac:dyDescent="0.15">
      <c r="A238" s="103" t="s">
        <v>791</v>
      </c>
      <c r="B238" s="104" t="s">
        <v>792</v>
      </c>
      <c r="C238" s="97">
        <v>1.4348039500000001</v>
      </c>
      <c r="D238" s="96">
        <v>0</v>
      </c>
      <c r="E238" s="18" t="str">
        <f t="shared" si="9"/>
        <v/>
      </c>
      <c r="F238" s="97">
        <v>7.5818106100000007</v>
      </c>
      <c r="G238" s="96">
        <v>0</v>
      </c>
      <c r="H238" s="98" t="str">
        <f t="shared" si="10"/>
        <v/>
      </c>
      <c r="I238" s="99">
        <f t="shared" si="11"/>
        <v>5.2842136446585615</v>
      </c>
    </row>
    <row r="239" spans="1:9" x14ac:dyDescent="0.15">
      <c r="A239" s="103" t="s">
        <v>793</v>
      </c>
      <c r="B239" s="104" t="s">
        <v>794</v>
      </c>
      <c r="C239" s="97">
        <v>1.18231E-2</v>
      </c>
      <c r="D239" s="96">
        <v>8.7903799999999987E-3</v>
      </c>
      <c r="E239" s="18">
        <f t="shared" si="9"/>
        <v>0.34500442529219466</v>
      </c>
      <c r="F239" s="97">
        <v>0</v>
      </c>
      <c r="G239" s="96">
        <v>0</v>
      </c>
      <c r="H239" s="98" t="str">
        <f t="shared" si="10"/>
        <v/>
      </c>
      <c r="I239" s="99">
        <f t="shared" si="11"/>
        <v>0</v>
      </c>
    </row>
    <row r="240" spans="1:9" x14ac:dyDescent="0.15">
      <c r="A240" s="103" t="s">
        <v>795</v>
      </c>
      <c r="B240" s="104" t="s">
        <v>796</v>
      </c>
      <c r="C240" s="97">
        <v>3.3442232000000001</v>
      </c>
      <c r="D240" s="96">
        <v>5.3856353200000004</v>
      </c>
      <c r="E240" s="18">
        <f t="shared" si="9"/>
        <v>-0.37904759581827763</v>
      </c>
      <c r="F240" s="97">
        <v>1.9996549999999998E-2</v>
      </c>
      <c r="G240" s="96">
        <v>1.6609156999999999</v>
      </c>
      <c r="H240" s="98">
        <f t="shared" si="10"/>
        <v>-0.98796052683468527</v>
      </c>
      <c r="I240" s="99">
        <f t="shared" si="11"/>
        <v>5.9794304399299657E-3</v>
      </c>
    </row>
    <row r="241" spans="1:9" x14ac:dyDescent="0.15">
      <c r="A241" s="103" t="s">
        <v>797</v>
      </c>
      <c r="B241" s="104" t="s">
        <v>798</v>
      </c>
      <c r="C241" s="97">
        <v>2.9511185800000002</v>
      </c>
      <c r="D241" s="96">
        <v>6.63026246</v>
      </c>
      <c r="E241" s="18">
        <f t="shared" si="9"/>
        <v>-0.5549016953998529</v>
      </c>
      <c r="F241" s="97">
        <v>5.5518749999999999E-2</v>
      </c>
      <c r="G241" s="96">
        <v>4.4387319999999999</v>
      </c>
      <c r="H241" s="98">
        <f t="shared" si="10"/>
        <v>-0.98749220498106216</v>
      </c>
      <c r="I241" s="99">
        <f t="shared" si="11"/>
        <v>1.8812781830000201E-2</v>
      </c>
    </row>
    <row r="242" spans="1:9" x14ac:dyDescent="0.15">
      <c r="A242" s="103" t="s">
        <v>799</v>
      </c>
      <c r="B242" s="104" t="s">
        <v>800</v>
      </c>
      <c r="C242" s="97">
        <v>1.5908699999999999E-3</v>
      </c>
      <c r="D242" s="96">
        <v>0.74004890000000001</v>
      </c>
      <c r="E242" s="18">
        <f t="shared" si="9"/>
        <v>-0.99785031772900412</v>
      </c>
      <c r="F242" s="97">
        <v>9.9882099999999991E-3</v>
      </c>
      <c r="G242" s="96">
        <v>4.63781E-3</v>
      </c>
      <c r="H242" s="98">
        <f t="shared" si="10"/>
        <v>1.1536479502178829</v>
      </c>
      <c r="I242" s="99">
        <f t="shared" si="11"/>
        <v>6.2784576992463244</v>
      </c>
    </row>
    <row r="243" spans="1:9" x14ac:dyDescent="0.15">
      <c r="A243" s="103" t="s">
        <v>801</v>
      </c>
      <c r="B243" s="104" t="s">
        <v>802</v>
      </c>
      <c r="C243" s="97">
        <v>0.16278920000000002</v>
      </c>
      <c r="D243" s="96">
        <v>0.93589006000000008</v>
      </c>
      <c r="E243" s="18">
        <f t="shared" si="9"/>
        <v>-0.82605948395263429</v>
      </c>
      <c r="F243" s="97">
        <v>0</v>
      </c>
      <c r="G243" s="96">
        <v>0.50802192000000002</v>
      </c>
      <c r="H243" s="98">
        <f t="shared" si="10"/>
        <v>-1</v>
      </c>
      <c r="I243" s="99">
        <f t="shared" si="11"/>
        <v>0</v>
      </c>
    </row>
    <row r="244" spans="1:9" x14ac:dyDescent="0.15">
      <c r="A244" s="103" t="s">
        <v>803</v>
      </c>
      <c r="B244" s="104" t="s">
        <v>804</v>
      </c>
      <c r="C244" s="97">
        <v>0.65007415000000002</v>
      </c>
      <c r="D244" s="96">
        <v>0</v>
      </c>
      <c r="E244" s="18" t="str">
        <f t="shared" si="9"/>
        <v/>
      </c>
      <c r="F244" s="97"/>
      <c r="G244" s="96">
        <v>0</v>
      </c>
      <c r="H244" s="98" t="str">
        <f t="shared" si="10"/>
        <v/>
      </c>
      <c r="I244" s="99">
        <f t="shared" si="11"/>
        <v>0</v>
      </c>
    </row>
    <row r="245" spans="1:9" x14ac:dyDescent="0.15">
      <c r="A245" s="103" t="s">
        <v>805</v>
      </c>
      <c r="B245" s="104" t="s">
        <v>806</v>
      </c>
      <c r="C245" s="97">
        <v>0.39981623999999999</v>
      </c>
      <c r="D245" s="96">
        <v>0.65905223000000002</v>
      </c>
      <c r="E245" s="18">
        <f t="shared" si="9"/>
        <v>-0.39334665478637409</v>
      </c>
      <c r="F245" s="97">
        <v>0.85245988000000006</v>
      </c>
      <c r="G245" s="96">
        <v>0.79436600000000002</v>
      </c>
      <c r="H245" s="98">
        <f t="shared" si="10"/>
        <v>7.3132384820095542E-2</v>
      </c>
      <c r="I245" s="99">
        <f t="shared" si="11"/>
        <v>2.1321292001545511</v>
      </c>
    </row>
    <row r="246" spans="1:9" x14ac:dyDescent="0.15">
      <c r="A246" s="103" t="s">
        <v>807</v>
      </c>
      <c r="B246" s="104" t="s">
        <v>808</v>
      </c>
      <c r="C246" s="97">
        <v>0.14030000000000001</v>
      </c>
      <c r="D246" s="96">
        <v>0</v>
      </c>
      <c r="E246" s="18" t="str">
        <f t="shared" si="9"/>
        <v/>
      </c>
      <c r="F246" s="97"/>
      <c r="G246" s="96">
        <v>0</v>
      </c>
      <c r="H246" s="98" t="str">
        <f t="shared" si="10"/>
        <v/>
      </c>
      <c r="I246" s="99">
        <f t="shared" si="11"/>
        <v>0</v>
      </c>
    </row>
    <row r="247" spans="1:9" x14ac:dyDescent="0.15">
      <c r="A247" s="103" t="s">
        <v>809</v>
      </c>
      <c r="B247" s="104" t="s">
        <v>810</v>
      </c>
      <c r="C247" s="97">
        <v>8.43409E-3</v>
      </c>
      <c r="D247" s="96">
        <v>0</v>
      </c>
      <c r="E247" s="18" t="str">
        <f t="shared" si="9"/>
        <v/>
      </c>
      <c r="F247" s="97"/>
      <c r="G247" s="96">
        <v>0</v>
      </c>
      <c r="H247" s="98" t="str">
        <f t="shared" si="10"/>
        <v/>
      </c>
      <c r="I247" s="99">
        <f t="shared" si="11"/>
        <v>0</v>
      </c>
    </row>
    <row r="248" spans="1:9" x14ac:dyDescent="0.15">
      <c r="A248" s="103" t="s">
        <v>811</v>
      </c>
      <c r="B248" s="104" t="s">
        <v>812</v>
      </c>
      <c r="C248" s="97">
        <v>0.4723</v>
      </c>
      <c r="D248" s="96">
        <v>0</v>
      </c>
      <c r="E248" s="18" t="str">
        <f t="shared" si="9"/>
        <v/>
      </c>
      <c r="F248" s="97">
        <v>0.23330400000000001</v>
      </c>
      <c r="G248" s="96">
        <v>0</v>
      </c>
      <c r="H248" s="98" t="str">
        <f t="shared" si="10"/>
        <v/>
      </c>
      <c r="I248" s="99">
        <f t="shared" si="11"/>
        <v>0.49397416896040652</v>
      </c>
    </row>
    <row r="249" spans="1:9" x14ac:dyDescent="0.15">
      <c r="A249" s="103" t="s">
        <v>813</v>
      </c>
      <c r="B249" s="104" t="s">
        <v>814</v>
      </c>
      <c r="C249" s="97">
        <v>2.0308084100000001</v>
      </c>
      <c r="D249" s="96">
        <v>7.07890847</v>
      </c>
      <c r="E249" s="18">
        <f t="shared" si="9"/>
        <v>-0.71311842516308166</v>
      </c>
      <c r="F249" s="97">
        <v>0.16281000000000001</v>
      </c>
      <c r="G249" s="96">
        <v>2.7785097000000003</v>
      </c>
      <c r="H249" s="98">
        <f t="shared" si="10"/>
        <v>-0.94140383961949103</v>
      </c>
      <c r="I249" s="99">
        <f t="shared" si="11"/>
        <v>8.0170044204219151E-2</v>
      </c>
    </row>
    <row r="250" spans="1:9" x14ac:dyDescent="0.15">
      <c r="A250" s="103" t="s">
        <v>815</v>
      </c>
      <c r="B250" s="104" t="s">
        <v>816</v>
      </c>
      <c r="C250" s="97">
        <v>3.1465E-3</v>
      </c>
      <c r="D250" s="96">
        <v>0.15329999999999999</v>
      </c>
      <c r="E250" s="18">
        <f t="shared" si="9"/>
        <v>-0.97947488584474884</v>
      </c>
      <c r="F250" s="97"/>
      <c r="G250" s="96">
        <v>0</v>
      </c>
      <c r="H250" s="98" t="str">
        <f t="shared" si="10"/>
        <v/>
      </c>
      <c r="I250" s="99">
        <f t="shared" si="11"/>
        <v>0</v>
      </c>
    </row>
    <row r="251" spans="1:9" x14ac:dyDescent="0.15">
      <c r="A251" s="103" t="s">
        <v>817</v>
      </c>
      <c r="B251" s="104" t="s">
        <v>818</v>
      </c>
      <c r="C251" s="97">
        <v>1.95781497</v>
      </c>
      <c r="D251" s="96">
        <v>1.42145235</v>
      </c>
      <c r="E251" s="18">
        <f t="shared" si="9"/>
        <v>0.37733422439380404</v>
      </c>
      <c r="F251" s="97">
        <v>0.18547084999999999</v>
      </c>
      <c r="G251" s="96">
        <v>0.10612431</v>
      </c>
      <c r="H251" s="98">
        <f t="shared" si="10"/>
        <v>0.74767543836091832</v>
      </c>
      <c r="I251" s="99">
        <f t="shared" si="11"/>
        <v>9.4733594768661916E-2</v>
      </c>
    </row>
    <row r="252" spans="1:9" x14ac:dyDescent="0.15">
      <c r="A252" s="103" t="s">
        <v>819</v>
      </c>
      <c r="B252" s="104" t="s">
        <v>820</v>
      </c>
      <c r="C252" s="97">
        <v>4.0044316499999999</v>
      </c>
      <c r="D252" s="96">
        <v>1.27626778</v>
      </c>
      <c r="E252" s="18">
        <f t="shared" si="9"/>
        <v>2.1376108625103738</v>
      </c>
      <c r="F252" s="97">
        <v>0.1217468</v>
      </c>
      <c r="G252" s="96">
        <v>0.20035810000000001</v>
      </c>
      <c r="H252" s="98">
        <f t="shared" si="10"/>
        <v>-0.3923539901805817</v>
      </c>
      <c r="I252" s="99">
        <f t="shared" si="11"/>
        <v>3.0403016118404718E-2</v>
      </c>
    </row>
    <row r="253" spans="1:9" x14ac:dyDescent="0.15">
      <c r="A253" s="103" t="s">
        <v>821</v>
      </c>
      <c r="B253" s="104" t="s">
        <v>822</v>
      </c>
      <c r="C253" s="97">
        <v>5.4490035399999996</v>
      </c>
      <c r="D253" s="96">
        <v>12.87922416</v>
      </c>
      <c r="E253" s="18">
        <f t="shared" si="9"/>
        <v>-0.57691523399962319</v>
      </c>
      <c r="F253" s="97">
        <v>118.33435236</v>
      </c>
      <c r="G253" s="96">
        <v>8.0731410500000003</v>
      </c>
      <c r="H253" s="98">
        <f t="shared" si="10"/>
        <v>13.657783337007347</v>
      </c>
      <c r="I253" s="99">
        <f t="shared" si="11"/>
        <v>21.716695812607234</v>
      </c>
    </row>
    <row r="254" spans="1:9" x14ac:dyDescent="0.15">
      <c r="A254" s="105" t="s">
        <v>823</v>
      </c>
      <c r="B254" s="104" t="s">
        <v>824</v>
      </c>
      <c r="C254" s="97">
        <v>8.3168698899999995</v>
      </c>
      <c r="D254" s="96">
        <v>13.690611820000001</v>
      </c>
      <c r="E254" s="18">
        <f t="shared" si="9"/>
        <v>-0.39251291327607019</v>
      </c>
      <c r="F254" s="97">
        <v>0.34855323999999999</v>
      </c>
      <c r="G254" s="96">
        <v>2.0857113599999999</v>
      </c>
      <c r="H254" s="98">
        <f t="shared" si="10"/>
        <v>-0.83288519845814135</v>
      </c>
      <c r="I254" s="99">
        <f t="shared" si="11"/>
        <v>4.1909185139362572E-2</v>
      </c>
    </row>
    <row r="255" spans="1:9" x14ac:dyDescent="0.15">
      <c r="A255" s="103" t="s">
        <v>825</v>
      </c>
      <c r="B255" s="104" t="s">
        <v>826</v>
      </c>
      <c r="C255" s="97">
        <v>14.33749789</v>
      </c>
      <c r="D255" s="96"/>
      <c r="E255" s="18" t="str">
        <f t="shared" si="9"/>
        <v/>
      </c>
      <c r="F255" s="97">
        <v>3.0073301299999997</v>
      </c>
      <c r="G255" s="96"/>
      <c r="H255" s="98" t="str">
        <f t="shared" si="10"/>
        <v/>
      </c>
      <c r="I255" s="99">
        <f t="shared" si="11"/>
        <v>0.20975278623040131</v>
      </c>
    </row>
    <row r="256" spans="1:9" x14ac:dyDescent="0.15">
      <c r="A256" s="103" t="s">
        <v>827</v>
      </c>
      <c r="B256" s="104" t="s">
        <v>828</v>
      </c>
      <c r="C256" s="97">
        <v>9.190551730000001</v>
      </c>
      <c r="D256" s="96">
        <v>2.7490575800000001</v>
      </c>
      <c r="E256" s="18">
        <f t="shared" si="9"/>
        <v>2.3431645073072644</v>
      </c>
      <c r="F256" s="97">
        <v>1.28219795</v>
      </c>
      <c r="G256" s="96">
        <v>11.23878678</v>
      </c>
      <c r="H256" s="98">
        <f t="shared" si="10"/>
        <v>-0.8859131350118914</v>
      </c>
      <c r="I256" s="99">
        <f t="shared" si="11"/>
        <v>0.13951261988054769</v>
      </c>
    </row>
    <row r="257" spans="1:9" x14ac:dyDescent="0.15">
      <c r="A257" s="105" t="s">
        <v>829</v>
      </c>
      <c r="B257" s="104" t="s">
        <v>830</v>
      </c>
      <c r="C257" s="97">
        <v>30.614961190000002</v>
      </c>
      <c r="D257" s="96">
        <v>20.512237859999999</v>
      </c>
      <c r="E257" s="18">
        <f t="shared" si="9"/>
        <v>0.49252175208541593</v>
      </c>
      <c r="F257" s="97">
        <v>9.3734918499999988</v>
      </c>
      <c r="G257" s="96">
        <v>1.46979243</v>
      </c>
      <c r="H257" s="98">
        <f t="shared" si="10"/>
        <v>5.3774255865503395</v>
      </c>
      <c r="I257" s="99">
        <f t="shared" si="11"/>
        <v>0.30617356631050485</v>
      </c>
    </row>
    <row r="258" spans="1:9" x14ac:dyDescent="0.15">
      <c r="A258" s="103" t="s">
        <v>831</v>
      </c>
      <c r="B258" s="104" t="s">
        <v>832</v>
      </c>
      <c r="C258" s="97">
        <v>6.1726000000000003E-3</v>
      </c>
      <c r="D258" s="96">
        <v>0</v>
      </c>
      <c r="E258" s="18" t="str">
        <f t="shared" si="9"/>
        <v/>
      </c>
      <c r="F258" s="97"/>
      <c r="G258" s="96">
        <v>0</v>
      </c>
      <c r="H258" s="98" t="str">
        <f t="shared" si="10"/>
        <v/>
      </c>
      <c r="I258" s="99">
        <f t="shared" si="11"/>
        <v>0</v>
      </c>
    </row>
    <row r="259" spans="1:9" x14ac:dyDescent="0.15">
      <c r="A259" s="103" t="s">
        <v>833</v>
      </c>
      <c r="B259" s="104" t="s">
        <v>834</v>
      </c>
      <c r="C259" s="97">
        <v>24.728461769999999</v>
      </c>
      <c r="D259" s="96">
        <v>10.71822581</v>
      </c>
      <c r="E259" s="18">
        <f t="shared" si="9"/>
        <v>1.307141331817117</v>
      </c>
      <c r="F259" s="97">
        <v>0.11794428999999999</v>
      </c>
      <c r="G259" s="96">
        <v>0.15970391</v>
      </c>
      <c r="H259" s="98">
        <f t="shared" si="10"/>
        <v>-0.26148151288218313</v>
      </c>
      <c r="I259" s="99">
        <f t="shared" si="11"/>
        <v>4.7695764943651809E-3</v>
      </c>
    </row>
    <row r="260" spans="1:9" x14ac:dyDescent="0.15">
      <c r="A260" s="103" t="s">
        <v>835</v>
      </c>
      <c r="B260" s="104" t="s">
        <v>836</v>
      </c>
      <c r="C260" s="97">
        <v>6.6285719199999997</v>
      </c>
      <c r="D260" s="96">
        <v>7.1097130999999996</v>
      </c>
      <c r="E260" s="18">
        <f t="shared" si="9"/>
        <v>-6.7673782785974801E-2</v>
      </c>
      <c r="F260" s="97">
        <v>0</v>
      </c>
      <c r="G260" s="96">
        <v>3.1622999999999998E-2</v>
      </c>
      <c r="H260" s="98">
        <f t="shared" si="10"/>
        <v>-1</v>
      </c>
      <c r="I260" s="99">
        <f t="shared" si="11"/>
        <v>0</v>
      </c>
    </row>
    <row r="261" spans="1:9" x14ac:dyDescent="0.15">
      <c r="A261" s="103" t="s">
        <v>837</v>
      </c>
      <c r="B261" s="104" t="s">
        <v>838</v>
      </c>
      <c r="C261" s="97">
        <v>4.1939227799999994</v>
      </c>
      <c r="D261" s="96">
        <v>13.76016383</v>
      </c>
      <c r="E261" s="18">
        <f t="shared" si="9"/>
        <v>-0.69521272916414112</v>
      </c>
      <c r="F261" s="97">
        <v>0.59142304000000001</v>
      </c>
      <c r="G261" s="96">
        <v>2.1379520400000001</v>
      </c>
      <c r="H261" s="98">
        <f t="shared" si="10"/>
        <v>-0.72336936052129586</v>
      </c>
      <c r="I261" s="99">
        <f t="shared" si="11"/>
        <v>0.14101905805714432</v>
      </c>
    </row>
    <row r="262" spans="1:9" x14ac:dyDescent="0.15">
      <c r="A262" s="103" t="s">
        <v>839</v>
      </c>
      <c r="B262" s="104" t="s">
        <v>840</v>
      </c>
      <c r="C262" s="97">
        <v>1.276097E-2</v>
      </c>
      <c r="D262" s="96">
        <v>0.12431328</v>
      </c>
      <c r="E262" s="18">
        <f t="shared" si="9"/>
        <v>-0.89734829617559764</v>
      </c>
      <c r="F262" s="97">
        <v>0</v>
      </c>
      <c r="G262" s="96">
        <v>0</v>
      </c>
      <c r="H262" s="98" t="str">
        <f t="shared" si="10"/>
        <v/>
      </c>
      <c r="I262" s="99">
        <f t="shared" si="11"/>
        <v>0</v>
      </c>
    </row>
    <row r="263" spans="1:9" x14ac:dyDescent="0.15">
      <c r="A263" s="103" t="s">
        <v>841</v>
      </c>
      <c r="B263" s="104" t="s">
        <v>842</v>
      </c>
      <c r="C263" s="97">
        <v>32.845328780000003</v>
      </c>
      <c r="D263" s="96">
        <v>4.7357561399999994</v>
      </c>
      <c r="E263" s="18">
        <f t="shared" ref="E263:E322" si="12">IF(ISERROR(C263/D263-1),"",(C263/D263-1))</f>
        <v>5.9356039054831919</v>
      </c>
      <c r="F263" s="97">
        <v>0</v>
      </c>
      <c r="G263" s="96">
        <v>4.7364000000000003E-2</v>
      </c>
      <c r="H263" s="98">
        <f t="shared" ref="H263:H322" si="13">IF(ISERROR(F263/G263-1),"",(F263/G263-1))</f>
        <v>-1</v>
      </c>
      <c r="I263" s="99">
        <f t="shared" ref="I263:I322" si="14">IF(ISERROR(F263/C263),"",(F263/C263))</f>
        <v>0</v>
      </c>
    </row>
    <row r="264" spans="1:9" x14ac:dyDescent="0.15">
      <c r="A264" s="103" t="s">
        <v>843</v>
      </c>
      <c r="B264" s="104" t="s">
        <v>844</v>
      </c>
      <c r="C264" s="97">
        <v>50.11905239</v>
      </c>
      <c r="D264" s="96">
        <v>7.8252362800000004</v>
      </c>
      <c r="E264" s="18">
        <f t="shared" si="12"/>
        <v>5.4047973245352274</v>
      </c>
      <c r="F264" s="97">
        <v>2.0608884600000001</v>
      </c>
      <c r="G264" s="96">
        <v>0</v>
      </c>
      <c r="H264" s="98" t="str">
        <f t="shared" si="13"/>
        <v/>
      </c>
      <c r="I264" s="99">
        <f t="shared" si="14"/>
        <v>4.1119860845796809E-2</v>
      </c>
    </row>
    <row r="265" spans="1:9" x14ac:dyDescent="0.15">
      <c r="A265" s="103" t="s">
        <v>845</v>
      </c>
      <c r="B265" s="104" t="s">
        <v>846</v>
      </c>
      <c r="C265" s="97">
        <v>0.50246086999999995</v>
      </c>
      <c r="D265" s="96">
        <v>0.17254259</v>
      </c>
      <c r="E265" s="18">
        <f t="shared" si="12"/>
        <v>1.9120976449930418</v>
      </c>
      <c r="F265" s="97">
        <v>2.7880090000000002</v>
      </c>
      <c r="G265" s="96">
        <v>2.6467417799999997</v>
      </c>
      <c r="H265" s="98">
        <f t="shared" si="13"/>
        <v>5.3374009156269331E-2</v>
      </c>
      <c r="I265" s="99">
        <f t="shared" si="14"/>
        <v>5.548708698450489</v>
      </c>
    </row>
    <row r="266" spans="1:9" x14ac:dyDescent="0.15">
      <c r="A266" s="103" t="s">
        <v>847</v>
      </c>
      <c r="B266" s="104" t="s">
        <v>848</v>
      </c>
      <c r="C266" s="97">
        <v>0.19705461999999999</v>
      </c>
      <c r="D266" s="96">
        <v>0.11880913999999999</v>
      </c>
      <c r="E266" s="18">
        <f t="shared" si="12"/>
        <v>0.65858131790197283</v>
      </c>
      <c r="F266" s="97">
        <v>0</v>
      </c>
      <c r="G266" s="96">
        <v>0</v>
      </c>
      <c r="H266" s="98" t="str">
        <f t="shared" si="13"/>
        <v/>
      </c>
      <c r="I266" s="99">
        <f t="shared" si="14"/>
        <v>0</v>
      </c>
    </row>
    <row r="267" spans="1:9" x14ac:dyDescent="0.15">
      <c r="A267" s="105" t="s">
        <v>849</v>
      </c>
      <c r="B267" s="104" t="s">
        <v>850</v>
      </c>
      <c r="C267" s="97">
        <v>1.06491092</v>
      </c>
      <c r="D267" s="96">
        <v>0.18831010999999998</v>
      </c>
      <c r="E267" s="18">
        <f t="shared" si="12"/>
        <v>4.6550915933297476</v>
      </c>
      <c r="F267" s="97">
        <v>3.14161E-3</v>
      </c>
      <c r="G267" s="96">
        <v>0</v>
      </c>
      <c r="H267" s="98" t="str">
        <f t="shared" si="13"/>
        <v/>
      </c>
      <c r="I267" s="99">
        <f t="shared" si="14"/>
        <v>2.9501153016629786E-3</v>
      </c>
    </row>
    <row r="268" spans="1:9" x14ac:dyDescent="0.15">
      <c r="A268" s="105" t="s">
        <v>851</v>
      </c>
      <c r="B268" s="104" t="s">
        <v>852</v>
      </c>
      <c r="C268" s="97">
        <v>0.18911270999999999</v>
      </c>
      <c r="D268" s="96">
        <v>4.36053E-2</v>
      </c>
      <c r="E268" s="18">
        <f t="shared" si="12"/>
        <v>3.3369202826261946</v>
      </c>
      <c r="F268" s="97">
        <v>0</v>
      </c>
      <c r="G268" s="96">
        <v>0</v>
      </c>
      <c r="H268" s="98" t="str">
        <f t="shared" si="13"/>
        <v/>
      </c>
      <c r="I268" s="99">
        <f t="shared" si="14"/>
        <v>0</v>
      </c>
    </row>
    <row r="269" spans="1:9" x14ac:dyDescent="0.15">
      <c r="A269" s="105" t="s">
        <v>853</v>
      </c>
      <c r="B269" s="104" t="s">
        <v>854</v>
      </c>
      <c r="C269" s="97">
        <v>9.6102299099999993</v>
      </c>
      <c r="D269" s="96">
        <v>5.2684330300000006</v>
      </c>
      <c r="E269" s="18">
        <f t="shared" si="12"/>
        <v>0.82411541634420238</v>
      </c>
      <c r="F269" s="97">
        <v>9.3824999999999996E-4</v>
      </c>
      <c r="G269" s="96">
        <v>0.35619157000000001</v>
      </c>
      <c r="H269" s="98">
        <f t="shared" si="13"/>
        <v>-0.99736588375743984</v>
      </c>
      <c r="I269" s="99">
        <f t="shared" si="14"/>
        <v>9.7630338585729006E-5</v>
      </c>
    </row>
    <row r="270" spans="1:9" x14ac:dyDescent="0.15">
      <c r="A270" s="105" t="s">
        <v>855</v>
      </c>
      <c r="B270" s="104" t="s">
        <v>856</v>
      </c>
      <c r="C270" s="97">
        <v>13.65895845</v>
      </c>
      <c r="D270" s="96">
        <v>31.688908359999999</v>
      </c>
      <c r="E270" s="18">
        <f t="shared" si="12"/>
        <v>-0.56896721418017315</v>
      </c>
      <c r="F270" s="97">
        <v>44.216197770000001</v>
      </c>
      <c r="G270" s="96">
        <v>12.971886550000001</v>
      </c>
      <c r="H270" s="98">
        <f t="shared" si="13"/>
        <v>2.4086173664539179</v>
      </c>
      <c r="I270" s="99">
        <f t="shared" si="14"/>
        <v>3.2371573522137775</v>
      </c>
    </row>
    <row r="271" spans="1:9" x14ac:dyDescent="0.15">
      <c r="A271" s="103" t="s">
        <v>857</v>
      </c>
      <c r="B271" s="104" t="s">
        <v>858</v>
      </c>
      <c r="C271" s="97">
        <v>89.849196219999996</v>
      </c>
      <c r="D271" s="96">
        <v>83.836968330000005</v>
      </c>
      <c r="E271" s="18">
        <f t="shared" si="12"/>
        <v>7.1713326588034532E-2</v>
      </c>
      <c r="F271" s="97">
        <v>25.753630579999999</v>
      </c>
      <c r="G271" s="96">
        <v>43.809456850000004</v>
      </c>
      <c r="H271" s="98">
        <f t="shared" si="13"/>
        <v>-0.41214449044236445</v>
      </c>
      <c r="I271" s="99">
        <f t="shared" si="14"/>
        <v>0.28663173031555028</v>
      </c>
    </row>
    <row r="272" spans="1:9" x14ac:dyDescent="0.15">
      <c r="A272" s="103" t="s">
        <v>859</v>
      </c>
      <c r="B272" s="104" t="s">
        <v>860</v>
      </c>
      <c r="C272" s="97">
        <v>1.00503568</v>
      </c>
      <c r="D272" s="96">
        <v>0.27248587000000002</v>
      </c>
      <c r="E272" s="18">
        <f t="shared" si="12"/>
        <v>2.6883955854298058</v>
      </c>
      <c r="F272" s="97">
        <v>1.6196300000000002E-3</v>
      </c>
      <c r="G272" s="96">
        <v>3.8411250000000001E-2</v>
      </c>
      <c r="H272" s="98">
        <f t="shared" si="13"/>
        <v>-0.95783448859383646</v>
      </c>
      <c r="I272" s="99">
        <f t="shared" si="14"/>
        <v>1.6115149265148478E-3</v>
      </c>
    </row>
    <row r="273" spans="1:9" x14ac:dyDescent="0.15">
      <c r="A273" s="103" t="s">
        <v>861</v>
      </c>
      <c r="B273" s="104" t="s">
        <v>862</v>
      </c>
      <c r="C273" s="97">
        <v>7.1520148399999997</v>
      </c>
      <c r="D273" s="96">
        <v>8.4097140699999997</v>
      </c>
      <c r="E273" s="18">
        <f t="shared" si="12"/>
        <v>-0.14955315002760849</v>
      </c>
      <c r="F273" s="97">
        <v>0.15226144</v>
      </c>
      <c r="G273" s="96">
        <v>2.4933719999999999</v>
      </c>
      <c r="H273" s="98">
        <f t="shared" si="13"/>
        <v>-0.93893352456031431</v>
      </c>
      <c r="I273" s="99">
        <f t="shared" si="14"/>
        <v>2.1289307056303591E-2</v>
      </c>
    </row>
    <row r="274" spans="1:9" x14ac:dyDescent="0.15">
      <c r="A274" s="103" t="s">
        <v>863</v>
      </c>
      <c r="B274" s="104" t="s">
        <v>864</v>
      </c>
      <c r="C274" s="97">
        <v>5.3341824999999998</v>
      </c>
      <c r="D274" s="96">
        <v>3.5716687200000004</v>
      </c>
      <c r="E274" s="18">
        <f t="shared" si="12"/>
        <v>0.49347067664214928</v>
      </c>
      <c r="F274" s="97">
        <v>8.4856609999999999E-2</v>
      </c>
      <c r="G274" s="96">
        <v>2.2103221899999999</v>
      </c>
      <c r="H274" s="98">
        <f t="shared" si="13"/>
        <v>-0.96160894082142834</v>
      </c>
      <c r="I274" s="99">
        <f t="shared" si="14"/>
        <v>1.5908081510147058E-2</v>
      </c>
    </row>
    <row r="275" spans="1:9" x14ac:dyDescent="0.15">
      <c r="A275" s="103" t="s">
        <v>865</v>
      </c>
      <c r="B275" s="104" t="s">
        <v>866</v>
      </c>
      <c r="C275" s="97">
        <v>9.3584209299999994</v>
      </c>
      <c r="D275" s="96">
        <v>12.20149653</v>
      </c>
      <c r="E275" s="18">
        <f t="shared" si="12"/>
        <v>-0.23301040106102466</v>
      </c>
      <c r="F275" s="97">
        <v>8.4977509999999992E-2</v>
      </c>
      <c r="G275" s="96">
        <v>5.1068059400000001</v>
      </c>
      <c r="H275" s="98">
        <f t="shared" si="13"/>
        <v>-0.98335994925235004</v>
      </c>
      <c r="I275" s="99">
        <f t="shared" si="14"/>
        <v>9.0803256912274834E-3</v>
      </c>
    </row>
    <row r="276" spans="1:9" x14ac:dyDescent="0.15">
      <c r="A276" s="105" t="s">
        <v>867</v>
      </c>
      <c r="B276" s="104" t="s">
        <v>868</v>
      </c>
      <c r="C276" s="97">
        <v>4.4953334299999996</v>
      </c>
      <c r="D276" s="96">
        <v>5.9539755999999997</v>
      </c>
      <c r="E276" s="18">
        <f t="shared" si="12"/>
        <v>-0.24498625254695372</v>
      </c>
      <c r="F276" s="97">
        <v>3.2625979999999999E-2</v>
      </c>
      <c r="G276" s="96">
        <v>1.3669816000000001</v>
      </c>
      <c r="H276" s="98">
        <f t="shared" si="13"/>
        <v>-0.97613283163431019</v>
      </c>
      <c r="I276" s="99">
        <f t="shared" si="14"/>
        <v>7.2577441713817439E-3</v>
      </c>
    </row>
    <row r="277" spans="1:9" x14ac:dyDescent="0.15">
      <c r="A277" s="103" t="s">
        <v>869</v>
      </c>
      <c r="B277" s="103" t="s">
        <v>870</v>
      </c>
      <c r="C277" s="97">
        <v>0.68654431999999999</v>
      </c>
      <c r="D277" s="96">
        <v>4.6621060500000002</v>
      </c>
      <c r="E277" s="18">
        <f t="shared" si="12"/>
        <v>-0.85273944594203299</v>
      </c>
      <c r="F277" s="97">
        <v>0.14292168999999999</v>
      </c>
      <c r="G277" s="96">
        <v>2.1696819999999999E-2</v>
      </c>
      <c r="H277" s="98">
        <f t="shared" si="13"/>
        <v>5.587218311254829</v>
      </c>
      <c r="I277" s="99">
        <f t="shared" si="14"/>
        <v>0.20817547510989529</v>
      </c>
    </row>
    <row r="278" spans="1:9" x14ac:dyDescent="0.15">
      <c r="A278" s="103" t="s">
        <v>871</v>
      </c>
      <c r="B278" s="103" t="s">
        <v>872</v>
      </c>
      <c r="C278" s="97">
        <v>4.4744300099999998</v>
      </c>
      <c r="D278" s="96">
        <v>11.893754320000001</v>
      </c>
      <c r="E278" s="18">
        <f t="shared" si="12"/>
        <v>-0.62380003070384604</v>
      </c>
      <c r="F278" s="97">
        <v>3.272216E-2</v>
      </c>
      <c r="G278" s="96">
        <v>4.9002167199999995</v>
      </c>
      <c r="H278" s="98">
        <f t="shared" si="13"/>
        <v>-0.99332230350824158</v>
      </c>
      <c r="I278" s="99">
        <f t="shared" si="14"/>
        <v>7.3131460156642394E-3</v>
      </c>
    </row>
    <row r="279" spans="1:9" x14ac:dyDescent="0.15">
      <c r="A279" s="103" t="s">
        <v>873</v>
      </c>
      <c r="B279" s="103" t="s">
        <v>874</v>
      </c>
      <c r="C279" s="97">
        <v>6.1628529699999994</v>
      </c>
      <c r="D279" s="96">
        <v>7.62618069</v>
      </c>
      <c r="E279" s="18">
        <f t="shared" si="12"/>
        <v>-0.19188212022288187</v>
      </c>
      <c r="F279" s="97">
        <v>2.2139117499999998</v>
      </c>
      <c r="G279" s="96">
        <v>5.1423856299999997</v>
      </c>
      <c r="H279" s="98">
        <f t="shared" si="13"/>
        <v>-0.56947768812118427</v>
      </c>
      <c r="I279" s="99">
        <f t="shared" si="14"/>
        <v>0.3592348804647858</v>
      </c>
    </row>
    <row r="280" spans="1:9" x14ac:dyDescent="0.15">
      <c r="A280" s="103" t="s">
        <v>875</v>
      </c>
      <c r="B280" s="103" t="s">
        <v>876</v>
      </c>
      <c r="C280" s="97">
        <v>0.34551641999999999</v>
      </c>
      <c r="D280" s="96">
        <v>0.17699014000000002</v>
      </c>
      <c r="E280" s="18">
        <f t="shared" si="12"/>
        <v>0.95217891798944265</v>
      </c>
      <c r="F280" s="97">
        <v>0.33679794000000002</v>
      </c>
      <c r="G280" s="96">
        <v>0</v>
      </c>
      <c r="H280" s="98" t="str">
        <f t="shared" si="13"/>
        <v/>
      </c>
      <c r="I280" s="99">
        <f t="shared" si="14"/>
        <v>0.97476681426601963</v>
      </c>
    </row>
    <row r="281" spans="1:9" x14ac:dyDescent="0.15">
      <c r="A281" s="103" t="s">
        <v>877</v>
      </c>
      <c r="B281" s="103" t="s">
        <v>878</v>
      </c>
      <c r="C281" s="97">
        <v>10.8326347</v>
      </c>
      <c r="D281" s="96">
        <v>9.8767239700000005</v>
      </c>
      <c r="E281" s="18">
        <f t="shared" si="12"/>
        <v>9.6784190071882659E-2</v>
      </c>
      <c r="F281" s="97">
        <v>4.9497927300000004</v>
      </c>
      <c r="G281" s="96">
        <v>1.5235773000000001</v>
      </c>
      <c r="H281" s="98">
        <f t="shared" si="13"/>
        <v>2.2487965855096421</v>
      </c>
      <c r="I281" s="99">
        <f t="shared" si="14"/>
        <v>0.45693341159191869</v>
      </c>
    </row>
    <row r="282" spans="1:9" x14ac:dyDescent="0.15">
      <c r="A282" s="105" t="s">
        <v>879</v>
      </c>
      <c r="B282" s="104" t="s">
        <v>880</v>
      </c>
      <c r="C282" s="97">
        <v>7.7970146100000006</v>
      </c>
      <c r="D282" s="96">
        <v>8.5747622799999998</v>
      </c>
      <c r="E282" s="18">
        <f t="shared" si="12"/>
        <v>-9.0701951214908649E-2</v>
      </c>
      <c r="F282" s="97">
        <v>6.0248099999999999E-2</v>
      </c>
      <c r="G282" s="96">
        <v>1.1845999999999998E-3</v>
      </c>
      <c r="H282" s="98">
        <f t="shared" si="13"/>
        <v>49.859446226574377</v>
      </c>
      <c r="I282" s="99">
        <f t="shared" si="14"/>
        <v>7.7270728623144123E-3</v>
      </c>
    </row>
    <row r="283" spans="1:9" x14ac:dyDescent="0.15">
      <c r="A283" s="105" t="s">
        <v>882</v>
      </c>
      <c r="B283" s="104" t="s">
        <v>883</v>
      </c>
      <c r="C283" s="97">
        <v>5.2775146699999995</v>
      </c>
      <c r="D283" s="96">
        <v>2.96948882</v>
      </c>
      <c r="E283" s="18">
        <f t="shared" si="12"/>
        <v>0.77724685624510936</v>
      </c>
      <c r="F283" s="97">
        <v>0.25323419000000003</v>
      </c>
      <c r="G283" s="96">
        <v>8.6792725900000001</v>
      </c>
      <c r="H283" s="98">
        <f t="shared" si="13"/>
        <v>-0.97082310903660651</v>
      </c>
      <c r="I283" s="99">
        <f t="shared" si="14"/>
        <v>4.7983607026145896E-2</v>
      </c>
    </row>
    <row r="284" spans="1:9" x14ac:dyDescent="0.15">
      <c r="A284" s="103" t="s">
        <v>884</v>
      </c>
      <c r="B284" s="103" t="s">
        <v>885</v>
      </c>
      <c r="C284" s="97">
        <v>20.380422100000001</v>
      </c>
      <c r="D284" s="96">
        <v>15.142967650000001</v>
      </c>
      <c r="E284" s="18">
        <f t="shared" si="12"/>
        <v>0.34586710947639121</v>
      </c>
      <c r="F284" s="97">
        <v>29.20000241</v>
      </c>
      <c r="G284" s="96">
        <v>2.3326046900000001</v>
      </c>
      <c r="H284" s="98">
        <f t="shared" si="13"/>
        <v>11.51819587570151</v>
      </c>
      <c r="I284" s="99">
        <f t="shared" si="14"/>
        <v>1.4327476765066607</v>
      </c>
    </row>
    <row r="285" spans="1:9" x14ac:dyDescent="0.15">
      <c r="A285" s="105" t="s">
        <v>72</v>
      </c>
      <c r="B285" s="104" t="s">
        <v>881</v>
      </c>
      <c r="C285" s="97">
        <v>16.301428829999999</v>
      </c>
      <c r="D285" s="96">
        <v>11.49437833</v>
      </c>
      <c r="E285" s="18">
        <f t="shared" si="12"/>
        <v>0.41820882887191324</v>
      </c>
      <c r="F285" s="97">
        <v>7.2771408399999995</v>
      </c>
      <c r="G285" s="96">
        <v>2.4553674399999998</v>
      </c>
      <c r="H285" s="98">
        <f t="shared" si="13"/>
        <v>1.9637685673635876</v>
      </c>
      <c r="I285" s="99">
        <f t="shared" si="14"/>
        <v>0.44641122664092259</v>
      </c>
    </row>
    <row r="286" spans="1:9" x14ac:dyDescent="0.15">
      <c r="A286" s="105" t="s">
        <v>886</v>
      </c>
      <c r="B286" s="104" t="s">
        <v>887</v>
      </c>
      <c r="C286" s="97">
        <v>1.75716823</v>
      </c>
      <c r="D286" s="96">
        <v>1.1929069999999999</v>
      </c>
      <c r="E286" s="18">
        <f t="shared" si="12"/>
        <v>0.47301359619819494</v>
      </c>
      <c r="F286" s="97"/>
      <c r="G286" s="96">
        <v>0</v>
      </c>
      <c r="H286" s="98" t="str">
        <f t="shared" si="13"/>
        <v/>
      </c>
      <c r="I286" s="99">
        <f t="shared" si="14"/>
        <v>0</v>
      </c>
    </row>
    <row r="287" spans="1:9" x14ac:dyDescent="0.15">
      <c r="A287" s="105" t="s">
        <v>888</v>
      </c>
      <c r="B287" s="104" t="s">
        <v>889</v>
      </c>
      <c r="C287" s="97">
        <v>1.3452878799999999</v>
      </c>
      <c r="D287" s="96">
        <v>1.0749567</v>
      </c>
      <c r="E287" s="18">
        <f t="shared" si="12"/>
        <v>0.25148099453680306</v>
      </c>
      <c r="F287" s="97">
        <v>5.6131115899999999</v>
      </c>
      <c r="G287" s="96">
        <v>2.3309242999999999</v>
      </c>
      <c r="H287" s="98">
        <f t="shared" si="13"/>
        <v>1.4081054841635141</v>
      </c>
      <c r="I287" s="99">
        <f t="shared" si="14"/>
        <v>4.1724241134172715</v>
      </c>
    </row>
    <row r="288" spans="1:9" x14ac:dyDescent="0.15">
      <c r="A288" s="105" t="s">
        <v>244</v>
      </c>
      <c r="B288" s="104" t="s">
        <v>245</v>
      </c>
      <c r="C288" s="97">
        <v>12.457393470000001</v>
      </c>
      <c r="D288" s="96">
        <v>15.688981519999999</v>
      </c>
      <c r="E288" s="18">
        <f t="shared" si="12"/>
        <v>-0.20597819213952373</v>
      </c>
      <c r="F288" s="97">
        <v>0.74976376</v>
      </c>
      <c r="G288" s="96">
        <v>1.6831812099999999</v>
      </c>
      <c r="H288" s="98">
        <f t="shared" si="13"/>
        <v>-0.55455553118965728</v>
      </c>
      <c r="I288" s="99">
        <f t="shared" si="14"/>
        <v>6.0186246970972489E-2</v>
      </c>
    </row>
    <row r="289" spans="1:9" x14ac:dyDescent="0.15">
      <c r="A289" s="105" t="s">
        <v>246</v>
      </c>
      <c r="B289" s="104" t="s">
        <v>247</v>
      </c>
      <c r="C289" s="97">
        <v>1.59163951</v>
      </c>
      <c r="D289" s="96">
        <v>3.3532096899999999</v>
      </c>
      <c r="E289" s="18">
        <f t="shared" si="12"/>
        <v>-0.52533850932537418</v>
      </c>
      <c r="F289" s="97">
        <v>0.10077538</v>
      </c>
      <c r="G289" s="96">
        <v>0.78752058999999996</v>
      </c>
      <c r="H289" s="98">
        <f t="shared" si="13"/>
        <v>-0.87203460927923171</v>
      </c>
      <c r="I289" s="99">
        <f t="shared" si="14"/>
        <v>6.3315455143482829E-2</v>
      </c>
    </row>
    <row r="290" spans="1:9" x14ac:dyDescent="0.15">
      <c r="A290" s="105" t="s">
        <v>248</v>
      </c>
      <c r="B290" s="104" t="s">
        <v>249</v>
      </c>
      <c r="C290" s="97">
        <v>7.0446252899999999</v>
      </c>
      <c r="D290" s="96">
        <v>3.8983268199999999</v>
      </c>
      <c r="E290" s="18">
        <f t="shared" si="12"/>
        <v>0.80708945536793153</v>
      </c>
      <c r="F290" s="97">
        <v>4.846251E-2</v>
      </c>
      <c r="G290" s="96">
        <v>0.28285115999999999</v>
      </c>
      <c r="H290" s="98">
        <f t="shared" si="13"/>
        <v>-0.82866426992910336</v>
      </c>
      <c r="I290" s="99">
        <f t="shared" si="14"/>
        <v>6.8793595123921771E-3</v>
      </c>
    </row>
    <row r="291" spans="1:9" x14ac:dyDescent="0.15">
      <c r="A291" s="105" t="s">
        <v>250</v>
      </c>
      <c r="B291" s="104" t="s">
        <v>251</v>
      </c>
      <c r="C291" s="97">
        <v>2.9856487700000001</v>
      </c>
      <c r="D291" s="96">
        <v>2.3110135699999996</v>
      </c>
      <c r="E291" s="18">
        <f t="shared" si="12"/>
        <v>0.29192178218148701</v>
      </c>
      <c r="F291" s="97">
        <v>0.34743625</v>
      </c>
      <c r="G291" s="96">
        <v>3.0351825099999998</v>
      </c>
      <c r="H291" s="98">
        <f t="shared" si="13"/>
        <v>-0.88553035975421457</v>
      </c>
      <c r="I291" s="99">
        <f t="shared" si="14"/>
        <v>0.11636876162094578</v>
      </c>
    </row>
    <row r="292" spans="1:9" x14ac:dyDescent="0.15">
      <c r="A292" s="105" t="s">
        <v>195</v>
      </c>
      <c r="B292" s="104" t="s">
        <v>252</v>
      </c>
      <c r="C292" s="97">
        <v>4.5304012</v>
      </c>
      <c r="D292" s="96">
        <v>2.1559663499999999</v>
      </c>
      <c r="E292" s="18">
        <f t="shared" si="12"/>
        <v>1.1013320546491832</v>
      </c>
      <c r="F292" s="97">
        <v>0.76861937999999996</v>
      </c>
      <c r="G292" s="96">
        <v>1.3337078</v>
      </c>
      <c r="H292" s="98">
        <f t="shared" si="13"/>
        <v>-0.42369731960778823</v>
      </c>
      <c r="I292" s="99">
        <f t="shared" si="14"/>
        <v>0.1696581265253064</v>
      </c>
    </row>
    <row r="293" spans="1:9" x14ac:dyDescent="0.15">
      <c r="A293" s="105" t="s">
        <v>253</v>
      </c>
      <c r="B293" s="104" t="s">
        <v>254</v>
      </c>
      <c r="C293" s="97">
        <v>0.49620285999999997</v>
      </c>
      <c r="D293" s="96">
        <v>0.15240881000000001</v>
      </c>
      <c r="E293" s="18">
        <f t="shared" si="12"/>
        <v>2.2557360693256507</v>
      </c>
      <c r="F293" s="97">
        <v>5.6717099999999999E-3</v>
      </c>
      <c r="G293" s="96">
        <v>7.0090920000000001E-2</v>
      </c>
      <c r="H293" s="98">
        <f t="shared" si="13"/>
        <v>-0.91908067407304683</v>
      </c>
      <c r="I293" s="99">
        <f t="shared" si="14"/>
        <v>1.1430224323979108E-2</v>
      </c>
    </row>
    <row r="294" spans="1:9" x14ac:dyDescent="0.15">
      <c r="A294" s="105" t="s">
        <v>255</v>
      </c>
      <c r="B294" s="104" t="s">
        <v>256</v>
      </c>
      <c r="C294" s="97">
        <v>1.3091399099999999</v>
      </c>
      <c r="D294" s="96">
        <v>0.70572455000000001</v>
      </c>
      <c r="E294" s="18">
        <f t="shared" si="12"/>
        <v>0.85502957209013042</v>
      </c>
      <c r="F294" s="97">
        <v>5.8708170199999996</v>
      </c>
      <c r="G294" s="96">
        <v>0.20032829000000002</v>
      </c>
      <c r="H294" s="98">
        <f t="shared" si="13"/>
        <v>28.305980797819416</v>
      </c>
      <c r="I294" s="99">
        <f t="shared" si="14"/>
        <v>4.4844840304349134</v>
      </c>
    </row>
    <row r="295" spans="1:9" x14ac:dyDescent="0.15">
      <c r="A295" s="105" t="s">
        <v>257</v>
      </c>
      <c r="B295" s="104" t="s">
        <v>258</v>
      </c>
      <c r="C295" s="97">
        <v>1.8951838000000001</v>
      </c>
      <c r="D295" s="96">
        <v>8.3175661999999999</v>
      </c>
      <c r="E295" s="18">
        <f t="shared" si="12"/>
        <v>-0.77214683304835008</v>
      </c>
      <c r="F295" s="97">
        <v>0.18146677</v>
      </c>
      <c r="G295" s="96">
        <v>7.1816988300000002</v>
      </c>
      <c r="H295" s="98">
        <f t="shared" si="13"/>
        <v>-0.97473205514523087</v>
      </c>
      <c r="I295" s="99">
        <f t="shared" si="14"/>
        <v>9.5751541354458597E-2</v>
      </c>
    </row>
    <row r="296" spans="1:9" x14ac:dyDescent="0.15">
      <c r="A296" s="105" t="s">
        <v>259</v>
      </c>
      <c r="B296" s="104" t="s">
        <v>260</v>
      </c>
      <c r="C296" s="97">
        <v>0.19143252999999999</v>
      </c>
      <c r="D296" s="96">
        <v>0.15501051000000002</v>
      </c>
      <c r="E296" s="18">
        <f t="shared" si="12"/>
        <v>0.23496484206135415</v>
      </c>
      <c r="F296" s="97">
        <v>8.203489999999999E-3</v>
      </c>
      <c r="G296" s="96">
        <v>0.12783189</v>
      </c>
      <c r="H296" s="98">
        <f t="shared" si="13"/>
        <v>-0.93582595078583286</v>
      </c>
      <c r="I296" s="99">
        <f t="shared" si="14"/>
        <v>4.2853166073707531E-2</v>
      </c>
    </row>
    <row r="297" spans="1:9" x14ac:dyDescent="0.15">
      <c r="A297" s="103" t="s">
        <v>261</v>
      </c>
      <c r="B297" s="104" t="s">
        <v>262</v>
      </c>
      <c r="C297" s="97">
        <v>0.11240238000000001</v>
      </c>
      <c r="D297" s="96">
        <v>0.23738570000000001</v>
      </c>
      <c r="E297" s="18">
        <f t="shared" si="12"/>
        <v>-0.52649894243840301</v>
      </c>
      <c r="F297" s="97">
        <v>1.7322100000000001E-3</v>
      </c>
      <c r="G297" s="96">
        <v>0.10604252</v>
      </c>
      <c r="H297" s="98">
        <f t="shared" si="13"/>
        <v>-0.98366494873943022</v>
      </c>
      <c r="I297" s="99">
        <f t="shared" si="14"/>
        <v>1.541079468246135E-2</v>
      </c>
    </row>
    <row r="298" spans="1:9" x14ac:dyDescent="0.15">
      <c r="A298" s="103" t="s">
        <v>263</v>
      </c>
      <c r="B298" s="104" t="s">
        <v>264</v>
      </c>
      <c r="C298" s="97">
        <v>32.133993390000001</v>
      </c>
      <c r="D298" s="96">
        <v>19.327566359999999</v>
      </c>
      <c r="E298" s="18">
        <f t="shared" si="12"/>
        <v>0.66259904591526664</v>
      </c>
      <c r="F298" s="97">
        <v>46.60227064</v>
      </c>
      <c r="G298" s="96">
        <v>20.76182111</v>
      </c>
      <c r="H298" s="98">
        <f t="shared" si="13"/>
        <v>1.2446138223180174</v>
      </c>
      <c r="I298" s="99">
        <f t="shared" si="14"/>
        <v>1.450248342134236</v>
      </c>
    </row>
    <row r="299" spans="1:9" x14ac:dyDescent="0.15">
      <c r="A299" s="103" t="s">
        <v>74</v>
      </c>
      <c r="B299" s="104" t="s">
        <v>265</v>
      </c>
      <c r="C299" s="97">
        <v>17.117924010000003</v>
      </c>
      <c r="D299" s="96">
        <v>19.310827670000002</v>
      </c>
      <c r="E299" s="18">
        <f t="shared" si="12"/>
        <v>-0.11355824294402184</v>
      </c>
      <c r="F299" s="97">
        <v>16.105435580000002</v>
      </c>
      <c r="G299" s="96">
        <v>25.356698519999998</v>
      </c>
      <c r="H299" s="98">
        <f t="shared" si="13"/>
        <v>-0.36484493171313681</v>
      </c>
      <c r="I299" s="99">
        <f t="shared" si="14"/>
        <v>0.94085214834412612</v>
      </c>
    </row>
    <row r="300" spans="1:9" x14ac:dyDescent="0.15">
      <c r="A300" s="103" t="s">
        <v>75</v>
      </c>
      <c r="B300" s="104" t="s">
        <v>266</v>
      </c>
      <c r="C300" s="97">
        <v>2.1209489700000002</v>
      </c>
      <c r="D300" s="96">
        <v>2.70619677</v>
      </c>
      <c r="E300" s="18">
        <f t="shared" si="12"/>
        <v>-0.21626210129576051</v>
      </c>
      <c r="F300" s="97">
        <v>5.5486080800000002</v>
      </c>
      <c r="G300" s="96">
        <v>4.1861040000000002E-2</v>
      </c>
      <c r="H300" s="98">
        <f t="shared" si="13"/>
        <v>131.54826158165204</v>
      </c>
      <c r="I300" s="99">
        <f t="shared" si="14"/>
        <v>2.6160969257077409</v>
      </c>
    </row>
    <row r="301" spans="1:9" x14ac:dyDescent="0.15">
      <c r="A301" s="103" t="s">
        <v>267</v>
      </c>
      <c r="B301" s="104" t="s">
        <v>268</v>
      </c>
      <c r="C301" s="97">
        <v>3.2157430000000001E-2</v>
      </c>
      <c r="D301" s="96">
        <v>0.90089689000000006</v>
      </c>
      <c r="E301" s="18">
        <f t="shared" si="12"/>
        <v>-0.96430509378270801</v>
      </c>
      <c r="F301" s="97">
        <v>0</v>
      </c>
      <c r="G301" s="96">
        <v>0.45139201000000001</v>
      </c>
      <c r="H301" s="98">
        <f t="shared" si="13"/>
        <v>-1</v>
      </c>
      <c r="I301" s="99">
        <f t="shared" si="14"/>
        <v>0</v>
      </c>
    </row>
    <row r="302" spans="1:9" x14ac:dyDescent="0.15">
      <c r="A302" s="103" t="s">
        <v>269</v>
      </c>
      <c r="B302" s="104" t="s">
        <v>270</v>
      </c>
      <c r="C302" s="97">
        <v>2.0205000000000002E-3</v>
      </c>
      <c r="D302" s="96">
        <v>3.0248499999999999E-3</v>
      </c>
      <c r="E302" s="18">
        <f t="shared" si="12"/>
        <v>-0.3320329933715721</v>
      </c>
      <c r="F302" s="97">
        <v>0</v>
      </c>
      <c r="G302" s="96">
        <v>0</v>
      </c>
      <c r="H302" s="98" t="str">
        <f t="shared" si="13"/>
        <v/>
      </c>
      <c r="I302" s="99">
        <f t="shared" si="14"/>
        <v>0</v>
      </c>
    </row>
    <row r="303" spans="1:9" x14ac:dyDescent="0.15">
      <c r="A303" s="103" t="s">
        <v>271</v>
      </c>
      <c r="B303" s="104" t="s">
        <v>272</v>
      </c>
      <c r="C303" s="97">
        <v>5.6455000000000003E-3</v>
      </c>
      <c r="D303" s="96">
        <v>7.4233999999999993E-3</v>
      </c>
      <c r="E303" s="18">
        <f t="shared" si="12"/>
        <v>-0.23949942075059938</v>
      </c>
      <c r="F303" s="97">
        <v>0</v>
      </c>
      <c r="G303" s="96">
        <v>0</v>
      </c>
      <c r="H303" s="98" t="str">
        <f t="shared" si="13"/>
        <v/>
      </c>
      <c r="I303" s="99">
        <f t="shared" si="14"/>
        <v>0</v>
      </c>
    </row>
    <row r="304" spans="1:9" x14ac:dyDescent="0.15">
      <c r="A304" s="103" t="s">
        <v>273</v>
      </c>
      <c r="B304" s="104" t="s">
        <v>274</v>
      </c>
      <c r="C304" s="97">
        <v>1.2562000000000001E-3</v>
      </c>
      <c r="D304" s="96">
        <v>0</v>
      </c>
      <c r="E304" s="18" t="str">
        <f t="shared" si="12"/>
        <v/>
      </c>
      <c r="F304" s="97">
        <v>0</v>
      </c>
      <c r="G304" s="96">
        <v>0</v>
      </c>
      <c r="H304" s="98" t="str">
        <f t="shared" si="13"/>
        <v/>
      </c>
      <c r="I304" s="99">
        <f t="shared" si="14"/>
        <v>0</v>
      </c>
    </row>
    <row r="305" spans="1:9" x14ac:dyDescent="0.15">
      <c r="A305" s="103" t="s">
        <v>275</v>
      </c>
      <c r="B305" s="104" t="s">
        <v>276</v>
      </c>
      <c r="C305" s="97">
        <v>11.759445019999999</v>
      </c>
      <c r="D305" s="96">
        <v>6.1518243200000002</v>
      </c>
      <c r="E305" s="18">
        <f t="shared" si="12"/>
        <v>0.9115378476867817</v>
      </c>
      <c r="F305" s="97">
        <v>1.87081699</v>
      </c>
      <c r="G305" s="96">
        <v>29.2497261</v>
      </c>
      <c r="H305" s="98">
        <f t="shared" si="13"/>
        <v>-0.93603984585688138</v>
      </c>
      <c r="I305" s="99">
        <f t="shared" si="14"/>
        <v>0.15909058521198818</v>
      </c>
    </row>
    <row r="306" spans="1:9" x14ac:dyDescent="0.15">
      <c r="A306" s="103" t="s">
        <v>277</v>
      </c>
      <c r="B306" s="104" t="s">
        <v>278</v>
      </c>
      <c r="C306" s="97">
        <v>6.3331999999999998E-3</v>
      </c>
      <c r="D306" s="96">
        <v>1.4955649999999999E-2</v>
      </c>
      <c r="E306" s="18">
        <f t="shared" si="12"/>
        <v>-0.57653462069518879</v>
      </c>
      <c r="F306" s="97">
        <v>0</v>
      </c>
      <c r="G306" s="96">
        <v>0</v>
      </c>
      <c r="H306" s="98" t="str">
        <f t="shared" si="13"/>
        <v/>
      </c>
      <c r="I306" s="99">
        <f t="shared" si="14"/>
        <v>0</v>
      </c>
    </row>
    <row r="307" spans="1:9" x14ac:dyDescent="0.15">
      <c r="A307" s="103" t="s">
        <v>279</v>
      </c>
      <c r="B307" s="104" t="s">
        <v>280</v>
      </c>
      <c r="C307" s="97">
        <v>2.4840000000000001E-3</v>
      </c>
      <c r="D307" s="96">
        <v>1.9140069999999999E-2</v>
      </c>
      <c r="E307" s="18">
        <f t="shared" si="12"/>
        <v>-0.87021991037650337</v>
      </c>
      <c r="F307" s="97">
        <v>0</v>
      </c>
      <c r="G307" s="96">
        <v>0</v>
      </c>
      <c r="H307" s="98" t="str">
        <f t="shared" si="13"/>
        <v/>
      </c>
      <c r="I307" s="99">
        <f t="shared" si="14"/>
        <v>0</v>
      </c>
    </row>
    <row r="308" spans="1:9" x14ac:dyDescent="0.15">
      <c r="A308" s="103" t="s">
        <v>281</v>
      </c>
      <c r="B308" s="104" t="s">
        <v>282</v>
      </c>
      <c r="C308" s="97">
        <v>5.875E-3</v>
      </c>
      <c r="D308" s="96">
        <v>1.704E-3</v>
      </c>
      <c r="E308" s="18">
        <f t="shared" si="12"/>
        <v>2.447769953051643</v>
      </c>
      <c r="F308" s="97">
        <v>1.2555000000000001E-3</v>
      </c>
      <c r="G308" s="96">
        <v>0</v>
      </c>
      <c r="H308" s="98" t="str">
        <f t="shared" si="13"/>
        <v/>
      </c>
      <c r="I308" s="99">
        <f t="shared" si="14"/>
        <v>0.2137021276595745</v>
      </c>
    </row>
    <row r="309" spans="1:9" x14ac:dyDescent="0.15">
      <c r="A309" s="103" t="s">
        <v>283</v>
      </c>
      <c r="B309" s="110" t="s">
        <v>284</v>
      </c>
      <c r="C309" s="97">
        <v>1.302543</v>
      </c>
      <c r="D309" s="96">
        <v>0</v>
      </c>
      <c r="E309" s="18" t="str">
        <f t="shared" si="12"/>
        <v/>
      </c>
      <c r="F309" s="97"/>
      <c r="G309" s="96">
        <v>0</v>
      </c>
      <c r="H309" s="98" t="str">
        <f t="shared" si="13"/>
        <v/>
      </c>
      <c r="I309" s="99">
        <f t="shared" si="14"/>
        <v>0</v>
      </c>
    </row>
    <row r="310" spans="1:9" x14ac:dyDescent="0.15">
      <c r="A310" s="103" t="s">
        <v>285</v>
      </c>
      <c r="B310" s="110" t="s">
        <v>286</v>
      </c>
      <c r="C310" s="97">
        <v>0.1260493</v>
      </c>
      <c r="D310" s="96">
        <v>3.2390269999999999E-2</v>
      </c>
      <c r="E310" s="18">
        <f t="shared" si="12"/>
        <v>2.8915791686824472</v>
      </c>
      <c r="F310" s="97">
        <v>0</v>
      </c>
      <c r="G310" s="96">
        <v>0</v>
      </c>
      <c r="H310" s="98" t="str">
        <f t="shared" si="13"/>
        <v/>
      </c>
      <c r="I310" s="99">
        <f t="shared" si="14"/>
        <v>0</v>
      </c>
    </row>
    <row r="311" spans="1:9" x14ac:dyDescent="0.15">
      <c r="A311" s="103" t="s">
        <v>287</v>
      </c>
      <c r="B311" s="110" t="s">
        <v>288</v>
      </c>
      <c r="C311" s="97">
        <v>1.5755000000000002E-2</v>
      </c>
      <c r="D311" s="96">
        <v>1.2533778200000001</v>
      </c>
      <c r="E311" s="18">
        <f t="shared" si="12"/>
        <v>-0.98742996744588951</v>
      </c>
      <c r="F311" s="97"/>
      <c r="G311" s="96">
        <v>0</v>
      </c>
      <c r="H311" s="98" t="str">
        <f t="shared" si="13"/>
        <v/>
      </c>
      <c r="I311" s="99">
        <f t="shared" si="14"/>
        <v>0</v>
      </c>
    </row>
    <row r="312" spans="1:9" x14ac:dyDescent="0.15">
      <c r="A312" s="103" t="s">
        <v>289</v>
      </c>
      <c r="B312" s="110" t="s">
        <v>290</v>
      </c>
      <c r="C312" s="97">
        <v>8.2133570000000003E-2</v>
      </c>
      <c r="D312" s="96">
        <v>0.13443579999999999</v>
      </c>
      <c r="E312" s="18">
        <f t="shared" si="12"/>
        <v>-0.38904986618147841</v>
      </c>
      <c r="F312" s="97">
        <v>6.959311E-2</v>
      </c>
      <c r="G312" s="96">
        <v>0</v>
      </c>
      <c r="H312" s="98" t="str">
        <f t="shared" si="13"/>
        <v/>
      </c>
      <c r="I312" s="99">
        <f t="shared" si="14"/>
        <v>0.84731626787926051</v>
      </c>
    </row>
    <row r="313" spans="1:9" x14ac:dyDescent="0.15">
      <c r="A313" s="103" t="s">
        <v>35</v>
      </c>
      <c r="B313" s="110" t="s">
        <v>291</v>
      </c>
      <c r="C313" s="97">
        <v>28.14727813</v>
      </c>
      <c r="D313" s="96">
        <v>16.59150125</v>
      </c>
      <c r="E313" s="18">
        <f t="shared" si="12"/>
        <v>0.69648772018143923</v>
      </c>
      <c r="F313" s="97">
        <v>28.43590773</v>
      </c>
      <c r="G313" s="96">
        <v>8.2439991599999995</v>
      </c>
      <c r="H313" s="98">
        <f t="shared" si="13"/>
        <v>2.4492856171033384</v>
      </c>
      <c r="I313" s="99">
        <f t="shared" si="14"/>
        <v>1.0102542632600902</v>
      </c>
    </row>
    <row r="314" spans="1:9" x14ac:dyDescent="0.15">
      <c r="A314" s="103" t="s">
        <v>196</v>
      </c>
      <c r="B314" s="110" t="s">
        <v>293</v>
      </c>
      <c r="C314" s="97">
        <v>4.4917923200000001</v>
      </c>
      <c r="D314" s="96">
        <v>4.6136570499999996</v>
      </c>
      <c r="E314" s="18">
        <f t="shared" si="12"/>
        <v>-2.6413911714569194E-2</v>
      </c>
      <c r="F314" s="97">
        <v>7.7438124999999998</v>
      </c>
      <c r="G314" s="96">
        <v>15.806195499999999</v>
      </c>
      <c r="H314" s="98">
        <f t="shared" si="13"/>
        <v>-0.51007739338666291</v>
      </c>
      <c r="I314" s="99">
        <f t="shared" si="14"/>
        <v>1.7239916604158581</v>
      </c>
    </row>
    <row r="315" spans="1:9" x14ac:dyDescent="0.15">
      <c r="A315" s="103" t="s">
        <v>294</v>
      </c>
      <c r="B315" s="110" t="s">
        <v>295</v>
      </c>
      <c r="C315" s="97">
        <v>2.8424135800000001</v>
      </c>
      <c r="D315" s="96">
        <v>5.7979427999999995</v>
      </c>
      <c r="E315" s="18">
        <f t="shared" si="12"/>
        <v>-0.50975480820542063</v>
      </c>
      <c r="F315" s="97">
        <v>1.7467150000000001E-2</v>
      </c>
      <c r="G315" s="96">
        <v>3.4894096499999998</v>
      </c>
      <c r="H315" s="98">
        <f t="shared" si="13"/>
        <v>-0.99499423921178187</v>
      </c>
      <c r="I315" s="99">
        <f t="shared" si="14"/>
        <v>6.1451824333037417E-3</v>
      </c>
    </row>
    <row r="316" spans="1:9" x14ac:dyDescent="0.15">
      <c r="A316" s="103" t="s">
        <v>296</v>
      </c>
      <c r="B316" s="110" t="s">
        <v>297</v>
      </c>
      <c r="C316" s="97">
        <v>28.955298370000001</v>
      </c>
      <c r="D316" s="96">
        <v>6.65696741</v>
      </c>
      <c r="E316" s="18">
        <f t="shared" si="12"/>
        <v>3.3496229719412129</v>
      </c>
      <c r="F316" s="97">
        <v>16.33212189</v>
      </c>
      <c r="G316" s="96">
        <v>5.8084372899999996</v>
      </c>
      <c r="H316" s="98">
        <f t="shared" si="13"/>
        <v>1.8117927550182782</v>
      </c>
      <c r="I316" s="99">
        <f t="shared" si="14"/>
        <v>0.56404605752297754</v>
      </c>
    </row>
    <row r="317" spans="1:9" x14ac:dyDescent="0.15">
      <c r="A317" s="103" t="s">
        <v>298</v>
      </c>
      <c r="B317" s="110" t="s">
        <v>299</v>
      </c>
      <c r="C317" s="97">
        <v>4.6584594299999997</v>
      </c>
      <c r="D317" s="96">
        <v>6.2064857499999997</v>
      </c>
      <c r="E317" s="18">
        <f t="shared" si="12"/>
        <v>-0.24942074828738636</v>
      </c>
      <c r="F317" s="97">
        <v>1.8904688300000001</v>
      </c>
      <c r="G317" s="96">
        <v>2.8993281299999998</v>
      </c>
      <c r="H317" s="98">
        <f t="shared" si="13"/>
        <v>-0.34796313310008131</v>
      </c>
      <c r="I317" s="99">
        <f t="shared" si="14"/>
        <v>0.40581416633696005</v>
      </c>
    </row>
    <row r="318" spans="1:9" x14ac:dyDescent="0.15">
      <c r="A318" s="103" t="s">
        <v>300</v>
      </c>
      <c r="B318" s="110" t="s">
        <v>301</v>
      </c>
      <c r="C318" s="97">
        <v>0.70840367000000004</v>
      </c>
      <c r="D318" s="96">
        <v>1.92606791</v>
      </c>
      <c r="E318" s="18">
        <f t="shared" si="12"/>
        <v>-0.63220213247828827</v>
      </c>
      <c r="F318" s="97">
        <v>0.50942284999999998</v>
      </c>
      <c r="G318" s="96">
        <v>0.69025958999999992</v>
      </c>
      <c r="H318" s="98">
        <f t="shared" si="13"/>
        <v>-0.26198366907151549</v>
      </c>
      <c r="I318" s="99">
        <f t="shared" si="14"/>
        <v>0.71911379284638655</v>
      </c>
    </row>
    <row r="319" spans="1:9" x14ac:dyDescent="0.15">
      <c r="A319" s="103" t="s">
        <v>302</v>
      </c>
      <c r="B319" s="110" t="s">
        <v>303</v>
      </c>
      <c r="C319" s="97">
        <v>1.0685782099999999</v>
      </c>
      <c r="D319" s="96">
        <v>2.5747765600000001</v>
      </c>
      <c r="E319" s="18">
        <f t="shared" si="12"/>
        <v>-0.58498215860719194</v>
      </c>
      <c r="F319" s="97">
        <v>2.0820867779538301</v>
      </c>
      <c r="G319" s="96">
        <v>1.9450609999999999</v>
      </c>
      <c r="H319" s="98">
        <f t="shared" si="13"/>
        <v>7.0448062016476687E-2</v>
      </c>
      <c r="I319" s="99">
        <f t="shared" si="14"/>
        <v>1.9484645657839406</v>
      </c>
    </row>
    <row r="320" spans="1:9" x14ac:dyDescent="0.15">
      <c r="A320" s="103" t="s">
        <v>304</v>
      </c>
      <c r="B320" s="110" t="s">
        <v>305</v>
      </c>
      <c r="C320" s="97">
        <v>4.52334909</v>
      </c>
      <c r="D320" s="96">
        <v>5.0033551799999998</v>
      </c>
      <c r="E320" s="18">
        <f t="shared" si="12"/>
        <v>-9.593684092601229E-2</v>
      </c>
      <c r="F320" s="97">
        <v>1.9109069999999999E-2</v>
      </c>
      <c r="G320" s="96">
        <v>0.152034</v>
      </c>
      <c r="H320" s="98">
        <f t="shared" si="13"/>
        <v>-0.87431054895615457</v>
      </c>
      <c r="I320" s="99">
        <f t="shared" si="14"/>
        <v>4.2245401846709996E-3</v>
      </c>
    </row>
    <row r="321" spans="1:9" x14ac:dyDescent="0.15">
      <c r="A321" s="106" t="s">
        <v>306</v>
      </c>
      <c r="B321" s="111" t="s">
        <v>307</v>
      </c>
      <c r="C321" s="97">
        <v>6.4932840299999999</v>
      </c>
      <c r="D321" s="96">
        <v>9.4728826599999998</v>
      </c>
      <c r="E321" s="18">
        <f t="shared" si="12"/>
        <v>-0.31453980134068293</v>
      </c>
      <c r="F321" s="117">
        <v>9.7945236500000004</v>
      </c>
      <c r="G321" s="118">
        <v>17.961031120000001</v>
      </c>
      <c r="H321" s="119">
        <f t="shared" si="13"/>
        <v>-0.45467921164650815</v>
      </c>
      <c r="I321" s="123">
        <f t="shared" si="14"/>
        <v>1.5084083192338038</v>
      </c>
    </row>
    <row r="322" spans="1:9" x14ac:dyDescent="0.15">
      <c r="A322" s="100"/>
      <c r="B322" s="108"/>
      <c r="C322" s="11">
        <f>SUM(C7:C321)</f>
        <v>8089.219987180004</v>
      </c>
      <c r="D322" s="13">
        <f>SUM(D7:D321)</f>
        <v>9338.5476767500077</v>
      </c>
      <c r="E322" s="12">
        <f t="shared" si="12"/>
        <v>-0.13378179700045112</v>
      </c>
      <c r="F322" s="11">
        <f>SUM(F7:F321)</f>
        <v>10838.332546752657</v>
      </c>
      <c r="G322" s="13">
        <f>SUM(G7:G321)</f>
        <v>10744.927828941565</v>
      </c>
      <c r="H322" s="12">
        <f t="shared" si="13"/>
        <v>8.6929125349270997E-3</v>
      </c>
      <c r="I322" s="17">
        <f t="shared" si="14"/>
        <v>1.3398489055717999</v>
      </c>
    </row>
  </sheetData>
  <mergeCells count="2">
    <mergeCell ref="C5:E5"/>
    <mergeCell ref="F5:I5"/>
  </mergeCells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XTF Exchange Traded Funds</vt:lpstr>
      <vt:lpstr>XTF - Cascade OTC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2008-04-24T09:26:52Z</cp:lastPrinted>
  <dcterms:created xsi:type="dcterms:W3CDTF">2008-04-23T07:36:26Z</dcterms:created>
  <dcterms:modified xsi:type="dcterms:W3CDTF">2022-11-05T19:25:46Z</dcterms:modified>
</cp:coreProperties>
</file>