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13_ncr:1_{3DCFFD41-DC6E-5B4F-A951-1B4995CF3589}" xr6:coauthVersionLast="47" xr6:coauthVersionMax="47" xr10:uidLastSave="{00000000-0000-0000-0000-000000000000}"/>
  <bookViews>
    <workbookView xWindow="480" yWindow="760" windowWidth="15480" windowHeight="10880" xr2:uid="{00000000-000D-0000-FFFF-FFFF00000000}"/>
  </bookViews>
  <sheets>
    <sheet name="XTF Exchange Traded Funds" sheetId="2" r:id="rId1"/>
    <sheet name="XTF - Cascade OT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3" i="2" l="1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I304" i="3"/>
  <c r="I287" i="3"/>
  <c r="I245" i="3"/>
  <c r="I214" i="3"/>
  <c r="I87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D1214" i="2"/>
  <c r="D322" i="2"/>
  <c r="D571" i="2"/>
  <c r="D814" i="2"/>
  <c r="D957" i="2"/>
  <c r="E957" i="2" s="1"/>
  <c r="D1086" i="2"/>
  <c r="D1117" i="2"/>
  <c r="D1129" i="2"/>
  <c r="D1152" i="2"/>
  <c r="D1178" i="2"/>
  <c r="D1183" i="2"/>
  <c r="D1189" i="2"/>
  <c r="D1194" i="2"/>
  <c r="E1194" i="2" s="1"/>
  <c r="D1199" i="2"/>
  <c r="D1204" i="2"/>
  <c r="D1209" i="2"/>
  <c r="C322" i="2"/>
  <c r="C571" i="2"/>
  <c r="C814" i="2"/>
  <c r="C957" i="2"/>
  <c r="C1086" i="2"/>
  <c r="E1086" i="2" s="1"/>
  <c r="C1117" i="2"/>
  <c r="C1129" i="2"/>
  <c r="C1152" i="2"/>
  <c r="C1178" i="2"/>
  <c r="C1194" i="2"/>
  <c r="C1199" i="2"/>
  <c r="C1183" i="2"/>
  <c r="C1189" i="2"/>
  <c r="C1204" i="2"/>
  <c r="C1209" i="2"/>
  <c r="C1214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3" i="2"/>
  <c r="E685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38" i="2"/>
  <c r="E637" i="2"/>
  <c r="E636" i="2"/>
  <c r="E641" i="2"/>
  <c r="E640" i="2"/>
  <c r="E639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F323" i="3"/>
  <c r="C323" i="3"/>
  <c r="I323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90" i="3"/>
  <c r="I89" i="3"/>
  <c r="I82" i="3"/>
  <c r="I83" i="3"/>
  <c r="I84" i="3"/>
  <c r="I85" i="3"/>
  <c r="I86" i="3"/>
  <c r="I88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2" i="3"/>
  <c r="I111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5" i="3"/>
  <c r="I173" i="3"/>
  <c r="I174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5" i="3"/>
  <c r="I216" i="3"/>
  <c r="I217" i="3"/>
  <c r="I218" i="3"/>
  <c r="I219" i="3"/>
  <c r="I220" i="3"/>
  <c r="I221" i="3"/>
  <c r="I222" i="3"/>
  <c r="I223" i="3"/>
  <c r="I224" i="3"/>
  <c r="I225" i="3"/>
  <c r="I1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6" i="3"/>
  <c r="I284" i="3"/>
  <c r="I285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7" i="3"/>
  <c r="G323" i="3"/>
  <c r="H323" i="3"/>
  <c r="H7" i="3"/>
  <c r="D323" i="3"/>
  <c r="E323" i="3"/>
  <c r="E7" i="3"/>
  <c r="C1226" i="2"/>
  <c r="D1226" i="2"/>
  <c r="E1226" i="2" s="1"/>
  <c r="E1222" i="2"/>
  <c r="E1223" i="2"/>
  <c r="E1225" i="2"/>
  <c r="E1224" i="2"/>
  <c r="E1221" i="2"/>
  <c r="E1214" i="2"/>
  <c r="E1209" i="2"/>
  <c r="E1208" i="2"/>
  <c r="E1203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090" i="2"/>
  <c r="E1198" i="2"/>
  <c r="E1193" i="2"/>
  <c r="E1188" i="2"/>
  <c r="E1187" i="2"/>
  <c r="E1124" i="2"/>
  <c r="E1121" i="2"/>
  <c r="E1125" i="2"/>
  <c r="E1126" i="2"/>
  <c r="E1128" i="2"/>
  <c r="E1123" i="2"/>
  <c r="E1127" i="2"/>
  <c r="E1122" i="2"/>
  <c r="E1182" i="2"/>
  <c r="E1169" i="2"/>
  <c r="E1170" i="2"/>
  <c r="E1171" i="2"/>
  <c r="E1172" i="2"/>
  <c r="E1173" i="2"/>
  <c r="E1175" i="2"/>
  <c r="E1174" i="2"/>
  <c r="E1176" i="2"/>
  <c r="E1177" i="2"/>
  <c r="E1156" i="2"/>
  <c r="E1157" i="2"/>
  <c r="E1158" i="2"/>
  <c r="E1159" i="2"/>
  <c r="E1160" i="2"/>
  <c r="E1161" i="2"/>
  <c r="E1162" i="2"/>
  <c r="E1163" i="2"/>
  <c r="E1165" i="2"/>
  <c r="E1164" i="2"/>
  <c r="E1166" i="2"/>
  <c r="E1167" i="2"/>
  <c r="E1178" i="2"/>
  <c r="E1179" i="2"/>
  <c r="E1168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33" i="2"/>
  <c r="E962" i="2"/>
  <c r="E973" i="2"/>
  <c r="E976" i="2"/>
  <c r="E979" i="2"/>
  <c r="E963" i="2"/>
  <c r="E964" i="2"/>
  <c r="E965" i="2"/>
  <c r="E966" i="2"/>
  <c r="E967" i="2"/>
  <c r="E968" i="2"/>
  <c r="E969" i="2"/>
  <c r="E970" i="2"/>
  <c r="E971" i="2"/>
  <c r="E972" i="2"/>
  <c r="E974" i="2"/>
  <c r="E975" i="2"/>
  <c r="E977" i="2"/>
  <c r="E978" i="2"/>
  <c r="E980" i="2"/>
  <c r="E981" i="2"/>
  <c r="E996" i="2"/>
  <c r="E1003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7" i="2"/>
  <c r="E998" i="2"/>
  <c r="E999" i="2"/>
  <c r="E1000" i="2"/>
  <c r="E1001" i="2"/>
  <c r="E1002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8" i="2"/>
  <c r="E1059" i="2"/>
  <c r="E1060" i="2"/>
  <c r="E1061" i="2"/>
  <c r="E1062" i="2"/>
  <c r="E1057" i="2"/>
  <c r="E1063" i="2"/>
  <c r="E1031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7" i="2"/>
  <c r="E961" i="2"/>
  <c r="E915" i="2"/>
  <c r="E916" i="2"/>
  <c r="E909" i="2"/>
  <c r="E910" i="2"/>
  <c r="E922" i="2"/>
  <c r="E931" i="2"/>
  <c r="E933" i="2"/>
  <c r="E923" i="2"/>
  <c r="E907" i="2"/>
  <c r="E908" i="2"/>
  <c r="E935" i="2"/>
  <c r="E932" i="2"/>
  <c r="E917" i="2"/>
  <c r="E918" i="2"/>
  <c r="E919" i="2"/>
  <c r="E920" i="2"/>
  <c r="E924" i="2"/>
  <c r="E925" i="2"/>
  <c r="E913" i="2"/>
  <c r="E921" i="2"/>
  <c r="E926" i="2"/>
  <c r="E930" i="2"/>
  <c r="E912" i="2"/>
  <c r="E934" i="2"/>
  <c r="E911" i="2"/>
  <c r="E927" i="2"/>
  <c r="E928" i="2"/>
  <c r="E929" i="2"/>
  <c r="E882" i="2"/>
  <c r="E869" i="2"/>
  <c r="E868" i="2"/>
  <c r="E862" i="2"/>
  <c r="E881" i="2"/>
  <c r="E900" i="2"/>
  <c r="E942" i="2"/>
  <c r="E854" i="2"/>
  <c r="E848" i="2"/>
  <c r="E852" i="2"/>
  <c r="E870" i="2"/>
  <c r="E891" i="2"/>
  <c r="E880" i="2"/>
  <c r="E864" i="2"/>
  <c r="E866" i="2"/>
  <c r="E898" i="2"/>
  <c r="E865" i="2"/>
  <c r="E867" i="2"/>
  <c r="E863" i="2"/>
  <c r="E859" i="2"/>
  <c r="E860" i="2"/>
  <c r="E877" i="2"/>
  <c r="E887" i="2"/>
  <c r="E878" i="2"/>
  <c r="E892" i="2"/>
  <c r="E885" i="2"/>
  <c r="E895" i="2"/>
  <c r="E884" i="2"/>
  <c r="E886" i="2"/>
  <c r="E894" i="2"/>
  <c r="E890" i="2"/>
  <c r="E855" i="2"/>
  <c r="E850" i="2"/>
  <c r="E861" i="2"/>
  <c r="E872" i="2"/>
  <c r="E873" i="2"/>
  <c r="E879" i="2"/>
  <c r="E896" i="2"/>
  <c r="E857" i="2"/>
  <c r="E851" i="2"/>
  <c r="E858" i="2"/>
  <c r="E856" i="2"/>
  <c r="E876" i="2"/>
  <c r="E849" i="2"/>
  <c r="E853" i="2"/>
  <c r="E875" i="2"/>
  <c r="E904" i="2"/>
  <c r="E903" i="2"/>
  <c r="E874" i="2"/>
  <c r="E871" i="2"/>
  <c r="E953" i="2"/>
  <c r="E951" i="2"/>
  <c r="E952" i="2"/>
  <c r="E954" i="2"/>
  <c r="E955" i="2"/>
  <c r="E956" i="2"/>
  <c r="E906" i="2"/>
  <c r="E902" i="2"/>
  <c r="E889" i="2"/>
  <c r="E947" i="2"/>
  <c r="E943" i="2"/>
  <c r="E945" i="2"/>
  <c r="E944" i="2"/>
  <c r="E949" i="2"/>
  <c r="E950" i="2"/>
  <c r="E948" i="2"/>
  <c r="E941" i="2"/>
  <c r="E939" i="2"/>
  <c r="E938" i="2"/>
  <c r="E946" i="2"/>
  <c r="E940" i="2"/>
  <c r="E905" i="2"/>
  <c r="E893" i="2"/>
  <c r="E899" i="2"/>
  <c r="E888" i="2"/>
  <c r="E897" i="2"/>
  <c r="E883" i="2"/>
  <c r="E901" i="2"/>
  <c r="E840" i="2"/>
  <c r="E834" i="2"/>
  <c r="E835" i="2"/>
  <c r="E839" i="2"/>
  <c r="E818" i="2"/>
  <c r="E842" i="2"/>
  <c r="E820" i="2"/>
  <c r="E821" i="2"/>
  <c r="E822" i="2"/>
  <c r="E823" i="2"/>
  <c r="E824" i="2"/>
  <c r="E836" i="2"/>
  <c r="E847" i="2"/>
  <c r="E819" i="2"/>
  <c r="E833" i="2"/>
  <c r="E830" i="2"/>
  <c r="E832" i="2"/>
  <c r="E831" i="2"/>
  <c r="E838" i="2"/>
  <c r="E829" i="2"/>
  <c r="E827" i="2"/>
  <c r="E828" i="2"/>
  <c r="E841" i="2"/>
  <c r="E837" i="2"/>
  <c r="E826" i="2"/>
  <c r="E844" i="2"/>
  <c r="E825" i="2"/>
  <c r="E846" i="2"/>
  <c r="E845" i="2"/>
  <c r="E843" i="2"/>
  <c r="E914" i="2"/>
  <c r="E386" i="2"/>
  <c r="E568" i="2"/>
  <c r="E567" i="2"/>
  <c r="E566" i="2"/>
  <c r="E561" i="2"/>
  <c r="E562" i="2"/>
  <c r="E559" i="2"/>
  <c r="E558" i="2"/>
  <c r="E563" i="2"/>
  <c r="E564" i="2"/>
  <c r="E560" i="2"/>
  <c r="E569" i="2"/>
  <c r="E557" i="2"/>
  <c r="E459" i="2"/>
  <c r="E360" i="2"/>
  <c r="E367" i="2"/>
  <c r="E373" i="2"/>
  <c r="E461" i="2"/>
  <c r="E467" i="2"/>
  <c r="E470" i="2"/>
  <c r="E524" i="2"/>
  <c r="E349" i="2"/>
  <c r="E364" i="2"/>
  <c r="E363" i="2"/>
  <c r="E358" i="2"/>
  <c r="E362" i="2"/>
  <c r="E353" i="2"/>
  <c r="E355" i="2"/>
  <c r="E356" i="2"/>
  <c r="E357" i="2"/>
  <c r="E469" i="2"/>
  <c r="E326" i="2"/>
  <c r="E505" i="2"/>
  <c r="E352" i="2"/>
  <c r="E354" i="2"/>
  <c r="E499" i="2"/>
  <c r="E495" i="2"/>
  <c r="E492" i="2"/>
  <c r="E361" i="2"/>
  <c r="E374" i="2"/>
  <c r="E565" i="2"/>
  <c r="E350" i="2"/>
  <c r="E515" i="2"/>
  <c r="E516" i="2"/>
  <c r="E517" i="2"/>
  <c r="E500" i="2"/>
  <c r="E490" i="2"/>
  <c r="E462" i="2"/>
  <c r="E493" i="2"/>
  <c r="E359" i="2"/>
  <c r="E509" i="2"/>
  <c r="E518" i="2"/>
  <c r="E463" i="2"/>
  <c r="E370" i="2"/>
  <c r="E371" i="2"/>
  <c r="E372" i="2"/>
  <c r="E522" i="2"/>
  <c r="E512" i="2"/>
  <c r="E523" i="2"/>
  <c r="E527" i="2"/>
  <c r="E530" i="2"/>
  <c r="E471" i="2"/>
  <c r="E485" i="2"/>
  <c r="E486" i="2"/>
  <c r="E487" i="2"/>
  <c r="E488" i="2"/>
  <c r="E477" i="2"/>
  <c r="E478" i="2"/>
  <c r="E479" i="2"/>
  <c r="E480" i="2"/>
  <c r="E481" i="2"/>
  <c r="E482" i="2"/>
  <c r="E483" i="2"/>
  <c r="E484" i="2"/>
  <c r="E476" i="2"/>
  <c r="E472" i="2"/>
  <c r="E473" i="2"/>
  <c r="E474" i="2"/>
  <c r="E475" i="2"/>
  <c r="E464" i="2"/>
  <c r="E507" i="2"/>
  <c r="E508" i="2"/>
  <c r="E519" i="2"/>
  <c r="E489" i="2"/>
  <c r="E468" i="2"/>
  <c r="E520" i="2"/>
  <c r="E521" i="2"/>
  <c r="E501" i="2"/>
  <c r="E502" i="2"/>
  <c r="E503" i="2"/>
  <c r="E504" i="2"/>
  <c r="E506" i="2"/>
  <c r="E526" i="2"/>
  <c r="E460" i="2"/>
  <c r="E513" i="2"/>
  <c r="E496" i="2"/>
  <c r="E497" i="2"/>
  <c r="E514" i="2"/>
  <c r="E529" i="2"/>
  <c r="E528" i="2"/>
  <c r="E511" i="2"/>
  <c r="E458" i="2"/>
  <c r="E494" i="2"/>
  <c r="E498" i="2"/>
  <c r="E491" i="2"/>
  <c r="E525" i="2"/>
  <c r="E532" i="2"/>
  <c r="E531" i="2"/>
  <c r="E556" i="2"/>
  <c r="E555" i="2"/>
  <c r="E547" i="2"/>
  <c r="E379" i="2"/>
  <c r="E375" i="2"/>
  <c r="E384" i="2"/>
  <c r="E385" i="2"/>
  <c r="E380" i="2"/>
  <c r="E377" i="2"/>
  <c r="E387" i="2"/>
  <c r="E382" i="2"/>
  <c r="E378" i="2"/>
  <c r="E383" i="2"/>
  <c r="E381" i="2"/>
  <c r="E376" i="2"/>
  <c r="E551" i="2"/>
  <c r="E548" i="2"/>
  <c r="E550" i="2"/>
  <c r="E549" i="2"/>
  <c r="E553" i="2"/>
  <c r="E554" i="2"/>
  <c r="E552" i="2"/>
  <c r="E546" i="2"/>
  <c r="E545" i="2"/>
  <c r="E544" i="2"/>
  <c r="E570" i="2"/>
  <c r="E365" i="2"/>
  <c r="E369" i="2"/>
  <c r="E351" i="2"/>
  <c r="E368" i="2"/>
  <c r="E538" i="2"/>
  <c r="E465" i="2"/>
  <c r="E510" i="2"/>
  <c r="E466" i="2"/>
  <c r="E540" i="2"/>
  <c r="E539" i="2"/>
  <c r="E533" i="2"/>
  <c r="E534" i="2"/>
  <c r="E541" i="2"/>
  <c r="E535" i="2"/>
  <c r="E536" i="2"/>
  <c r="E537" i="2"/>
  <c r="E327" i="2"/>
  <c r="E366" i="2"/>
  <c r="E328" i="2"/>
  <c r="E543" i="2"/>
  <c r="E542" i="2"/>
  <c r="E571" i="2"/>
  <c r="E57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3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8" i="2"/>
  <c r="E89" i="2"/>
  <c r="E81" i="2"/>
  <c r="E82" i="2"/>
  <c r="E83" i="2"/>
  <c r="E84" i="2"/>
  <c r="E85" i="2"/>
  <c r="E86" i="2"/>
  <c r="E87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1" i="2"/>
  <c r="E110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3" i="2"/>
  <c r="E171" i="2"/>
  <c r="E172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5" i="2"/>
  <c r="E283" i="2"/>
  <c r="E284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6" i="2"/>
  <c r="E1204" i="2"/>
  <c r="E1199" i="2"/>
  <c r="E1189" i="2"/>
  <c r="E1129" i="2"/>
  <c r="E1183" i="2"/>
  <c r="F1086" i="2" l="1"/>
  <c r="F1117" i="2"/>
  <c r="F1183" i="2"/>
  <c r="F1199" i="2"/>
  <c r="F1194" i="2"/>
  <c r="D1216" i="2"/>
  <c r="C1216" i="2"/>
  <c r="F1209" i="2" l="1"/>
  <c r="F811" i="2"/>
  <c r="F807" i="2"/>
  <c r="F803" i="2"/>
  <c r="F799" i="2"/>
  <c r="F795" i="2"/>
  <c r="F791" i="2"/>
  <c r="F787" i="2"/>
  <c r="F783" i="2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5" i="2"/>
  <c r="F679" i="2"/>
  <c r="F675" i="2"/>
  <c r="F671" i="2"/>
  <c r="F667" i="2"/>
  <c r="F663" i="2"/>
  <c r="F659" i="2"/>
  <c r="F655" i="2"/>
  <c r="F651" i="2"/>
  <c r="F647" i="2"/>
  <c r="F643" i="2"/>
  <c r="F636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87" i="2"/>
  <c r="F583" i="2"/>
  <c r="F579" i="2"/>
  <c r="F575" i="2"/>
  <c r="F1095" i="2"/>
  <c r="F1103" i="2"/>
  <c r="F1111" i="2"/>
  <c r="F1193" i="2"/>
  <c r="F1123" i="2"/>
  <c r="F1173" i="2"/>
  <c r="F1159" i="2"/>
  <c r="F1167" i="2"/>
  <c r="F1140" i="2"/>
  <c r="F1148" i="2"/>
  <c r="F979" i="2"/>
  <c r="F970" i="2"/>
  <c r="F981" i="2"/>
  <c r="F987" i="2"/>
  <c r="F995" i="2"/>
  <c r="F1005" i="2"/>
  <c r="F1013" i="2"/>
  <c r="F1021" i="2"/>
  <c r="F1029" i="2"/>
  <c r="F1038" i="2"/>
  <c r="F1046" i="2"/>
  <c r="F1214" i="2"/>
  <c r="E1216" i="2"/>
  <c r="F812" i="2"/>
  <c r="F798" i="2"/>
  <c r="F789" i="2"/>
  <c r="F780" i="2"/>
  <c r="F766" i="2"/>
  <c r="F757" i="2"/>
  <c r="F748" i="2"/>
  <c r="F734" i="2"/>
  <c r="F725" i="2"/>
  <c r="F716" i="2"/>
  <c r="F702" i="2"/>
  <c r="F693" i="2"/>
  <c r="F683" i="2"/>
  <c r="F670" i="2"/>
  <c r="F661" i="2"/>
  <c r="F652" i="2"/>
  <c r="F641" i="2"/>
  <c r="F629" i="2"/>
  <c r="F620" i="2"/>
  <c r="F606" i="2"/>
  <c r="F597" i="2"/>
  <c r="F588" i="2"/>
  <c r="F1203" i="2"/>
  <c r="F1099" i="2"/>
  <c r="F1108" i="2"/>
  <c r="F1090" i="2"/>
  <c r="F1128" i="2"/>
  <c r="F1175" i="2"/>
  <c r="F1161" i="2"/>
  <c r="F1135" i="2"/>
  <c r="F1144" i="2"/>
  <c r="F962" i="2"/>
  <c r="F968" i="2"/>
  <c r="F980" i="2"/>
  <c r="F988" i="2"/>
  <c r="F998" i="2"/>
  <c r="F1008" i="2"/>
  <c r="F1017" i="2"/>
  <c r="F1026" i="2"/>
  <c r="F1036" i="2"/>
  <c r="F1045" i="2"/>
  <c r="F1054" i="2"/>
  <c r="F1057" i="2"/>
  <c r="F1069" i="2"/>
  <c r="F1077" i="2"/>
  <c r="F1085" i="2"/>
  <c r="F933" i="2"/>
  <c r="F919" i="2"/>
  <c r="F912" i="2"/>
  <c r="F868" i="2"/>
  <c r="F870" i="2"/>
  <c r="F863" i="2"/>
  <c r="F895" i="2"/>
  <c r="F872" i="2"/>
  <c r="F876" i="2"/>
  <c r="F953" i="2"/>
  <c r="F889" i="2"/>
  <c r="F941" i="2"/>
  <c r="F888" i="2"/>
  <c r="F818" i="2"/>
  <c r="F847" i="2"/>
  <c r="F827" i="2"/>
  <c r="F845" i="2"/>
  <c r="F419" i="2"/>
  <c r="F403" i="2"/>
  <c r="F410" i="2"/>
  <c r="F452" i="2"/>
  <c r="F559" i="2"/>
  <c r="F360" i="2"/>
  <c r="F364" i="2"/>
  <c r="F469" i="2"/>
  <c r="F361" i="2"/>
  <c r="F490" i="2"/>
  <c r="F371" i="2"/>
  <c r="F485" i="2"/>
  <c r="F481" i="2"/>
  <c r="F475" i="2"/>
  <c r="F521" i="2"/>
  <c r="F513" i="2"/>
  <c r="F494" i="2"/>
  <c r="F397" i="2"/>
  <c r="F375" i="2"/>
  <c r="F391" i="2"/>
  <c r="F439" i="2"/>
  <c r="F429" i="2"/>
  <c r="F430" i="2"/>
  <c r="F550" i="2"/>
  <c r="F455" i="2"/>
  <c r="F351" i="2"/>
  <c r="F533" i="2"/>
  <c r="F341" i="2"/>
  <c r="F347" i="2"/>
  <c r="F346" i="2"/>
  <c r="F7" i="2"/>
  <c r="F15" i="2"/>
  <c r="F24" i="2"/>
  <c r="F31" i="2"/>
  <c r="F40" i="2"/>
  <c r="F48" i="2"/>
  <c r="F56" i="2"/>
  <c r="F64" i="2"/>
  <c r="F72" i="2"/>
  <c r="F80" i="2"/>
  <c r="F86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2" i="2"/>
  <c r="F802" i="2"/>
  <c r="F793" i="2"/>
  <c r="F784" i="2"/>
  <c r="F770" i="2"/>
  <c r="F761" i="2"/>
  <c r="F752" i="2"/>
  <c r="F738" i="2"/>
  <c r="F729" i="2"/>
  <c r="F720" i="2"/>
  <c r="F706" i="2"/>
  <c r="F697" i="2"/>
  <c r="F688" i="2"/>
  <c r="F674" i="2"/>
  <c r="F665" i="2"/>
  <c r="F656" i="2"/>
  <c r="F642" i="2"/>
  <c r="F633" i="2"/>
  <c r="F624" i="2"/>
  <c r="F610" i="2"/>
  <c r="F601" i="2"/>
  <c r="F592" i="2"/>
  <c r="F578" i="2"/>
  <c r="F1091" i="2"/>
  <c r="F1100" i="2"/>
  <c r="F1109" i="2"/>
  <c r="F1198" i="2"/>
  <c r="F1127" i="2"/>
  <c r="F1174" i="2"/>
  <c r="F1162" i="2"/>
  <c r="F1136" i="2"/>
  <c r="F1145" i="2"/>
  <c r="F973" i="2"/>
  <c r="F969" i="2"/>
  <c r="F996" i="2"/>
  <c r="F989" i="2"/>
  <c r="F999" i="2"/>
  <c r="F1009" i="2"/>
  <c r="F1018" i="2"/>
  <c r="F1027" i="2"/>
  <c r="F1037" i="2"/>
  <c r="F1047" i="2"/>
  <c r="F1055" i="2"/>
  <c r="F1063" i="2"/>
  <c r="F1070" i="2"/>
  <c r="F1078" i="2"/>
  <c r="F961" i="2"/>
  <c r="F923" i="2"/>
  <c r="F920" i="2"/>
  <c r="F934" i="2"/>
  <c r="F862" i="2"/>
  <c r="F891" i="2"/>
  <c r="F859" i="2"/>
  <c r="F884" i="2"/>
  <c r="F873" i="2"/>
  <c r="F849" i="2"/>
  <c r="F951" i="2"/>
  <c r="F947" i="2"/>
  <c r="F939" i="2"/>
  <c r="F897" i="2"/>
  <c r="F842" i="2"/>
  <c r="F819" i="2"/>
  <c r="F828" i="2"/>
  <c r="F843" i="2"/>
  <c r="F420" i="2"/>
  <c r="F422" i="2"/>
  <c r="F411" i="2"/>
  <c r="F395" i="2"/>
  <c r="F558" i="2"/>
  <c r="F367" i="2"/>
  <c r="F363" i="2"/>
  <c r="F326" i="2"/>
  <c r="F374" i="2"/>
  <c r="F462" i="2"/>
  <c r="F372" i="2"/>
  <c r="F486" i="2"/>
  <c r="F482" i="2"/>
  <c r="F464" i="2"/>
  <c r="F501" i="2"/>
  <c r="F496" i="2"/>
  <c r="F498" i="2"/>
  <c r="F389" i="2"/>
  <c r="F445" i="2"/>
  <c r="F571" i="2"/>
  <c r="F806" i="2"/>
  <c r="F797" i="2"/>
  <c r="F788" i="2"/>
  <c r="F774" i="2"/>
  <c r="F765" i="2"/>
  <c r="F756" i="2"/>
  <c r="F742" i="2"/>
  <c r="F733" i="2"/>
  <c r="F724" i="2"/>
  <c r="F710" i="2"/>
  <c r="F701" i="2"/>
  <c r="F692" i="2"/>
  <c r="F678" i="2"/>
  <c r="F669" i="2"/>
  <c r="F660" i="2"/>
  <c r="F646" i="2"/>
  <c r="F640" i="2"/>
  <c r="F628" i="2"/>
  <c r="F614" i="2"/>
  <c r="F605" i="2"/>
  <c r="F596" i="2"/>
  <c r="F582" i="2"/>
  <c r="F814" i="2"/>
  <c r="F813" i="2"/>
  <c r="F808" i="2"/>
  <c r="F764" i="2"/>
  <c r="F753" i="2"/>
  <c r="F737" i="2"/>
  <c r="F726" i="2"/>
  <c r="F682" i="2"/>
  <c r="F677" i="2"/>
  <c r="F672" i="2"/>
  <c r="F666" i="2"/>
  <c r="F622" i="2"/>
  <c r="F617" i="2"/>
  <c r="F612" i="2"/>
  <c r="F1093" i="2"/>
  <c r="F1105" i="2"/>
  <c r="F1116" i="2"/>
  <c r="F1182" i="2"/>
  <c r="F1157" i="2"/>
  <c r="F1134" i="2"/>
  <c r="F1147" i="2"/>
  <c r="F965" i="2"/>
  <c r="F978" i="2"/>
  <c r="F991" i="2"/>
  <c r="F1004" i="2"/>
  <c r="F1016" i="2"/>
  <c r="F1030" i="2"/>
  <c r="F1042" i="2"/>
  <c r="F1053" i="2"/>
  <c r="F1064" i="2"/>
  <c r="F1074" i="2"/>
  <c r="F1084" i="2"/>
  <c r="F908" i="2"/>
  <c r="F921" i="2"/>
  <c r="F869" i="2"/>
  <c r="F864" i="2"/>
  <c r="F878" i="2"/>
  <c r="F861" i="2"/>
  <c r="F875" i="2"/>
  <c r="F956" i="2"/>
  <c r="F948" i="2"/>
  <c r="F901" i="2"/>
  <c r="F823" i="2"/>
  <c r="F829" i="2"/>
  <c r="F421" i="2"/>
  <c r="F400" i="2"/>
  <c r="F409" i="2"/>
  <c r="F568" i="2"/>
  <c r="F569" i="2"/>
  <c r="F349" i="2"/>
  <c r="F352" i="2"/>
  <c r="F516" i="2"/>
  <c r="F370" i="2"/>
  <c r="F488" i="2"/>
  <c r="F472" i="2"/>
  <c r="F520" i="2"/>
  <c r="F514" i="2"/>
  <c r="F531" i="2"/>
  <c r="F379" i="2"/>
  <c r="F385" i="2"/>
  <c r="F444" i="2"/>
  <c r="F378" i="2"/>
  <c r="F443" i="2"/>
  <c r="F545" i="2"/>
  <c r="F369" i="2"/>
  <c r="F534" i="2"/>
  <c r="F327" i="2"/>
  <c r="F336" i="2"/>
  <c r="F334" i="2"/>
  <c r="F12" i="2"/>
  <c r="F21" i="2"/>
  <c r="F30" i="2"/>
  <c r="F41" i="2"/>
  <c r="F50" i="2"/>
  <c r="F59" i="2"/>
  <c r="F68" i="2"/>
  <c r="F77" i="2"/>
  <c r="F84" i="2"/>
  <c r="F95" i="2"/>
  <c r="F105" i="2"/>
  <c r="F114" i="2"/>
  <c r="F123" i="2"/>
  <c r="F132" i="2"/>
  <c r="F141" i="2"/>
  <c r="F150" i="2"/>
  <c r="F159" i="2"/>
  <c r="F169" i="2"/>
  <c r="F178" i="2"/>
  <c r="F187" i="2"/>
  <c r="F196" i="2"/>
  <c r="F205" i="2"/>
  <c r="F214" i="2"/>
  <c r="F223" i="2"/>
  <c r="F233" i="2"/>
  <c r="F242" i="2"/>
  <c r="F251" i="2"/>
  <c r="F260" i="2"/>
  <c r="F269" i="2"/>
  <c r="F278" i="2"/>
  <c r="F287" i="2"/>
  <c r="F297" i="2"/>
  <c r="F306" i="2"/>
  <c r="F315" i="2"/>
  <c r="F796" i="2"/>
  <c r="F785" i="2"/>
  <c r="F769" i="2"/>
  <c r="F758" i="2"/>
  <c r="F714" i="2"/>
  <c r="F709" i="2"/>
  <c r="F704" i="2"/>
  <c r="F698" i="2"/>
  <c r="F654" i="2"/>
  <c r="F649" i="2"/>
  <c r="F644" i="2"/>
  <c r="F600" i="2"/>
  <c r="F594" i="2"/>
  <c r="F589" i="2"/>
  <c r="F584" i="2"/>
  <c r="F1094" i="2"/>
  <c r="F1106" i="2"/>
  <c r="F1188" i="2"/>
  <c r="F1169" i="2"/>
  <c r="F1158" i="2"/>
  <c r="F1137" i="2"/>
  <c r="F1149" i="2"/>
  <c r="F966" i="2"/>
  <c r="F1003" i="2"/>
  <c r="F992" i="2"/>
  <c r="F1006" i="2"/>
  <c r="F1019" i="2"/>
  <c r="F1032" i="2"/>
  <c r="F1043" i="2"/>
  <c r="F1056" i="2"/>
  <c r="F1065" i="2"/>
  <c r="F1075" i="2"/>
  <c r="F915" i="2"/>
  <c r="F935" i="2"/>
  <c r="F926" i="2"/>
  <c r="F881" i="2"/>
  <c r="F866" i="2"/>
  <c r="F892" i="2"/>
  <c r="F879" i="2"/>
  <c r="F904" i="2"/>
  <c r="F906" i="2"/>
  <c r="F938" i="2"/>
  <c r="F840" i="2"/>
  <c r="F824" i="2"/>
  <c r="F841" i="2"/>
  <c r="F399" i="2"/>
  <c r="F401" i="2"/>
  <c r="F412" i="2"/>
  <c r="F567" i="2"/>
  <c r="F557" i="2"/>
  <c r="F358" i="2"/>
  <c r="F354" i="2"/>
  <c r="F517" i="2"/>
  <c r="F522" i="2"/>
  <c r="F477" i="2"/>
  <c r="F473" i="2"/>
  <c r="F502" i="2"/>
  <c r="F529" i="2"/>
  <c r="F435" i="2"/>
  <c r="F433" i="2"/>
  <c r="F442" i="2"/>
  <c r="F380" i="2"/>
  <c r="F383" i="2"/>
  <c r="F551" i="2"/>
  <c r="F544" i="2"/>
  <c r="F368" i="2"/>
  <c r="F541" i="2"/>
  <c r="F366" i="2"/>
  <c r="F338" i="2"/>
  <c r="F333" i="2"/>
  <c r="F13" i="2"/>
  <c r="F22" i="2"/>
  <c r="F32" i="2"/>
  <c r="F42" i="2"/>
  <c r="F51" i="2"/>
  <c r="F60" i="2"/>
  <c r="F69" i="2"/>
  <c r="F78" i="2"/>
  <c r="F85" i="2"/>
  <c r="F97" i="2"/>
  <c r="F106" i="2"/>
  <c r="F115" i="2"/>
  <c r="F124" i="2"/>
  <c r="F133" i="2"/>
  <c r="F142" i="2"/>
  <c r="F151" i="2"/>
  <c r="F161" i="2"/>
  <c r="F170" i="2"/>
  <c r="F179" i="2"/>
  <c r="F188" i="2"/>
  <c r="F197" i="2"/>
  <c r="F206" i="2"/>
  <c r="F215" i="2"/>
  <c r="F225" i="2"/>
  <c r="F234" i="2"/>
  <c r="F243" i="2"/>
  <c r="F252" i="2"/>
  <c r="F261" i="2"/>
  <c r="F270" i="2"/>
  <c r="F279" i="2"/>
  <c r="F289" i="2"/>
  <c r="F298" i="2"/>
  <c r="F307" i="2"/>
  <c r="F316" i="2"/>
  <c r="F801" i="2"/>
  <c r="F790" i="2"/>
  <c r="F746" i="2"/>
  <c r="F741" i="2"/>
  <c r="F736" i="2"/>
  <c r="F730" i="2"/>
  <c r="F686" i="2"/>
  <c r="F681" i="2"/>
  <c r="F676" i="2"/>
  <c r="F632" i="2"/>
  <c r="F626" i="2"/>
  <c r="F621" i="2"/>
  <c r="F616" i="2"/>
  <c r="F1096" i="2"/>
  <c r="F1107" i="2"/>
  <c r="F1187" i="2"/>
  <c r="F1170" i="2"/>
  <c r="F1160" i="2"/>
  <c r="F1138" i="2"/>
  <c r="F1150" i="2"/>
  <c r="F967" i="2"/>
  <c r="F982" i="2"/>
  <c r="F993" i="2"/>
  <c r="F1007" i="2"/>
  <c r="F1020" i="2"/>
  <c r="F1033" i="2"/>
  <c r="F1044" i="2"/>
  <c r="F1058" i="2"/>
  <c r="F1066" i="2"/>
  <c r="F1076" i="2"/>
  <c r="F916" i="2"/>
  <c r="F932" i="2"/>
  <c r="F930" i="2"/>
  <c r="F900" i="2"/>
  <c r="F898" i="2"/>
  <c r="F885" i="2"/>
  <c r="F896" i="2"/>
  <c r="F903" i="2"/>
  <c r="F902" i="2"/>
  <c r="F946" i="2"/>
  <c r="F834" i="2"/>
  <c r="F836" i="2"/>
  <c r="F837" i="2"/>
  <c r="F386" i="2"/>
  <c r="F402" i="2"/>
  <c r="F413" i="2"/>
  <c r="F566" i="2"/>
  <c r="F459" i="2"/>
  <c r="F362" i="2"/>
  <c r="F499" i="2"/>
  <c r="F500" i="2"/>
  <c r="F512" i="2"/>
  <c r="F478" i="2"/>
  <c r="F474" i="2"/>
  <c r="F503" i="2"/>
  <c r="F528" i="2"/>
  <c r="F426" i="2"/>
  <c r="F392" i="2"/>
  <c r="F431" i="2"/>
  <c r="F377" i="2"/>
  <c r="F381" i="2"/>
  <c r="F548" i="2"/>
  <c r="F447" i="2"/>
  <c r="F538" i="2"/>
  <c r="F535" i="2"/>
  <c r="F332" i="2"/>
  <c r="F337" i="2"/>
  <c r="F348" i="2"/>
  <c r="F14" i="2"/>
  <c r="F23" i="2"/>
  <c r="F33" i="2"/>
  <c r="F43" i="2"/>
  <c r="F52" i="2"/>
  <c r="F61" i="2"/>
  <c r="F70" i="2"/>
  <c r="F79" i="2"/>
  <c r="F87" i="2"/>
  <c r="F98" i="2"/>
  <c r="F107" i="2"/>
  <c r="F116" i="2"/>
  <c r="F125" i="2"/>
  <c r="F134" i="2"/>
  <c r="F143" i="2"/>
  <c r="F1129" i="2"/>
  <c r="F778" i="2"/>
  <c r="F773" i="2"/>
  <c r="F768" i="2"/>
  <c r="F762" i="2"/>
  <c r="F718" i="2"/>
  <c r="F713" i="2"/>
  <c r="F708" i="2"/>
  <c r="F664" i="2"/>
  <c r="F658" i="2"/>
  <c r="F653" i="2"/>
  <c r="F648" i="2"/>
  <c r="F604" i="2"/>
  <c r="F593" i="2"/>
  <c r="F577" i="2"/>
  <c r="F1204" i="2"/>
  <c r="F782" i="2"/>
  <c r="F777" i="2"/>
  <c r="F772" i="2"/>
  <c r="F728" i="2"/>
  <c r="F722" i="2"/>
  <c r="F717" i="2"/>
  <c r="F712" i="2"/>
  <c r="F668" i="2"/>
  <c r="F657" i="2"/>
  <c r="F638" i="2"/>
  <c r="F630" i="2"/>
  <c r="F586" i="2"/>
  <c r="F581" i="2"/>
  <c r="F576" i="2"/>
  <c r="F1213" i="2"/>
  <c r="F1101" i="2"/>
  <c r="F1113" i="2"/>
  <c r="F1125" i="2"/>
  <c r="F1176" i="2"/>
  <c r="F1164" i="2"/>
  <c r="F1142" i="2"/>
  <c r="F976" i="2"/>
  <c r="F809" i="2"/>
  <c r="F749" i="2"/>
  <c r="F700" i="2"/>
  <c r="F694" i="2"/>
  <c r="F1104" i="2"/>
  <c r="F1122" i="2"/>
  <c r="F1168" i="2"/>
  <c r="F964" i="2"/>
  <c r="F985" i="2"/>
  <c r="F1010" i="2"/>
  <c r="F1025" i="2"/>
  <c r="F1049" i="2"/>
  <c r="F1031" i="2"/>
  <c r="F1081" i="2"/>
  <c r="F917" i="2"/>
  <c r="F929" i="2"/>
  <c r="F867" i="2"/>
  <c r="F850" i="2"/>
  <c r="F952" i="2"/>
  <c r="F940" i="2"/>
  <c r="F821" i="2"/>
  <c r="F844" i="2"/>
  <c r="F423" i="2"/>
  <c r="F416" i="2"/>
  <c r="F373" i="2"/>
  <c r="F357" i="2"/>
  <c r="F359" i="2"/>
  <c r="F487" i="2"/>
  <c r="F519" i="2"/>
  <c r="F511" i="2"/>
  <c r="F453" i="2"/>
  <c r="F440" i="2"/>
  <c r="F382" i="2"/>
  <c r="F554" i="2"/>
  <c r="F465" i="2"/>
  <c r="F340" i="2"/>
  <c r="F335" i="2"/>
  <c r="F11" i="2"/>
  <c r="F27" i="2"/>
  <c r="F44" i="2"/>
  <c r="F57" i="2"/>
  <c r="F73" i="2"/>
  <c r="F83" i="2"/>
  <c r="F101" i="2"/>
  <c r="F117" i="2"/>
  <c r="F130" i="2"/>
  <c r="F146" i="2"/>
  <c r="F157" i="2"/>
  <c r="F173" i="2"/>
  <c r="F182" i="2"/>
  <c r="F194" i="2"/>
  <c r="F207" i="2"/>
  <c r="F219" i="2"/>
  <c r="F230" i="2"/>
  <c r="F244" i="2"/>
  <c r="F255" i="2"/>
  <c r="F267" i="2"/>
  <c r="F281" i="2"/>
  <c r="F292" i="2"/>
  <c r="F303" i="2"/>
  <c r="F317" i="2"/>
  <c r="F684" i="2"/>
  <c r="F639" i="2"/>
  <c r="F1115" i="2"/>
  <c r="F1146" i="2"/>
  <c r="F997" i="2"/>
  <c r="F1039" i="2"/>
  <c r="F913" i="2"/>
  <c r="F856" i="2"/>
  <c r="F883" i="2"/>
  <c r="F398" i="2"/>
  <c r="F562" i="2"/>
  <c r="F565" i="2"/>
  <c r="F484" i="2"/>
  <c r="F532" i="2"/>
  <c r="F387" i="2"/>
  <c r="F436" i="2"/>
  <c r="F342" i="2"/>
  <c r="F19" i="2"/>
  <c r="F88" i="2"/>
  <c r="F122" i="2"/>
  <c r="F153" i="2"/>
  <c r="F175" i="2"/>
  <c r="F201" i="2"/>
  <c r="F776" i="2"/>
  <c r="F754" i="2"/>
  <c r="F721" i="2"/>
  <c r="F645" i="2"/>
  <c r="F625" i="2"/>
  <c r="F618" i="2"/>
  <c r="F585" i="2"/>
  <c r="F1110" i="2"/>
  <c r="F1171" i="2"/>
  <c r="F1139" i="2"/>
  <c r="F971" i="2"/>
  <c r="F986" i="2"/>
  <c r="F1011" i="2"/>
  <c r="F1028" i="2"/>
  <c r="F1050" i="2"/>
  <c r="F1067" i="2"/>
  <c r="F1082" i="2"/>
  <c r="F918" i="2"/>
  <c r="F882" i="2"/>
  <c r="F860" i="2"/>
  <c r="F857" i="2"/>
  <c r="F954" i="2"/>
  <c r="F905" i="2"/>
  <c r="F822" i="2"/>
  <c r="F825" i="2"/>
  <c r="F404" i="2"/>
  <c r="F417" i="2"/>
  <c r="F461" i="2"/>
  <c r="F505" i="2"/>
  <c r="F509" i="2"/>
  <c r="F479" i="2"/>
  <c r="F489" i="2"/>
  <c r="F458" i="2"/>
  <c r="F547" i="2"/>
  <c r="F449" i="2"/>
  <c r="F376" i="2"/>
  <c r="F552" i="2"/>
  <c r="F510" i="2"/>
  <c r="F344" i="2"/>
  <c r="F331" i="2"/>
  <c r="F16" i="2"/>
  <c r="F28" i="2"/>
  <c r="F45" i="2"/>
  <c r="F58" i="2"/>
  <c r="F74" i="2"/>
  <c r="F90" i="2"/>
  <c r="F102" i="2"/>
  <c r="F118" i="2"/>
  <c r="F131" i="2"/>
  <c r="F147" i="2"/>
  <c r="F158" i="2"/>
  <c r="F171" i="2"/>
  <c r="F183" i="2"/>
  <c r="F195" i="2"/>
  <c r="F209" i="2"/>
  <c r="F220" i="2"/>
  <c r="F231" i="2"/>
  <c r="F245" i="2"/>
  <c r="F257" i="2"/>
  <c r="F268" i="2"/>
  <c r="F282" i="2"/>
  <c r="F293" i="2"/>
  <c r="F305" i="2"/>
  <c r="F318" i="2"/>
  <c r="F800" i="2"/>
  <c r="F740" i="2"/>
  <c r="F609" i="2"/>
  <c r="F1092" i="2"/>
  <c r="F1156" i="2"/>
  <c r="F975" i="2"/>
  <c r="F1015" i="2"/>
  <c r="F910" i="2"/>
  <c r="F848" i="2"/>
  <c r="F945" i="2"/>
  <c r="F832" i="2"/>
  <c r="F407" i="2"/>
  <c r="F524" i="2"/>
  <c r="F523" i="2"/>
  <c r="F506" i="2"/>
  <c r="F393" i="2"/>
  <c r="F427" i="2"/>
  <c r="F539" i="2"/>
  <c r="F425" i="2"/>
  <c r="F35" i="2"/>
  <c r="F93" i="2"/>
  <c r="F109" i="2"/>
  <c r="F138" i="2"/>
  <c r="F164" i="2"/>
  <c r="F189" i="2"/>
  <c r="F212" i="2"/>
  <c r="F760" i="2"/>
  <c r="F705" i="2"/>
  <c r="F680" i="2"/>
  <c r="F673" i="2"/>
  <c r="F598" i="2"/>
  <c r="F1112" i="2"/>
  <c r="F1172" i="2"/>
  <c r="F1141" i="2"/>
  <c r="F972" i="2"/>
  <c r="F990" i="2"/>
  <c r="F1012" i="2"/>
  <c r="F1034" i="2"/>
  <c r="F1051" i="2"/>
  <c r="F1068" i="2"/>
  <c r="F1083" i="2"/>
  <c r="F924" i="2"/>
  <c r="F942" i="2"/>
  <c r="F877" i="2"/>
  <c r="F851" i="2"/>
  <c r="F955" i="2"/>
  <c r="F893" i="2"/>
  <c r="F833" i="2"/>
  <c r="F846" i="2"/>
  <c r="F405" i="2"/>
  <c r="F424" i="2"/>
  <c r="F467" i="2"/>
  <c r="F495" i="2"/>
  <c r="F518" i="2"/>
  <c r="F480" i="2"/>
  <c r="F468" i="2"/>
  <c r="F491" i="2"/>
  <c r="F394" i="2"/>
  <c r="F441" i="2"/>
  <c r="F457" i="2"/>
  <c r="F546" i="2"/>
  <c r="F466" i="2"/>
  <c r="F329" i="2"/>
  <c r="F543" i="2"/>
  <c r="F17" i="2"/>
  <c r="F29" i="2"/>
  <c r="F46" i="2"/>
  <c r="F62" i="2"/>
  <c r="F75" i="2"/>
  <c r="F91" i="2"/>
  <c r="F103" i="2"/>
  <c r="F119" i="2"/>
  <c r="F135" i="2"/>
  <c r="F148" i="2"/>
  <c r="F162" i="2"/>
  <c r="F172" i="2"/>
  <c r="F185" i="2"/>
  <c r="F198" i="2"/>
  <c r="F210" i="2"/>
  <c r="F221" i="2"/>
  <c r="F235" i="2"/>
  <c r="F246" i="2"/>
  <c r="F258" i="2"/>
  <c r="F271" i="2"/>
  <c r="F285" i="2"/>
  <c r="F294" i="2"/>
  <c r="F308" i="2"/>
  <c r="F319" i="2"/>
  <c r="F1059" i="2"/>
  <c r="F794" i="2"/>
  <c r="F781" i="2"/>
  <c r="F650" i="2"/>
  <c r="F590" i="2"/>
  <c r="F1208" i="2"/>
  <c r="F1114" i="2"/>
  <c r="F1177" i="2"/>
  <c r="F1143" i="2"/>
  <c r="F974" i="2"/>
  <c r="F994" i="2"/>
  <c r="F1014" i="2"/>
  <c r="F1035" i="2"/>
  <c r="F1052" i="2"/>
  <c r="F1071" i="2"/>
  <c r="F909" i="2"/>
  <c r="F925" i="2"/>
  <c r="F854" i="2"/>
  <c r="F887" i="2"/>
  <c r="F858" i="2"/>
  <c r="F943" i="2"/>
  <c r="F899" i="2"/>
  <c r="F830" i="2"/>
  <c r="F914" i="2"/>
  <c r="F406" i="2"/>
  <c r="F561" i="2"/>
  <c r="F470" i="2"/>
  <c r="F492" i="2"/>
  <c r="F463" i="2"/>
  <c r="F483" i="2"/>
  <c r="F504" i="2"/>
  <c r="F525" i="2"/>
  <c r="F451" i="2"/>
  <c r="F448" i="2"/>
  <c r="F456" i="2"/>
  <c r="F438" i="2"/>
  <c r="F540" i="2"/>
  <c r="F330" i="2"/>
  <c r="F542" i="2"/>
  <c r="F18" i="2"/>
  <c r="F34" i="2"/>
  <c r="F47" i="2"/>
  <c r="F63" i="2"/>
  <c r="F76" i="2"/>
  <c r="F92" i="2"/>
  <c r="F108" i="2"/>
  <c r="F121" i="2"/>
  <c r="F137" i="2"/>
  <c r="F149" i="2"/>
  <c r="F163" i="2"/>
  <c r="F174" i="2"/>
  <c r="F186" i="2"/>
  <c r="F199" i="2"/>
  <c r="F211" i="2"/>
  <c r="F222" i="2"/>
  <c r="F236" i="2"/>
  <c r="F247" i="2"/>
  <c r="F259" i="2"/>
  <c r="F273" i="2"/>
  <c r="F283" i="2"/>
  <c r="F295" i="2"/>
  <c r="F309" i="2"/>
  <c r="F321" i="2"/>
  <c r="F1072" i="2"/>
  <c r="F886" i="2"/>
  <c r="F805" i="2"/>
  <c r="F786" i="2"/>
  <c r="F745" i="2"/>
  <c r="F732" i="2"/>
  <c r="F696" i="2"/>
  <c r="F690" i="2"/>
  <c r="F602" i="2"/>
  <c r="F1097" i="2"/>
  <c r="F1124" i="2"/>
  <c r="F1163" i="2"/>
  <c r="F1151" i="2"/>
  <c r="F977" i="2"/>
  <c r="F1000" i="2"/>
  <c r="F1022" i="2"/>
  <c r="F1040" i="2"/>
  <c r="F1060" i="2"/>
  <c r="F1073" i="2"/>
  <c r="F922" i="2"/>
  <c r="F911" i="2"/>
  <c r="F852" i="2"/>
  <c r="F894" i="2"/>
  <c r="F853" i="2"/>
  <c r="F944" i="2"/>
  <c r="F835" i="2"/>
  <c r="F831" i="2"/>
  <c r="F390" i="2"/>
  <c r="F408" i="2"/>
  <c r="F563" i="2"/>
  <c r="F353" i="2"/>
  <c r="F350" i="2"/>
  <c r="F527" i="2"/>
  <c r="F476" i="2"/>
  <c r="F526" i="2"/>
  <c r="F434" i="2"/>
  <c r="F396" i="2"/>
  <c r="F428" i="2"/>
  <c r="F454" i="2"/>
  <c r="F437" i="2"/>
  <c r="F810" i="2"/>
  <c r="F792" i="2"/>
  <c r="F750" i="2"/>
  <c r="F662" i="2"/>
  <c r="F608" i="2"/>
  <c r="F1098" i="2"/>
  <c r="F1121" i="2"/>
  <c r="F1165" i="2"/>
  <c r="F1133" i="2"/>
  <c r="F983" i="2"/>
  <c r="F1001" i="2"/>
  <c r="F1023" i="2"/>
  <c r="F1041" i="2"/>
  <c r="F1061" i="2"/>
  <c r="F1079" i="2"/>
  <c r="F931" i="2"/>
  <c r="F927" i="2"/>
  <c r="F880" i="2"/>
  <c r="F890" i="2"/>
  <c r="F874" i="2"/>
  <c r="F949" i="2"/>
  <c r="F839" i="2"/>
  <c r="F838" i="2"/>
  <c r="F388" i="2"/>
  <c r="F414" i="2"/>
  <c r="F564" i="2"/>
  <c r="F355" i="2"/>
  <c r="F515" i="2"/>
  <c r="F530" i="2"/>
  <c r="F507" i="2"/>
  <c r="F460" i="2"/>
  <c r="F556" i="2"/>
  <c r="F384" i="2"/>
  <c r="F432" i="2"/>
  <c r="F549" i="2"/>
  <c r="F570" i="2"/>
  <c r="F537" i="2"/>
  <c r="F339" i="2"/>
  <c r="F9" i="2"/>
  <c r="F25" i="2"/>
  <c r="F38" i="2"/>
  <c r="F54" i="2"/>
  <c r="F67" i="2"/>
  <c r="F81" i="2"/>
  <c r="F99" i="2"/>
  <c r="F110" i="2"/>
  <c r="F127" i="2"/>
  <c r="F140" i="2"/>
  <c r="F155" i="2"/>
  <c r="F166" i="2"/>
  <c r="F180" i="2"/>
  <c r="F191" i="2"/>
  <c r="F203" i="2"/>
  <c r="F217" i="2"/>
  <c r="F228" i="2"/>
  <c r="F239" i="2"/>
  <c r="F253" i="2"/>
  <c r="F265" i="2"/>
  <c r="F276" i="2"/>
  <c r="F290" i="2"/>
  <c r="F301" i="2"/>
  <c r="F313" i="2"/>
  <c r="F804" i="2"/>
  <c r="F744" i="2"/>
  <c r="F689" i="2"/>
  <c r="F637" i="2"/>
  <c r="F634" i="2"/>
  <c r="F613" i="2"/>
  <c r="F580" i="2"/>
  <c r="F1102" i="2"/>
  <c r="F1126" i="2"/>
  <c r="F1166" i="2"/>
  <c r="F963" i="2"/>
  <c r="F984" i="2"/>
  <c r="F1002" i="2"/>
  <c r="F1024" i="2"/>
  <c r="F1048" i="2"/>
  <c r="F1062" i="2"/>
  <c r="F1080" i="2"/>
  <c r="F907" i="2"/>
  <c r="F928" i="2"/>
  <c r="F865" i="2"/>
  <c r="F855" i="2"/>
  <c r="F871" i="2"/>
  <c r="F418" i="2"/>
  <c r="F555" i="2"/>
  <c r="F343" i="2"/>
  <c r="F53" i="2"/>
  <c r="F100" i="2"/>
  <c r="F156" i="2"/>
  <c r="F204" i="2"/>
  <c r="F241" i="2"/>
  <c r="F275" i="2"/>
  <c r="F310" i="2"/>
  <c r="F560" i="2"/>
  <c r="F113" i="2"/>
  <c r="F167" i="2"/>
  <c r="F218" i="2"/>
  <c r="F250" i="2"/>
  <c r="F314" i="2"/>
  <c r="F497" i="2"/>
  <c r="F415" i="2"/>
  <c r="F446" i="2"/>
  <c r="F8" i="2"/>
  <c r="F55" i="2"/>
  <c r="F111" i="2"/>
  <c r="F165" i="2"/>
  <c r="F213" i="2"/>
  <c r="F249" i="2"/>
  <c r="F277" i="2"/>
  <c r="F311" i="2"/>
  <c r="F10" i="2"/>
  <c r="F284" i="2"/>
  <c r="F49" i="2"/>
  <c r="F450" i="2"/>
  <c r="F65" i="2"/>
  <c r="F94" i="2"/>
  <c r="F356" i="2"/>
  <c r="F553" i="2"/>
  <c r="F20" i="2"/>
  <c r="F66" i="2"/>
  <c r="F126" i="2"/>
  <c r="F177" i="2"/>
  <c r="F226" i="2"/>
  <c r="F254" i="2"/>
  <c r="F286" i="2"/>
  <c r="F6" i="2"/>
  <c r="F202" i="2"/>
  <c r="F493" i="2"/>
  <c r="F365" i="2"/>
  <c r="F26" i="2"/>
  <c r="F71" i="2"/>
  <c r="F129" i="2"/>
  <c r="F181" i="2"/>
  <c r="F227" i="2"/>
  <c r="F262" i="2"/>
  <c r="F291" i="2"/>
  <c r="F950" i="2"/>
  <c r="F471" i="2"/>
  <c r="F536" i="2"/>
  <c r="F36" i="2"/>
  <c r="F89" i="2"/>
  <c r="F139" i="2"/>
  <c r="F190" i="2"/>
  <c r="F229" i="2"/>
  <c r="F263" i="2"/>
  <c r="F299" i="2"/>
  <c r="F820" i="2"/>
  <c r="F508" i="2"/>
  <c r="F345" i="2"/>
  <c r="F39" i="2"/>
  <c r="F82" i="2"/>
  <c r="F145" i="2"/>
  <c r="F193" i="2"/>
  <c r="F237" i="2"/>
  <c r="F266" i="2"/>
  <c r="F300" i="2"/>
  <c r="F826" i="2"/>
  <c r="F328" i="2"/>
  <c r="F154" i="2"/>
  <c r="F238" i="2"/>
  <c r="F274" i="2"/>
  <c r="F302" i="2"/>
  <c r="F957" i="2"/>
  <c r="F1178" i="2"/>
  <c r="F1152" i="2"/>
  <c r="F1189" i="2"/>
  <c r="F12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C5" authorId="0" shapeId="0" xr:uid="{00000000-0006-0000-0100-000001000000}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 xr:uid="{00000000-0006-0000-0100-000002000000}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<sst xmlns="http://schemas.openxmlformats.org/spreadsheetml/2006/main" count="3094" uniqueCount="1132">
  <si>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</si>
  <si>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</si>
  <si>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</si>
  <si>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</si>
  <si>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</si>
  <si>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</si>
  <si>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</si>
  <si>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SPDR Euro</t>
  </si>
  <si>
    <t>IE0031091642</t>
  </si>
  <si>
    <t>SPDR Europe 350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</si>
  <si>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</si>
  <si>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</si>
  <si>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</si>
  <si>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</si>
  <si>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</si>
  <si>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</si>
  <si>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</si>
  <si>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</si>
  <si>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</si>
  <si>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</si>
  <si>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</si>
  <si>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</si>
  <si>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</si>
  <si>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</si>
  <si>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</si>
  <si>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</si>
  <si>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</si>
  <si>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</si>
  <si>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</si>
  <si>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</si>
  <si>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</si>
  <si>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</si>
  <si>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</si>
  <si>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</si>
  <si>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</si>
  <si>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</si>
  <si>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</si>
  <si>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</si>
  <si>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</si>
  <si>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</si>
  <si>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 xml:space="preserve">db x-trackers DJ EURO STOXX Select Dividend 30 ETF 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</si>
  <si>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</si>
  <si>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</si>
  <si>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</si>
  <si>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</si>
  <si>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</si>
  <si>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</si>
  <si>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</si>
  <si>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</si>
  <si>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</si>
  <si>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</si>
  <si>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</si>
  <si>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</si>
  <si>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</si>
  <si>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</si>
  <si>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</si>
  <si>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</si>
  <si>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</si>
  <si>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</si>
  <si>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</si>
  <si>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</si>
  <si>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</si>
  <si>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</si>
  <si>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</si>
  <si>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db x-trackers DJ EURO STOXX 50 Short</t>
  </si>
  <si>
    <t>ETFlab DJ EURO STOXX 50</t>
  </si>
  <si>
    <t>iSharesDJ EURO STOXX Technology (DE)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</si>
  <si>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</si>
  <si>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</si>
  <si>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</si>
  <si>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</si>
  <si>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MSCI AC Asia-Pacific ex Japan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</si>
  <si>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</si>
  <si>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</si>
  <si>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</si>
  <si>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</si>
  <si>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</si>
  <si>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</si>
  <si>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</si>
  <si>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</si>
  <si>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</si>
  <si>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Turkish Smaller Companies Istabul 25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</si>
  <si>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</si>
  <si>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</si>
  <si>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</si>
  <si>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</si>
  <si>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</si>
  <si>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</si>
  <si>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</si>
  <si>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</si>
  <si>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</si>
  <si>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</si>
  <si>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</si>
  <si>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</si>
  <si>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</si>
  <si>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</si>
  <si>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</si>
  <si>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</si>
  <si>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</si>
  <si>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</si>
  <si>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</si>
  <si>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</si>
  <si>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</si>
  <si>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</si>
  <si>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</si>
  <si>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</si>
  <si>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</si>
  <si>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</si>
  <si>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</si>
  <si>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</si>
  <si>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</si>
  <si>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</si>
  <si>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</si>
  <si>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Asia Property Yield Fund (GBP)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</si>
  <si>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</si>
  <si>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</si>
  <si>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</si>
  <si>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</si>
  <si>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</si>
  <si>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</si>
  <si>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</si>
  <si>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</si>
  <si>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</si>
  <si>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</si>
  <si>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</si>
  <si>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</si>
  <si>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</si>
  <si>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</si>
  <si>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</si>
  <si>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</si>
  <si>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</si>
  <si>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</si>
  <si>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</si>
  <si>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</si>
  <si>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</si>
  <si>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</si>
  <si>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</si>
  <si>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</si>
  <si>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</si>
  <si>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</si>
  <si>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</si>
  <si>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</si>
  <si>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</si>
  <si>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</si>
  <si>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</si>
  <si>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</si>
  <si>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</si>
  <si>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</si>
  <si>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</si>
  <si>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</si>
  <si>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</si>
  <si>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</si>
  <si>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</si>
  <si>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</si>
  <si>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</si>
  <si>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</si>
  <si>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</si>
  <si>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</si>
  <si>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</si>
  <si>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</si>
  <si>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</si>
  <si>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</si>
  <si>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</si>
  <si>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</si>
  <si>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</si>
  <si>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</si>
  <si>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</si>
  <si>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</si>
  <si>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</si>
  <si>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</si>
  <si>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</si>
  <si>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</si>
  <si>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</si>
  <si>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</si>
  <si>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</si>
  <si>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</si>
  <si>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</si>
  <si>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</si>
  <si>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</si>
  <si>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</si>
  <si>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</si>
  <si>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</si>
  <si>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</si>
  <si>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</si>
  <si>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</si>
  <si>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</si>
  <si>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</si>
  <si>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</si>
  <si>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</si>
  <si>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</si>
  <si>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</si>
  <si>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</si>
  <si>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UBS-ETF DJ Japan Titans 100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</si>
  <si>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</si>
  <si>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</si>
  <si>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</si>
  <si>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</si>
  <si>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</si>
  <si>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</si>
  <si>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</si>
  <si>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</si>
  <si>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</si>
  <si>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</si>
  <si>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</si>
  <si>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</si>
  <si>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</si>
  <si>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</si>
  <si>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</si>
  <si>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</si>
  <si>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</si>
  <si>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</si>
  <si>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</si>
  <si>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</si>
  <si>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</si>
  <si>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</si>
  <si>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</si>
  <si>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</si>
  <si>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</si>
  <si>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</si>
  <si>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</si>
  <si>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</si>
  <si>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</si>
  <si>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</si>
  <si>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</si>
  <si>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</si>
  <si>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</si>
  <si>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</si>
  <si>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</si>
  <si>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</si>
  <si>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</si>
  <si>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</si>
  <si>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 xml:space="preserve">SPDR Euro </t>
  </si>
  <si>
    <t>MTF - ETF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</si>
  <si>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</si>
  <si>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</si>
  <si>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</si>
  <si>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</si>
  <si>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</si>
  <si>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</si>
  <si>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</si>
  <si>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</si>
  <si>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</si>
  <si>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</si>
  <si>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</si>
  <si>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</si>
  <si>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</si>
  <si>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</si>
  <si>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</si>
  <si>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</si>
  <si>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</si>
  <si>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</si>
  <si>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</si>
  <si>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</si>
  <si>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</si>
  <si>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</si>
  <si>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</si>
  <si>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</si>
  <si>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</si>
  <si>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</si>
  <si>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</si>
  <si>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</si>
  <si>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</si>
  <si>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</si>
  <si>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</si>
  <si>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</si>
  <si>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</si>
  <si>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</si>
  <si>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</si>
  <si>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</si>
  <si>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</si>
  <si>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</si>
  <si>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</si>
  <si>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</si>
  <si>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</si>
  <si>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</si>
  <si>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</si>
  <si>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</si>
  <si>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</si>
  <si>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</si>
  <si>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</si>
  <si>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</si>
  <si>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</si>
  <si>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</si>
  <si>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</si>
  <si>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</si>
  <si>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</si>
  <si>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</si>
  <si>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</si>
  <si>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</si>
  <si>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UBS-ETF DJ Germany Titans 30</t>
  </si>
  <si>
    <t>LU0147308422</t>
  </si>
  <si>
    <t>UBS-ETF DJ Industrial Average</t>
  </si>
  <si>
    <t>LU0136234654</t>
  </si>
  <si>
    <t>UBS-ETF DJ Japan Titans 100</t>
  </si>
  <si>
    <t>LU0136240974</t>
  </si>
  <si>
    <t>UBS-ETF DJ US Large Cap</t>
  </si>
  <si>
    <t>LU0136237327</t>
  </si>
  <si>
    <t>UBS-ETF DJ US Technology</t>
  </si>
  <si>
    <t>LU0136240115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</si>
  <si>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</si>
  <si>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</si>
  <si>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</si>
  <si>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</si>
  <si>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</si>
  <si>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</si>
  <si>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</si>
  <si>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DJ STOXX Global Select Dividend 100 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</si>
  <si>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</si>
  <si>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</si>
  <si>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</si>
  <si>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</si>
  <si>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</si>
  <si>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</si>
  <si>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</si>
  <si>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</si>
  <si>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03/2008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</si>
  <si>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</si>
  <si>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</si>
  <si>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</si>
  <si>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</si>
  <si>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</si>
  <si>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db x-trackers FTSE All-World Ex UK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</si>
  <si>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</si>
  <si>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</si>
  <si>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</si>
  <si>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</si>
  <si>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</si>
  <si>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</si>
  <si>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</si>
  <si>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</si>
  <si>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</si>
  <si>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</si>
  <si>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</si>
  <si>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</si>
  <si>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</si>
  <si>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</si>
  <si>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MSCI AC Asia-Pacific ex Japan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</si>
  <si>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</si>
  <si>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</si>
  <si>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</si>
  <si>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</si>
  <si>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</si>
  <si>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</si>
  <si>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</si>
  <si>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</si>
  <si>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</si>
  <si>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</si>
  <si>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</si>
  <si>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</si>
  <si>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</si>
  <si>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</si>
  <si>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</si>
  <si>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</si>
  <si>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</si>
  <si>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</si>
  <si>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</si>
  <si>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</si>
  <si>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</si>
  <si>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</si>
  <si>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</si>
  <si>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</si>
  <si>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</si>
  <si>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</si>
  <si>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</si>
  <si>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</si>
  <si>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</si>
  <si>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</si>
  <si>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</si>
  <si>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</si>
  <si>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</si>
  <si>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</si>
  <si>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</si>
  <si>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</si>
  <si>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</si>
  <si>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</si>
  <si>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</si>
  <si>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</si>
  <si>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</si>
  <si>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</si>
  <si>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</si>
  <si>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</si>
  <si>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</si>
  <si>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</si>
  <si>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</si>
  <si>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</si>
  <si>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</si>
  <si>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</si>
  <si>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</si>
  <si>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</si>
  <si>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</si>
  <si>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</si>
  <si>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</si>
  <si>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</si>
  <si>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</si>
  <si>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</si>
  <si>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</si>
  <si>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</si>
  <si>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</si>
  <si>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</si>
  <si>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</si>
  <si>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</si>
  <si>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db x-trackers II EONIA TR Index ETF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</si>
  <si>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</si>
  <si>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</si>
  <si>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</si>
  <si>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</si>
  <si>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</si>
  <si>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db x-trackers II iBoxx € Inflation-Linked TR Index ETF</t>
  </si>
  <si>
    <t>LU0290358224</t>
  </si>
  <si>
    <t>db x-trackers II iBoxx € Sovereigns Eurozone 10-15 TR Index ETF</t>
  </si>
  <si>
    <t>LU0290357333</t>
  </si>
  <si>
    <t>db x-trackers II iBoxx € Sovereigns Eurozone 1-3 TR Index ETF</t>
  </si>
  <si>
    <t>LU0290356871</t>
  </si>
  <si>
    <t>db x-trackers II iBoxx € Sovereigns Eurozone 15+ TR Index ETF</t>
  </si>
  <si>
    <t>LU0290357507</t>
  </si>
  <si>
    <t>db x-trackers II iBoxx € Sovereigns Eurozone 25+ TR Index ETF</t>
  </si>
  <si>
    <t>LU0290357846</t>
  </si>
  <si>
    <t>db x-trackers II iBoxx € Sovereigns Eurozone 3-5 TR Index ETF</t>
  </si>
  <si>
    <t>LU0290356954</t>
  </si>
  <si>
    <t>db x-trackers II iBoxx € Sovereigns Eurozone 5-7 TR Index ETF</t>
  </si>
  <si>
    <t>LU0290357176</t>
  </si>
  <si>
    <t>db x-trackers II iBoxx € Sovereigns Eurozone 7-10 TR Index ETF</t>
  </si>
  <si>
    <t>LU0290357259</t>
  </si>
  <si>
    <t>db x-trackers II iBoxx € Sovereigns Eurozone TR Index ETF</t>
  </si>
  <si>
    <t>LU0290355717</t>
  </si>
  <si>
    <t>db x-trackers II iBoxx Global Inflation-Linked TR Index Hedged ETF</t>
  </si>
  <si>
    <t>LU0290357929</t>
  </si>
  <si>
    <t>db x-trackers II iTraxx Crossover 5-year Short TRI ETF</t>
  </si>
  <si>
    <t>LU0321462870</t>
  </si>
  <si>
    <t>db x-trackers II iTraxx Crossover 5-year TR Index ETF</t>
  </si>
  <si>
    <t>LU0290359032</t>
  </si>
  <si>
    <t>db x-trackers II iTraxx Europe 5-year Short TRI ETF</t>
  </si>
  <si>
    <t>LU0321462102</t>
  </si>
  <si>
    <t>db x-trackers II iTraxx Europe 5-year TR Index ETF</t>
  </si>
  <si>
    <t>LU0290358653</t>
  </si>
  <si>
    <t>db x-trackers II iTraxx HiVol 5-year Short TRI ETF</t>
  </si>
  <si>
    <t>LU0321462441</t>
  </si>
  <si>
    <t>db x-trackers II iTraxx HiVol 5-year TR Index ETF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</si>
  <si>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</si>
  <si>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</si>
  <si>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</si>
  <si>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</si>
  <si>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</si>
  <si>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</si>
  <si>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</si>
  <si>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</si>
  <si>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</si>
  <si>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</si>
  <si>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</si>
  <si>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</si>
  <si>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</si>
  <si>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</si>
  <si>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</si>
  <si>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</si>
  <si>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</si>
  <si>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</si>
  <si>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</si>
  <si>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</si>
  <si>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</si>
  <si>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</si>
  <si>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</si>
  <si>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</si>
  <si>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</si>
  <si>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</si>
  <si>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</si>
  <si>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</si>
  <si>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</si>
  <si>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</si>
  <si>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</si>
  <si>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</si>
  <si>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</si>
  <si>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</si>
  <si>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</si>
  <si>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</si>
  <si>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</si>
  <si>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</si>
  <si>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</si>
  <si>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</si>
  <si>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</si>
  <si>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</si>
  <si>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</si>
  <si>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</si>
  <si>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</si>
  <si>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</si>
  <si>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</si>
  <si>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</si>
  <si>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</si>
  <si>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</si>
  <si>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</si>
  <si>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</si>
  <si>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</si>
  <si>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</si>
  <si>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</si>
  <si>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</si>
  <si>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</si>
  <si>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</si>
  <si>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</si>
  <si>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</si>
  <si>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</si>
  <si>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</si>
  <si>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</si>
  <si>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</si>
  <si>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</si>
  <si>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</si>
  <si>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</si>
  <si>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</si>
  <si>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</si>
  <si>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</si>
  <si>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</si>
  <si>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</si>
  <si>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</si>
  <si>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</si>
  <si>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</si>
  <si>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</si>
  <si>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</si>
  <si>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</si>
  <si>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</si>
  <si>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</si>
  <si>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</si>
  <si>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</si>
  <si>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</si>
  <si>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</si>
  <si>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</si>
  <si>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</si>
  <si>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</si>
  <si>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</si>
  <si>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</si>
  <si>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</si>
  <si>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</si>
  <si>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</si>
  <si>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</si>
  <si>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</si>
  <si>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</si>
  <si>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</si>
  <si>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</si>
  <si>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</si>
  <si>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</si>
  <si>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</si>
  <si>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</si>
  <si>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</si>
  <si>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</si>
  <si>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</si>
  <si>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</si>
  <si>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</si>
  <si>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</si>
  <si>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</si>
  <si>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</si>
  <si>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</si>
  <si>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</si>
  <si>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</si>
  <si>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</si>
  <si>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</si>
  <si>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</si>
  <si>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</si>
  <si>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</si>
  <si>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</si>
  <si>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</si>
  <si>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</si>
  <si>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</si>
  <si>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</si>
  <si>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</si>
  <si>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</si>
  <si>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</si>
  <si>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</si>
  <si>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</si>
  <si>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</si>
  <si>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</si>
  <si>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</si>
  <si>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</si>
  <si>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</si>
  <si>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</si>
  <si>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</si>
  <si>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</si>
  <si>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</si>
  <si>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</si>
  <si>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</si>
  <si>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</si>
  <si>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</si>
  <si>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</si>
  <si>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</si>
  <si>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</si>
  <si>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</si>
  <si>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</si>
  <si>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</si>
  <si>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</si>
  <si>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</si>
  <si>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</si>
  <si>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</si>
  <si>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>iShares DJ STOXX 600 Construction &amp; Materials (DE)</t>
  </si>
  <si>
    <t>DE0006344740</t>
  </si>
  <si>
    <t>iShares DJ STOXX 600 Construction &amp; Materials Swap (DE)</t>
  </si>
  <si>
    <t>DE000A0F5T02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</si>
  <si>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</si>
  <si>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</si>
  <si>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</si>
  <si>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</si>
  <si>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</si>
  <si>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</si>
  <si>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</si>
  <si>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</si>
  <si>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</si>
  <si>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</si>
  <si>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</si>
  <si>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</si>
  <si>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</si>
  <si>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</si>
  <si>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</si>
  <si>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</si>
  <si>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</si>
  <si>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</si>
  <si>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</si>
  <si>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</si>
  <si>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</si>
  <si>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</si>
  <si>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</si>
  <si>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</si>
  <si>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</si>
  <si>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</si>
  <si>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</si>
  <si>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</si>
  <si>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</si>
  <si>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</si>
  <si>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</si>
  <si>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</si>
  <si>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</si>
  <si>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</si>
  <si>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</si>
  <si>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</si>
  <si>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</si>
  <si>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</si>
  <si>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</si>
  <si>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</si>
  <si>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</si>
  <si>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</si>
  <si>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</si>
  <si>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</si>
  <si>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</si>
  <si>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</si>
  <si>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</si>
  <si>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</si>
  <si>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</si>
  <si>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</si>
  <si>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</si>
  <si>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</si>
  <si>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</si>
  <si>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</si>
  <si>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</si>
  <si>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</si>
  <si>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</si>
  <si>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</si>
  <si>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</si>
  <si>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</si>
  <si>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</si>
  <si>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</si>
  <si>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</si>
  <si>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</si>
  <si>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</si>
  <si>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</si>
  <si>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</si>
  <si>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</si>
  <si>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</si>
  <si>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</si>
  <si>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</si>
  <si>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</si>
  <si>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</si>
  <si>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</si>
  <si>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</si>
  <si>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</si>
  <si>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</si>
  <si>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</si>
  <si>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</si>
  <si>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</si>
  <si>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</si>
  <si>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</si>
  <si>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</si>
  <si>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</si>
  <si>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</si>
  <si>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</si>
  <si>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</si>
  <si>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</si>
  <si>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</si>
  <si>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</si>
  <si>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</si>
  <si>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</si>
  <si>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</si>
  <si>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</si>
  <si>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</si>
  <si>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</si>
  <si>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</si>
  <si>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</si>
  <si>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</si>
  <si>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</si>
  <si>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</si>
  <si>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</si>
  <si>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</si>
  <si>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</si>
  <si>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</si>
  <si>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</si>
  <si>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</si>
  <si>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</si>
  <si>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</si>
  <si>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</si>
  <si>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</si>
  <si>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</si>
  <si>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</si>
  <si>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</si>
  <si>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</si>
  <si>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</si>
  <si>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</si>
  <si>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</si>
  <si>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</si>
  <si>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</si>
  <si>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</si>
  <si>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</si>
  <si>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</si>
  <si>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</si>
  <si>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</si>
  <si>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</si>
  <si>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</si>
  <si>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</si>
  <si>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</si>
  <si>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</si>
  <si>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</si>
  <si>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</si>
  <si>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</si>
  <si>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</si>
  <si>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</si>
  <si>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</si>
  <si>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</si>
  <si>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</si>
  <si>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</si>
  <si>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</si>
  <si>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</si>
  <si>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</si>
  <si>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</si>
  <si>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</si>
  <si>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</si>
  <si>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</si>
  <si>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</si>
  <si>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</si>
  <si>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</si>
  <si>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</si>
  <si>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</si>
  <si>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</si>
  <si>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iShares S&amp;P Global Timber&amp;Forestry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</si>
  <si>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</si>
  <si>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</si>
  <si>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</si>
  <si>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</si>
  <si>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</si>
  <si>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</si>
  <si>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</si>
  <si>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</si>
  <si>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</si>
  <si>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</si>
  <si>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</si>
  <si>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</si>
  <si>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</si>
  <si>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</si>
  <si>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</si>
  <si>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</si>
  <si>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</si>
  <si>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</si>
  <si>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</si>
  <si>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</si>
  <si>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</si>
  <si>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</si>
  <si>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</si>
  <si>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</si>
  <si>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</si>
  <si>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</si>
  <si>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</si>
  <si>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</si>
  <si>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</si>
  <si>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</si>
  <si>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</si>
  <si>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</si>
  <si>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</si>
  <si>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</si>
  <si>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</si>
  <si>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</si>
  <si>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</si>
  <si>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 xml:space="preserve">Lyxor ETF DJ STOXX 600 Financial services 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</si>
  <si>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</si>
  <si>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</si>
  <si>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</si>
  <si>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</si>
  <si>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</si>
  <si>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</si>
  <si>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</si>
  <si>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</si>
  <si>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</si>
  <si>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</si>
  <si>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</si>
  <si>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</si>
  <si>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</si>
  <si>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</si>
  <si>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</si>
  <si>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</si>
  <si>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</si>
  <si>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</si>
  <si>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</si>
  <si>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</si>
  <si>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</si>
  <si>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</si>
  <si>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</si>
  <si>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</si>
  <si>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</si>
  <si>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</si>
  <si>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</si>
  <si>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Lyxor ETF Dow Jones IA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</si>
  <si>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</si>
  <si>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</si>
  <si>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</si>
  <si>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</si>
  <si>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</si>
  <si>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</si>
  <si>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</si>
  <si>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</si>
  <si>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</si>
  <si>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</si>
  <si>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</si>
  <si>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</si>
  <si>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</si>
  <si>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</si>
  <si>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</si>
  <si>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</si>
  <si>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</si>
  <si>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</si>
  <si>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</si>
  <si>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</si>
  <si>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</si>
  <si>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</si>
  <si>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</si>
  <si>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</si>
  <si>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</si>
  <si>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</si>
  <si>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</si>
  <si>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</si>
  <si>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</si>
  <si>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</si>
  <si>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</si>
  <si>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</si>
  <si>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</si>
  <si>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</si>
  <si>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</si>
  <si>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</si>
  <si>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</si>
  <si>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Lyxor ETF LevDJ Euro Stoxx 50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</si>
  <si>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</si>
  <si>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</si>
  <si>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</si>
  <si>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</si>
  <si>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</si>
  <si>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</si>
  <si>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</si>
  <si>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</si>
  <si>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</si>
  <si>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</si>
  <si>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</si>
  <si>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</si>
  <si>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</si>
  <si>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</si>
  <si>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</si>
  <si>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</si>
  <si>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</si>
  <si>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</si>
  <si>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</si>
  <si>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</si>
  <si>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</si>
  <si>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</si>
  <si>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</si>
  <si>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</si>
  <si>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</si>
  <si>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</si>
  <si>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</si>
  <si>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</si>
  <si>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Lyxor ETF PRIVEX</t>
  </si>
  <si>
    <t>FR0010407197</t>
  </si>
  <si>
    <t>Wiener Börse</t>
  </si>
  <si>
    <t>ESPA STOCK NTX</t>
  </si>
  <si>
    <t>AT0000A00EH2</t>
  </si>
  <si>
    <t>HEX</t>
  </si>
  <si>
    <t>OMXH25 ETF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</si>
  <si>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</si>
  <si>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</si>
  <si>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</si>
  <si>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</si>
  <si>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</si>
  <si>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</si>
  <si>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</si>
  <si>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</si>
  <si>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</si>
  <si>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</si>
  <si>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</si>
  <si>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</si>
  <si>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</si>
  <si>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</si>
  <si>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</si>
  <si>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</si>
  <si>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</si>
  <si>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</si>
  <si>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</si>
  <si>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</si>
  <si>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</si>
  <si>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</si>
  <si>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</si>
  <si>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</si>
  <si>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</si>
  <si>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</si>
  <si>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</si>
  <si>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</si>
  <si>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</si>
  <si>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</si>
  <si>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</si>
  <si>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</si>
  <si>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</si>
  <si>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</si>
  <si>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</si>
  <si>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</si>
  <si>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</si>
  <si>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</si>
  <si>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</si>
  <si>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</si>
  <si>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</si>
  <si>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Flame ETF IBEX 35</t>
  </si>
  <si>
    <t>ES0107993034</t>
  </si>
  <si>
    <t>Flame ETF IBEX Mid Caps</t>
  </si>
  <si>
    <t>ES0137692002</t>
  </si>
  <si>
    <t>Flame ETF IBEX Small Caps</t>
  </si>
  <si>
    <t>ES0137649002</t>
  </si>
  <si>
    <t>Flame ETF Monetario</t>
  </si>
  <si>
    <t>ES0137646008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</si>
  <si>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</si>
  <si>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</si>
  <si>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</si>
  <si>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</si>
  <si>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</si>
  <si>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</si>
  <si>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</si>
  <si>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</si>
  <si>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</si>
  <si>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</si>
  <si>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</si>
  <si>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</si>
  <si>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</si>
  <si>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</si>
  <si>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</si>
  <si>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</si>
  <si>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</si>
  <si>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</si>
  <si>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</si>
  <si>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</si>
  <si>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</si>
  <si>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</si>
  <si>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</si>
  <si>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</si>
  <si>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</si>
  <si>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</si>
  <si>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</si>
  <si>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</si>
  <si>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</si>
  <si>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</si>
  <si>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</si>
  <si>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</si>
  <si>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</si>
  <si>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</si>
  <si>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</si>
  <si>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</si>
  <si>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</si>
  <si>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</si>
  <si>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</si>
  <si>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</si>
  <si>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</si>
  <si>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</si>
  <si>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</si>
  <si>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</si>
  <si>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</si>
  <si>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</si>
  <si>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</si>
  <si>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</si>
  <si>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</si>
  <si>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</si>
  <si>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</si>
  <si>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</si>
  <si>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</si>
  <si>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</si>
  <si>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</si>
  <si>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</si>
  <si>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</si>
  <si>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</si>
  <si>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</si>
  <si>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</si>
  <si>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</si>
  <si>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</si>
  <si>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</si>
  <si>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</si>
  <si>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</si>
  <si>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</si>
  <si>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</si>
  <si>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</si>
  <si>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</si>
  <si>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</si>
  <si>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</si>
  <si>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</si>
  <si>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</si>
  <si>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</si>
  <si>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</si>
  <si>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</si>
  <si>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</si>
  <si>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</si>
  <si>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</si>
  <si>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</si>
  <si>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</si>
  <si>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</si>
  <si>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</si>
  <si>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</si>
  <si>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</si>
  <si>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</si>
  <si>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</si>
  <si>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</si>
  <si>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</si>
  <si>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</si>
  <si>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</si>
  <si>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</si>
  <si>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</si>
  <si>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</si>
  <si>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</si>
  <si>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</si>
  <si>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</si>
  <si>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</si>
  <si>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</si>
  <si>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</si>
  <si>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</si>
  <si>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</si>
  <si>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</si>
  <si>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</si>
  <si>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</si>
  <si>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</si>
  <si>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</si>
  <si>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</si>
  <si>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</si>
  <si>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iShares MSCI AC Far East ex Japan</t>
  </si>
  <si>
    <t>IE00B0M63730</t>
  </si>
  <si>
    <t>IE00B0M63516</t>
  </si>
  <si>
    <t>iShares MSCI EM Eastern Europe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</si>
  <si>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</si>
  <si>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</si>
  <si>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</si>
  <si>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</si>
  <si>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</si>
  <si>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</si>
  <si>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</si>
  <si>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</si>
  <si>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</si>
  <si>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</si>
  <si>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</si>
  <si>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</si>
  <si>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</si>
  <si>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</si>
  <si>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</si>
  <si>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</si>
  <si>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</si>
  <si>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</si>
  <si>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</si>
  <si>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</si>
  <si>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</si>
  <si>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</si>
  <si>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</si>
  <si>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 xml:space="preserve">JPMorgan ETF GBI EMU 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</si>
  <si>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</si>
  <si>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</si>
  <si>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</si>
  <si>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</si>
  <si>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</si>
  <si>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</si>
  <si>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</si>
  <si>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</si>
  <si>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</si>
  <si>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</si>
  <si>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</si>
  <si>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</si>
  <si>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</si>
  <si>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</si>
  <si>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</si>
  <si>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</si>
  <si>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</si>
  <si>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</si>
  <si>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</si>
  <si>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</si>
  <si>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</si>
  <si>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</si>
  <si>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</si>
  <si>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</si>
  <si>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</si>
  <si>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</si>
  <si>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</si>
  <si>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</si>
  <si>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>Lyxor ETF MSCI AC Asia-Pacific Ex Japan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</si>
  <si>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</si>
  <si>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</si>
  <si>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</si>
  <si>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</si>
  <si>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</si>
  <si>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</si>
  <si>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</si>
  <si>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Lyxor ETF WISE Quantitative Stratatgy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</si>
  <si>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</si>
  <si>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</si>
  <si>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</si>
  <si>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</si>
  <si>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</si>
  <si>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</si>
  <si>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</si>
  <si>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</si>
  <si>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</si>
  <si>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</si>
  <si>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Source: Deutsche Börse, LSE, SWX, SWX Europe, Bloomberg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</si>
  <si>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</si>
  <si>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</si>
  <si>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</si>
  <si>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</si>
  <si>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</si>
  <si>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April 2008</t>
  </si>
  <si>
    <t>04/2008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</si>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</sst>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2" borderId="1" xfId="0" applyFont="1" applyFill="1" applyBorder="1" applyAlignment="1">
      <alignment horizontal="left"/>
    </xf>
    <xf numFmtId="0" fontId="4" fillId="0" borderId="0" xfId="0" applyFont="1"/>
    <xf numFmtId="49" fontId="3" fillId="3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horizontal="right" vertical="top" wrapText="1"/>
    </xf>
    <xf numFmtId="49" fontId="3" fillId="3" borderId="4" xfId="0" applyNumberFormat="1" applyFont="1" applyFill="1" applyBorder="1" applyAlignment="1">
      <alignment horizontal="right" vertical="top" wrapText="1"/>
    </xf>
    <xf numFmtId="49" fontId="3" fillId="3" borderId="5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0" applyNumberFormat="1" applyFont="1" applyFill="1" applyBorder="1"/>
    <xf numFmtId="4" fontId="4" fillId="3" borderId="8" xfId="1" applyNumberFormat="1" applyFont="1" applyFill="1" applyBorder="1"/>
    <xf numFmtId="2" fontId="6" fillId="0" borderId="0" xfId="0" applyNumberFormat="1" applyFont="1"/>
    <xf numFmtId="0" fontId="4" fillId="2" borderId="1" xfId="0" applyFont="1" applyFill="1" applyBorder="1"/>
    <xf numFmtId="49" fontId="3" fillId="3" borderId="3" xfId="0" applyNumberFormat="1" applyFont="1" applyFill="1" applyBorder="1" applyAlignment="1">
      <alignment horizontal="right" vertical="top" wrapText="1"/>
    </xf>
    <xf numFmtId="10" fontId="3" fillId="3" borderId="9" xfId="0" applyNumberFormat="1" applyFont="1" applyFill="1" applyBorder="1"/>
    <xf numFmtId="10" fontId="4" fillId="0" borderId="0" xfId="0" applyNumberFormat="1" applyFont="1"/>
    <xf numFmtId="0" fontId="2" fillId="0" borderId="1" xfId="0" applyFont="1" applyBorder="1"/>
    <xf numFmtId="2" fontId="2" fillId="0" borderId="10" xfId="0" applyNumberFormat="1" applyFont="1" applyBorder="1"/>
    <xf numFmtId="2" fontId="2" fillId="0" borderId="0" xfId="0" applyNumberFormat="1" applyFo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0" applyFont="1" applyBorder="1"/>
    <xf numFmtId="0" fontId="2" fillId="0" borderId="3" xfId="0" applyFont="1" applyBorder="1"/>
    <xf numFmtId="0" fontId="7" fillId="3" borderId="9" xfId="0" applyFont="1" applyFill="1" applyBorder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0" applyFont="1"/>
    <xf numFmtId="10" fontId="2" fillId="0" borderId="0" xfId="1" applyNumberFormat="1" applyFont="1"/>
    <xf numFmtId="0" fontId="8" fillId="2" borderId="13" xfId="0" applyFont="1" applyFill="1" applyBorder="1"/>
    <xf numFmtId="0" fontId="8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8" fillId="3" borderId="2" xfId="0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  <xf numFmtId="49" fontId="8" fillId="3" borderId="2" xfId="0" applyNumberFormat="1" applyFont="1" applyFill="1" applyBorder="1" applyAlignment="1">
      <alignment horizontal="right" vertical="top" wrapText="1"/>
    </xf>
    <xf numFmtId="49" fontId="8" fillId="3" borderId="4" xfId="0" applyNumberFormat="1" applyFont="1" applyFill="1" applyBorder="1" applyAlignment="1">
      <alignment horizontal="right" vertical="top" wrapText="1"/>
    </xf>
    <xf numFmtId="49" fontId="8" fillId="3" borderId="5" xfId="0" applyNumberFormat="1" applyFont="1" applyFill="1" applyBorder="1" applyAlignment="1">
      <alignment horizontal="right" vertical="top" wrapText="1"/>
    </xf>
    <xf numFmtId="49" fontId="8" fillId="3" borderId="3" xfId="0" applyNumberFormat="1" applyFont="1" applyFill="1" applyBorder="1" applyAlignment="1">
      <alignment horizontal="right" vertical="top" wrapText="1"/>
    </xf>
    <xf numFmtId="4" fontId="2" fillId="0" borderId="13" xfId="0" applyNumberFormat="1" applyFont="1" applyBorder="1"/>
    <xf numFmtId="4" fontId="2" fillId="0" borderId="14" xfId="0" applyNumberFormat="1" applyFont="1" applyBorder="1"/>
    <xf numFmtId="10" fontId="2" fillId="0" borderId="15" xfId="1" applyNumberFormat="1" applyFont="1" applyBorder="1"/>
    <xf numFmtId="10" fontId="2" fillId="0" borderId="1" xfId="1" applyNumberFormat="1" applyFont="1" applyBorder="1"/>
    <xf numFmtId="4" fontId="2" fillId="0" borderId="10" xfId="0" applyNumberFormat="1" applyFont="1" applyBorder="1"/>
    <xf numFmtId="4" fontId="2" fillId="0" borderId="0" xfId="0" applyNumberFormat="1" applyFont="1"/>
    <xf numFmtId="10" fontId="2" fillId="0" borderId="3" xfId="1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2" xfId="0" applyNumberFormat="1" applyFont="1" applyBorder="1"/>
    <xf numFmtId="2" fontId="2" fillId="0" borderId="4" xfId="0" applyNumberFormat="1" applyFont="1" applyBorder="1"/>
    <xf numFmtId="10" fontId="2" fillId="0" borderId="5" xfId="1" applyNumberFormat="1" applyFont="1" applyBorder="1"/>
    <xf numFmtId="10" fontId="8" fillId="3" borderId="9" xfId="0" applyNumberFormat="1" applyFont="1" applyFill="1" applyBorder="1"/>
    <xf numFmtId="10" fontId="8" fillId="3" borderId="7" xfId="0" applyNumberFormat="1" applyFont="1" applyFill="1" applyBorder="1"/>
    <xf numFmtId="0" fontId="2" fillId="0" borderId="9" xfId="0" applyFont="1" applyBorder="1"/>
    <xf numFmtId="0" fontId="2" fillId="0" borderId="9" xfId="0" applyFont="1" applyBorder="1" applyAlignment="1">
      <alignment wrapText="1"/>
    </xf>
    <xf numFmtId="2" fontId="2" fillId="0" borderId="6" xfId="0" applyNumberFormat="1" applyFont="1" applyBorder="1"/>
    <xf numFmtId="2" fontId="2" fillId="0" borderId="8" xfId="0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3" borderId="6" xfId="0" applyFont="1" applyFill="1" applyBorder="1"/>
    <xf numFmtId="10" fontId="8" fillId="3" borderId="8" xfId="0" applyNumberFormat="1" applyFont="1" applyFill="1" applyBorder="1"/>
    <xf numFmtId="0" fontId="8" fillId="3" borderId="16" xfId="0" applyFont="1" applyFill="1" applyBorder="1"/>
    <xf numFmtId="4" fontId="2" fillId="3" borderId="17" xfId="0" applyNumberFormat="1" applyFont="1" applyFill="1" applyBorder="1"/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49" fontId="8" fillId="0" borderId="3" xfId="0" applyNumberFormat="1" applyFont="1" applyBorder="1" applyAlignment="1">
      <alignment vertical="top" wrapText="1"/>
    </xf>
    <xf numFmtId="49" fontId="8" fillId="0" borderId="2" xfId="0" applyNumberFormat="1" applyFont="1" applyBorder="1" applyAlignment="1">
      <alignment horizontal="right" vertical="top" wrapText="1"/>
    </xf>
    <xf numFmtId="49" fontId="8" fillId="0" borderId="4" xfId="0" applyNumberFormat="1" applyFont="1" applyBorder="1" applyAlignment="1">
      <alignment horizontal="right" vertical="top" wrapText="1"/>
    </xf>
    <xf numFmtId="49" fontId="8" fillId="0" borderId="5" xfId="0" applyNumberFormat="1" applyFont="1" applyBorder="1" applyAlignment="1">
      <alignment horizontal="right" vertical="top" wrapText="1"/>
    </xf>
    <xf numFmtId="49" fontId="8" fillId="0" borderId="3" xfId="0" applyNumberFormat="1" applyFont="1" applyBorder="1" applyAlignment="1">
      <alignment horizontal="right" vertical="top" wrapText="1"/>
    </xf>
    <xf numFmtId="49" fontId="2" fillId="0" borderId="1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right" vertical="top" wrapText="1"/>
    </xf>
    <xf numFmtId="10" fontId="2" fillId="0" borderId="0" xfId="0" applyNumberFormat="1" applyFont="1"/>
    <xf numFmtId="49" fontId="2" fillId="0" borderId="1" xfId="0" applyNumberFormat="1" applyFont="1" applyBorder="1" applyAlignment="1">
      <alignment horizontal="right" vertical="top" wrapText="1"/>
    </xf>
    <xf numFmtId="49" fontId="2" fillId="0" borderId="12" xfId="0" applyNumberFormat="1" applyFont="1" applyBorder="1" applyAlignment="1">
      <alignment vertical="top" wrapText="1"/>
    </xf>
    <xf numFmtId="49" fontId="2" fillId="0" borderId="12" xfId="0" applyNumberFormat="1" applyFont="1" applyBorder="1" applyAlignment="1">
      <alignment horizontal="right" vertical="top" wrapText="1"/>
    </xf>
    <xf numFmtId="10" fontId="2" fillId="0" borderId="12" xfId="0" applyNumberFormat="1" applyFont="1" applyBorder="1"/>
    <xf numFmtId="10" fontId="2" fillId="0" borderId="3" xfId="0" applyNumberFormat="1" applyFont="1" applyBorder="1"/>
    <xf numFmtId="0" fontId="7" fillId="0" borderId="9" xfId="0" applyFont="1" applyBorder="1"/>
    <xf numFmtId="4" fontId="2" fillId="0" borderId="6" xfId="1" applyNumberFormat="1" applyFont="1" applyFill="1" applyBorder="1"/>
    <xf numFmtId="4" fontId="2" fillId="0" borderId="8" xfId="1" applyNumberFormat="1" applyFont="1" applyFill="1" applyBorder="1"/>
    <xf numFmtId="10" fontId="8" fillId="0" borderId="7" xfId="0" applyNumberFormat="1" applyFont="1" applyBorder="1"/>
    <xf numFmtId="0" fontId="10" fillId="0" borderId="0" xfId="0" applyFont="1"/>
    <xf numFmtId="0" fontId="3" fillId="0" borderId="0" xfId="0" applyFont="1" applyAlignment="1">
      <alignment horizontal="left"/>
    </xf>
    <xf numFmtId="11" fontId="4" fillId="0" borderId="0" xfId="0" applyNumberFormat="1" applyFont="1"/>
    <xf numFmtId="49" fontId="3" fillId="0" borderId="0" xfId="0" applyNumberFormat="1" applyFont="1" applyAlignment="1">
      <alignment horizontal="left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right" vertical="top" wrapText="1"/>
    </xf>
    <xf numFmtId="4" fontId="4" fillId="0" borderId="0" xfId="0" applyNumberFormat="1" applyFont="1"/>
    <xf numFmtId="4" fontId="4" fillId="0" borderId="10" xfId="0" applyNumberFormat="1" applyFont="1" applyBorder="1"/>
    <xf numFmtId="10" fontId="4" fillId="0" borderId="11" xfId="0" applyNumberFormat="1" applyFont="1" applyBorder="1"/>
    <xf numFmtId="10" fontId="4" fillId="0" borderId="12" xfId="0" applyNumberFormat="1" applyFont="1" applyBorder="1"/>
    <xf numFmtId="0" fontId="5" fillId="3" borderId="8" xfId="0" applyFont="1" applyFill="1" applyBorder="1"/>
    <xf numFmtId="0" fontId="4" fillId="0" borderId="0" xfId="0" applyFont="1" applyAlignment="1">
      <alignment horizontal="left"/>
    </xf>
    <xf numFmtId="0" fontId="4" fillId="0" borderId="13" xfId="0" applyFont="1" applyBorder="1"/>
    <xf numFmtId="0" fontId="4" fillId="0" borderId="10" xfId="0" applyFont="1" applyBorder="1"/>
    <xf numFmtId="2" fontId="4" fillId="0" borderId="10" xfId="0" applyNumberFormat="1" applyFont="1" applyBorder="1"/>
    <xf numFmtId="0" fontId="6" fillId="0" borderId="10" xfId="0" applyFont="1" applyBorder="1"/>
    <xf numFmtId="0" fontId="4" fillId="0" borderId="2" xfId="0" applyFont="1" applyBorder="1"/>
    <xf numFmtId="49" fontId="3" fillId="3" borderId="10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/>
    </xf>
    <xf numFmtId="2" fontId="4" fillId="0" borderId="13" xfId="0" applyNumberFormat="1" applyFont="1" applyBorder="1"/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3" fillId="3" borderId="13" xfId="0" applyNumberFormat="1" applyFont="1" applyFill="1" applyBorder="1" applyAlignment="1">
      <alignment horizontal="right" vertical="top" wrapText="1"/>
    </xf>
    <xf numFmtId="49" fontId="3" fillId="3" borderId="14" xfId="0" applyNumberFormat="1" applyFont="1" applyFill="1" applyBorder="1" applyAlignment="1">
      <alignment horizontal="right" vertical="top" wrapText="1"/>
    </xf>
    <xf numFmtId="4" fontId="4" fillId="0" borderId="13" xfId="0" applyNumberFormat="1" applyFont="1" applyBorder="1"/>
    <xf numFmtId="4" fontId="4" fillId="0" borderId="14" xfId="0" applyNumberFormat="1" applyFont="1" applyBorder="1"/>
    <xf numFmtId="10" fontId="4" fillId="0" borderId="15" xfId="0" applyNumberFormat="1" applyFont="1" applyBorder="1"/>
    <xf numFmtId="4" fontId="4" fillId="0" borderId="2" xfId="0" applyNumberFormat="1" applyFont="1" applyBorder="1"/>
    <xf numFmtId="4" fontId="4" fillId="0" borderId="4" xfId="0" applyNumberFormat="1" applyFont="1" applyBorder="1"/>
    <xf numFmtId="10" fontId="4" fillId="0" borderId="5" xfId="0" applyNumberFormat="1" applyFont="1" applyBorder="1"/>
    <xf numFmtId="49" fontId="3" fillId="3" borderId="15" xfId="0" applyNumberFormat="1" applyFont="1" applyFill="1" applyBorder="1" applyAlignment="1">
      <alignment horizontal="right" vertical="top" wrapText="1"/>
    </xf>
    <xf numFmtId="10" fontId="4" fillId="0" borderId="1" xfId="0" applyNumberFormat="1" applyFont="1" applyBorder="1"/>
    <xf numFmtId="10" fontId="4" fillId="0" borderId="3" xfId="0" applyNumberFormat="1" applyFont="1" applyBorder="1"/>
    <xf numFmtId="10" fontId="3" fillId="3" borderId="17" xfId="1" applyNumberFormat="1" applyFont="1" applyFill="1" applyBorder="1"/>
    <xf numFmtId="2" fontId="0" fillId="0" borderId="0" xfId="0" applyNumberFormat="1"/>
    <xf numFmtId="0" fontId="3" fillId="2" borderId="1" xfId="0" applyFont="1" applyFill="1" applyBorder="1"/>
    <xf numFmtId="0" fontId="8" fillId="2" borderId="1" xfId="0" applyFont="1" applyFill="1" applyBorder="1"/>
    <xf numFmtId="0" fontId="3" fillId="3" borderId="9" xfId="0" applyFont="1" applyFill="1" applyBorder="1"/>
    <xf numFmtId="0" fontId="2" fillId="2" borderId="1" xfId="0" applyFont="1" applyFill="1" applyBorder="1" applyAlignment="1">
      <alignment horizontal="center"/>
    </xf>
    <xf numFmtId="4" fontId="2" fillId="0" borderId="2" xfId="0" applyNumberFormat="1" applyFont="1" applyBorder="1"/>
    <xf numFmtId="0" fontId="8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2"/>
  <sheetViews>
    <sheetView tabSelected="1" workbookViewId="0">
      <selection activeCell="C4" sqref="C4:E4"/>
    </sheetView>
  </sheetViews>
  <sheetFormatPr baseColWidth="10" defaultRowHeight="13" x14ac:dyDescent="0.15"/>
  <cols>
    <col min="1" max="1" width="48.83203125" style="31" customWidth="1"/>
    <col min="2" max="2" width="15" style="31" customWidth="1"/>
    <col min="3" max="3" width="15.33203125" style="31" customWidth="1"/>
    <col min="4" max="4" width="15.5" style="31" customWidth="1"/>
    <col min="5" max="5" width="14.5" style="31" customWidth="1"/>
    <col min="6" max="6" width="13.5" style="31" bestFit="1" customWidth="1"/>
    <col min="7" max="7" width="12.5" bestFit="1" customWidth="1"/>
    <col min="8" max="8" width="47" bestFit="1" customWidth="1"/>
    <col min="9" max="9" width="13.5" bestFit="1" customWidth="1"/>
    <col min="10" max="256" width="8.83203125" customWidth="1"/>
  </cols>
  <sheetData>
    <row r="1" spans="1:6" x14ac:dyDescent="0.15">
      <c r="A1" s="1" t="s">
        <v>312</v>
      </c>
      <c r="B1"/>
      <c r="C1"/>
      <c r="D1"/>
      <c r="E1"/>
      <c r="F1"/>
    </row>
    <row r="2" spans="1:6" x14ac:dyDescent="0.15">
      <c r="A2" s="2" t="s">
        <v>1123</v>
      </c>
      <c r="B2"/>
      <c r="C2"/>
      <c r="D2"/>
      <c r="E2"/>
      <c r="F2"/>
    </row>
    <row r="3" spans="1:6" x14ac:dyDescent="0.15">
      <c r="A3"/>
      <c r="B3"/>
      <c r="C3"/>
      <c r="D3"/>
      <c r="E3"/>
      <c r="F3"/>
    </row>
    <row r="4" spans="1:6" s="4" customFormat="1" x14ac:dyDescent="0.15">
      <c r="A4" s="125" t="s">
        <v>36</v>
      </c>
      <c r="B4" s="3" t="s">
        <v>345</v>
      </c>
      <c r="C4" s="133" t="s">
        <v>1118</v>
      </c>
      <c r="D4" s="134"/>
      <c r="E4" s="135"/>
      <c r="F4" s="15"/>
    </row>
    <row r="5" spans="1:6" s="10" customFormat="1" ht="12" x14ac:dyDescent="0.15">
      <c r="A5" s="6"/>
      <c r="B5" s="6"/>
      <c r="C5" s="7" t="s">
        <v>1124</v>
      </c>
      <c r="D5" s="8" t="s">
        <v>315</v>
      </c>
      <c r="E5" s="9" t="s">
        <v>313</v>
      </c>
      <c r="F5" s="16" t="s">
        <v>314</v>
      </c>
    </row>
    <row r="6" spans="1:6" x14ac:dyDescent="0.15">
      <c r="A6" s="19" t="s">
        <v>346</v>
      </c>
      <c r="B6" s="19" t="s">
        <v>347</v>
      </c>
      <c r="C6" s="20">
        <v>6.5333299999999997E-2</v>
      </c>
      <c r="D6" s="21">
        <v>5.1434129999999995E-2</v>
      </c>
      <c r="E6" s="22">
        <f t="shared" ref="E6:E70" si="0">IF(ISERROR(C6/D6-1),"",((C6/D6-1)))</f>
        <v>0.27023243126694285</v>
      </c>
      <c r="F6" s="23">
        <f t="shared" ref="F6:F70" si="1">C6/$C$1216</f>
        <v>3.1790879995660645E-6</v>
      </c>
    </row>
    <row r="7" spans="1:6" x14ac:dyDescent="0.15">
      <c r="A7" s="24" t="s">
        <v>348</v>
      </c>
      <c r="B7" s="24" t="s">
        <v>349</v>
      </c>
      <c r="C7" s="20">
        <v>1.6113740000000001E-2</v>
      </c>
      <c r="D7" s="21">
        <v>3.6907669999999997E-2</v>
      </c>
      <c r="E7" s="22">
        <f t="shared" si="0"/>
        <v>-0.56340402956892155</v>
      </c>
      <c r="F7" s="23">
        <f t="shared" si="1"/>
        <v>7.8408709589332978E-7</v>
      </c>
    </row>
    <row r="8" spans="1:6" x14ac:dyDescent="0.15">
      <c r="A8" s="24" t="s">
        <v>350</v>
      </c>
      <c r="B8" s="24" t="s">
        <v>351</v>
      </c>
      <c r="C8" s="20">
        <v>1.0040368499999999</v>
      </c>
      <c r="D8" s="21">
        <v>0.50937248999999996</v>
      </c>
      <c r="E8" s="22">
        <f t="shared" si="0"/>
        <v>0.97112500127362589</v>
      </c>
      <c r="F8" s="23">
        <f t="shared" si="1"/>
        <v>4.8855966267693692E-5</v>
      </c>
    </row>
    <row r="9" spans="1:6" x14ac:dyDescent="0.15">
      <c r="A9" s="24" t="s">
        <v>352</v>
      </c>
      <c r="B9" s="24" t="s">
        <v>353</v>
      </c>
      <c r="C9" s="20">
        <v>2.2739500000000001</v>
      </c>
      <c r="D9" s="21">
        <v>9.5974999999999999E-4</v>
      </c>
      <c r="E9" s="22">
        <f t="shared" si="0"/>
        <v>2368.3149257619175</v>
      </c>
      <c r="F9" s="23">
        <f t="shared" si="1"/>
        <v>1.1064934966721798E-4</v>
      </c>
    </row>
    <row r="10" spans="1:6" x14ac:dyDescent="0.15">
      <c r="A10" s="24" t="s">
        <v>354</v>
      </c>
      <c r="B10" s="24" t="s">
        <v>355</v>
      </c>
      <c r="C10" s="20">
        <v>157.93176116000001</v>
      </c>
      <c r="D10" s="21">
        <v>315.80588705000002</v>
      </c>
      <c r="E10" s="22">
        <f t="shared" si="0"/>
        <v>-0.49990874889866943</v>
      </c>
      <c r="F10" s="23">
        <f t="shared" si="1"/>
        <v>7.6848860635248773E-3</v>
      </c>
    </row>
    <row r="11" spans="1:6" x14ac:dyDescent="0.15">
      <c r="A11" s="24" t="s">
        <v>356</v>
      </c>
      <c r="B11" s="24" t="s">
        <v>357</v>
      </c>
      <c r="C11" s="20">
        <v>17.525287679999998</v>
      </c>
      <c r="D11" s="21">
        <v>20.283230850000002</v>
      </c>
      <c r="E11" s="22">
        <f t="shared" si="0"/>
        <v>-0.13597159103476875</v>
      </c>
      <c r="F11" s="23">
        <f t="shared" si="1"/>
        <v>8.5277234966595885E-4</v>
      </c>
    </row>
    <row r="12" spans="1:6" x14ac:dyDescent="0.15">
      <c r="A12" s="24" t="s">
        <v>19</v>
      </c>
      <c r="B12" s="24" t="s">
        <v>358</v>
      </c>
      <c r="C12" s="20">
        <v>124.64295134999999</v>
      </c>
      <c r="D12" s="21">
        <v>71.698504999999997</v>
      </c>
      <c r="E12" s="22">
        <f t="shared" si="0"/>
        <v>0.73843166395170989</v>
      </c>
      <c r="F12" s="23">
        <f t="shared" si="1"/>
        <v>6.0650680566767907E-3</v>
      </c>
    </row>
    <row r="13" spans="1:6" x14ac:dyDescent="0.15">
      <c r="A13" s="24" t="s">
        <v>20</v>
      </c>
      <c r="B13" s="24" t="s">
        <v>359</v>
      </c>
      <c r="C13" s="20">
        <v>74.078108</v>
      </c>
      <c r="D13" s="21">
        <v>100.47014076000001</v>
      </c>
      <c r="E13" s="22">
        <f t="shared" si="0"/>
        <v>-0.26268533676134176</v>
      </c>
      <c r="F13" s="23">
        <f t="shared" si="1"/>
        <v>3.6046062907178862E-3</v>
      </c>
    </row>
    <row r="14" spans="1:6" x14ac:dyDescent="0.15">
      <c r="A14" s="24" t="s">
        <v>21</v>
      </c>
      <c r="B14" s="24" t="s">
        <v>360</v>
      </c>
      <c r="C14" s="20">
        <v>2.36596362</v>
      </c>
      <c r="D14" s="21">
        <v>6.5085646800000001</v>
      </c>
      <c r="E14" s="22">
        <f t="shared" si="0"/>
        <v>-0.6364845804989373</v>
      </c>
      <c r="F14" s="23">
        <f t="shared" si="1"/>
        <v>1.1512668963226845E-4</v>
      </c>
    </row>
    <row r="15" spans="1:6" x14ac:dyDescent="0.15">
      <c r="A15" s="24" t="s">
        <v>361</v>
      </c>
      <c r="B15" s="24" t="s">
        <v>362</v>
      </c>
      <c r="C15" s="20">
        <v>12.466587519999999</v>
      </c>
      <c r="D15" s="21">
        <v>12.442490289999999</v>
      </c>
      <c r="E15" s="22">
        <f t="shared" si="0"/>
        <v>1.9366886723124477E-3</v>
      </c>
      <c r="F15" s="23">
        <f t="shared" si="1"/>
        <v>6.0661835205587443E-4</v>
      </c>
    </row>
    <row r="16" spans="1:6" x14ac:dyDescent="0.15">
      <c r="A16" s="24" t="s">
        <v>363</v>
      </c>
      <c r="B16" s="24" t="s">
        <v>364</v>
      </c>
      <c r="C16" s="20">
        <v>0.86043358999999997</v>
      </c>
      <c r="D16" s="21">
        <v>0.36903271999999998</v>
      </c>
      <c r="E16" s="22">
        <f t="shared" si="0"/>
        <v>1.3315915997909347</v>
      </c>
      <c r="F16" s="23">
        <f t="shared" si="1"/>
        <v>4.1868298408201442E-5</v>
      </c>
    </row>
    <row r="17" spans="1:6" x14ac:dyDescent="0.15">
      <c r="A17" s="24" t="s">
        <v>365</v>
      </c>
      <c r="B17" s="24" t="s">
        <v>366</v>
      </c>
      <c r="C17" s="20">
        <v>6.8939922300000003</v>
      </c>
      <c r="D17" s="21">
        <v>3.1990037400000002</v>
      </c>
      <c r="E17" s="22">
        <f t="shared" si="0"/>
        <v>1.1550435042629865</v>
      </c>
      <c r="F17" s="23">
        <f t="shared" si="1"/>
        <v>3.3545845636902917E-4</v>
      </c>
    </row>
    <row r="18" spans="1:6" x14ac:dyDescent="0.15">
      <c r="A18" s="24" t="s">
        <v>37</v>
      </c>
      <c r="B18" s="24" t="s">
        <v>367</v>
      </c>
      <c r="C18" s="20">
        <v>0.53686159</v>
      </c>
      <c r="D18" s="21">
        <v>0.61571146999999993</v>
      </c>
      <c r="E18" s="22">
        <f t="shared" si="0"/>
        <v>-0.12806303575926548</v>
      </c>
      <c r="F18" s="23">
        <f t="shared" si="1"/>
        <v>2.6123435341502062E-5</v>
      </c>
    </row>
    <row r="19" spans="1:6" x14ac:dyDescent="0.15">
      <c r="A19" s="24" t="s">
        <v>368</v>
      </c>
      <c r="B19" s="24" t="s">
        <v>369</v>
      </c>
      <c r="C19" s="20">
        <v>1.2019990900000002</v>
      </c>
      <c r="D19" s="21">
        <v>1.2799406799999999</v>
      </c>
      <c r="E19" s="22">
        <f t="shared" si="0"/>
        <v>-6.089468927575592E-2</v>
      </c>
      <c r="F19" s="23">
        <f t="shared" si="1"/>
        <v>5.848871681835037E-5</v>
      </c>
    </row>
    <row r="20" spans="1:6" x14ac:dyDescent="0.15">
      <c r="A20" s="24" t="s">
        <v>370</v>
      </c>
      <c r="B20" s="24" t="s">
        <v>371</v>
      </c>
      <c r="C20" s="20">
        <v>0</v>
      </c>
      <c r="D20" s="21">
        <v>0</v>
      </c>
      <c r="E20" s="22" t="str">
        <f t="shared" si="0"/>
        <v/>
      </c>
      <c r="F20" s="23">
        <f t="shared" si="1"/>
        <v>0</v>
      </c>
    </row>
    <row r="21" spans="1:6" x14ac:dyDescent="0.15">
      <c r="A21" s="24" t="s">
        <v>372</v>
      </c>
      <c r="B21" s="24" t="s">
        <v>373</v>
      </c>
      <c r="C21" s="20">
        <v>0.36474659000000004</v>
      </c>
      <c r="D21" s="21">
        <v>0.23002906000000001</v>
      </c>
      <c r="E21" s="22">
        <f t="shared" si="0"/>
        <v>0.58565439514468309</v>
      </c>
      <c r="F21" s="23">
        <f t="shared" si="1"/>
        <v>1.7748399470892234E-5</v>
      </c>
    </row>
    <row r="22" spans="1:6" x14ac:dyDescent="0.15">
      <c r="A22" s="24" t="s">
        <v>374</v>
      </c>
      <c r="B22" s="24" t="s">
        <v>375</v>
      </c>
      <c r="C22" s="20">
        <v>0.6069985699999999</v>
      </c>
      <c r="D22" s="21">
        <v>0.43180739000000001</v>
      </c>
      <c r="E22" s="22">
        <f t="shared" si="0"/>
        <v>0.40571603001050982</v>
      </c>
      <c r="F22" s="23">
        <f t="shared" si="1"/>
        <v>2.9536268176270927E-5</v>
      </c>
    </row>
    <row r="23" spans="1:6" x14ac:dyDescent="0.15">
      <c r="A23" s="24" t="s">
        <v>38</v>
      </c>
      <c r="B23" s="24" t="s">
        <v>378</v>
      </c>
      <c r="C23" s="20">
        <v>9.3542836300000012</v>
      </c>
      <c r="D23" s="21">
        <v>7.5660389999999994E-2</v>
      </c>
      <c r="E23" s="22">
        <f t="shared" si="0"/>
        <v>122.63514951482541</v>
      </c>
      <c r="F23" s="23">
        <f t="shared" si="1"/>
        <v>4.5517509191591866E-4</v>
      </c>
    </row>
    <row r="24" spans="1:6" x14ac:dyDescent="0.15">
      <c r="A24" s="24" t="s">
        <v>376</v>
      </c>
      <c r="B24" s="24" t="s">
        <v>377</v>
      </c>
      <c r="C24" s="20">
        <v>0.44226255999999997</v>
      </c>
      <c r="D24" s="21">
        <v>1.8957740000000001E-2</v>
      </c>
      <c r="E24" s="22">
        <f t="shared" si="0"/>
        <v>22.328865149537865</v>
      </c>
      <c r="F24" s="23">
        <f t="shared" si="1"/>
        <v>2.1520290528005879E-5</v>
      </c>
    </row>
    <row r="25" spans="1:6" x14ac:dyDescent="0.15">
      <c r="A25" s="24" t="s">
        <v>379</v>
      </c>
      <c r="B25" s="24" t="s">
        <v>380</v>
      </c>
      <c r="C25" s="20">
        <v>6.2587690000000001E-2</v>
      </c>
      <c r="D25" s="21">
        <v>1.32541E-2</v>
      </c>
      <c r="E25" s="22">
        <f t="shared" si="0"/>
        <v>3.7221380553941801</v>
      </c>
      <c r="F25" s="23">
        <f t="shared" si="1"/>
        <v>3.0454878936095524E-6</v>
      </c>
    </row>
    <row r="26" spans="1:6" x14ac:dyDescent="0.15">
      <c r="A26" s="24" t="s">
        <v>381</v>
      </c>
      <c r="B26" s="24" t="s">
        <v>382</v>
      </c>
      <c r="C26" s="20">
        <v>4.1983999999999997E-3</v>
      </c>
      <c r="D26" s="21">
        <v>1.98856E-2</v>
      </c>
      <c r="E26" s="22">
        <f t="shared" si="0"/>
        <v>-0.788872349841091</v>
      </c>
      <c r="F26" s="23">
        <f t="shared" si="1"/>
        <v>2.0429219184364121E-7</v>
      </c>
    </row>
    <row r="27" spans="1:6" x14ac:dyDescent="0.15">
      <c r="A27" s="24" t="s">
        <v>383</v>
      </c>
      <c r="B27" s="24" t="s">
        <v>384</v>
      </c>
      <c r="C27" s="20">
        <v>0.47072120000000001</v>
      </c>
      <c r="D27" s="21">
        <v>0.62965223999999997</v>
      </c>
      <c r="E27" s="22">
        <f t="shared" si="0"/>
        <v>-0.25241082283769845</v>
      </c>
      <c r="F27" s="23">
        <f t="shared" si="1"/>
        <v>2.2905074717813695E-5</v>
      </c>
    </row>
    <row r="28" spans="1:6" x14ac:dyDescent="0.15">
      <c r="A28" s="24" t="s">
        <v>385</v>
      </c>
      <c r="B28" s="24" t="s">
        <v>386</v>
      </c>
      <c r="C28" s="20">
        <v>1.24E-3</v>
      </c>
      <c r="D28" s="21">
        <v>1.2515999999999998E-3</v>
      </c>
      <c r="E28" s="22">
        <f t="shared" si="0"/>
        <v>-9.2681367849152263E-3</v>
      </c>
      <c r="F28" s="23">
        <f t="shared" si="1"/>
        <v>6.0337823429429095E-8</v>
      </c>
    </row>
    <row r="29" spans="1:6" x14ac:dyDescent="0.15">
      <c r="A29" s="24" t="s">
        <v>387</v>
      </c>
      <c r="B29" s="24" t="s">
        <v>388</v>
      </c>
      <c r="C29" s="20">
        <v>0.15796857</v>
      </c>
      <c r="D29" s="21">
        <v>4.6211839999999997E-2</v>
      </c>
      <c r="E29" s="22">
        <f t="shared" si="0"/>
        <v>2.4183570703958122</v>
      </c>
      <c r="F29" s="23">
        <f t="shared" si="1"/>
        <v>7.6866771645640403E-6</v>
      </c>
    </row>
    <row r="30" spans="1:6" x14ac:dyDescent="0.15">
      <c r="A30" s="24" t="s">
        <v>389</v>
      </c>
      <c r="B30" s="24" t="s">
        <v>390</v>
      </c>
      <c r="C30" s="20">
        <v>4.3672846600000002</v>
      </c>
      <c r="D30" s="21">
        <v>4.1443817300000001</v>
      </c>
      <c r="E30" s="22">
        <f t="shared" si="0"/>
        <v>5.3784362667770091E-2</v>
      </c>
      <c r="F30" s="23">
        <f t="shared" si="1"/>
        <v>2.1251004087188249E-4</v>
      </c>
    </row>
    <row r="31" spans="1:6" x14ac:dyDescent="0.15">
      <c r="A31" s="24" t="s">
        <v>391</v>
      </c>
      <c r="B31" s="24" t="s">
        <v>392</v>
      </c>
      <c r="C31" s="20">
        <v>21.712888530000001</v>
      </c>
      <c r="D31" s="21">
        <v>15.338938890000001</v>
      </c>
      <c r="E31" s="22">
        <f t="shared" si="0"/>
        <v>0.41554045463701561</v>
      </c>
      <c r="F31" s="23">
        <f t="shared" si="1"/>
        <v>1.0565390598919486E-3</v>
      </c>
    </row>
    <row r="32" spans="1:6" x14ac:dyDescent="0.15">
      <c r="A32" s="24" t="s">
        <v>393</v>
      </c>
      <c r="B32" s="24" t="s">
        <v>394</v>
      </c>
      <c r="C32" s="20">
        <v>0.35744365</v>
      </c>
      <c r="D32" s="21">
        <v>6.8002503000000001</v>
      </c>
      <c r="E32" s="22">
        <f t="shared" si="0"/>
        <v>-0.94743669214646409</v>
      </c>
      <c r="F32" s="23">
        <f t="shared" si="1"/>
        <v>1.739304180618601E-5</v>
      </c>
    </row>
    <row r="33" spans="1:6" x14ac:dyDescent="0.15">
      <c r="A33" s="24" t="s">
        <v>395</v>
      </c>
      <c r="B33" s="24" t="s">
        <v>396</v>
      </c>
      <c r="C33" s="20">
        <v>0.19403999999999999</v>
      </c>
      <c r="D33" s="21">
        <v>0</v>
      </c>
      <c r="E33" s="22" t="str">
        <f t="shared" si="0"/>
        <v/>
      </c>
      <c r="F33" s="23">
        <f t="shared" si="1"/>
        <v>9.4418961760051786E-6</v>
      </c>
    </row>
    <row r="34" spans="1:6" x14ac:dyDescent="0.15">
      <c r="A34" s="24" t="s">
        <v>397</v>
      </c>
      <c r="B34" s="24" t="s">
        <v>398</v>
      </c>
      <c r="C34" s="20">
        <v>15.176564800000001</v>
      </c>
      <c r="D34" s="21">
        <v>9.6429414300000005</v>
      </c>
      <c r="E34" s="22">
        <f t="shared" si="0"/>
        <v>0.57385222239185585</v>
      </c>
      <c r="F34" s="23">
        <f t="shared" si="1"/>
        <v>7.3848458642555566E-4</v>
      </c>
    </row>
    <row r="35" spans="1:6" x14ac:dyDescent="0.15">
      <c r="A35" s="24" t="s">
        <v>399</v>
      </c>
      <c r="B35" s="24" t="s">
        <v>400</v>
      </c>
      <c r="C35" s="20">
        <v>27.555292059999999</v>
      </c>
      <c r="D35" s="21">
        <v>39.690750819999998</v>
      </c>
      <c r="E35" s="22">
        <f t="shared" si="0"/>
        <v>-0.30575029469800286</v>
      </c>
      <c r="F35" s="23">
        <f t="shared" si="1"/>
        <v>1.3408276990827658E-3</v>
      </c>
    </row>
    <row r="36" spans="1:6" x14ac:dyDescent="0.15">
      <c r="A36" s="24" t="s">
        <v>401</v>
      </c>
      <c r="B36" s="24" t="s">
        <v>402</v>
      </c>
      <c r="C36" s="20">
        <v>348.69008450999996</v>
      </c>
      <c r="D36" s="21">
        <v>430.92803283999996</v>
      </c>
      <c r="E36" s="22">
        <f t="shared" si="0"/>
        <v>-0.19083917049447152</v>
      </c>
      <c r="F36" s="23">
        <f t="shared" si="1"/>
        <v>1.6967097379642811E-2</v>
      </c>
    </row>
    <row r="37" spans="1:6" x14ac:dyDescent="0.15">
      <c r="A37" s="24" t="s">
        <v>1125</v>
      </c>
      <c r="B37" s="24" t="s">
        <v>1126</v>
      </c>
      <c r="C37" s="20">
        <v>3.9985374399999998</v>
      </c>
      <c r="D37" s="21"/>
      <c r="E37" s="22"/>
      <c r="F37" s="23"/>
    </row>
    <row r="38" spans="1:6" x14ac:dyDescent="0.15">
      <c r="A38" s="24" t="s">
        <v>403</v>
      </c>
      <c r="B38" s="24" t="s">
        <v>404</v>
      </c>
      <c r="C38" s="20">
        <v>3.75435798</v>
      </c>
      <c r="D38" s="21">
        <v>12.675367029999999</v>
      </c>
      <c r="E38" s="22">
        <f t="shared" si="0"/>
        <v>-0.70380676385037189</v>
      </c>
      <c r="F38" s="23">
        <f t="shared" si="1"/>
        <v>1.82685313619442E-4</v>
      </c>
    </row>
    <row r="39" spans="1:6" x14ac:dyDescent="0.15">
      <c r="A39" s="24" t="s">
        <v>405</v>
      </c>
      <c r="B39" s="24" t="s">
        <v>406</v>
      </c>
      <c r="C39" s="20">
        <v>9.9995831199999987</v>
      </c>
      <c r="D39" s="21">
        <v>0.10725701</v>
      </c>
      <c r="E39" s="22">
        <f t="shared" si="0"/>
        <v>92.230112605227376</v>
      </c>
      <c r="F39" s="23">
        <f t="shared" si="1"/>
        <v>4.8657506505037063E-4</v>
      </c>
    </row>
    <row r="40" spans="1:6" x14ac:dyDescent="0.15">
      <c r="A40" s="24" t="s">
        <v>407</v>
      </c>
      <c r="B40" s="24" t="s">
        <v>408</v>
      </c>
      <c r="C40" s="20">
        <v>18.412906</v>
      </c>
      <c r="D40" s="21">
        <v>2.6219880099999999</v>
      </c>
      <c r="E40" s="22">
        <f t="shared" si="0"/>
        <v>6.0224981692422004</v>
      </c>
      <c r="F40" s="23">
        <f t="shared" si="1"/>
        <v>8.9596344439570605E-4</v>
      </c>
    </row>
    <row r="41" spans="1:6" x14ac:dyDescent="0.15">
      <c r="A41" s="24" t="s">
        <v>409</v>
      </c>
      <c r="B41" s="24" t="s">
        <v>410</v>
      </c>
      <c r="C41" s="20">
        <v>43.235057210000001</v>
      </c>
      <c r="D41" s="21">
        <v>6.2173536</v>
      </c>
      <c r="E41" s="22">
        <f t="shared" si="0"/>
        <v>5.9539324914703258</v>
      </c>
      <c r="F41" s="23">
        <f t="shared" si="1"/>
        <v>2.1037977805631013E-3</v>
      </c>
    </row>
    <row r="42" spans="1:6" x14ac:dyDescent="0.15">
      <c r="A42" s="24" t="s">
        <v>411</v>
      </c>
      <c r="B42" s="24" t="s">
        <v>412</v>
      </c>
      <c r="C42" s="20">
        <v>80.471064920000003</v>
      </c>
      <c r="D42" s="21">
        <v>10.7260157</v>
      </c>
      <c r="E42" s="22">
        <f t="shared" si="0"/>
        <v>6.5024190874529495</v>
      </c>
      <c r="F42" s="23">
        <f t="shared" si="1"/>
        <v>3.9156846018718432E-3</v>
      </c>
    </row>
    <row r="43" spans="1:6" x14ac:dyDescent="0.15">
      <c r="A43" s="24" t="s">
        <v>413</v>
      </c>
      <c r="B43" s="24" t="s">
        <v>414</v>
      </c>
      <c r="C43" s="20">
        <v>26.119379800000001</v>
      </c>
      <c r="D43" s="21">
        <v>0</v>
      </c>
      <c r="E43" s="22" t="str">
        <f t="shared" si="0"/>
        <v/>
      </c>
      <c r="F43" s="23">
        <f t="shared" si="1"/>
        <v>1.2709568761762879E-3</v>
      </c>
    </row>
    <row r="44" spans="1:6" x14ac:dyDescent="0.15">
      <c r="A44" s="24" t="s">
        <v>415</v>
      </c>
      <c r="B44" s="24" t="s">
        <v>416</v>
      </c>
      <c r="C44" s="20">
        <v>17.309760000000001</v>
      </c>
      <c r="D44" s="21">
        <v>6.3130784000000002</v>
      </c>
      <c r="E44" s="22">
        <f t="shared" si="0"/>
        <v>1.7418889649778468</v>
      </c>
      <c r="F44" s="23">
        <f t="shared" si="1"/>
        <v>8.4228487297241506E-4</v>
      </c>
    </row>
    <row r="45" spans="1:6" x14ac:dyDescent="0.15">
      <c r="A45" s="24" t="s">
        <v>417</v>
      </c>
      <c r="B45" s="24" t="s">
        <v>418</v>
      </c>
      <c r="C45" s="20">
        <v>67.371814139999998</v>
      </c>
      <c r="D45" s="21">
        <v>17.235910280000002</v>
      </c>
      <c r="E45" s="22">
        <f t="shared" si="0"/>
        <v>2.9088051077973001</v>
      </c>
      <c r="F45" s="23">
        <f t="shared" si="1"/>
        <v>3.2782811497577696E-3</v>
      </c>
    </row>
    <row r="46" spans="1:6" x14ac:dyDescent="0.15">
      <c r="A46" s="24" t="s">
        <v>419</v>
      </c>
      <c r="B46" s="24" t="s">
        <v>420</v>
      </c>
      <c r="C46" s="20">
        <v>42.743606960000001</v>
      </c>
      <c r="D46" s="21">
        <v>6.7889300300000004</v>
      </c>
      <c r="E46" s="22">
        <f t="shared" si="0"/>
        <v>5.2960741635453266</v>
      </c>
      <c r="F46" s="23">
        <f t="shared" si="1"/>
        <v>2.0798840399108036E-3</v>
      </c>
    </row>
    <row r="47" spans="1:6" x14ac:dyDescent="0.15">
      <c r="A47" s="24" t="s">
        <v>421</v>
      </c>
      <c r="B47" s="24" t="s">
        <v>422</v>
      </c>
      <c r="C47" s="20">
        <v>14.2381289</v>
      </c>
      <c r="D47" s="21">
        <v>1.32303685</v>
      </c>
      <c r="E47" s="22">
        <f t="shared" si="0"/>
        <v>9.761702442377171</v>
      </c>
      <c r="F47" s="23">
        <f t="shared" si="1"/>
        <v>6.9282073188197703E-4</v>
      </c>
    </row>
    <row r="48" spans="1:6" x14ac:dyDescent="0.15">
      <c r="A48" s="24" t="s">
        <v>423</v>
      </c>
      <c r="B48" s="24" t="s">
        <v>424</v>
      </c>
      <c r="C48" s="20">
        <v>112.13607671</v>
      </c>
      <c r="D48" s="21">
        <v>9.2732861700000004</v>
      </c>
      <c r="E48" s="22">
        <f t="shared" si="0"/>
        <v>11.092377465150522</v>
      </c>
      <c r="F48" s="23">
        <f t="shared" si="1"/>
        <v>5.4564893520942714E-3</v>
      </c>
    </row>
    <row r="49" spans="1:6" x14ac:dyDescent="0.15">
      <c r="A49" s="24" t="s">
        <v>425</v>
      </c>
      <c r="B49" s="24" t="s">
        <v>426</v>
      </c>
      <c r="C49" s="20">
        <v>9.2904287100000005</v>
      </c>
      <c r="D49" s="21">
        <v>13.28993844</v>
      </c>
      <c r="E49" s="22">
        <f t="shared" si="0"/>
        <v>-0.3009426829218631</v>
      </c>
      <c r="F49" s="23">
        <f t="shared" si="1"/>
        <v>4.5206794119974093E-4</v>
      </c>
    </row>
    <row r="50" spans="1:6" x14ac:dyDescent="0.15">
      <c r="A50" s="24" t="s">
        <v>427</v>
      </c>
      <c r="B50" s="24" t="s">
        <v>428</v>
      </c>
      <c r="C50" s="20">
        <v>1.8202841000000001</v>
      </c>
      <c r="D50" s="21">
        <v>7.1860806500000001</v>
      </c>
      <c r="E50" s="22">
        <f t="shared" si="0"/>
        <v>-0.74669306000622182</v>
      </c>
      <c r="F50" s="23">
        <f t="shared" si="1"/>
        <v>8.8574177917094559E-5</v>
      </c>
    </row>
    <row r="51" spans="1:6" x14ac:dyDescent="0.15">
      <c r="A51" s="24" t="s">
        <v>429</v>
      </c>
      <c r="B51" s="24" t="s">
        <v>430</v>
      </c>
      <c r="C51" s="20">
        <v>22.68576221</v>
      </c>
      <c r="D51" s="21">
        <v>10.978625019999999</v>
      </c>
      <c r="E51" s="22">
        <f t="shared" si="0"/>
        <v>1.0663573233144272</v>
      </c>
      <c r="F51" s="23">
        <f t="shared" si="1"/>
        <v>1.1038786407975767E-3</v>
      </c>
    </row>
    <row r="52" spans="1:6" x14ac:dyDescent="0.15">
      <c r="A52" s="24" t="s">
        <v>431</v>
      </c>
      <c r="B52" s="24" t="s">
        <v>432</v>
      </c>
      <c r="C52" s="20">
        <v>0.40920399000000002</v>
      </c>
      <c r="D52" s="21">
        <v>2.90865E-3</v>
      </c>
      <c r="E52" s="22">
        <f t="shared" si="0"/>
        <v>139.68519416224021</v>
      </c>
      <c r="F52" s="23">
        <f t="shared" si="1"/>
        <v>1.9911675883256348E-5</v>
      </c>
    </row>
    <row r="53" spans="1:6" x14ac:dyDescent="0.15">
      <c r="A53" s="24" t="s">
        <v>433</v>
      </c>
      <c r="B53" s="24" t="s">
        <v>434</v>
      </c>
      <c r="C53" s="20">
        <v>23.138549129999998</v>
      </c>
      <c r="D53" s="21">
        <v>9.4098135999999997</v>
      </c>
      <c r="E53" s="22">
        <f t="shared" si="0"/>
        <v>1.4589806040366198</v>
      </c>
      <c r="F53" s="23">
        <f t="shared" si="1"/>
        <v>1.1259110417896048E-3</v>
      </c>
    </row>
    <row r="54" spans="1:6" x14ac:dyDescent="0.15">
      <c r="A54" s="24" t="s">
        <v>435</v>
      </c>
      <c r="B54" s="24" t="s">
        <v>436</v>
      </c>
      <c r="C54" s="20">
        <v>6.3816000000000003E-3</v>
      </c>
      <c r="D54" s="21">
        <v>3.01812E-3</v>
      </c>
      <c r="E54" s="22">
        <f t="shared" si="0"/>
        <v>1.114428849747525</v>
      </c>
      <c r="F54" s="23">
        <f t="shared" si="1"/>
        <v>3.1052568870745541E-7</v>
      </c>
    </row>
    <row r="55" spans="1:6" x14ac:dyDescent="0.15">
      <c r="A55" s="24" t="s">
        <v>437</v>
      </c>
      <c r="B55" s="24" t="s">
        <v>438</v>
      </c>
      <c r="C55" s="20">
        <v>2.8214014500000002</v>
      </c>
      <c r="D55" s="21">
        <v>0.67228626999999996</v>
      </c>
      <c r="E55" s="22">
        <f t="shared" si="0"/>
        <v>3.1967262695994076</v>
      </c>
      <c r="F55" s="23">
        <f t="shared" si="1"/>
        <v>1.3728808267228647E-4</v>
      </c>
    </row>
    <row r="56" spans="1:6" x14ac:dyDescent="0.15">
      <c r="A56" s="24" t="s">
        <v>439</v>
      </c>
      <c r="B56" s="24" t="s">
        <v>440</v>
      </c>
      <c r="C56" s="20">
        <v>3.4907944100000003</v>
      </c>
      <c r="D56" s="21">
        <v>1.3099508999999998</v>
      </c>
      <c r="E56" s="22">
        <f t="shared" si="0"/>
        <v>1.6648284374628095</v>
      </c>
      <c r="F56" s="23">
        <f t="shared" si="1"/>
        <v>1.6986043285404688E-4</v>
      </c>
    </row>
    <row r="57" spans="1:6" x14ac:dyDescent="0.15">
      <c r="A57" s="24" t="s">
        <v>441</v>
      </c>
      <c r="B57" s="24" t="s">
        <v>442</v>
      </c>
      <c r="C57" s="20">
        <v>0.26552095000000003</v>
      </c>
      <c r="D57" s="21">
        <v>0.11882015</v>
      </c>
      <c r="E57" s="22">
        <f t="shared" si="0"/>
        <v>1.2346458071295148</v>
      </c>
      <c r="F57" s="23">
        <f t="shared" si="1"/>
        <v>1.2920125966059898E-5</v>
      </c>
    </row>
    <row r="58" spans="1:6" x14ac:dyDescent="0.15">
      <c r="A58" s="24" t="s">
        <v>443</v>
      </c>
      <c r="B58" s="24" t="s">
        <v>444</v>
      </c>
      <c r="C58" s="20">
        <v>48.879316709999998</v>
      </c>
      <c r="D58" s="21">
        <v>32.948726749999999</v>
      </c>
      <c r="E58" s="22">
        <f t="shared" si="0"/>
        <v>0.48349637547071533</v>
      </c>
      <c r="F58" s="23">
        <f t="shared" si="1"/>
        <v>2.3784448233863894E-3</v>
      </c>
    </row>
    <row r="59" spans="1:6" x14ac:dyDescent="0.15">
      <c r="A59" s="24" t="s">
        <v>445</v>
      </c>
      <c r="B59" s="24" t="s">
        <v>446</v>
      </c>
      <c r="C59" s="20">
        <v>6.2863469299999997</v>
      </c>
      <c r="D59" s="21">
        <v>5.1418982099999999</v>
      </c>
      <c r="E59" s="22">
        <f t="shared" si="0"/>
        <v>0.22257319636827266</v>
      </c>
      <c r="F59" s="23">
        <f t="shared" si="1"/>
        <v>3.058907186116723E-4</v>
      </c>
    </row>
    <row r="60" spans="1:6" x14ac:dyDescent="0.15">
      <c r="A60" s="24" t="s">
        <v>447</v>
      </c>
      <c r="B60" s="24" t="s">
        <v>448</v>
      </c>
      <c r="C60" s="20">
        <v>2.23177878</v>
      </c>
      <c r="D60" s="21">
        <v>2.69490221</v>
      </c>
      <c r="E60" s="22">
        <f t="shared" si="0"/>
        <v>-0.17185166433182009</v>
      </c>
      <c r="F60" s="23">
        <f t="shared" si="1"/>
        <v>1.0859731771063442E-4</v>
      </c>
    </row>
    <row r="61" spans="1:6" x14ac:dyDescent="0.15">
      <c r="A61" s="24" t="s">
        <v>449</v>
      </c>
      <c r="B61" s="24" t="s">
        <v>450</v>
      </c>
      <c r="C61" s="20">
        <v>21.29380239</v>
      </c>
      <c r="D61" s="21">
        <v>12.621298529999999</v>
      </c>
      <c r="E61" s="22">
        <f t="shared" si="0"/>
        <v>0.68713245625131414</v>
      </c>
      <c r="F61" s="23">
        <f t="shared" si="1"/>
        <v>1.0361465231846574E-3</v>
      </c>
    </row>
    <row r="62" spans="1:6" x14ac:dyDescent="0.15">
      <c r="A62" s="24" t="s">
        <v>451</v>
      </c>
      <c r="B62" s="24" t="s">
        <v>452</v>
      </c>
      <c r="C62" s="20">
        <v>22.627556519999999</v>
      </c>
      <c r="D62" s="21">
        <v>17.132206920000002</v>
      </c>
      <c r="E62" s="22">
        <f t="shared" si="0"/>
        <v>0.32076133715060196</v>
      </c>
      <c r="F62" s="23">
        <f t="shared" si="1"/>
        <v>1.101046378986441E-3</v>
      </c>
    </row>
    <row r="63" spans="1:6" x14ac:dyDescent="0.15">
      <c r="A63" s="24" t="s">
        <v>453</v>
      </c>
      <c r="B63" s="24" t="s">
        <v>454</v>
      </c>
      <c r="C63" s="20">
        <v>3.1550399999999999E-2</v>
      </c>
      <c r="D63" s="21">
        <v>5.9033830000000002E-2</v>
      </c>
      <c r="E63" s="22">
        <f t="shared" si="0"/>
        <v>-0.4655539035837587</v>
      </c>
      <c r="F63" s="23">
        <f t="shared" si="1"/>
        <v>1.53522779381279E-6</v>
      </c>
    </row>
    <row r="64" spans="1:6" x14ac:dyDescent="0.15">
      <c r="A64" s="24" t="s">
        <v>455</v>
      </c>
      <c r="B64" s="24" t="s">
        <v>456</v>
      </c>
      <c r="C64" s="20">
        <v>0.24152952999999999</v>
      </c>
      <c r="D64" s="21">
        <v>0.33081961999999998</v>
      </c>
      <c r="E64" s="22">
        <f t="shared" si="0"/>
        <v>-0.26990566641724578</v>
      </c>
      <c r="F64" s="23">
        <f t="shared" si="1"/>
        <v>1.1752714624300804E-5</v>
      </c>
    </row>
    <row r="65" spans="1:6" x14ac:dyDescent="0.15">
      <c r="A65" s="24" t="s">
        <v>457</v>
      </c>
      <c r="B65" s="24" t="s">
        <v>458</v>
      </c>
      <c r="C65" s="20">
        <v>23.518555199999998</v>
      </c>
      <c r="D65" s="21">
        <v>29.091005190000001</v>
      </c>
      <c r="E65" s="22">
        <f t="shared" si="0"/>
        <v>-0.19155233563106733</v>
      </c>
      <c r="F65" s="23">
        <f t="shared" si="1"/>
        <v>1.1444019604620011E-3</v>
      </c>
    </row>
    <row r="66" spans="1:6" x14ac:dyDescent="0.15">
      <c r="A66" s="24" t="s">
        <v>459</v>
      </c>
      <c r="B66" s="24" t="s">
        <v>460</v>
      </c>
      <c r="C66" s="20">
        <v>26.272271230000001</v>
      </c>
      <c r="D66" s="21">
        <v>41.746780719999997</v>
      </c>
      <c r="E66" s="22">
        <f t="shared" si="0"/>
        <v>-0.37067551612636052</v>
      </c>
      <c r="F66" s="23">
        <f t="shared" si="1"/>
        <v>1.2783965020692015E-3</v>
      </c>
    </row>
    <row r="67" spans="1:6" x14ac:dyDescent="0.15">
      <c r="A67" s="24" t="s">
        <v>461</v>
      </c>
      <c r="B67" s="24" t="s">
        <v>462</v>
      </c>
      <c r="C67" s="20">
        <v>12.931843460000001</v>
      </c>
      <c r="D67" s="21">
        <v>6.66635796</v>
      </c>
      <c r="E67" s="22">
        <f t="shared" si="0"/>
        <v>0.93986634645103906</v>
      </c>
      <c r="F67" s="23">
        <f t="shared" si="1"/>
        <v>6.2925748976330438E-4</v>
      </c>
    </row>
    <row r="68" spans="1:6" x14ac:dyDescent="0.15">
      <c r="A68" s="24" t="s">
        <v>463</v>
      </c>
      <c r="B68" s="24" t="s">
        <v>464</v>
      </c>
      <c r="C68" s="20">
        <v>1.42647989</v>
      </c>
      <c r="D68" s="21">
        <v>7.2244876900000001</v>
      </c>
      <c r="E68" s="22">
        <f t="shared" si="0"/>
        <v>-0.80254933620075142</v>
      </c>
      <c r="F68" s="23">
        <f t="shared" si="1"/>
        <v>6.9411848168105997E-5</v>
      </c>
    </row>
    <row r="69" spans="1:6" x14ac:dyDescent="0.15">
      <c r="A69" s="24" t="s">
        <v>465</v>
      </c>
      <c r="B69" s="24" t="s">
        <v>466</v>
      </c>
      <c r="C69" s="20">
        <v>16.904872730000001</v>
      </c>
      <c r="D69" s="21">
        <v>10.577963630000001</v>
      </c>
      <c r="E69" s="22">
        <f t="shared" si="0"/>
        <v>0.59812165377997228</v>
      </c>
      <c r="F69" s="23">
        <f t="shared" si="1"/>
        <v>8.2258324667718638E-4</v>
      </c>
    </row>
    <row r="70" spans="1:6" x14ac:dyDescent="0.15">
      <c r="A70" s="24" t="s">
        <v>467</v>
      </c>
      <c r="B70" s="24" t="s">
        <v>468</v>
      </c>
      <c r="C70" s="20">
        <v>36.383074350000001</v>
      </c>
      <c r="D70" s="21">
        <v>36.075199439999999</v>
      </c>
      <c r="E70" s="22">
        <f t="shared" si="0"/>
        <v>8.534253858029528E-3</v>
      </c>
      <c r="F70" s="23">
        <f t="shared" si="1"/>
        <v>1.7703834806049119E-3</v>
      </c>
    </row>
    <row r="71" spans="1:6" x14ac:dyDescent="0.15">
      <c r="A71" s="24" t="s">
        <v>469</v>
      </c>
      <c r="B71" s="24" t="s">
        <v>470</v>
      </c>
      <c r="C71" s="20">
        <v>23.48889582</v>
      </c>
      <c r="D71" s="21">
        <v>22.236158920000001</v>
      </c>
      <c r="E71" s="22">
        <f t="shared" ref="E71:E134" si="2">IF(ISERROR(C71/D71-1),"",((C71/D71-1)))</f>
        <v>5.6337828152201341E-2</v>
      </c>
      <c r="F71" s="23">
        <f t="shared" ref="F71:F134" si="3">C71/$C$1216</f>
        <v>1.142958748822109E-3</v>
      </c>
    </row>
    <row r="72" spans="1:6" x14ac:dyDescent="0.15">
      <c r="A72" s="24" t="s">
        <v>471</v>
      </c>
      <c r="B72" s="24" t="s">
        <v>472</v>
      </c>
      <c r="C72" s="20">
        <v>2.0800410400000002</v>
      </c>
      <c r="D72" s="21">
        <v>17.55873811</v>
      </c>
      <c r="E72" s="22">
        <f t="shared" si="2"/>
        <v>-0.88153812495128103</v>
      </c>
      <c r="F72" s="23">
        <f t="shared" si="3"/>
        <v>1.0121382983668232E-4</v>
      </c>
    </row>
    <row r="73" spans="1:6" x14ac:dyDescent="0.15">
      <c r="A73" s="24" t="s">
        <v>473</v>
      </c>
      <c r="B73" s="24" t="s">
        <v>474</v>
      </c>
      <c r="C73" s="20">
        <v>14.27927358</v>
      </c>
      <c r="D73" s="21">
        <v>15.667026810000001</v>
      </c>
      <c r="E73" s="22">
        <f t="shared" si="2"/>
        <v>-8.8577957185483447E-2</v>
      </c>
      <c r="F73" s="23">
        <f t="shared" si="3"/>
        <v>6.9482281287947727E-4</v>
      </c>
    </row>
    <row r="74" spans="1:6" x14ac:dyDescent="0.15">
      <c r="A74" s="24" t="s">
        <v>475</v>
      </c>
      <c r="B74" s="24" t="s">
        <v>476</v>
      </c>
      <c r="C74" s="20">
        <v>2.78117715</v>
      </c>
      <c r="D74" s="21">
        <v>0.15284629999999999</v>
      </c>
      <c r="E74" s="22">
        <f t="shared" si="2"/>
        <v>17.195907588211163</v>
      </c>
      <c r="F74" s="23">
        <f t="shared" si="3"/>
        <v>1.3533078693763132E-4</v>
      </c>
    </row>
    <row r="75" spans="1:6" x14ac:dyDescent="0.15">
      <c r="A75" s="24" t="s">
        <v>477</v>
      </c>
      <c r="B75" s="24" t="s">
        <v>478</v>
      </c>
      <c r="C75" s="20">
        <v>0.77108635000000003</v>
      </c>
      <c r="D75" s="21">
        <v>0.60104424999999995</v>
      </c>
      <c r="E75" s="22">
        <f t="shared" si="2"/>
        <v>0.28291111677717584</v>
      </c>
      <c r="F75" s="23">
        <f t="shared" si="3"/>
        <v>3.752070325414755E-5</v>
      </c>
    </row>
    <row r="76" spans="1:6" x14ac:dyDescent="0.15">
      <c r="A76" s="24" t="s">
        <v>479</v>
      </c>
      <c r="B76" s="24" t="s">
        <v>480</v>
      </c>
      <c r="C76" s="20">
        <v>6.3869921399999994</v>
      </c>
      <c r="D76" s="21">
        <v>2.2335077999999999</v>
      </c>
      <c r="E76" s="22">
        <f t="shared" si="2"/>
        <v>1.859623834758938</v>
      </c>
      <c r="F76" s="23">
        <f t="shared" si="3"/>
        <v>3.1078806773263823E-4</v>
      </c>
    </row>
    <row r="77" spans="1:6" x14ac:dyDescent="0.15">
      <c r="A77" s="24" t="s">
        <v>481</v>
      </c>
      <c r="B77" s="24" t="s">
        <v>482</v>
      </c>
      <c r="C77" s="20">
        <v>7.4831314500000001</v>
      </c>
      <c r="D77" s="21">
        <v>3.3760629399999997</v>
      </c>
      <c r="E77" s="22">
        <f t="shared" si="2"/>
        <v>1.2165260491263234</v>
      </c>
      <c r="F77" s="23">
        <f t="shared" si="3"/>
        <v>3.6412569687847395E-4</v>
      </c>
    </row>
    <row r="78" spans="1:6" x14ac:dyDescent="0.15">
      <c r="A78" s="24" t="s">
        <v>483</v>
      </c>
      <c r="B78" s="24" t="s">
        <v>484</v>
      </c>
      <c r="C78" s="20">
        <v>263.5372031</v>
      </c>
      <c r="D78" s="21">
        <v>328.45376768</v>
      </c>
      <c r="E78" s="22">
        <f t="shared" si="2"/>
        <v>-0.19764292867922206</v>
      </c>
      <c r="F78" s="23">
        <f t="shared" si="3"/>
        <v>1.2823597764301123E-2</v>
      </c>
    </row>
    <row r="79" spans="1:6" x14ac:dyDescent="0.15">
      <c r="A79" s="24" t="s">
        <v>485</v>
      </c>
      <c r="B79" s="24" t="s">
        <v>486</v>
      </c>
      <c r="C79" s="20">
        <v>8.3578799999999998E-3</v>
      </c>
      <c r="D79" s="21">
        <v>1.5118177500000001</v>
      </c>
      <c r="E79" s="22">
        <f t="shared" si="2"/>
        <v>-0.99447163522190418</v>
      </c>
      <c r="F79" s="23">
        <f t="shared" si="3"/>
        <v>4.0669055458415876E-7</v>
      </c>
    </row>
    <row r="80" spans="1:6" x14ac:dyDescent="0.15">
      <c r="A80" s="24" t="s">
        <v>487</v>
      </c>
      <c r="B80" s="24" t="s">
        <v>488</v>
      </c>
      <c r="C80" s="20">
        <v>15.43103279</v>
      </c>
      <c r="D80" s="21">
        <v>11.672647359999999</v>
      </c>
      <c r="E80" s="22">
        <f t="shared" si="2"/>
        <v>0.32198226452717926</v>
      </c>
      <c r="F80" s="23">
        <f t="shared" si="3"/>
        <v>7.5086688049737953E-4</v>
      </c>
    </row>
    <row r="81" spans="1:6" x14ac:dyDescent="0.15">
      <c r="A81" s="24" t="s">
        <v>491</v>
      </c>
      <c r="B81" s="24" t="s">
        <v>492</v>
      </c>
      <c r="C81" s="20">
        <v>1.19169145</v>
      </c>
      <c r="D81" s="21">
        <v>3.3073027799999997</v>
      </c>
      <c r="E81" s="22">
        <f t="shared" si="2"/>
        <v>-0.63967875659693907</v>
      </c>
      <c r="F81" s="23">
        <f t="shared" si="3"/>
        <v>5.7987151848758332E-5</v>
      </c>
    </row>
    <row r="82" spans="1:6" x14ac:dyDescent="0.15">
      <c r="A82" s="24" t="s">
        <v>493</v>
      </c>
      <c r="B82" s="24" t="s">
        <v>494</v>
      </c>
      <c r="C82" s="20">
        <v>6.0113761600000002</v>
      </c>
      <c r="D82" s="21">
        <v>7.5836381699999995</v>
      </c>
      <c r="E82" s="22">
        <f t="shared" si="2"/>
        <v>-0.20732292004907182</v>
      </c>
      <c r="F82" s="23">
        <f t="shared" si="3"/>
        <v>2.9251076879835446E-4</v>
      </c>
    </row>
    <row r="83" spans="1:6" x14ac:dyDescent="0.15">
      <c r="A83" s="24" t="s">
        <v>495</v>
      </c>
      <c r="B83" s="24" t="s">
        <v>496</v>
      </c>
      <c r="C83" s="20">
        <v>26.677794609999999</v>
      </c>
      <c r="D83" s="21">
        <v>24.510866309999997</v>
      </c>
      <c r="E83" s="22">
        <f t="shared" si="2"/>
        <v>8.8406842605801117E-2</v>
      </c>
      <c r="F83" s="23">
        <f t="shared" si="3"/>
        <v>1.2981290811812543E-3</v>
      </c>
    </row>
    <row r="84" spans="1:6" x14ac:dyDescent="0.15">
      <c r="A84" s="24" t="s">
        <v>497</v>
      </c>
      <c r="B84" s="24" t="s">
        <v>498</v>
      </c>
      <c r="C84" s="20">
        <v>17.934976260000003</v>
      </c>
      <c r="D84" s="21">
        <v>20.838606049999999</v>
      </c>
      <c r="E84" s="22">
        <f t="shared" si="2"/>
        <v>-0.13933896456572237</v>
      </c>
      <c r="F84" s="23">
        <f t="shared" si="3"/>
        <v>8.7270760547329251E-4</v>
      </c>
    </row>
    <row r="85" spans="1:6" x14ac:dyDescent="0.15">
      <c r="A85" s="24" t="s">
        <v>499</v>
      </c>
      <c r="B85" s="24" t="s">
        <v>500</v>
      </c>
      <c r="C85" s="20">
        <v>4.2862941399999999</v>
      </c>
      <c r="D85" s="21">
        <v>3.6445031499999998</v>
      </c>
      <c r="E85" s="22">
        <f t="shared" si="2"/>
        <v>0.1760983496474684</v>
      </c>
      <c r="F85" s="23">
        <f t="shared" si="3"/>
        <v>2.0856907982735211E-4</v>
      </c>
    </row>
    <row r="86" spans="1:6" x14ac:dyDescent="0.15">
      <c r="A86" s="24" t="s">
        <v>501</v>
      </c>
      <c r="B86" s="24" t="s">
        <v>502</v>
      </c>
      <c r="C86" s="20">
        <v>0</v>
      </c>
      <c r="D86" s="21">
        <v>4.2253599999999995E-2</v>
      </c>
      <c r="E86" s="22">
        <f t="shared" si="2"/>
        <v>-1</v>
      </c>
      <c r="F86" s="23">
        <f t="shared" si="3"/>
        <v>0</v>
      </c>
    </row>
    <row r="87" spans="1:6" x14ac:dyDescent="0.15">
      <c r="A87" s="24" t="s">
        <v>503</v>
      </c>
      <c r="B87" s="24" t="s">
        <v>504</v>
      </c>
      <c r="C87" s="20">
        <v>1.3146246499999998</v>
      </c>
      <c r="D87" s="21">
        <v>3.1050000000000001E-3</v>
      </c>
      <c r="E87" s="22">
        <f t="shared" si="2"/>
        <v>422.38958132045082</v>
      </c>
      <c r="F87" s="23">
        <f t="shared" si="3"/>
        <v>6.3969024199737914E-5</v>
      </c>
    </row>
    <row r="88" spans="1:6" x14ac:dyDescent="0.15">
      <c r="A88" s="24" t="s">
        <v>22</v>
      </c>
      <c r="B88" s="24" t="s">
        <v>489</v>
      </c>
      <c r="C88" s="20">
        <v>4.181265E-2</v>
      </c>
      <c r="D88" s="21">
        <v>0</v>
      </c>
      <c r="E88" s="22" t="str">
        <f t="shared" si="2"/>
        <v/>
      </c>
      <c r="F88" s="23">
        <f t="shared" si="3"/>
        <v>2.0345841071100957E-6</v>
      </c>
    </row>
    <row r="89" spans="1:6" x14ac:dyDescent="0.15">
      <c r="A89" s="24" t="s">
        <v>23</v>
      </c>
      <c r="B89" s="24" t="s">
        <v>490</v>
      </c>
      <c r="C89" s="20">
        <v>0.35280867999999999</v>
      </c>
      <c r="D89" s="21">
        <v>0</v>
      </c>
      <c r="E89" s="22" t="str">
        <f t="shared" si="2"/>
        <v/>
      </c>
      <c r="F89" s="23">
        <f t="shared" si="3"/>
        <v>1.7167506321137056E-5</v>
      </c>
    </row>
    <row r="90" spans="1:6" x14ac:dyDescent="0.15">
      <c r="A90" s="24" t="s">
        <v>505</v>
      </c>
      <c r="B90" s="24" t="s">
        <v>506</v>
      </c>
      <c r="C90" s="20">
        <v>2.6896538100000003</v>
      </c>
      <c r="D90" s="21">
        <v>0.40819306</v>
      </c>
      <c r="E90" s="22">
        <f t="shared" si="2"/>
        <v>5.5891708447958433</v>
      </c>
      <c r="F90" s="23">
        <f t="shared" si="3"/>
        <v>1.3087730376941229E-4</v>
      </c>
    </row>
    <row r="91" spans="1:6" x14ac:dyDescent="0.15">
      <c r="A91" s="24" t="s">
        <v>507</v>
      </c>
      <c r="B91" s="24" t="s">
        <v>508</v>
      </c>
      <c r="C91" s="20">
        <v>173.07433319</v>
      </c>
      <c r="D91" s="21">
        <v>1.312962</v>
      </c>
      <c r="E91" s="22">
        <f t="shared" si="2"/>
        <v>130.81975806611311</v>
      </c>
      <c r="F91" s="23">
        <f t="shared" si="3"/>
        <v>8.4217165775680638E-3</v>
      </c>
    </row>
    <row r="92" spans="1:6" x14ac:dyDescent="0.15">
      <c r="A92" s="24" t="s">
        <v>65</v>
      </c>
      <c r="B92" s="24" t="s">
        <v>509</v>
      </c>
      <c r="C92" s="20">
        <v>65.118485440000001</v>
      </c>
      <c r="D92" s="21">
        <v>1.2714518000000001</v>
      </c>
      <c r="E92" s="22">
        <f t="shared" si="2"/>
        <v>50.215850604796813</v>
      </c>
      <c r="F92" s="23">
        <f t="shared" si="3"/>
        <v>3.1686352229601368E-3</v>
      </c>
    </row>
    <row r="93" spans="1:6" x14ac:dyDescent="0.15">
      <c r="A93" s="24" t="s">
        <v>510</v>
      </c>
      <c r="B93" s="24" t="s">
        <v>511</v>
      </c>
      <c r="C93" s="20">
        <v>1.01941075</v>
      </c>
      <c r="D93" s="21">
        <v>1.839E-4</v>
      </c>
      <c r="E93" s="22">
        <f t="shared" si="2"/>
        <v>5542.2884719956501</v>
      </c>
      <c r="F93" s="23">
        <f t="shared" si="3"/>
        <v>4.9604053093195071E-5</v>
      </c>
    </row>
    <row r="94" spans="1:6" x14ac:dyDescent="0.15">
      <c r="A94" s="24" t="s">
        <v>512</v>
      </c>
      <c r="B94" s="24" t="s">
        <v>513</v>
      </c>
      <c r="C94" s="20">
        <v>0.84791158999999994</v>
      </c>
      <c r="D94" s="21">
        <v>1.7540000000000001E-4</v>
      </c>
      <c r="E94" s="22">
        <f t="shared" si="2"/>
        <v>4833.1595781071828</v>
      </c>
      <c r="F94" s="23">
        <f t="shared" si="3"/>
        <v>4.1258983710634255E-5</v>
      </c>
    </row>
    <row r="95" spans="1:6" x14ac:dyDescent="0.15">
      <c r="A95" s="24" t="s">
        <v>514</v>
      </c>
      <c r="B95" s="24" t="s">
        <v>515</v>
      </c>
      <c r="C95" s="20">
        <v>4.9439949999999996E-2</v>
      </c>
      <c r="D95" s="21">
        <v>1.6519999999999998E-4</v>
      </c>
      <c r="E95" s="22">
        <f t="shared" si="2"/>
        <v>298.2733050847458</v>
      </c>
      <c r="F95" s="23">
        <f t="shared" si="3"/>
        <v>2.4057249785966152E-6</v>
      </c>
    </row>
    <row r="96" spans="1:6" x14ac:dyDescent="0.15">
      <c r="A96" s="24" t="s">
        <v>516</v>
      </c>
      <c r="B96" s="24" t="s">
        <v>517</v>
      </c>
      <c r="C96" s="20">
        <v>8.9215812100000011</v>
      </c>
      <c r="D96" s="21">
        <v>3.3732932599999996</v>
      </c>
      <c r="E96" s="22">
        <f t="shared" si="2"/>
        <v>1.6447689312372451</v>
      </c>
      <c r="F96" s="23">
        <f t="shared" si="3"/>
        <v>4.3411999335507453E-4</v>
      </c>
    </row>
    <row r="97" spans="1:6" x14ac:dyDescent="0.15">
      <c r="A97" s="24" t="s">
        <v>518</v>
      </c>
      <c r="B97" s="24" t="s">
        <v>519</v>
      </c>
      <c r="C97" s="20">
        <v>2.0950763399999999</v>
      </c>
      <c r="D97" s="21">
        <v>5.6584810899999995</v>
      </c>
      <c r="E97" s="22">
        <f t="shared" si="2"/>
        <v>-0.62974580869368957</v>
      </c>
      <c r="F97" s="23">
        <f t="shared" si="3"/>
        <v>1.0194544054362464E-4</v>
      </c>
    </row>
    <row r="98" spans="1:6" x14ac:dyDescent="0.15">
      <c r="A98" s="24" t="s">
        <v>520</v>
      </c>
      <c r="B98" s="24" t="s">
        <v>521</v>
      </c>
      <c r="C98" s="20">
        <v>0.78105537999999997</v>
      </c>
      <c r="D98" s="21">
        <v>1.03372709</v>
      </c>
      <c r="E98" s="22">
        <f t="shared" si="2"/>
        <v>-0.24442786925512416</v>
      </c>
      <c r="F98" s="23">
        <f t="shared" si="3"/>
        <v>3.8005791618585197E-5</v>
      </c>
    </row>
    <row r="99" spans="1:6" x14ac:dyDescent="0.15">
      <c r="A99" s="24" t="s">
        <v>522</v>
      </c>
      <c r="B99" s="24" t="s">
        <v>523</v>
      </c>
      <c r="C99" s="20">
        <v>7.0175091100000007</v>
      </c>
      <c r="D99" s="21">
        <v>12.409305470000001</v>
      </c>
      <c r="E99" s="22">
        <f t="shared" si="2"/>
        <v>-0.43449622326043036</v>
      </c>
      <c r="F99" s="23">
        <f t="shared" si="3"/>
        <v>3.4146873031741141E-4</v>
      </c>
    </row>
    <row r="100" spans="1:6" x14ac:dyDescent="0.15">
      <c r="A100" s="24" t="s">
        <v>524</v>
      </c>
      <c r="B100" s="24" t="s">
        <v>525</v>
      </c>
      <c r="C100" s="20">
        <v>5.54222707</v>
      </c>
      <c r="D100" s="21">
        <v>2.6261947599999997</v>
      </c>
      <c r="E100" s="22">
        <f t="shared" si="2"/>
        <v>1.1103640729219948</v>
      </c>
      <c r="F100" s="23">
        <f t="shared" si="3"/>
        <v>2.6968219222214693E-4</v>
      </c>
    </row>
    <row r="101" spans="1:6" x14ac:dyDescent="0.15">
      <c r="A101" s="24" t="s">
        <v>526</v>
      </c>
      <c r="B101" s="24" t="s">
        <v>527</v>
      </c>
      <c r="C101" s="20">
        <v>47.049989359999998</v>
      </c>
      <c r="D101" s="21">
        <v>46.635021869999996</v>
      </c>
      <c r="E101" s="22">
        <f t="shared" si="2"/>
        <v>8.8981943904040683E-3</v>
      </c>
      <c r="F101" s="23">
        <f t="shared" si="3"/>
        <v>2.2894306051291914E-3</v>
      </c>
    </row>
    <row r="102" spans="1:6" x14ac:dyDescent="0.15">
      <c r="A102" s="24" t="s">
        <v>528</v>
      </c>
      <c r="B102" s="24" t="s">
        <v>529</v>
      </c>
      <c r="C102" s="20">
        <v>8.6160380100000005</v>
      </c>
      <c r="D102" s="21">
        <v>18.766413119999999</v>
      </c>
      <c r="E102" s="22">
        <f t="shared" si="2"/>
        <v>-0.54087987113437253</v>
      </c>
      <c r="F102" s="23">
        <f t="shared" si="3"/>
        <v>4.1925240331341099E-4</v>
      </c>
    </row>
    <row r="103" spans="1:6" x14ac:dyDescent="0.15">
      <c r="A103" s="24" t="s">
        <v>530</v>
      </c>
      <c r="B103" s="24" t="s">
        <v>531</v>
      </c>
      <c r="C103" s="20">
        <v>0.26630872999999999</v>
      </c>
      <c r="D103" s="21">
        <v>26.432630829999997</v>
      </c>
      <c r="E103" s="22">
        <f t="shared" si="2"/>
        <v>-0.9899250009689633</v>
      </c>
      <c r="F103" s="23">
        <f t="shared" si="3"/>
        <v>1.2958458974560893E-5</v>
      </c>
    </row>
    <row r="104" spans="1:6" x14ac:dyDescent="0.15">
      <c r="A104" s="24" t="s">
        <v>532</v>
      </c>
      <c r="B104" s="24" t="s">
        <v>533</v>
      </c>
      <c r="C104" s="20">
        <v>26.907785559999997</v>
      </c>
      <c r="D104" s="21">
        <v>21.0957869</v>
      </c>
      <c r="E104" s="22">
        <f t="shared" si="2"/>
        <v>0.27550518440248362</v>
      </c>
      <c r="F104" s="23">
        <f t="shared" si="3"/>
        <v>1.3093203338679208E-3</v>
      </c>
    </row>
    <row r="105" spans="1:6" x14ac:dyDescent="0.15">
      <c r="A105" s="24" t="s">
        <v>534</v>
      </c>
      <c r="B105" s="24" t="s">
        <v>535</v>
      </c>
      <c r="C105" s="20">
        <v>23.520437659999999</v>
      </c>
      <c r="D105" s="21">
        <v>13.2527276</v>
      </c>
      <c r="E105" s="22">
        <f t="shared" si="2"/>
        <v>0.77476202408325356</v>
      </c>
      <c r="F105" s="23">
        <f t="shared" si="3"/>
        <v>1.1444935600903019E-3</v>
      </c>
    </row>
    <row r="106" spans="1:6" x14ac:dyDescent="0.15">
      <c r="A106" s="24" t="s">
        <v>536</v>
      </c>
      <c r="B106" s="24" t="s">
        <v>537</v>
      </c>
      <c r="C106" s="20">
        <v>8.0279047099999996</v>
      </c>
      <c r="D106" s="21">
        <v>7.6022254</v>
      </c>
      <c r="E106" s="22">
        <f t="shared" si="2"/>
        <v>5.5994039587408118E-2</v>
      </c>
      <c r="F106" s="23">
        <f t="shared" si="3"/>
        <v>3.9063411040343721E-4</v>
      </c>
    </row>
    <row r="107" spans="1:6" x14ac:dyDescent="0.15">
      <c r="A107" s="24" t="s">
        <v>538</v>
      </c>
      <c r="B107" s="24" t="s">
        <v>539</v>
      </c>
      <c r="C107" s="20">
        <v>16.209500139999999</v>
      </c>
      <c r="D107" s="21">
        <v>7.7457169800000001</v>
      </c>
      <c r="E107" s="22">
        <f t="shared" si="2"/>
        <v>1.0927049338175019</v>
      </c>
      <c r="F107" s="23">
        <f t="shared" si="3"/>
        <v>7.8874673977953722E-4</v>
      </c>
    </row>
    <row r="108" spans="1:6" x14ac:dyDescent="0.15">
      <c r="A108" s="24" t="s">
        <v>540</v>
      </c>
      <c r="B108" s="24" t="s">
        <v>541</v>
      </c>
      <c r="C108" s="20">
        <v>2193.3262001999997</v>
      </c>
      <c r="D108" s="21">
        <v>1941.4128371300001</v>
      </c>
      <c r="E108" s="22">
        <f t="shared" si="2"/>
        <v>0.1297577507741241</v>
      </c>
      <c r="F108" s="23">
        <f t="shared" si="3"/>
        <v>0.10672623305710341</v>
      </c>
    </row>
    <row r="109" spans="1:6" x14ac:dyDescent="0.15">
      <c r="A109" s="24" t="s">
        <v>542</v>
      </c>
      <c r="B109" s="24" t="s">
        <v>543</v>
      </c>
      <c r="C109" s="20">
        <v>30.77220385</v>
      </c>
      <c r="D109" s="21">
        <v>34.88091618</v>
      </c>
      <c r="E109" s="22">
        <f t="shared" si="2"/>
        <v>-0.11779255764949925</v>
      </c>
      <c r="F109" s="23">
        <f t="shared" si="3"/>
        <v>1.4973611309965309E-3</v>
      </c>
    </row>
    <row r="110" spans="1:6" x14ac:dyDescent="0.15">
      <c r="A110" s="24" t="s">
        <v>545</v>
      </c>
      <c r="B110" s="24" t="s">
        <v>546</v>
      </c>
      <c r="C110" s="20">
        <v>1.32301304</v>
      </c>
      <c r="D110" s="21">
        <v>1.65747734</v>
      </c>
      <c r="E110" s="22">
        <f t="shared" si="2"/>
        <v>-0.20179117501540023</v>
      </c>
      <c r="F110" s="23">
        <f t="shared" si="3"/>
        <v>6.4377199356735652E-5</v>
      </c>
    </row>
    <row r="111" spans="1:6" x14ac:dyDescent="0.15">
      <c r="A111" s="24" t="s">
        <v>39</v>
      </c>
      <c r="B111" s="24" t="s">
        <v>544</v>
      </c>
      <c r="C111" s="20">
        <v>3.8238359599999998</v>
      </c>
      <c r="D111" s="21">
        <v>4.0165917100000001</v>
      </c>
      <c r="E111" s="22">
        <f t="shared" si="2"/>
        <v>-4.7989878961334664E-2</v>
      </c>
      <c r="F111" s="23">
        <f t="shared" si="3"/>
        <v>1.8606607982063023E-4</v>
      </c>
    </row>
    <row r="112" spans="1:6" x14ac:dyDescent="0.15">
      <c r="A112" s="24" t="s">
        <v>547</v>
      </c>
      <c r="B112" s="24" t="s">
        <v>548</v>
      </c>
      <c r="C112" s="20">
        <v>8.7777438800000009</v>
      </c>
      <c r="D112" s="21">
        <v>5.9718251599999999</v>
      </c>
      <c r="E112" s="22">
        <f t="shared" si="2"/>
        <v>0.46985948932235666</v>
      </c>
      <c r="F112" s="23">
        <f t="shared" si="3"/>
        <v>4.271209357582193E-4</v>
      </c>
    </row>
    <row r="113" spans="1:6" x14ac:dyDescent="0.15">
      <c r="A113" s="24" t="s">
        <v>196</v>
      </c>
      <c r="B113" s="24" t="s">
        <v>549</v>
      </c>
      <c r="C113" s="20">
        <v>6.7851876300000002</v>
      </c>
      <c r="D113" s="21">
        <v>55.626331069999999</v>
      </c>
      <c r="E113" s="22">
        <f t="shared" si="2"/>
        <v>-0.87802201764014343</v>
      </c>
      <c r="F113" s="23">
        <f t="shared" si="3"/>
        <v>3.3016407512458589E-4</v>
      </c>
    </row>
    <row r="114" spans="1:6" x14ac:dyDescent="0.15">
      <c r="A114" s="24" t="s">
        <v>228</v>
      </c>
      <c r="B114" s="24" t="s">
        <v>550</v>
      </c>
      <c r="C114" s="20">
        <v>423.19643627999994</v>
      </c>
      <c r="D114" s="21">
        <v>550.32565151999995</v>
      </c>
      <c r="E114" s="22">
        <f t="shared" si="2"/>
        <v>-0.23100724977814313</v>
      </c>
      <c r="F114" s="23">
        <f t="shared" si="3"/>
        <v>2.0592541813085709E-2</v>
      </c>
    </row>
    <row r="115" spans="1:6" x14ac:dyDescent="0.15">
      <c r="A115" s="24" t="s">
        <v>24</v>
      </c>
      <c r="B115" s="24" t="s">
        <v>551</v>
      </c>
      <c r="C115" s="20">
        <v>948.57923241999993</v>
      </c>
      <c r="D115" s="21">
        <v>959.34617846000003</v>
      </c>
      <c r="E115" s="22">
        <f t="shared" si="2"/>
        <v>-1.1223212518846837E-2</v>
      </c>
      <c r="F115" s="23">
        <f t="shared" si="3"/>
        <v>4.6157424382726887E-2</v>
      </c>
    </row>
    <row r="116" spans="1:6" x14ac:dyDescent="0.15">
      <c r="A116" s="24" t="s">
        <v>25</v>
      </c>
      <c r="B116" s="24" t="s">
        <v>552</v>
      </c>
      <c r="C116" s="20">
        <v>28.90254079</v>
      </c>
      <c r="D116" s="21">
        <v>18.329396149999997</v>
      </c>
      <c r="E116" s="22">
        <f t="shared" si="2"/>
        <v>0.57684086008474456</v>
      </c>
      <c r="F116" s="23">
        <f t="shared" si="3"/>
        <v>1.4063841958458806E-3</v>
      </c>
    </row>
    <row r="117" spans="1:6" x14ac:dyDescent="0.15">
      <c r="A117" s="24" t="s">
        <v>26</v>
      </c>
      <c r="B117" s="24" t="s">
        <v>553</v>
      </c>
      <c r="C117" s="20">
        <v>1.78538599</v>
      </c>
      <c r="D117" s="21">
        <v>1.2761331699999998</v>
      </c>
      <c r="E117" s="22">
        <f t="shared" si="2"/>
        <v>0.39905930820683877</v>
      </c>
      <c r="F117" s="23">
        <f t="shared" si="3"/>
        <v>8.6876052111287466E-5</v>
      </c>
    </row>
    <row r="118" spans="1:6" x14ac:dyDescent="0.15">
      <c r="A118" s="24" t="s">
        <v>27</v>
      </c>
      <c r="B118" s="24" t="s">
        <v>554</v>
      </c>
      <c r="C118" s="20">
        <v>2.0258650000000003E-2</v>
      </c>
      <c r="D118" s="21">
        <v>1.5190409199999999</v>
      </c>
      <c r="E118" s="22">
        <f t="shared" si="2"/>
        <v>-0.9866635258252292</v>
      </c>
      <c r="F118" s="23">
        <f t="shared" si="3"/>
        <v>9.8577648920855148E-7</v>
      </c>
    </row>
    <row r="119" spans="1:6" x14ac:dyDescent="0.15">
      <c r="A119" s="24" t="s">
        <v>229</v>
      </c>
      <c r="B119" s="24" t="s">
        <v>555</v>
      </c>
      <c r="C119" s="20">
        <v>2.5432953500000002</v>
      </c>
      <c r="D119" s="21">
        <v>4.3056350700000001</v>
      </c>
      <c r="E119" s="22">
        <f t="shared" si="2"/>
        <v>-0.40931005330184655</v>
      </c>
      <c r="F119" s="23">
        <f t="shared" si="3"/>
        <v>1.2375556915902264E-4</v>
      </c>
    </row>
    <row r="120" spans="1:6" x14ac:dyDescent="0.15">
      <c r="A120" s="24" t="s">
        <v>28</v>
      </c>
      <c r="B120" s="24" t="s">
        <v>556</v>
      </c>
      <c r="C120" s="20">
        <v>1.7152136499999999</v>
      </c>
      <c r="D120" s="21">
        <v>5.9197734999999998</v>
      </c>
      <c r="E120" s="22">
        <f t="shared" si="2"/>
        <v>-0.71025687891605993</v>
      </c>
      <c r="F120" s="23">
        <f t="shared" si="3"/>
        <v>8.3461498675360153E-5</v>
      </c>
    </row>
    <row r="121" spans="1:6" x14ac:dyDescent="0.15">
      <c r="A121" s="24" t="s">
        <v>29</v>
      </c>
      <c r="B121" s="24" t="s">
        <v>557</v>
      </c>
      <c r="C121" s="20">
        <v>34.771875109999996</v>
      </c>
      <c r="D121" s="21">
        <v>69.086670870000006</v>
      </c>
      <c r="E121" s="22">
        <f t="shared" si="2"/>
        <v>-0.49669198599205866</v>
      </c>
      <c r="F121" s="23">
        <f t="shared" si="3"/>
        <v>1.6919832747559194E-3</v>
      </c>
    </row>
    <row r="122" spans="1:6" x14ac:dyDescent="0.15">
      <c r="A122" s="24" t="s">
        <v>30</v>
      </c>
      <c r="B122" s="24" t="s">
        <v>558</v>
      </c>
      <c r="C122" s="20">
        <v>1.2795497499999999</v>
      </c>
      <c r="D122" s="21">
        <v>4.6340805400000002</v>
      </c>
      <c r="E122" s="22">
        <f t="shared" si="2"/>
        <v>-0.72388271223270539</v>
      </c>
      <c r="F122" s="23">
        <f t="shared" si="3"/>
        <v>6.2262295874733982E-5</v>
      </c>
    </row>
    <row r="123" spans="1:6" x14ac:dyDescent="0.15">
      <c r="A123" s="24" t="s">
        <v>200</v>
      </c>
      <c r="B123" s="24" t="s">
        <v>559</v>
      </c>
      <c r="C123" s="20">
        <v>1.8676377</v>
      </c>
      <c r="D123" s="21">
        <v>1.9301593899999998</v>
      </c>
      <c r="E123" s="22">
        <f t="shared" si="2"/>
        <v>-3.2391982923234086E-2</v>
      </c>
      <c r="F123" s="23">
        <f t="shared" si="3"/>
        <v>9.0878382074794403E-5</v>
      </c>
    </row>
    <row r="124" spans="1:6" x14ac:dyDescent="0.15">
      <c r="A124" s="24" t="s">
        <v>31</v>
      </c>
      <c r="B124" s="24" t="s">
        <v>560</v>
      </c>
      <c r="C124" s="20">
        <v>11.05433429</v>
      </c>
      <c r="D124" s="21">
        <v>2.60100862</v>
      </c>
      <c r="E124" s="22">
        <f t="shared" si="2"/>
        <v>3.2500183217385876</v>
      </c>
      <c r="F124" s="23">
        <f t="shared" si="3"/>
        <v>5.3789876654830918E-4</v>
      </c>
    </row>
    <row r="125" spans="1:6" x14ac:dyDescent="0.15">
      <c r="A125" s="24" t="s">
        <v>32</v>
      </c>
      <c r="B125" s="24" t="s">
        <v>561</v>
      </c>
      <c r="C125" s="20">
        <v>0.88895092000000009</v>
      </c>
      <c r="D125" s="21">
        <v>3.49336571</v>
      </c>
      <c r="E125" s="22">
        <f t="shared" si="2"/>
        <v>-0.7455316752393496</v>
      </c>
      <c r="F125" s="23">
        <f t="shared" si="3"/>
        <v>4.3255938426119803E-5</v>
      </c>
    </row>
    <row r="126" spans="1:6" x14ac:dyDescent="0.15">
      <c r="A126" s="24" t="s">
        <v>562</v>
      </c>
      <c r="B126" s="24" t="s">
        <v>563</v>
      </c>
      <c r="C126" s="20">
        <v>10.40728434</v>
      </c>
      <c r="D126" s="21">
        <v>1.18251306</v>
      </c>
      <c r="E126" s="22">
        <f t="shared" si="2"/>
        <v>7.8009889210018546</v>
      </c>
      <c r="F126" s="23">
        <f t="shared" si="3"/>
        <v>5.0641361684417951E-4</v>
      </c>
    </row>
    <row r="127" spans="1:6" x14ac:dyDescent="0.15">
      <c r="A127" s="24" t="s">
        <v>564</v>
      </c>
      <c r="B127" s="24" t="s">
        <v>565</v>
      </c>
      <c r="C127" s="20">
        <v>9.7144969099999994</v>
      </c>
      <c r="D127" s="21">
        <v>29.569896809999999</v>
      </c>
      <c r="E127" s="22">
        <f t="shared" si="2"/>
        <v>-0.67147342540895394</v>
      </c>
      <c r="F127" s="23">
        <f t="shared" si="3"/>
        <v>4.7270290263009233E-4</v>
      </c>
    </row>
    <row r="128" spans="1:6" x14ac:dyDescent="0.15">
      <c r="A128" s="24" t="s">
        <v>566</v>
      </c>
      <c r="B128" s="24" t="s">
        <v>567</v>
      </c>
      <c r="C128" s="20">
        <v>63.002384030000002</v>
      </c>
      <c r="D128" s="21">
        <v>92.012709029999996</v>
      </c>
      <c r="E128" s="22">
        <f t="shared" si="2"/>
        <v>-0.31528606543408488</v>
      </c>
      <c r="F128" s="23">
        <f t="shared" si="3"/>
        <v>3.0656667122864706E-3</v>
      </c>
    </row>
    <row r="129" spans="1:6" x14ac:dyDescent="0.15">
      <c r="A129" s="24" t="s">
        <v>568</v>
      </c>
      <c r="B129" s="24" t="s">
        <v>569</v>
      </c>
      <c r="C129" s="20">
        <v>39.371351789999999</v>
      </c>
      <c r="D129" s="21">
        <v>28.352132649999998</v>
      </c>
      <c r="E129" s="22">
        <f t="shared" si="2"/>
        <v>0.3886557415637657</v>
      </c>
      <c r="F129" s="23">
        <f t="shared" si="3"/>
        <v>1.9157916713572235E-3</v>
      </c>
    </row>
    <row r="130" spans="1:6" x14ac:dyDescent="0.15">
      <c r="A130" s="24" t="s">
        <v>570</v>
      </c>
      <c r="B130" s="24" t="s">
        <v>571</v>
      </c>
      <c r="C130" s="20">
        <v>32.729571679999999</v>
      </c>
      <c r="D130" s="21">
        <v>32.326632879999998</v>
      </c>
      <c r="E130" s="22">
        <f t="shared" si="2"/>
        <v>1.2464607789365312E-2</v>
      </c>
      <c r="F130" s="23">
        <f t="shared" si="3"/>
        <v>1.5926057394747442E-3</v>
      </c>
    </row>
    <row r="131" spans="1:6" x14ac:dyDescent="0.15">
      <c r="A131" s="24" t="s">
        <v>572</v>
      </c>
      <c r="B131" s="24" t="s">
        <v>573</v>
      </c>
      <c r="C131" s="20">
        <v>6.1260620399999999</v>
      </c>
      <c r="D131" s="21">
        <v>9.18553292</v>
      </c>
      <c r="E131" s="22">
        <f t="shared" si="2"/>
        <v>-0.33307494585736019</v>
      </c>
      <c r="F131" s="23">
        <f t="shared" si="3"/>
        <v>2.9809133039294207E-4</v>
      </c>
    </row>
    <row r="132" spans="1:6" x14ac:dyDescent="0.15">
      <c r="A132" s="24" t="s">
        <v>574</v>
      </c>
      <c r="B132" s="24" t="s">
        <v>575</v>
      </c>
      <c r="C132" s="20">
        <v>1.52079856</v>
      </c>
      <c r="D132" s="21">
        <v>1.67619911</v>
      </c>
      <c r="E132" s="22">
        <f t="shared" si="2"/>
        <v>-9.2710077861811957E-2</v>
      </c>
      <c r="F132" s="23">
        <f t="shared" si="3"/>
        <v>7.400135079436293E-5</v>
      </c>
    </row>
    <row r="133" spans="1:6" x14ac:dyDescent="0.15">
      <c r="A133" s="24" t="s">
        <v>576</v>
      </c>
      <c r="B133" s="24" t="s">
        <v>577</v>
      </c>
      <c r="C133" s="20">
        <v>57.03192499</v>
      </c>
      <c r="D133" s="21">
        <v>54.713683060000001</v>
      </c>
      <c r="E133" s="22">
        <f t="shared" si="2"/>
        <v>4.2370423637132504E-2</v>
      </c>
      <c r="F133" s="23">
        <f t="shared" si="3"/>
        <v>2.7751469515218262E-3</v>
      </c>
    </row>
    <row r="134" spans="1:6" x14ac:dyDescent="0.15">
      <c r="A134" s="24" t="s">
        <v>578</v>
      </c>
      <c r="B134" s="24" t="s">
        <v>579</v>
      </c>
      <c r="C134" s="20">
        <v>23.241887730000002</v>
      </c>
      <c r="D134" s="21">
        <v>8.0135324299999997</v>
      </c>
      <c r="E134" s="22">
        <f t="shared" si="2"/>
        <v>1.9003299023274813</v>
      </c>
      <c r="F134" s="23">
        <f t="shared" si="3"/>
        <v>1.1309394500156086E-3</v>
      </c>
    </row>
    <row r="135" spans="1:6" x14ac:dyDescent="0.15">
      <c r="A135" s="24" t="s">
        <v>580</v>
      </c>
      <c r="B135" s="24" t="s">
        <v>581</v>
      </c>
      <c r="C135" s="20">
        <v>29.709970210000002</v>
      </c>
      <c r="D135" s="21">
        <v>28.298577390000002</v>
      </c>
      <c r="E135" s="22">
        <f t="shared" ref="E135:E198" si="4">IF(ISERROR(C135/D135-1),"",((C135/D135-1)))</f>
        <v>4.9875044973064719E-2</v>
      </c>
      <c r="F135" s="23">
        <f t="shared" ref="F135:F198" si="5">C135/$C$1216</f>
        <v>1.4456733359875633E-3</v>
      </c>
    </row>
    <row r="136" spans="1:6" x14ac:dyDescent="0.15">
      <c r="A136" s="24" t="s">
        <v>582</v>
      </c>
      <c r="B136" s="24" t="s">
        <v>583</v>
      </c>
      <c r="C136" s="20">
        <v>11.93097873</v>
      </c>
      <c r="D136" s="21">
        <v>11.133360439999999</v>
      </c>
      <c r="E136" s="22">
        <f t="shared" si="4"/>
        <v>7.1642186947825204E-2</v>
      </c>
      <c r="F136" s="23">
        <f t="shared" si="5"/>
        <v>5.8055587737985016E-4</v>
      </c>
    </row>
    <row r="137" spans="1:6" x14ac:dyDescent="0.15">
      <c r="A137" s="24" t="s">
        <v>584</v>
      </c>
      <c r="B137" s="24" t="s">
        <v>585</v>
      </c>
      <c r="C137" s="20">
        <v>5.4982396100000006</v>
      </c>
      <c r="D137" s="21">
        <v>3.2109364900000004</v>
      </c>
      <c r="E137" s="22">
        <f t="shared" si="4"/>
        <v>0.71234766776716896</v>
      </c>
      <c r="F137" s="23">
        <f t="shared" si="5"/>
        <v>2.6754178287167189E-4</v>
      </c>
    </row>
    <row r="138" spans="1:6" x14ac:dyDescent="0.15">
      <c r="A138" s="24" t="s">
        <v>586</v>
      </c>
      <c r="B138" s="24" t="s">
        <v>587</v>
      </c>
      <c r="C138" s="20">
        <v>3.12175863</v>
      </c>
      <c r="D138" s="21">
        <v>2.4108059700000002</v>
      </c>
      <c r="E138" s="22">
        <f t="shared" si="4"/>
        <v>0.29490248026887023</v>
      </c>
      <c r="F138" s="23">
        <f t="shared" si="5"/>
        <v>1.5190332339212617E-4</v>
      </c>
    </row>
    <row r="139" spans="1:6" x14ac:dyDescent="0.15">
      <c r="A139" s="24" t="s">
        <v>588</v>
      </c>
      <c r="B139" s="24" t="s">
        <v>589</v>
      </c>
      <c r="C139" s="20">
        <v>2.16749752</v>
      </c>
      <c r="D139" s="21">
        <v>0.22644020000000001</v>
      </c>
      <c r="E139" s="22">
        <f t="shared" si="4"/>
        <v>8.5720526655602658</v>
      </c>
      <c r="F139" s="23">
        <f t="shared" si="5"/>
        <v>1.0546942148829472E-4</v>
      </c>
    </row>
    <row r="140" spans="1:6" x14ac:dyDescent="0.15">
      <c r="A140" s="24" t="s">
        <v>590</v>
      </c>
      <c r="B140" s="24" t="s">
        <v>591</v>
      </c>
      <c r="C140" s="20">
        <v>2.9541989599999998</v>
      </c>
      <c r="D140" s="21">
        <v>1.8496408500000001</v>
      </c>
      <c r="E140" s="22">
        <f t="shared" si="4"/>
        <v>0.59717437036492771</v>
      </c>
      <c r="F140" s="23">
        <f t="shared" si="5"/>
        <v>1.43749947761196E-4</v>
      </c>
    </row>
    <row r="141" spans="1:6" x14ac:dyDescent="0.15">
      <c r="A141" s="24" t="s">
        <v>592</v>
      </c>
      <c r="B141" s="24" t="s">
        <v>593</v>
      </c>
      <c r="C141" s="20">
        <v>2.1397083800000001</v>
      </c>
      <c r="D141" s="21">
        <v>4.9346594800000005</v>
      </c>
      <c r="E141" s="22">
        <f t="shared" si="4"/>
        <v>-0.56639188809842667</v>
      </c>
      <c r="F141" s="23">
        <f t="shared" si="5"/>
        <v>1.041172148571853E-4</v>
      </c>
    </row>
    <row r="142" spans="1:6" x14ac:dyDescent="0.15">
      <c r="A142" s="24" t="s">
        <v>594</v>
      </c>
      <c r="B142" s="24" t="s">
        <v>595</v>
      </c>
      <c r="C142" s="20">
        <v>5.8379067500000001</v>
      </c>
      <c r="D142" s="21">
        <v>1.6216843799999998</v>
      </c>
      <c r="E142" s="22">
        <f t="shared" si="4"/>
        <v>2.5999031759805202</v>
      </c>
      <c r="F142" s="23">
        <f t="shared" si="5"/>
        <v>2.840698279669131E-4</v>
      </c>
    </row>
    <row r="143" spans="1:6" x14ac:dyDescent="0.15">
      <c r="A143" s="24" t="s">
        <v>596</v>
      </c>
      <c r="B143" s="24" t="s">
        <v>597</v>
      </c>
      <c r="C143" s="20">
        <v>4.0276902999999997</v>
      </c>
      <c r="D143" s="21">
        <v>3.0316052299999998</v>
      </c>
      <c r="E143" s="22">
        <f t="shared" si="4"/>
        <v>0.32856687940203866</v>
      </c>
      <c r="F143" s="23">
        <f t="shared" si="5"/>
        <v>1.9598553721760024E-4</v>
      </c>
    </row>
    <row r="144" spans="1:6" x14ac:dyDescent="0.15">
      <c r="A144" s="24" t="s">
        <v>598</v>
      </c>
      <c r="B144" s="24" t="s">
        <v>599</v>
      </c>
      <c r="C144" s="20">
        <v>2.9671873199999999</v>
      </c>
      <c r="D144" s="21">
        <v>4.0365365500000001</v>
      </c>
      <c r="E144" s="22">
        <f t="shared" si="4"/>
        <v>-0.26491751449643142</v>
      </c>
      <c r="F144" s="23">
        <f t="shared" si="5"/>
        <v>1.4438195531951686E-4</v>
      </c>
    </row>
    <row r="145" spans="1:6" x14ac:dyDescent="0.15">
      <c r="A145" s="24" t="s">
        <v>600</v>
      </c>
      <c r="B145" s="24" t="s">
        <v>601</v>
      </c>
      <c r="C145" s="20">
        <v>28.604473120000002</v>
      </c>
      <c r="D145" s="21">
        <v>12.25834322</v>
      </c>
      <c r="E145" s="22">
        <f t="shared" si="4"/>
        <v>1.333469752529902</v>
      </c>
      <c r="F145" s="23">
        <f t="shared" si="5"/>
        <v>1.3918803616180732E-3</v>
      </c>
    </row>
    <row r="146" spans="1:6" x14ac:dyDescent="0.15">
      <c r="A146" s="24" t="s">
        <v>602</v>
      </c>
      <c r="B146" s="24" t="s">
        <v>603</v>
      </c>
      <c r="C146" s="20">
        <v>4.5502757599999999</v>
      </c>
      <c r="D146" s="21">
        <v>5.3472484199999997</v>
      </c>
      <c r="E146" s="22">
        <f t="shared" si="4"/>
        <v>-0.14904350750175166</v>
      </c>
      <c r="F146" s="23">
        <f t="shared" si="5"/>
        <v>2.2141430271136394E-4</v>
      </c>
    </row>
    <row r="147" spans="1:6" x14ac:dyDescent="0.15">
      <c r="A147" s="24" t="s">
        <v>604</v>
      </c>
      <c r="B147" s="24" t="s">
        <v>605</v>
      </c>
      <c r="C147" s="20">
        <v>4.31693383</v>
      </c>
      <c r="D147" s="21">
        <v>3.4912834900000003</v>
      </c>
      <c r="E147" s="22">
        <f t="shared" si="4"/>
        <v>0.2364890569227307</v>
      </c>
      <c r="F147" s="23">
        <f t="shared" si="5"/>
        <v>2.1005999289602345E-4</v>
      </c>
    </row>
    <row r="148" spans="1:6" x14ac:dyDescent="0.15">
      <c r="A148" s="24" t="s">
        <v>606</v>
      </c>
      <c r="B148" s="24" t="s">
        <v>607</v>
      </c>
      <c r="C148" s="20">
        <v>1.71313121</v>
      </c>
      <c r="D148" s="21">
        <v>3.5598059599999998</v>
      </c>
      <c r="E148" s="22">
        <f t="shared" si="4"/>
        <v>-0.51875713753791231</v>
      </c>
      <c r="F148" s="23">
        <f t="shared" si="5"/>
        <v>8.3360168113245331E-5</v>
      </c>
    </row>
    <row r="149" spans="1:6" x14ac:dyDescent="0.15">
      <c r="A149" s="24" t="s">
        <v>608</v>
      </c>
      <c r="B149" s="24" t="s">
        <v>609</v>
      </c>
      <c r="C149" s="20">
        <v>25.391943699999999</v>
      </c>
      <c r="D149" s="21">
        <v>11.409742789999999</v>
      </c>
      <c r="E149" s="22">
        <f t="shared" si="4"/>
        <v>1.2254615347030096</v>
      </c>
      <c r="F149" s="23">
        <f t="shared" si="5"/>
        <v>1.23556017379081E-3</v>
      </c>
    </row>
    <row r="150" spans="1:6" x14ac:dyDescent="0.15">
      <c r="A150" s="24" t="s">
        <v>610</v>
      </c>
      <c r="B150" s="24" t="s">
        <v>611</v>
      </c>
      <c r="C150" s="20">
        <v>17.96327028</v>
      </c>
      <c r="D150" s="21">
        <v>3.87684228</v>
      </c>
      <c r="E150" s="22">
        <f t="shared" si="4"/>
        <v>3.6334797710677051</v>
      </c>
      <c r="F150" s="23">
        <f t="shared" si="5"/>
        <v>8.7408437933044457E-4</v>
      </c>
    </row>
    <row r="151" spans="1:6" x14ac:dyDescent="0.15">
      <c r="A151" s="24" t="s">
        <v>612</v>
      </c>
      <c r="B151" s="24" t="s">
        <v>613</v>
      </c>
      <c r="C151" s="20">
        <v>0.59245526999999998</v>
      </c>
      <c r="D151" s="21">
        <v>2.3858674300000002</v>
      </c>
      <c r="E151" s="22">
        <f t="shared" si="4"/>
        <v>-0.75168139580999271</v>
      </c>
      <c r="F151" s="23">
        <f t="shared" si="5"/>
        <v>2.8828597960560274E-5</v>
      </c>
    </row>
    <row r="152" spans="1:6" x14ac:dyDescent="0.15">
      <c r="A152" s="24" t="s">
        <v>614</v>
      </c>
      <c r="B152" s="24" t="s">
        <v>615</v>
      </c>
      <c r="C152" s="20">
        <v>5.6362800000000005E-2</v>
      </c>
      <c r="D152" s="21">
        <v>11.41327216</v>
      </c>
      <c r="E152" s="22">
        <f t="shared" si="4"/>
        <v>-0.99506164409208309</v>
      </c>
      <c r="F152" s="23">
        <f t="shared" si="5"/>
        <v>2.7425876406356663E-6</v>
      </c>
    </row>
    <row r="153" spans="1:6" x14ac:dyDescent="0.15">
      <c r="A153" s="24" t="s">
        <v>616</v>
      </c>
      <c r="B153" s="24" t="s">
        <v>617</v>
      </c>
      <c r="C153" s="20">
        <v>33.947950520000006</v>
      </c>
      <c r="D153" s="21">
        <v>12.996756289999999</v>
      </c>
      <c r="E153" s="22">
        <f t="shared" si="4"/>
        <v>1.6120325535472522</v>
      </c>
      <c r="F153" s="23">
        <f t="shared" si="5"/>
        <v>1.6518914873119E-3</v>
      </c>
    </row>
    <row r="154" spans="1:6" x14ac:dyDescent="0.15">
      <c r="A154" s="24" t="s">
        <v>618</v>
      </c>
      <c r="B154" s="24" t="s">
        <v>619</v>
      </c>
      <c r="C154" s="20">
        <v>16.50419166</v>
      </c>
      <c r="D154" s="21">
        <v>8.5851621199999997</v>
      </c>
      <c r="E154" s="22">
        <f t="shared" si="4"/>
        <v>0.92240885254243765</v>
      </c>
      <c r="F154" s="23">
        <f t="shared" si="5"/>
        <v>8.0308629211817443E-4</v>
      </c>
    </row>
    <row r="155" spans="1:6" x14ac:dyDescent="0.15">
      <c r="A155" s="24" t="s">
        <v>620</v>
      </c>
      <c r="B155" s="24" t="s">
        <v>621</v>
      </c>
      <c r="C155" s="20">
        <v>2.82477468</v>
      </c>
      <c r="D155" s="21">
        <v>0.42704344</v>
      </c>
      <c r="E155" s="22">
        <f t="shared" si="4"/>
        <v>5.6147244411481889</v>
      </c>
      <c r="F155" s="23">
        <f t="shared" si="5"/>
        <v>1.3745222247561458E-4</v>
      </c>
    </row>
    <row r="156" spans="1:6" x14ac:dyDescent="0.15">
      <c r="A156" s="24" t="s">
        <v>622</v>
      </c>
      <c r="B156" s="24" t="s">
        <v>623</v>
      </c>
      <c r="C156" s="20">
        <v>4.0224858699999997</v>
      </c>
      <c r="D156" s="21">
        <v>2.3139090200000001</v>
      </c>
      <c r="E156" s="22">
        <f t="shared" si="4"/>
        <v>0.73839413530614939</v>
      </c>
      <c r="F156" s="23">
        <f t="shared" si="5"/>
        <v>1.9573229207373667E-4</v>
      </c>
    </row>
    <row r="157" spans="1:6" x14ac:dyDescent="0.15">
      <c r="A157" s="24" t="s">
        <v>624</v>
      </c>
      <c r="B157" s="24" t="s">
        <v>625</v>
      </c>
      <c r="C157" s="20">
        <v>1.35255679</v>
      </c>
      <c r="D157" s="21">
        <v>1.1987696399999999</v>
      </c>
      <c r="E157" s="22">
        <f t="shared" si="4"/>
        <v>0.12828749149836671</v>
      </c>
      <c r="F157" s="23">
        <f t="shared" si="5"/>
        <v>6.581478449459307E-5</v>
      </c>
    </row>
    <row r="158" spans="1:6" x14ac:dyDescent="0.15">
      <c r="A158" s="24" t="s">
        <v>626</v>
      </c>
      <c r="B158" s="24" t="s">
        <v>627</v>
      </c>
      <c r="C158" s="20">
        <v>0.29495891999999996</v>
      </c>
      <c r="D158" s="21">
        <v>1.4745398200000002</v>
      </c>
      <c r="E158" s="22">
        <f t="shared" si="4"/>
        <v>-0.79996544277793735</v>
      </c>
      <c r="F158" s="23">
        <f t="shared" si="5"/>
        <v>1.4352563898302499E-5</v>
      </c>
    </row>
    <row r="159" spans="1:6" x14ac:dyDescent="0.15">
      <c r="A159" s="24" t="s">
        <v>628</v>
      </c>
      <c r="B159" s="24" t="s">
        <v>629</v>
      </c>
      <c r="C159" s="20">
        <v>3.6643427000000002</v>
      </c>
      <c r="D159" s="21">
        <v>0.38460496</v>
      </c>
      <c r="E159" s="22">
        <f t="shared" si="4"/>
        <v>8.5275492546949998</v>
      </c>
      <c r="F159" s="23">
        <f t="shared" si="5"/>
        <v>1.7830521194961088E-4</v>
      </c>
    </row>
    <row r="160" spans="1:6" x14ac:dyDescent="0.15">
      <c r="A160" s="24" t="s">
        <v>630</v>
      </c>
      <c r="B160" s="24" t="s">
        <v>631</v>
      </c>
      <c r="C160" s="20">
        <v>9.2002750500000001</v>
      </c>
      <c r="D160" s="21">
        <v>7.8158038599999999</v>
      </c>
      <c r="E160" s="22">
        <f t="shared" si="4"/>
        <v>0.17713740196136407</v>
      </c>
      <c r="F160" s="23">
        <f t="shared" si="5"/>
        <v>4.4768110602345316E-4</v>
      </c>
    </row>
    <row r="161" spans="1:6" x14ac:dyDescent="0.15">
      <c r="A161" s="24" t="s">
        <v>632</v>
      </c>
      <c r="B161" s="24" t="s">
        <v>633</v>
      </c>
      <c r="C161" s="20">
        <v>3.3978230800000002</v>
      </c>
      <c r="D161" s="21">
        <v>4.1209906400000005</v>
      </c>
      <c r="E161" s="22">
        <f t="shared" si="4"/>
        <v>-0.17548391228571203</v>
      </c>
      <c r="F161" s="23">
        <f t="shared" si="5"/>
        <v>1.6533649116570883E-4</v>
      </c>
    </row>
    <row r="162" spans="1:6" x14ac:dyDescent="0.15">
      <c r="A162" s="24" t="s">
        <v>634</v>
      </c>
      <c r="B162" s="24" t="s">
        <v>635</v>
      </c>
      <c r="C162" s="20">
        <v>10.634684960000001</v>
      </c>
      <c r="D162" s="21">
        <v>19.970376309999999</v>
      </c>
      <c r="E162" s="22">
        <f t="shared" si="4"/>
        <v>-0.46747698716749908</v>
      </c>
      <c r="F162" s="23">
        <f t="shared" si="5"/>
        <v>5.1747882527748809E-4</v>
      </c>
    </row>
    <row r="163" spans="1:6" x14ac:dyDescent="0.15">
      <c r="A163" s="24" t="s">
        <v>636</v>
      </c>
      <c r="B163" s="24" t="s">
        <v>637</v>
      </c>
      <c r="C163" s="20">
        <v>3.53672181</v>
      </c>
      <c r="D163" s="21">
        <v>3.1810793799999999</v>
      </c>
      <c r="E163" s="22">
        <f t="shared" si="4"/>
        <v>0.11179929436404068</v>
      </c>
      <c r="F163" s="23">
        <f t="shared" si="5"/>
        <v>1.7209523878289587E-4</v>
      </c>
    </row>
    <row r="164" spans="1:6" x14ac:dyDescent="0.15">
      <c r="A164" s="24" t="s">
        <v>638</v>
      </c>
      <c r="B164" s="24" t="s">
        <v>639</v>
      </c>
      <c r="C164" s="20">
        <v>1.9611520500000001</v>
      </c>
      <c r="D164" s="21">
        <v>2.6823343999999998</v>
      </c>
      <c r="E164" s="22">
        <f t="shared" si="4"/>
        <v>-0.26886369947013311</v>
      </c>
      <c r="F164" s="23">
        <f t="shared" si="5"/>
        <v>9.5428746863841058E-5</v>
      </c>
    </row>
    <row r="165" spans="1:6" x14ac:dyDescent="0.15">
      <c r="A165" s="24" t="s">
        <v>640</v>
      </c>
      <c r="B165" s="24" t="s">
        <v>641</v>
      </c>
      <c r="C165" s="20">
        <v>2.72696746</v>
      </c>
      <c r="D165" s="21">
        <v>0.77657347999999993</v>
      </c>
      <c r="E165" s="22">
        <f t="shared" si="4"/>
        <v>2.5115382255907068</v>
      </c>
      <c r="F165" s="23">
        <f t="shared" si="5"/>
        <v>1.326929686284506E-4</v>
      </c>
    </row>
    <row r="166" spans="1:6" x14ac:dyDescent="0.15">
      <c r="A166" s="24" t="s">
        <v>642</v>
      </c>
      <c r="B166" s="24" t="s">
        <v>643</v>
      </c>
      <c r="C166" s="20">
        <v>10.79819444</v>
      </c>
      <c r="D166" s="21">
        <v>10.22962502</v>
      </c>
      <c r="E166" s="22">
        <f t="shared" si="4"/>
        <v>5.5580670737039428E-2</v>
      </c>
      <c r="F166" s="23">
        <f t="shared" si="5"/>
        <v>5.2543512054626046E-4</v>
      </c>
    </row>
    <row r="167" spans="1:6" x14ac:dyDescent="0.15">
      <c r="A167" s="24" t="s">
        <v>644</v>
      </c>
      <c r="B167" s="24" t="s">
        <v>645</v>
      </c>
      <c r="C167" s="20">
        <v>1.9830018300000001</v>
      </c>
      <c r="D167" s="21">
        <v>3.93778512</v>
      </c>
      <c r="E167" s="22">
        <f t="shared" si="4"/>
        <v>-0.49641695278690068</v>
      </c>
      <c r="F167" s="23">
        <f t="shared" si="5"/>
        <v>9.6491946999011918E-5</v>
      </c>
    </row>
    <row r="168" spans="1:6" x14ac:dyDescent="0.15">
      <c r="A168" s="24" t="s">
        <v>646</v>
      </c>
      <c r="B168" s="24" t="s">
        <v>647</v>
      </c>
      <c r="C168" s="20">
        <v>0.95184771000000001</v>
      </c>
      <c r="D168" s="21">
        <v>1.14264239</v>
      </c>
      <c r="E168" s="22">
        <f t="shared" si="4"/>
        <v>-0.16697672138699493</v>
      </c>
      <c r="F168" s="23">
        <f t="shared" si="5"/>
        <v>4.6316466982005184E-5</v>
      </c>
    </row>
    <row r="169" spans="1:6" x14ac:dyDescent="0.15">
      <c r="A169" s="24" t="s">
        <v>648</v>
      </c>
      <c r="B169" s="24" t="s">
        <v>649</v>
      </c>
      <c r="C169" s="20">
        <v>1.28844447</v>
      </c>
      <c r="D169" s="21">
        <v>0.98892844999999996</v>
      </c>
      <c r="E169" s="22">
        <f t="shared" si="4"/>
        <v>0.30286925206773052</v>
      </c>
      <c r="F169" s="23">
        <f t="shared" si="5"/>
        <v>6.2695108814100276E-5</v>
      </c>
    </row>
    <row r="170" spans="1:6" x14ac:dyDescent="0.15">
      <c r="A170" s="24" t="s">
        <v>650</v>
      </c>
      <c r="B170" s="24" t="s">
        <v>651</v>
      </c>
      <c r="C170" s="20">
        <v>10.177024579999999</v>
      </c>
      <c r="D170" s="21">
        <v>4.9845567199999996</v>
      </c>
      <c r="E170" s="22">
        <f t="shared" si="4"/>
        <v>1.0417110591129957</v>
      </c>
      <c r="F170" s="23">
        <f t="shared" si="5"/>
        <v>4.95209283987903E-4</v>
      </c>
    </row>
    <row r="171" spans="1:6" x14ac:dyDescent="0.15">
      <c r="A171" s="24" t="s">
        <v>194</v>
      </c>
      <c r="B171" s="24" t="s">
        <v>654</v>
      </c>
      <c r="C171" s="20">
        <v>7.8363719199999995</v>
      </c>
      <c r="D171" s="21">
        <v>1.1448347299999999</v>
      </c>
      <c r="E171" s="22">
        <f t="shared" si="4"/>
        <v>5.8449809519667522</v>
      </c>
      <c r="F171" s="23">
        <f t="shared" si="5"/>
        <v>3.8131421390023889E-4</v>
      </c>
    </row>
    <row r="172" spans="1:6" x14ac:dyDescent="0.15">
      <c r="A172" s="24" t="s">
        <v>195</v>
      </c>
      <c r="B172" s="24" t="s">
        <v>655</v>
      </c>
      <c r="C172" s="20">
        <v>2.54013775</v>
      </c>
      <c r="D172" s="21">
        <v>8.8655495999999996</v>
      </c>
      <c r="E172" s="22">
        <f t="shared" si="4"/>
        <v>-0.71348220193816303</v>
      </c>
      <c r="F172" s="23">
        <f t="shared" si="5"/>
        <v>1.2360192181123169E-4</v>
      </c>
    </row>
    <row r="173" spans="1:6" x14ac:dyDescent="0.15">
      <c r="A173" s="24" t="s">
        <v>652</v>
      </c>
      <c r="B173" s="24" t="s">
        <v>653</v>
      </c>
      <c r="C173" s="20">
        <v>11.398325760000001</v>
      </c>
      <c r="D173" s="21">
        <v>6.4445227999999997</v>
      </c>
      <c r="E173" s="22">
        <f t="shared" si="4"/>
        <v>0.76868421661880082</v>
      </c>
      <c r="F173" s="23">
        <f t="shared" si="5"/>
        <v>5.5463723153063968E-4</v>
      </c>
    </row>
    <row r="174" spans="1:6" x14ac:dyDescent="0.15">
      <c r="A174" s="24" t="s">
        <v>198</v>
      </c>
      <c r="B174" s="24" t="s">
        <v>656</v>
      </c>
      <c r="C174" s="20">
        <v>1.48091876</v>
      </c>
      <c r="D174" s="21">
        <v>1.5645003899999999</v>
      </c>
      <c r="E174" s="22">
        <f t="shared" si="4"/>
        <v>-5.3423847340811403E-2</v>
      </c>
      <c r="F174" s="23">
        <f t="shared" si="5"/>
        <v>7.2060818269523453E-5</v>
      </c>
    </row>
    <row r="175" spans="1:6" x14ac:dyDescent="0.15">
      <c r="A175" s="24" t="s">
        <v>657</v>
      </c>
      <c r="B175" s="24" t="s">
        <v>658</v>
      </c>
      <c r="C175" s="20">
        <v>3.83492393</v>
      </c>
      <c r="D175" s="21">
        <v>9.2378017899999989</v>
      </c>
      <c r="E175" s="22">
        <f t="shared" si="4"/>
        <v>-0.58486618167632276</v>
      </c>
      <c r="F175" s="23">
        <f t="shared" si="5"/>
        <v>1.8660561528518734E-4</v>
      </c>
    </row>
    <row r="176" spans="1:6" x14ac:dyDescent="0.15">
      <c r="A176" s="24" t="s">
        <v>659</v>
      </c>
      <c r="B176" s="24" t="s">
        <v>660</v>
      </c>
      <c r="C176" s="20">
        <v>27.028613119999999</v>
      </c>
      <c r="D176" s="21">
        <v>19.287814609999998</v>
      </c>
      <c r="E176" s="22">
        <f t="shared" si="4"/>
        <v>0.40133103031728079</v>
      </c>
      <c r="F176" s="23">
        <f t="shared" si="5"/>
        <v>1.3151997467555731E-3</v>
      </c>
    </row>
    <row r="177" spans="1:6" x14ac:dyDescent="0.15">
      <c r="A177" s="24" t="s">
        <v>661</v>
      </c>
      <c r="B177" s="24" t="s">
        <v>662</v>
      </c>
      <c r="C177" s="20">
        <v>175.90822903</v>
      </c>
      <c r="D177" s="21">
        <v>52.649219250000002</v>
      </c>
      <c r="E177" s="22">
        <f t="shared" si="4"/>
        <v>2.3411365170434126</v>
      </c>
      <c r="F177" s="23">
        <f t="shared" si="5"/>
        <v>8.5596126314481553E-3</v>
      </c>
    </row>
    <row r="178" spans="1:6" x14ac:dyDescent="0.15">
      <c r="A178" s="24" t="s">
        <v>663</v>
      </c>
      <c r="B178" s="24" t="s">
        <v>664</v>
      </c>
      <c r="C178" s="20">
        <v>53.171678799999995</v>
      </c>
      <c r="D178" s="21">
        <v>35.407282560000006</v>
      </c>
      <c r="E178" s="22">
        <f t="shared" si="4"/>
        <v>0.50171588881177298</v>
      </c>
      <c r="F178" s="23">
        <f t="shared" si="5"/>
        <v>2.5873091668392888E-3</v>
      </c>
    </row>
    <row r="179" spans="1:6" x14ac:dyDescent="0.15">
      <c r="A179" s="24" t="s">
        <v>665</v>
      </c>
      <c r="B179" s="24" t="s">
        <v>666</v>
      </c>
      <c r="C179" s="20">
        <v>9.3372527899999991</v>
      </c>
      <c r="D179" s="21">
        <v>13.08503969</v>
      </c>
      <c r="E179" s="22">
        <f t="shared" si="4"/>
        <v>-0.28641769446554899</v>
      </c>
      <c r="F179" s="23">
        <f t="shared" si="5"/>
        <v>4.5434637916045494E-4</v>
      </c>
    </row>
    <row r="180" spans="1:6" x14ac:dyDescent="0.15">
      <c r="A180" s="24" t="s">
        <v>667</v>
      </c>
      <c r="B180" s="24" t="s">
        <v>668</v>
      </c>
      <c r="C180" s="20">
        <v>39.338925150000001</v>
      </c>
      <c r="D180" s="21">
        <v>14.788254210000002</v>
      </c>
      <c r="E180" s="22">
        <f t="shared" si="4"/>
        <v>1.6601466671703906</v>
      </c>
      <c r="F180" s="23">
        <f t="shared" si="5"/>
        <v>1.9142138061324415E-3</v>
      </c>
    </row>
    <row r="181" spans="1:6" x14ac:dyDescent="0.15">
      <c r="A181" s="24" t="s">
        <v>669</v>
      </c>
      <c r="B181" s="24" t="s">
        <v>670</v>
      </c>
      <c r="C181" s="20">
        <v>181.32849166</v>
      </c>
      <c r="D181" s="21">
        <v>42.624359009999999</v>
      </c>
      <c r="E181" s="22">
        <f t="shared" si="4"/>
        <v>3.2541048328130628</v>
      </c>
      <c r="F181" s="23">
        <f t="shared" si="5"/>
        <v>8.8233600907304723E-3</v>
      </c>
    </row>
    <row r="182" spans="1:6" x14ac:dyDescent="0.15">
      <c r="A182" s="24" t="s">
        <v>671</v>
      </c>
      <c r="B182" s="24" t="s">
        <v>672</v>
      </c>
      <c r="C182" s="20">
        <v>65.069812630000001</v>
      </c>
      <c r="D182" s="21">
        <v>73.040605880000001</v>
      </c>
      <c r="E182" s="22">
        <f t="shared" si="4"/>
        <v>-0.10912824659608367</v>
      </c>
      <c r="F182" s="23">
        <f t="shared" si="5"/>
        <v>3.1662668266572379E-3</v>
      </c>
    </row>
    <row r="183" spans="1:6" x14ac:dyDescent="0.15">
      <c r="A183" s="24" t="s">
        <v>673</v>
      </c>
      <c r="B183" s="24" t="s">
        <v>674</v>
      </c>
      <c r="C183" s="20">
        <v>2.0779119999999998E-2</v>
      </c>
      <c r="D183" s="21">
        <v>0</v>
      </c>
      <c r="E183" s="22" t="str">
        <f t="shared" si="4"/>
        <v/>
      </c>
      <c r="F183" s="23">
        <f t="shared" si="5"/>
        <v>1.0111023174023538E-6</v>
      </c>
    </row>
    <row r="184" spans="1:6" x14ac:dyDescent="0.15">
      <c r="A184" s="24" t="s">
        <v>675</v>
      </c>
      <c r="B184" s="24" t="s">
        <v>676</v>
      </c>
      <c r="C184" s="20">
        <v>13.156739480000001</v>
      </c>
      <c r="D184" s="21">
        <v>11.407958070000001</v>
      </c>
      <c r="E184" s="22">
        <f t="shared" si="4"/>
        <v>0.15329486655450153</v>
      </c>
      <c r="F184" s="23">
        <f t="shared" si="5"/>
        <v>6.4020082552519253E-4</v>
      </c>
    </row>
    <row r="185" spans="1:6" x14ac:dyDescent="0.15">
      <c r="A185" s="24" t="s">
        <v>677</v>
      </c>
      <c r="B185" s="24" t="s">
        <v>678</v>
      </c>
      <c r="C185" s="20">
        <v>0.72782937999999997</v>
      </c>
      <c r="D185" s="21">
        <v>1.3789076</v>
      </c>
      <c r="E185" s="22">
        <f t="shared" si="4"/>
        <v>-0.47216957829516648</v>
      </c>
      <c r="F185" s="23">
        <f t="shared" si="5"/>
        <v>3.5415839207411976E-5</v>
      </c>
    </row>
    <row r="186" spans="1:6" x14ac:dyDescent="0.15">
      <c r="A186" s="24" t="s">
        <v>679</v>
      </c>
      <c r="B186" s="24" t="s">
        <v>680</v>
      </c>
      <c r="C186" s="20">
        <v>2.5954966600000002</v>
      </c>
      <c r="D186" s="21">
        <v>0.55026565000000005</v>
      </c>
      <c r="E186" s="22">
        <f t="shared" si="4"/>
        <v>3.7168066187667721</v>
      </c>
      <c r="F186" s="23">
        <f t="shared" si="5"/>
        <v>1.262956606312524E-4</v>
      </c>
    </row>
    <row r="187" spans="1:6" x14ac:dyDescent="0.15">
      <c r="A187" s="24" t="s">
        <v>681</v>
      </c>
      <c r="B187" s="24" t="s">
        <v>682</v>
      </c>
      <c r="C187" s="20">
        <v>1.5813430800000001</v>
      </c>
      <c r="D187" s="21">
        <v>1.38404672</v>
      </c>
      <c r="E187" s="22">
        <f t="shared" si="4"/>
        <v>0.14255036130572263</v>
      </c>
      <c r="F187" s="23">
        <f t="shared" si="5"/>
        <v>7.6947418985798049E-5</v>
      </c>
    </row>
    <row r="188" spans="1:6" x14ac:dyDescent="0.15">
      <c r="A188" s="24" t="s">
        <v>683</v>
      </c>
      <c r="B188" s="24" t="s">
        <v>684</v>
      </c>
      <c r="C188" s="20">
        <v>1.3348568600000001</v>
      </c>
      <c r="D188" s="21">
        <v>2.9130226499999998</v>
      </c>
      <c r="E188" s="22">
        <f t="shared" si="4"/>
        <v>-0.54176227912268371</v>
      </c>
      <c r="F188" s="23">
        <f t="shared" si="5"/>
        <v>6.4953514130840453E-5</v>
      </c>
    </row>
    <row r="189" spans="1:6" x14ac:dyDescent="0.15">
      <c r="A189" s="24" t="s">
        <v>685</v>
      </c>
      <c r="B189" s="24" t="s">
        <v>686</v>
      </c>
      <c r="C189" s="20">
        <v>4.3635082900000004</v>
      </c>
      <c r="D189" s="21">
        <v>5.4207402199999999</v>
      </c>
      <c r="E189" s="22">
        <f t="shared" si="4"/>
        <v>-0.19503460543991891</v>
      </c>
      <c r="F189" s="23">
        <f t="shared" si="5"/>
        <v>2.1232628446360492E-4</v>
      </c>
    </row>
    <row r="190" spans="1:6" x14ac:dyDescent="0.15">
      <c r="A190" s="24" t="s">
        <v>687</v>
      </c>
      <c r="B190" s="24" t="s">
        <v>688</v>
      </c>
      <c r="C190" s="20">
        <v>8.4785665999999988</v>
      </c>
      <c r="D190" s="21">
        <v>9.6882324900000008</v>
      </c>
      <c r="E190" s="22">
        <f t="shared" si="4"/>
        <v>-0.12485929618726577</v>
      </c>
      <c r="F190" s="23">
        <f t="shared" si="5"/>
        <v>4.1256310842375398E-4</v>
      </c>
    </row>
    <row r="191" spans="1:6" x14ac:dyDescent="0.15">
      <c r="A191" s="24" t="s">
        <v>689</v>
      </c>
      <c r="B191" s="24" t="s">
        <v>690</v>
      </c>
      <c r="C191" s="20">
        <v>2.56905246</v>
      </c>
      <c r="D191" s="21">
        <v>2.1364178799999998</v>
      </c>
      <c r="E191" s="22">
        <f t="shared" si="4"/>
        <v>0.20250466168163705</v>
      </c>
      <c r="F191" s="23">
        <f t="shared" si="5"/>
        <v>1.2500889815517777E-4</v>
      </c>
    </row>
    <row r="192" spans="1:6" x14ac:dyDescent="0.15">
      <c r="A192" s="24" t="s">
        <v>691</v>
      </c>
      <c r="B192" s="24" t="s">
        <v>692</v>
      </c>
      <c r="C192" s="20">
        <v>7.37726243</v>
      </c>
      <c r="D192" s="21">
        <v>9.2952348499999999</v>
      </c>
      <c r="E192" s="22">
        <f t="shared" si="4"/>
        <v>-0.20633931804315842</v>
      </c>
      <c r="F192" s="23">
        <f t="shared" si="5"/>
        <v>3.5897415959185565E-4</v>
      </c>
    </row>
    <row r="193" spans="1:6" x14ac:dyDescent="0.15">
      <c r="A193" s="24" t="s">
        <v>693</v>
      </c>
      <c r="B193" s="24" t="s">
        <v>694</v>
      </c>
      <c r="C193" s="20">
        <v>0.77596506999999992</v>
      </c>
      <c r="D193" s="21">
        <v>0.41963240000000002</v>
      </c>
      <c r="E193" s="22">
        <f t="shared" si="4"/>
        <v>0.84915433126708018</v>
      </c>
      <c r="F193" s="23">
        <f t="shared" si="5"/>
        <v>3.7758099500858534E-5</v>
      </c>
    </row>
    <row r="194" spans="1:6" x14ac:dyDescent="0.15">
      <c r="A194" s="24" t="s">
        <v>695</v>
      </c>
      <c r="B194" s="24" t="s">
        <v>696</v>
      </c>
      <c r="C194" s="20">
        <v>2.2642487400000002</v>
      </c>
      <c r="D194" s="21">
        <v>2.4531846399999999</v>
      </c>
      <c r="E194" s="22">
        <f t="shared" si="4"/>
        <v>-7.7016583635547198E-2</v>
      </c>
      <c r="F194" s="23">
        <f t="shared" si="5"/>
        <v>1.1017729086647365E-4</v>
      </c>
    </row>
    <row r="195" spans="1:6" x14ac:dyDescent="0.15">
      <c r="A195" s="24" t="s">
        <v>697</v>
      </c>
      <c r="B195" s="24" t="s">
        <v>698</v>
      </c>
      <c r="C195" s="20">
        <v>3.7099746600000003</v>
      </c>
      <c r="D195" s="21">
        <v>6.1877155899999998</v>
      </c>
      <c r="E195" s="22">
        <f t="shared" si="4"/>
        <v>-0.4004290265060485</v>
      </c>
      <c r="F195" s="23">
        <f t="shared" si="5"/>
        <v>1.8052564190543246E-4</v>
      </c>
    </row>
    <row r="196" spans="1:6" x14ac:dyDescent="0.15">
      <c r="A196" s="24" t="s">
        <v>699</v>
      </c>
      <c r="B196" s="24" t="s">
        <v>700</v>
      </c>
      <c r="C196" s="20">
        <v>5.9548900000000002E-2</v>
      </c>
      <c r="D196" s="21">
        <v>0.14504004999999998</v>
      </c>
      <c r="E196" s="22">
        <f t="shared" si="4"/>
        <v>-0.58943133293183503</v>
      </c>
      <c r="F196" s="23">
        <f t="shared" si="5"/>
        <v>2.8976217851747824E-6</v>
      </c>
    </row>
    <row r="197" spans="1:6" x14ac:dyDescent="0.15">
      <c r="A197" s="24" t="s">
        <v>701</v>
      </c>
      <c r="B197" s="24" t="s">
        <v>702</v>
      </c>
      <c r="C197" s="20">
        <v>2.9600653599999998</v>
      </c>
      <c r="D197" s="21">
        <v>2.7420178399999999</v>
      </c>
      <c r="E197" s="22">
        <f t="shared" si="4"/>
        <v>7.9520824707690396E-2</v>
      </c>
      <c r="F197" s="23">
        <f t="shared" si="5"/>
        <v>1.4403540405745924E-4</v>
      </c>
    </row>
    <row r="198" spans="1:6" x14ac:dyDescent="0.15">
      <c r="A198" s="24" t="s">
        <v>703</v>
      </c>
      <c r="B198" s="24" t="s">
        <v>704</v>
      </c>
      <c r="C198" s="20">
        <v>10.4771436</v>
      </c>
      <c r="D198" s="21">
        <v>8.7703366799999998</v>
      </c>
      <c r="E198" s="22">
        <f t="shared" si="4"/>
        <v>0.19461133389465268</v>
      </c>
      <c r="F198" s="23">
        <f t="shared" si="5"/>
        <v>5.098129359528815E-4</v>
      </c>
    </row>
    <row r="199" spans="1:6" x14ac:dyDescent="0.15">
      <c r="A199" s="24" t="s">
        <v>705</v>
      </c>
      <c r="B199" s="24" t="s">
        <v>706</v>
      </c>
      <c r="C199" s="20">
        <v>85.977376599999999</v>
      </c>
      <c r="D199" s="21">
        <v>83.036152720000004</v>
      </c>
      <c r="E199" s="22">
        <f t="shared" ref="E199:E262" si="6">IF(ISERROR(C199/D199-1),"",((C199/D199-1)))</f>
        <v>3.5421003787565519E-2</v>
      </c>
      <c r="F199" s="23">
        <f t="shared" ref="F199:F262" si="7">C199/$C$1216</f>
        <v>4.1836191679163939E-3</v>
      </c>
    </row>
    <row r="200" spans="1:6" x14ac:dyDescent="0.15">
      <c r="A200" s="24" t="s">
        <v>707</v>
      </c>
      <c r="B200" s="24" t="s">
        <v>708</v>
      </c>
      <c r="C200" s="20">
        <v>30.723844499999998</v>
      </c>
      <c r="D200" s="21">
        <v>25.77811526</v>
      </c>
      <c r="E200" s="22">
        <f t="shared" si="6"/>
        <v>0.19185767423711941</v>
      </c>
      <c r="F200" s="23">
        <f t="shared" si="7"/>
        <v>1.4950079875114808E-3</v>
      </c>
    </row>
    <row r="201" spans="1:6" x14ac:dyDescent="0.15">
      <c r="A201" s="24" t="s">
        <v>709</v>
      </c>
      <c r="B201" s="24" t="s">
        <v>710</v>
      </c>
      <c r="C201" s="20">
        <v>4.2394275099999996</v>
      </c>
      <c r="D201" s="21">
        <v>11.025247609999999</v>
      </c>
      <c r="E201" s="22">
        <f t="shared" si="6"/>
        <v>-0.61548006358108454</v>
      </c>
      <c r="F201" s="23">
        <f t="shared" si="7"/>
        <v>2.0628857140342276E-4</v>
      </c>
    </row>
    <row r="202" spans="1:6" x14ac:dyDescent="0.15">
      <c r="A202" s="24" t="s">
        <v>711</v>
      </c>
      <c r="B202" s="24" t="s">
        <v>712</v>
      </c>
      <c r="C202" s="20">
        <v>10.444697029999999</v>
      </c>
      <c r="D202" s="21">
        <v>11.45953087</v>
      </c>
      <c r="E202" s="22">
        <f t="shared" si="6"/>
        <v>-8.8558061539564692E-2</v>
      </c>
      <c r="F202" s="23">
        <f t="shared" si="7"/>
        <v>5.0823410094356643E-4</v>
      </c>
    </row>
    <row r="203" spans="1:6" x14ac:dyDescent="0.15">
      <c r="A203" s="24" t="s">
        <v>713</v>
      </c>
      <c r="B203" s="24" t="s">
        <v>714</v>
      </c>
      <c r="C203" s="20">
        <v>0.62141071999999997</v>
      </c>
      <c r="D203" s="21">
        <v>7.6674619999999999E-2</v>
      </c>
      <c r="E203" s="22">
        <f t="shared" si="6"/>
        <v>7.1045164619009515</v>
      </c>
      <c r="F203" s="23">
        <f t="shared" si="7"/>
        <v>3.0237556693963228E-5</v>
      </c>
    </row>
    <row r="204" spans="1:6" x14ac:dyDescent="0.15">
      <c r="A204" s="24" t="s">
        <v>715</v>
      </c>
      <c r="B204" s="24" t="s">
        <v>716</v>
      </c>
      <c r="C204" s="20">
        <v>4.4449522199999993</v>
      </c>
      <c r="D204" s="21">
        <v>6.3637965400000001</v>
      </c>
      <c r="E204" s="22">
        <f t="shared" si="6"/>
        <v>-0.30152508929834532</v>
      </c>
      <c r="F204" s="23">
        <f t="shared" si="7"/>
        <v>2.1628930822791033E-4</v>
      </c>
    </row>
    <row r="205" spans="1:6" x14ac:dyDescent="0.15">
      <c r="A205" s="24" t="s">
        <v>717</v>
      </c>
      <c r="B205" s="24" t="s">
        <v>718</v>
      </c>
      <c r="C205" s="20">
        <v>5.5338555500000002</v>
      </c>
      <c r="D205" s="21">
        <v>4.1865601699999999</v>
      </c>
      <c r="E205" s="22">
        <f t="shared" si="6"/>
        <v>0.32181440736345612</v>
      </c>
      <c r="F205" s="23">
        <f t="shared" si="7"/>
        <v>2.6927483795150502E-4</v>
      </c>
    </row>
    <row r="206" spans="1:6" x14ac:dyDescent="0.15">
      <c r="A206" s="24" t="s">
        <v>719</v>
      </c>
      <c r="B206" s="24" t="s">
        <v>720</v>
      </c>
      <c r="C206" s="20">
        <v>21.336407480000002</v>
      </c>
      <c r="D206" s="21">
        <v>24.384527649999999</v>
      </c>
      <c r="E206" s="22">
        <f t="shared" si="6"/>
        <v>-0.12500222328481303</v>
      </c>
      <c r="F206" s="23">
        <f t="shared" si="7"/>
        <v>1.0382196670537019E-3</v>
      </c>
    </row>
    <row r="207" spans="1:6" x14ac:dyDescent="0.15">
      <c r="A207" s="24" t="s">
        <v>721</v>
      </c>
      <c r="B207" s="24" t="s">
        <v>722</v>
      </c>
      <c r="C207" s="20">
        <v>6.8062824500000003</v>
      </c>
      <c r="D207" s="21">
        <v>5.2253759500000001</v>
      </c>
      <c r="E207" s="22">
        <f t="shared" si="6"/>
        <v>0.30254406862342598</v>
      </c>
      <c r="F207" s="23">
        <f t="shared" si="7"/>
        <v>3.3119053925719525E-4</v>
      </c>
    </row>
    <row r="208" spans="1:6" x14ac:dyDescent="0.15">
      <c r="A208" s="24" t="s">
        <v>723</v>
      </c>
      <c r="B208" s="24" t="s">
        <v>724</v>
      </c>
      <c r="C208" s="20">
        <v>4.70860799</v>
      </c>
      <c r="D208" s="21">
        <v>1.29831E-3</v>
      </c>
      <c r="E208" s="22">
        <f t="shared" si="6"/>
        <v>3625.7208833021391</v>
      </c>
      <c r="F208" s="23">
        <f t="shared" si="7"/>
        <v>2.2911867540243472E-4</v>
      </c>
    </row>
    <row r="209" spans="1:6" x14ac:dyDescent="0.15">
      <c r="A209" s="24" t="s">
        <v>725</v>
      </c>
      <c r="B209" s="24" t="s">
        <v>726</v>
      </c>
      <c r="C209" s="20">
        <v>2.6409845099999996</v>
      </c>
      <c r="D209" s="21">
        <v>4.6007211900000007</v>
      </c>
      <c r="E209" s="22">
        <f t="shared" si="6"/>
        <v>-0.42596293039005062</v>
      </c>
      <c r="F209" s="23">
        <f t="shared" si="7"/>
        <v>1.285090782614817E-4</v>
      </c>
    </row>
    <row r="210" spans="1:6" x14ac:dyDescent="0.15">
      <c r="A210" s="24" t="s">
        <v>727</v>
      </c>
      <c r="B210" s="24" t="s">
        <v>728</v>
      </c>
      <c r="C210" s="20">
        <v>14.90333047</v>
      </c>
      <c r="D210" s="21">
        <v>4.43356189</v>
      </c>
      <c r="E210" s="22">
        <f t="shared" si="6"/>
        <v>2.3614801912689662</v>
      </c>
      <c r="F210" s="23">
        <f t="shared" si="7"/>
        <v>7.2518913097523435E-4</v>
      </c>
    </row>
    <row r="211" spans="1:6" x14ac:dyDescent="0.15">
      <c r="A211" s="24" t="s">
        <v>729</v>
      </c>
      <c r="B211" s="24" t="s">
        <v>730</v>
      </c>
      <c r="C211" s="20">
        <v>1.3284943200000001</v>
      </c>
      <c r="D211" s="21">
        <v>0.77549162000000005</v>
      </c>
      <c r="E211" s="22">
        <f t="shared" si="6"/>
        <v>0.71309951743901512</v>
      </c>
      <c r="F211" s="23">
        <f t="shared" si="7"/>
        <v>6.4643915892870549E-5</v>
      </c>
    </row>
    <row r="212" spans="1:6" x14ac:dyDescent="0.15">
      <c r="A212" s="24" t="s">
        <v>731</v>
      </c>
      <c r="B212" s="24" t="s">
        <v>732</v>
      </c>
      <c r="C212" s="20">
        <v>0</v>
      </c>
      <c r="D212" s="21">
        <v>0</v>
      </c>
      <c r="E212" s="22" t="str">
        <f t="shared" si="6"/>
        <v/>
      </c>
      <c r="F212" s="23">
        <f t="shared" si="7"/>
        <v>0</v>
      </c>
    </row>
    <row r="213" spans="1:6" x14ac:dyDescent="0.15">
      <c r="A213" s="24" t="s">
        <v>733</v>
      </c>
      <c r="B213" s="24" t="s">
        <v>734</v>
      </c>
      <c r="C213" s="20">
        <v>13.855090089999999</v>
      </c>
      <c r="D213" s="21">
        <v>8.4623908399999994</v>
      </c>
      <c r="E213" s="22">
        <f t="shared" si="6"/>
        <v>0.63725480800411716</v>
      </c>
      <c r="F213" s="23">
        <f t="shared" si="7"/>
        <v>6.7418224149133296E-4</v>
      </c>
    </row>
    <row r="214" spans="1:6" x14ac:dyDescent="0.15">
      <c r="A214" s="24" t="s">
        <v>124</v>
      </c>
      <c r="B214" s="24" t="s">
        <v>736</v>
      </c>
      <c r="C214" s="20">
        <v>1.3939200000000001E-2</v>
      </c>
      <c r="D214" s="21">
        <v>0</v>
      </c>
      <c r="E214" s="22" t="str">
        <f t="shared" si="6"/>
        <v/>
      </c>
      <c r="F214" s="23">
        <f t="shared" si="7"/>
        <v>6.7827499060282101E-7</v>
      </c>
    </row>
    <row r="215" spans="1:6" x14ac:dyDescent="0.15">
      <c r="A215" s="24" t="s">
        <v>73</v>
      </c>
      <c r="B215" s="24" t="s">
        <v>737</v>
      </c>
      <c r="C215" s="20">
        <v>13.74405552</v>
      </c>
      <c r="D215" s="21">
        <v>8.5039731099999987</v>
      </c>
      <c r="E215" s="22">
        <f t="shared" si="6"/>
        <v>0.61619226004349414</v>
      </c>
      <c r="F215" s="23">
        <f t="shared" si="7"/>
        <v>6.687793509435728E-4</v>
      </c>
    </row>
    <row r="216" spans="1:6" x14ac:dyDescent="0.15">
      <c r="A216" s="24" t="s">
        <v>738</v>
      </c>
      <c r="B216" s="24" t="s">
        <v>739</v>
      </c>
      <c r="C216" s="20">
        <v>36.973896609999997</v>
      </c>
      <c r="D216" s="21">
        <v>18.776825519999999</v>
      </c>
      <c r="E216" s="22">
        <f t="shared" si="6"/>
        <v>0.96912393794241303</v>
      </c>
      <c r="F216" s="23">
        <f t="shared" si="7"/>
        <v>1.7991326170581829E-3</v>
      </c>
    </row>
    <row r="217" spans="1:6" x14ac:dyDescent="0.15">
      <c r="A217" s="24" t="s">
        <v>740</v>
      </c>
      <c r="B217" s="24" t="s">
        <v>741</v>
      </c>
      <c r="C217" s="20">
        <v>123.60636029000001</v>
      </c>
      <c r="D217" s="21">
        <v>100.84784500000001</v>
      </c>
      <c r="E217" s="22">
        <f t="shared" si="6"/>
        <v>0.22567180577829893</v>
      </c>
      <c r="F217" s="23">
        <f t="shared" si="7"/>
        <v>6.0146280176874333E-3</v>
      </c>
    </row>
    <row r="218" spans="1:6" x14ac:dyDescent="0.15">
      <c r="A218" s="24" t="s">
        <v>742</v>
      </c>
      <c r="B218" s="24" t="s">
        <v>743</v>
      </c>
      <c r="C218" s="20">
        <v>0.46835771999999998</v>
      </c>
      <c r="D218" s="21">
        <v>0.18949733999999999</v>
      </c>
      <c r="E218" s="22">
        <f t="shared" si="6"/>
        <v>1.4715793899798277</v>
      </c>
      <c r="F218" s="23">
        <f t="shared" si="7"/>
        <v>2.27900688799758E-5</v>
      </c>
    </row>
    <row r="219" spans="1:6" x14ac:dyDescent="0.15">
      <c r="A219" s="24" t="s">
        <v>33</v>
      </c>
      <c r="B219" s="24" t="s">
        <v>745</v>
      </c>
      <c r="C219" s="20">
        <v>0.17272638000000001</v>
      </c>
      <c r="D219" s="21">
        <v>1.1941500000000001E-2</v>
      </c>
      <c r="E219" s="22">
        <f t="shared" si="6"/>
        <v>13.464378846878533</v>
      </c>
      <c r="F219" s="23">
        <f t="shared" si="7"/>
        <v>8.4047853371326403E-6</v>
      </c>
    </row>
    <row r="220" spans="1:6" x14ac:dyDescent="0.15">
      <c r="A220" s="24" t="s">
        <v>746</v>
      </c>
      <c r="B220" s="24" t="s">
        <v>747</v>
      </c>
      <c r="C220" s="20">
        <v>0.51540246999999995</v>
      </c>
      <c r="D220" s="21">
        <v>0.56720419</v>
      </c>
      <c r="E220" s="22">
        <f t="shared" si="6"/>
        <v>-9.1328168785213104E-2</v>
      </c>
      <c r="F220" s="23">
        <f t="shared" si="7"/>
        <v>2.5079244540283566E-5</v>
      </c>
    </row>
    <row r="221" spans="1:6" x14ac:dyDescent="0.15">
      <c r="A221" s="24" t="s">
        <v>748</v>
      </c>
      <c r="B221" s="24" t="s">
        <v>749</v>
      </c>
      <c r="C221" s="20">
        <v>2.6346959999999999E-2</v>
      </c>
      <c r="D221" s="21">
        <v>2.1446150000000001E-2</v>
      </c>
      <c r="E221" s="22">
        <f t="shared" si="6"/>
        <v>0.22851700654896101</v>
      </c>
      <c r="F221" s="23">
        <f t="shared" si="7"/>
        <v>1.282030822888896E-6</v>
      </c>
    </row>
    <row r="222" spans="1:6" x14ac:dyDescent="0.15">
      <c r="A222" s="24" t="s">
        <v>750</v>
      </c>
      <c r="B222" s="24" t="s">
        <v>751</v>
      </c>
      <c r="C222" s="20">
        <v>10.712534310000001</v>
      </c>
      <c r="D222" s="21">
        <v>10.816903160000001</v>
      </c>
      <c r="E222" s="22">
        <f t="shared" si="6"/>
        <v>-9.6486811850130527E-3</v>
      </c>
      <c r="F222" s="23">
        <f t="shared" si="7"/>
        <v>5.2126693845038798E-4</v>
      </c>
    </row>
    <row r="223" spans="1:6" x14ac:dyDescent="0.15">
      <c r="A223" s="24" t="s">
        <v>752</v>
      </c>
      <c r="B223" s="24" t="s">
        <v>753</v>
      </c>
      <c r="C223" s="20">
        <v>29.079998420000003</v>
      </c>
      <c r="D223" s="21">
        <v>10.42984116</v>
      </c>
      <c r="E223" s="22">
        <f t="shared" si="6"/>
        <v>1.7881535273543898</v>
      </c>
      <c r="F223" s="23">
        <f t="shared" si="7"/>
        <v>1.4150192016080946E-3</v>
      </c>
    </row>
    <row r="224" spans="1:6" x14ac:dyDescent="0.15">
      <c r="A224" s="24" t="s">
        <v>66</v>
      </c>
      <c r="B224" s="24" t="s">
        <v>754</v>
      </c>
      <c r="C224" s="20">
        <v>8.5928846400000012</v>
      </c>
      <c r="D224" s="21">
        <v>2.0318037599999998</v>
      </c>
      <c r="E224" s="22">
        <f t="shared" si="6"/>
        <v>3.2291902442389429</v>
      </c>
      <c r="F224" s="23">
        <f t="shared" si="7"/>
        <v>4.181257710949786E-4</v>
      </c>
    </row>
    <row r="225" spans="1:6" x14ac:dyDescent="0.15">
      <c r="A225" s="24" t="s">
        <v>755</v>
      </c>
      <c r="B225" s="24" t="s">
        <v>756</v>
      </c>
      <c r="C225" s="20">
        <v>10.972586919999999</v>
      </c>
      <c r="D225" s="21">
        <v>13.650069820000001</v>
      </c>
      <c r="E225" s="22">
        <f t="shared" si="6"/>
        <v>-0.19615159008761762</v>
      </c>
      <c r="F225" s="23">
        <f t="shared" si="7"/>
        <v>5.339209775346961E-4</v>
      </c>
    </row>
    <row r="226" spans="1:6" x14ac:dyDescent="0.15">
      <c r="A226" s="24" t="s">
        <v>757</v>
      </c>
      <c r="B226" s="24" t="s">
        <v>758</v>
      </c>
      <c r="C226" s="20">
        <v>10.630386590000001</v>
      </c>
      <c r="D226" s="21">
        <v>27.43223965</v>
      </c>
      <c r="E226" s="22">
        <f t="shared" si="6"/>
        <v>-0.61248564733940714</v>
      </c>
      <c r="F226" s="23">
        <f t="shared" si="7"/>
        <v>5.1726966859192813E-4</v>
      </c>
    </row>
    <row r="227" spans="1:6" x14ac:dyDescent="0.15">
      <c r="A227" s="24" t="s">
        <v>759</v>
      </c>
      <c r="B227" s="24" t="s">
        <v>760</v>
      </c>
      <c r="C227" s="20">
        <v>6.8456122000000006</v>
      </c>
      <c r="D227" s="21">
        <v>12.28173731</v>
      </c>
      <c r="E227" s="22">
        <f t="shared" si="6"/>
        <v>-0.44261857852747055</v>
      </c>
      <c r="F227" s="23">
        <f t="shared" si="7"/>
        <v>3.3310430660479491E-4</v>
      </c>
    </row>
    <row r="228" spans="1:6" x14ac:dyDescent="0.15">
      <c r="A228" s="24" t="s">
        <v>761</v>
      </c>
      <c r="B228" s="24" t="s">
        <v>762</v>
      </c>
      <c r="C228" s="20">
        <v>3.5292654900000002</v>
      </c>
      <c r="D228" s="21">
        <v>3.7795716600000002</v>
      </c>
      <c r="E228" s="22">
        <f t="shared" si="6"/>
        <v>-6.6226068061903121E-2</v>
      </c>
      <c r="F228" s="23">
        <f t="shared" si="7"/>
        <v>1.7173241771870773E-4</v>
      </c>
    </row>
    <row r="229" spans="1:6" x14ac:dyDescent="0.15">
      <c r="A229" s="24" t="s">
        <v>763</v>
      </c>
      <c r="B229" s="24" t="s">
        <v>764</v>
      </c>
      <c r="C229" s="20">
        <v>300.97035218000002</v>
      </c>
      <c r="D229" s="21">
        <v>204.98509066</v>
      </c>
      <c r="E229" s="22">
        <f t="shared" si="6"/>
        <v>0.46825484336910472</v>
      </c>
      <c r="F229" s="23">
        <f t="shared" si="7"/>
        <v>1.4645077393008009E-2</v>
      </c>
    </row>
    <row r="230" spans="1:6" x14ac:dyDescent="0.15">
      <c r="A230" s="24" t="s">
        <v>765</v>
      </c>
      <c r="B230" s="24" t="s">
        <v>766</v>
      </c>
      <c r="C230" s="20">
        <v>0.7171284</v>
      </c>
      <c r="D230" s="21">
        <v>0.82045065000000006</v>
      </c>
      <c r="E230" s="22">
        <f t="shared" si="6"/>
        <v>-0.12593353421074149</v>
      </c>
      <c r="F230" s="23">
        <f t="shared" si="7"/>
        <v>3.4895134496313708E-5</v>
      </c>
    </row>
    <row r="231" spans="1:6" x14ac:dyDescent="0.15">
      <c r="A231" s="24" t="s">
        <v>767</v>
      </c>
      <c r="B231" s="24" t="s">
        <v>768</v>
      </c>
      <c r="C231" s="20">
        <v>0.46067269999999999</v>
      </c>
      <c r="D231" s="21">
        <v>9.2938132600000003</v>
      </c>
      <c r="E231" s="22">
        <f t="shared" si="6"/>
        <v>-0.95043232663359967</v>
      </c>
      <c r="F231" s="23">
        <f t="shared" si="7"/>
        <v>2.2416119380127711E-5</v>
      </c>
    </row>
    <row r="232" spans="1:6" x14ac:dyDescent="0.15">
      <c r="A232" s="24" t="s">
        <v>34</v>
      </c>
      <c r="B232" s="24" t="s">
        <v>769</v>
      </c>
      <c r="C232" s="20">
        <v>315.73551527999996</v>
      </c>
      <c r="D232" s="21">
        <v>395.06377363000001</v>
      </c>
      <c r="E232" s="22">
        <f t="shared" si="6"/>
        <v>-0.20079861441382252</v>
      </c>
      <c r="F232" s="23">
        <f t="shared" si="7"/>
        <v>1.5363543364003588E-2</v>
      </c>
    </row>
    <row r="233" spans="1:6" x14ac:dyDescent="0.15">
      <c r="A233" s="24" t="s">
        <v>770</v>
      </c>
      <c r="B233" s="24" t="s">
        <v>771</v>
      </c>
      <c r="C233" s="20">
        <v>2.0647742999999998</v>
      </c>
      <c r="D233" s="21">
        <v>0.89374257999999995</v>
      </c>
      <c r="E233" s="22">
        <f t="shared" si="6"/>
        <v>1.31025615899379</v>
      </c>
      <c r="F233" s="23">
        <f t="shared" si="7"/>
        <v>1.0047095736695407E-4</v>
      </c>
    </row>
    <row r="234" spans="1:6" x14ac:dyDescent="0.15">
      <c r="A234" s="24" t="s">
        <v>772</v>
      </c>
      <c r="B234" s="24" t="s">
        <v>773</v>
      </c>
      <c r="C234" s="20">
        <v>0.46943279999999998</v>
      </c>
      <c r="D234" s="21">
        <v>4.2274319</v>
      </c>
      <c r="E234" s="22">
        <f t="shared" si="6"/>
        <v>-0.88895556188616542</v>
      </c>
      <c r="F234" s="23">
        <f t="shared" si="7"/>
        <v>2.2842381772889116E-5</v>
      </c>
    </row>
    <row r="235" spans="1:6" x14ac:dyDescent="0.15">
      <c r="A235" s="24" t="s">
        <v>774</v>
      </c>
      <c r="B235" s="24" t="s">
        <v>775</v>
      </c>
      <c r="C235" s="20">
        <v>4.7186830199999994</v>
      </c>
      <c r="D235" s="21">
        <v>8.65170745</v>
      </c>
      <c r="E235" s="22">
        <f t="shared" si="6"/>
        <v>-0.45459517126876503</v>
      </c>
      <c r="F235" s="23">
        <f t="shared" si="7"/>
        <v>2.2960892167758483E-4</v>
      </c>
    </row>
    <row r="236" spans="1:6" x14ac:dyDescent="0.15">
      <c r="A236" s="24" t="s">
        <v>776</v>
      </c>
      <c r="B236" s="24" t="s">
        <v>777</v>
      </c>
      <c r="C236" s="20">
        <v>2.8835599700000003</v>
      </c>
      <c r="D236" s="21">
        <v>4.0979011700000001</v>
      </c>
      <c r="E236" s="22">
        <f t="shared" si="6"/>
        <v>-0.29633247597330414</v>
      </c>
      <c r="F236" s="23">
        <f t="shared" si="7"/>
        <v>1.4031268735324989E-4</v>
      </c>
    </row>
    <row r="237" spans="1:6" x14ac:dyDescent="0.15">
      <c r="A237" s="24" t="s">
        <v>778</v>
      </c>
      <c r="B237" s="24" t="s">
        <v>779</v>
      </c>
      <c r="C237" s="20">
        <v>0.71929106000000009</v>
      </c>
      <c r="D237" s="21">
        <v>5.1226849999999997E-2</v>
      </c>
      <c r="E237" s="22">
        <f t="shared" si="6"/>
        <v>13.041290065658929</v>
      </c>
      <c r="F237" s="23">
        <f t="shared" si="7"/>
        <v>3.5000368526328144E-5</v>
      </c>
    </row>
    <row r="238" spans="1:6" x14ac:dyDescent="0.15">
      <c r="A238" s="24" t="s">
        <v>780</v>
      </c>
      <c r="B238" s="24" t="s">
        <v>781</v>
      </c>
      <c r="C238" s="20">
        <v>3.9064399999999997E-3</v>
      </c>
      <c r="D238" s="21">
        <v>1.4348039500000001</v>
      </c>
      <c r="E238" s="22">
        <f t="shared" si="6"/>
        <v>-0.99727737019402551</v>
      </c>
      <c r="F238" s="23">
        <f t="shared" si="7"/>
        <v>1.9008555399811209E-7</v>
      </c>
    </row>
    <row r="239" spans="1:6" x14ac:dyDescent="0.15">
      <c r="A239" s="24" t="s">
        <v>782</v>
      </c>
      <c r="B239" s="24" t="s">
        <v>783</v>
      </c>
      <c r="C239" s="20">
        <v>1.388174E-2</v>
      </c>
      <c r="D239" s="21">
        <v>1.18231E-2</v>
      </c>
      <c r="E239" s="22">
        <f t="shared" si="6"/>
        <v>0.17412015461258057</v>
      </c>
      <c r="F239" s="23">
        <f t="shared" si="7"/>
        <v>6.7547901372035729E-7</v>
      </c>
    </row>
    <row r="240" spans="1:6" x14ac:dyDescent="0.15">
      <c r="A240" s="24" t="s">
        <v>784</v>
      </c>
      <c r="B240" s="24" t="s">
        <v>785</v>
      </c>
      <c r="C240" s="20">
        <v>6.2133216200000003</v>
      </c>
      <c r="D240" s="21">
        <v>3.3442232000000001</v>
      </c>
      <c r="E240" s="22">
        <f t="shared" si="6"/>
        <v>0.85792671374326934</v>
      </c>
      <c r="F240" s="23">
        <f t="shared" si="7"/>
        <v>3.0233734098210834E-4</v>
      </c>
    </row>
    <row r="241" spans="1:6" x14ac:dyDescent="0.15">
      <c r="A241" s="24" t="s">
        <v>786</v>
      </c>
      <c r="B241" s="24" t="s">
        <v>787</v>
      </c>
      <c r="C241" s="20">
        <v>1.91164468</v>
      </c>
      <c r="D241" s="21">
        <v>2.9511185800000002</v>
      </c>
      <c r="E241" s="22">
        <f t="shared" si="6"/>
        <v>-0.35223047526609386</v>
      </c>
      <c r="F241" s="23">
        <f t="shared" si="7"/>
        <v>9.3019741259393125E-5</v>
      </c>
    </row>
    <row r="242" spans="1:6" x14ac:dyDescent="0.15">
      <c r="A242" s="24" t="s">
        <v>788</v>
      </c>
      <c r="B242" s="24" t="s">
        <v>789</v>
      </c>
      <c r="C242" s="20">
        <v>1.0386445099999999</v>
      </c>
      <c r="D242" s="21">
        <v>1.5908699999999999E-3</v>
      </c>
      <c r="E242" s="22">
        <f t="shared" si="6"/>
        <v>651.87830558122289</v>
      </c>
      <c r="F242" s="23">
        <f t="shared" si="7"/>
        <v>5.053995891155314E-5</v>
      </c>
    </row>
    <row r="243" spans="1:6" x14ac:dyDescent="0.15">
      <c r="A243" s="24" t="s">
        <v>790</v>
      </c>
      <c r="B243" s="24" t="s">
        <v>791</v>
      </c>
      <c r="C243" s="20">
        <v>2.2439246699999997</v>
      </c>
      <c r="D243" s="21">
        <v>0.16278920000000002</v>
      </c>
      <c r="E243" s="22">
        <f t="shared" si="6"/>
        <v>12.784235502109473</v>
      </c>
      <c r="F243" s="23">
        <f t="shared" si="7"/>
        <v>1.0918833107048381E-4</v>
      </c>
    </row>
    <row r="244" spans="1:6" x14ac:dyDescent="0.15">
      <c r="A244" s="24" t="s">
        <v>792</v>
      </c>
      <c r="B244" s="24" t="s">
        <v>793</v>
      </c>
      <c r="C244" s="20">
        <v>0</v>
      </c>
      <c r="D244" s="21">
        <v>0.65007415000000002</v>
      </c>
      <c r="E244" s="22">
        <f t="shared" si="6"/>
        <v>-1</v>
      </c>
      <c r="F244" s="23">
        <f t="shared" si="7"/>
        <v>0</v>
      </c>
    </row>
    <row r="245" spans="1:6" x14ac:dyDescent="0.15">
      <c r="A245" s="24" t="s">
        <v>794</v>
      </c>
      <c r="B245" s="24" t="s">
        <v>795</v>
      </c>
      <c r="C245" s="20">
        <v>1.9631286699999999</v>
      </c>
      <c r="D245" s="21">
        <v>0.39981623999999999</v>
      </c>
      <c r="E245" s="22">
        <f t="shared" si="6"/>
        <v>3.9100773645412703</v>
      </c>
      <c r="F245" s="23">
        <f t="shared" si="7"/>
        <v>9.5524928273959655E-5</v>
      </c>
    </row>
    <row r="246" spans="1:6" x14ac:dyDescent="0.15">
      <c r="A246" s="24" t="s">
        <v>796</v>
      </c>
      <c r="B246" s="24" t="s">
        <v>797</v>
      </c>
      <c r="C246" s="20">
        <v>0.35094784000000001</v>
      </c>
      <c r="D246" s="21">
        <v>0.14030000000000001</v>
      </c>
      <c r="E246" s="22">
        <f t="shared" si="6"/>
        <v>1.5014101211689237</v>
      </c>
      <c r="F246" s="23">
        <f t="shared" si="7"/>
        <v>1.7076958711983496E-5</v>
      </c>
    </row>
    <row r="247" spans="1:6" x14ac:dyDescent="0.15">
      <c r="A247" s="24" t="s">
        <v>798</v>
      </c>
      <c r="B247" s="24" t="s">
        <v>799</v>
      </c>
      <c r="C247" s="20">
        <v>0.79479900000000003</v>
      </c>
      <c r="D247" s="21">
        <v>8.43409E-3</v>
      </c>
      <c r="E247" s="22">
        <f t="shared" si="6"/>
        <v>93.23648550110326</v>
      </c>
      <c r="F247" s="23">
        <f t="shared" si="7"/>
        <v>3.8674549777328076E-5</v>
      </c>
    </row>
    <row r="248" spans="1:6" x14ac:dyDescent="0.15">
      <c r="A248" s="24" t="s">
        <v>800</v>
      </c>
      <c r="B248" s="24" t="s">
        <v>801</v>
      </c>
      <c r="C248" s="20">
        <v>0.80296698999999994</v>
      </c>
      <c r="D248" s="21">
        <v>0.4723</v>
      </c>
      <c r="E248" s="22">
        <f t="shared" si="6"/>
        <v>0.70012066483167468</v>
      </c>
      <c r="F248" s="23">
        <f t="shared" si="7"/>
        <v>3.9072000372806578E-5</v>
      </c>
    </row>
    <row r="249" spans="1:6" x14ac:dyDescent="0.15">
      <c r="A249" s="24" t="s">
        <v>802</v>
      </c>
      <c r="B249" s="24" t="s">
        <v>803</v>
      </c>
      <c r="C249" s="20">
        <v>1.1374713999999999</v>
      </c>
      <c r="D249" s="21">
        <v>2.0308084100000001</v>
      </c>
      <c r="E249" s="22">
        <f t="shared" si="6"/>
        <v>-0.43989231362302672</v>
      </c>
      <c r="F249" s="23">
        <f t="shared" si="7"/>
        <v>5.5348829426794763E-5</v>
      </c>
    </row>
    <row r="250" spans="1:6" x14ac:dyDescent="0.15">
      <c r="A250" s="24" t="s">
        <v>804</v>
      </c>
      <c r="B250" s="24" t="s">
        <v>805</v>
      </c>
      <c r="C250" s="20">
        <v>0.87193827000000002</v>
      </c>
      <c r="D250" s="21">
        <v>3.1465E-3</v>
      </c>
      <c r="E250" s="22">
        <f t="shared" si="6"/>
        <v>276.11370411568407</v>
      </c>
      <c r="F250" s="23">
        <f t="shared" si="7"/>
        <v>4.2428110787598287E-5</v>
      </c>
    </row>
    <row r="251" spans="1:6" x14ac:dyDescent="0.15">
      <c r="A251" s="24" t="s">
        <v>806</v>
      </c>
      <c r="B251" s="24" t="s">
        <v>807</v>
      </c>
      <c r="C251" s="20">
        <v>0.15540257000000002</v>
      </c>
      <c r="D251" s="21">
        <v>1.95781497</v>
      </c>
      <c r="E251" s="22">
        <f t="shared" si="6"/>
        <v>-0.92062448577558886</v>
      </c>
      <c r="F251" s="23">
        <f t="shared" si="7"/>
        <v>7.5618167976931423E-6</v>
      </c>
    </row>
    <row r="252" spans="1:6" x14ac:dyDescent="0.15">
      <c r="A252" s="24" t="s">
        <v>808</v>
      </c>
      <c r="B252" s="24" t="s">
        <v>809</v>
      </c>
      <c r="C252" s="20">
        <v>3.6823093999999998</v>
      </c>
      <c r="D252" s="21">
        <v>4.0044316499999999</v>
      </c>
      <c r="E252" s="22">
        <f t="shared" si="6"/>
        <v>-8.0441440422637789E-2</v>
      </c>
      <c r="F252" s="23">
        <f t="shared" si="7"/>
        <v>1.7917946321752175E-4</v>
      </c>
    </row>
    <row r="253" spans="1:6" x14ac:dyDescent="0.15">
      <c r="A253" s="24" t="s">
        <v>810</v>
      </c>
      <c r="B253" s="24" t="s">
        <v>811</v>
      </c>
      <c r="C253" s="20">
        <v>4.1271297499999999</v>
      </c>
      <c r="D253" s="21">
        <v>5.4490035399999996</v>
      </c>
      <c r="E253" s="22">
        <f t="shared" si="6"/>
        <v>-0.24259000389638208</v>
      </c>
      <c r="F253" s="23">
        <f t="shared" si="7"/>
        <v>2.00824214617616E-4</v>
      </c>
    </row>
    <row r="254" spans="1:6" x14ac:dyDescent="0.15">
      <c r="A254" s="24" t="s">
        <v>812</v>
      </c>
      <c r="B254" s="24" t="s">
        <v>813</v>
      </c>
      <c r="C254" s="20">
        <v>21.915573260000002</v>
      </c>
      <c r="D254" s="21">
        <v>8.3168698899999995</v>
      </c>
      <c r="E254" s="22">
        <f t="shared" si="6"/>
        <v>1.6350746795198456</v>
      </c>
      <c r="F254" s="23">
        <f t="shared" si="7"/>
        <v>1.0664016046101595E-3</v>
      </c>
    </row>
    <row r="255" spans="1:6" x14ac:dyDescent="0.15">
      <c r="A255" s="24" t="s">
        <v>814</v>
      </c>
      <c r="B255" s="24" t="s">
        <v>815</v>
      </c>
      <c r="C255" s="20">
        <v>70.488709370000009</v>
      </c>
      <c r="D255" s="21">
        <v>14.33749789</v>
      </c>
      <c r="E255" s="22">
        <f t="shared" si="6"/>
        <v>3.9163884738329342</v>
      </c>
      <c r="F255" s="23">
        <f t="shared" si="7"/>
        <v>3.429947822367262E-3</v>
      </c>
    </row>
    <row r="256" spans="1:6" x14ac:dyDescent="0.15">
      <c r="A256" s="24" t="s">
        <v>816</v>
      </c>
      <c r="B256" s="24" t="s">
        <v>817</v>
      </c>
      <c r="C256" s="20">
        <v>15.46408184</v>
      </c>
      <c r="D256" s="21">
        <v>9.190551730000001</v>
      </c>
      <c r="E256" s="22">
        <f t="shared" si="6"/>
        <v>0.68260647394234275</v>
      </c>
      <c r="F256" s="23">
        <f t="shared" si="7"/>
        <v>7.5247503190335567E-4</v>
      </c>
    </row>
    <row r="257" spans="1:6" x14ac:dyDescent="0.15">
      <c r="A257" s="24" t="s">
        <v>818</v>
      </c>
      <c r="B257" s="24" t="s">
        <v>819</v>
      </c>
      <c r="C257" s="20">
        <v>43.738120819999999</v>
      </c>
      <c r="D257" s="21">
        <v>30.614961190000002</v>
      </c>
      <c r="E257" s="22">
        <f t="shared" si="6"/>
        <v>0.4286518460224773</v>
      </c>
      <c r="F257" s="23">
        <f t="shared" si="7"/>
        <v>2.1282766219130615E-3</v>
      </c>
    </row>
    <row r="258" spans="1:6" x14ac:dyDescent="0.15">
      <c r="A258" s="24" t="s">
        <v>820</v>
      </c>
      <c r="B258" s="24" t="s">
        <v>821</v>
      </c>
      <c r="C258" s="20">
        <v>0.16216839999999999</v>
      </c>
      <c r="D258" s="21">
        <v>6.1726000000000003E-3</v>
      </c>
      <c r="E258" s="22">
        <f t="shared" si="6"/>
        <v>25.27230016524641</v>
      </c>
      <c r="F258" s="23">
        <f t="shared" si="7"/>
        <v>7.8910389395427654E-6</v>
      </c>
    </row>
    <row r="259" spans="1:6" x14ac:dyDescent="0.15">
      <c r="A259" s="24" t="s">
        <v>822</v>
      </c>
      <c r="B259" s="24" t="s">
        <v>823</v>
      </c>
      <c r="C259" s="20">
        <v>14.579709509999999</v>
      </c>
      <c r="D259" s="21">
        <v>24.728461769999999</v>
      </c>
      <c r="E259" s="22">
        <f t="shared" si="6"/>
        <v>-0.41040774611837094</v>
      </c>
      <c r="F259" s="23">
        <f t="shared" si="7"/>
        <v>7.0944188553770013E-4</v>
      </c>
    </row>
    <row r="260" spans="1:6" x14ac:dyDescent="0.15">
      <c r="A260" s="24" t="s">
        <v>824</v>
      </c>
      <c r="B260" s="24" t="s">
        <v>825</v>
      </c>
      <c r="C260" s="20">
        <v>3.7060246600000002</v>
      </c>
      <c r="D260" s="21">
        <v>6.6285719199999997</v>
      </c>
      <c r="E260" s="22">
        <f t="shared" si="6"/>
        <v>-0.44090149360557884</v>
      </c>
      <c r="F260" s="23">
        <f t="shared" si="7"/>
        <v>1.8033343674208873E-4</v>
      </c>
    </row>
    <row r="261" spans="1:6" x14ac:dyDescent="0.15">
      <c r="A261" s="24" t="s">
        <v>826</v>
      </c>
      <c r="B261" s="24" t="s">
        <v>827</v>
      </c>
      <c r="C261" s="20">
        <v>9.9848087599999999</v>
      </c>
      <c r="D261" s="21">
        <v>4.1939227799999994</v>
      </c>
      <c r="E261" s="22">
        <f t="shared" si="6"/>
        <v>1.3807803061171291</v>
      </c>
      <c r="F261" s="23">
        <f t="shared" si="7"/>
        <v>4.8585615156249747E-4</v>
      </c>
    </row>
    <row r="262" spans="1:6" x14ac:dyDescent="0.15">
      <c r="A262" s="24" t="s">
        <v>828</v>
      </c>
      <c r="B262" s="24" t="s">
        <v>829</v>
      </c>
      <c r="C262" s="20">
        <v>2.3120379999999999E-2</v>
      </c>
      <c r="D262" s="21">
        <v>1.276097E-2</v>
      </c>
      <c r="E262" s="22">
        <f t="shared" si="6"/>
        <v>0.81180427506686392</v>
      </c>
      <c r="F262" s="23">
        <f t="shared" si="7"/>
        <v>1.1250269403720191E-6</v>
      </c>
    </row>
    <row r="263" spans="1:6" x14ac:dyDescent="0.15">
      <c r="A263" s="24" t="s">
        <v>830</v>
      </c>
      <c r="B263" s="24" t="s">
        <v>831</v>
      </c>
      <c r="C263" s="20">
        <v>9.0379124900000001</v>
      </c>
      <c r="D263" s="21">
        <v>32.845328780000003</v>
      </c>
      <c r="E263" s="22">
        <f t="shared" ref="E263:E323" si="8">IF(ISERROR(C263/D263-1),"",((C263/D263-1)))</f>
        <v>-0.72483415981199384</v>
      </c>
      <c r="F263" s="23">
        <f t="shared" ref="F263:F294" si="9">C263/$C$1216</f>
        <v>4.3978061934859023E-4</v>
      </c>
    </row>
    <row r="264" spans="1:6" x14ac:dyDescent="0.15">
      <c r="A264" s="24" t="s">
        <v>832</v>
      </c>
      <c r="B264" s="24" t="s">
        <v>833</v>
      </c>
      <c r="C264" s="20">
        <v>31.395325140000001</v>
      </c>
      <c r="D264" s="21">
        <v>50.11905239</v>
      </c>
      <c r="E264" s="22">
        <f t="shared" si="8"/>
        <v>-0.37358502120714177</v>
      </c>
      <c r="F264" s="23">
        <f t="shared" si="9"/>
        <v>1.5276819232313197E-3</v>
      </c>
    </row>
    <row r="265" spans="1:6" x14ac:dyDescent="0.15">
      <c r="A265" s="24" t="s">
        <v>834</v>
      </c>
      <c r="B265" s="24" t="s">
        <v>835</v>
      </c>
      <c r="C265" s="20">
        <v>1.2212385800000001</v>
      </c>
      <c r="D265" s="21">
        <v>0.50246086999999995</v>
      </c>
      <c r="E265" s="22">
        <f t="shared" si="8"/>
        <v>1.4305147980976116</v>
      </c>
      <c r="F265" s="23">
        <f t="shared" si="9"/>
        <v>5.9424901455844133E-5</v>
      </c>
    </row>
    <row r="266" spans="1:6" x14ac:dyDescent="0.15">
      <c r="A266" s="24" t="s">
        <v>836</v>
      </c>
      <c r="B266" s="24" t="s">
        <v>837</v>
      </c>
      <c r="C266" s="20">
        <v>0.54463128000000005</v>
      </c>
      <c r="D266" s="21">
        <v>0.19705461999999999</v>
      </c>
      <c r="E266" s="22">
        <f t="shared" si="8"/>
        <v>1.7638594822085372</v>
      </c>
      <c r="F266" s="23">
        <f t="shared" si="9"/>
        <v>2.6501504844180612E-5</v>
      </c>
    </row>
    <row r="267" spans="1:6" x14ac:dyDescent="0.15">
      <c r="A267" s="24" t="s">
        <v>838</v>
      </c>
      <c r="B267" s="24" t="s">
        <v>839</v>
      </c>
      <c r="C267" s="20">
        <v>1.2522500600000002</v>
      </c>
      <c r="D267" s="21">
        <v>1.06491092</v>
      </c>
      <c r="E267" s="22">
        <f t="shared" si="8"/>
        <v>0.17592001028593085</v>
      </c>
      <c r="F267" s="23">
        <f t="shared" si="9"/>
        <v>6.0933905653041934E-5</v>
      </c>
    </row>
    <row r="268" spans="1:6" x14ac:dyDescent="0.15">
      <c r="A268" s="24" t="s">
        <v>840</v>
      </c>
      <c r="B268" s="24" t="s">
        <v>841</v>
      </c>
      <c r="C268" s="20">
        <v>0.2754837</v>
      </c>
      <c r="D268" s="21">
        <v>0.18911270999999999</v>
      </c>
      <c r="E268" s="22">
        <f t="shared" si="8"/>
        <v>0.45671700225754264</v>
      </c>
      <c r="F268" s="23">
        <f t="shared" si="9"/>
        <v>1.3404908748617593E-5</v>
      </c>
    </row>
    <row r="269" spans="1:6" x14ac:dyDescent="0.15">
      <c r="A269" s="24" t="s">
        <v>842</v>
      </c>
      <c r="B269" s="24" t="s">
        <v>843</v>
      </c>
      <c r="C269" s="20">
        <v>8.8331166000000003</v>
      </c>
      <c r="D269" s="21">
        <v>9.6102299099999993</v>
      </c>
      <c r="E269" s="22">
        <f t="shared" si="8"/>
        <v>-8.0863134105810253E-2</v>
      </c>
      <c r="F269" s="23">
        <f t="shared" si="9"/>
        <v>4.2981534656641863E-4</v>
      </c>
    </row>
    <row r="270" spans="1:6" x14ac:dyDescent="0.15">
      <c r="A270" s="24" t="s">
        <v>844</v>
      </c>
      <c r="B270" s="24" t="s">
        <v>845</v>
      </c>
      <c r="C270" s="20">
        <v>10.269342179999999</v>
      </c>
      <c r="D270" s="21">
        <v>13.65895845</v>
      </c>
      <c r="E270" s="22">
        <f t="shared" si="8"/>
        <v>-0.24816066923462976</v>
      </c>
      <c r="F270" s="23">
        <f t="shared" si="9"/>
        <v>4.9970141547841E-4</v>
      </c>
    </row>
    <row r="271" spans="1:6" x14ac:dyDescent="0.15">
      <c r="A271" s="24" t="s">
        <v>846</v>
      </c>
      <c r="B271" s="24" t="s">
        <v>847</v>
      </c>
      <c r="C271" s="20">
        <v>68.650574219999996</v>
      </c>
      <c r="D271" s="21">
        <v>89.849196219999996</v>
      </c>
      <c r="E271" s="22">
        <f t="shared" si="8"/>
        <v>-0.23593557752140792</v>
      </c>
      <c r="F271" s="23">
        <f t="shared" si="9"/>
        <v>3.3405050206574811E-3</v>
      </c>
    </row>
    <row r="272" spans="1:6" x14ac:dyDescent="0.15">
      <c r="A272" s="24" t="s">
        <v>67</v>
      </c>
      <c r="B272" s="24" t="s">
        <v>849</v>
      </c>
      <c r="C272" s="20">
        <v>7.2650468899999998</v>
      </c>
      <c r="D272" s="21">
        <v>1.00503568</v>
      </c>
      <c r="E272" s="22">
        <f t="shared" si="8"/>
        <v>6.2286457432038631</v>
      </c>
      <c r="F272" s="23">
        <f t="shared" si="9"/>
        <v>3.5351380359301853E-4</v>
      </c>
    </row>
    <row r="273" spans="1:6" x14ac:dyDescent="0.15">
      <c r="A273" s="24" t="s">
        <v>850</v>
      </c>
      <c r="B273" s="24" t="s">
        <v>851</v>
      </c>
      <c r="C273" s="20">
        <v>4.1749111800000005</v>
      </c>
      <c r="D273" s="21">
        <v>7.1520148399999997</v>
      </c>
      <c r="E273" s="22">
        <f t="shared" si="8"/>
        <v>-0.41626083370934386</v>
      </c>
      <c r="F273" s="23">
        <f t="shared" si="9"/>
        <v>2.0314923678418508E-4</v>
      </c>
    </row>
    <row r="274" spans="1:6" x14ac:dyDescent="0.15">
      <c r="A274" s="24" t="s">
        <v>852</v>
      </c>
      <c r="B274" s="24" t="s">
        <v>853</v>
      </c>
      <c r="C274" s="20">
        <v>4.5968575700000001</v>
      </c>
      <c r="D274" s="21">
        <v>5.3341824999999998</v>
      </c>
      <c r="E274" s="22">
        <f t="shared" si="8"/>
        <v>-0.13822641613780551</v>
      </c>
      <c r="F274" s="23">
        <f t="shared" si="9"/>
        <v>2.2368095192652781E-4</v>
      </c>
    </row>
    <row r="275" spans="1:6" x14ac:dyDescent="0.15">
      <c r="A275" s="24" t="s">
        <v>854</v>
      </c>
      <c r="B275" s="24" t="s">
        <v>855</v>
      </c>
      <c r="C275" s="20">
        <v>7.4663673099999999</v>
      </c>
      <c r="D275" s="21">
        <v>9.3584209299999994</v>
      </c>
      <c r="E275" s="22">
        <f t="shared" si="8"/>
        <v>-0.20217658878056044</v>
      </c>
      <c r="F275" s="23">
        <f t="shared" si="9"/>
        <v>3.6330996162100117E-4</v>
      </c>
    </row>
    <row r="276" spans="1:6" x14ac:dyDescent="0.15">
      <c r="A276" s="24" t="s">
        <v>856</v>
      </c>
      <c r="B276" s="24" t="s">
        <v>857</v>
      </c>
      <c r="C276" s="20">
        <v>1.79659181</v>
      </c>
      <c r="D276" s="21">
        <v>4.4953334299999996</v>
      </c>
      <c r="E276" s="22">
        <f t="shared" si="8"/>
        <v>-0.60034292495184283</v>
      </c>
      <c r="F276" s="23">
        <f t="shared" si="9"/>
        <v>8.7421322102047117E-5</v>
      </c>
    </row>
    <row r="277" spans="1:6" x14ac:dyDescent="0.15">
      <c r="A277" s="24" t="s">
        <v>858</v>
      </c>
      <c r="B277" s="24" t="s">
        <v>859</v>
      </c>
      <c r="C277" s="20">
        <v>0.84985833999999993</v>
      </c>
      <c r="D277" s="21">
        <v>0.68654431999999999</v>
      </c>
      <c r="E277" s="22">
        <f t="shared" si="8"/>
        <v>0.23787833537097791</v>
      </c>
      <c r="F277" s="23">
        <f t="shared" si="9"/>
        <v>4.1353711660441706E-5</v>
      </c>
    </row>
    <row r="278" spans="1:6" x14ac:dyDescent="0.15">
      <c r="A278" s="24" t="s">
        <v>860</v>
      </c>
      <c r="B278" s="24" t="s">
        <v>861</v>
      </c>
      <c r="C278" s="20">
        <v>4.13489708</v>
      </c>
      <c r="D278" s="21">
        <v>4.4744300099999998</v>
      </c>
      <c r="E278" s="22">
        <f t="shared" si="8"/>
        <v>-7.5882945814588765E-2</v>
      </c>
      <c r="F278" s="23">
        <f t="shared" si="9"/>
        <v>2.0120216928379189E-4</v>
      </c>
    </row>
    <row r="279" spans="1:6" x14ac:dyDescent="0.15">
      <c r="A279" s="24" t="s">
        <v>862</v>
      </c>
      <c r="B279" s="24" t="s">
        <v>863</v>
      </c>
      <c r="C279" s="20">
        <v>9.4617266199999985</v>
      </c>
      <c r="D279" s="21">
        <v>6.1628529699999994</v>
      </c>
      <c r="E279" s="22">
        <f t="shared" si="8"/>
        <v>0.53528352307908444</v>
      </c>
      <c r="F279" s="23">
        <f t="shared" si="9"/>
        <v>4.6040321785087814E-4</v>
      </c>
    </row>
    <row r="280" spans="1:6" x14ac:dyDescent="0.15">
      <c r="A280" s="24" t="s">
        <v>864</v>
      </c>
      <c r="B280" s="24" t="s">
        <v>865</v>
      </c>
      <c r="C280" s="20">
        <v>4.9570749999999997E-2</v>
      </c>
      <c r="D280" s="21">
        <v>0.34551641999999999</v>
      </c>
      <c r="E280" s="22">
        <f t="shared" si="8"/>
        <v>-0.85653142041700936</v>
      </c>
      <c r="F280" s="23">
        <f t="shared" si="9"/>
        <v>2.4120896457777196E-6</v>
      </c>
    </row>
    <row r="281" spans="1:6" x14ac:dyDescent="0.15">
      <c r="A281" s="24" t="s">
        <v>866</v>
      </c>
      <c r="B281" s="24" t="s">
        <v>867</v>
      </c>
      <c r="C281" s="20">
        <v>10.43628567</v>
      </c>
      <c r="D281" s="21">
        <v>10.8326347</v>
      </c>
      <c r="E281" s="22">
        <f t="shared" si="8"/>
        <v>-3.6588423867002562E-2</v>
      </c>
      <c r="F281" s="23">
        <f t="shared" si="9"/>
        <v>5.0782480807704932E-4</v>
      </c>
    </row>
    <row r="282" spans="1:6" x14ac:dyDescent="0.15">
      <c r="A282" s="24" t="s">
        <v>868</v>
      </c>
      <c r="B282" s="24" t="s">
        <v>869</v>
      </c>
      <c r="C282" s="20">
        <v>9.9323757200000014</v>
      </c>
      <c r="D282" s="21">
        <v>7.7970146100000006</v>
      </c>
      <c r="E282" s="22">
        <f t="shared" si="8"/>
        <v>0.27386906615017881</v>
      </c>
      <c r="F282" s="23">
        <f t="shared" si="9"/>
        <v>4.8330478421621675E-4</v>
      </c>
    </row>
    <row r="283" spans="1:6" x14ac:dyDescent="0.15">
      <c r="A283" s="24" t="s">
        <v>871</v>
      </c>
      <c r="B283" s="24" t="s">
        <v>872</v>
      </c>
      <c r="C283" s="20">
        <v>19.89724125</v>
      </c>
      <c r="D283" s="21">
        <v>5.2775146699999995</v>
      </c>
      <c r="E283" s="22">
        <f t="shared" si="8"/>
        <v>2.7701915568526507</v>
      </c>
      <c r="F283" s="23">
        <f t="shared" si="9"/>
        <v>9.6819050748004276E-4</v>
      </c>
    </row>
    <row r="284" spans="1:6" x14ac:dyDescent="0.15">
      <c r="A284" s="24" t="s">
        <v>873</v>
      </c>
      <c r="B284" s="24" t="s">
        <v>874</v>
      </c>
      <c r="C284" s="20">
        <v>12.63941567</v>
      </c>
      <c r="D284" s="21">
        <v>20.380422100000001</v>
      </c>
      <c r="E284" s="22">
        <f t="shared" si="8"/>
        <v>-0.37982561852828356</v>
      </c>
      <c r="F284" s="23">
        <f t="shared" si="9"/>
        <v>6.1502808947388652E-4</v>
      </c>
    </row>
    <row r="285" spans="1:6" x14ac:dyDescent="0.15">
      <c r="A285" s="24" t="s">
        <v>72</v>
      </c>
      <c r="B285" s="24" t="s">
        <v>870</v>
      </c>
      <c r="C285" s="20">
        <v>8.0320580499999998</v>
      </c>
      <c r="D285" s="21">
        <v>16.301428829999999</v>
      </c>
      <c r="E285" s="22">
        <f t="shared" si="8"/>
        <v>-0.50727889353978795</v>
      </c>
      <c r="F285" s="23">
        <f t="shared" si="9"/>
        <v>3.908362099966327E-4</v>
      </c>
    </row>
    <row r="286" spans="1:6" x14ac:dyDescent="0.15">
      <c r="A286" s="24" t="s">
        <v>875</v>
      </c>
      <c r="B286" s="24" t="s">
        <v>876</v>
      </c>
      <c r="C286" s="20">
        <v>0</v>
      </c>
      <c r="D286" s="21">
        <v>1.75716823</v>
      </c>
      <c r="E286" s="22">
        <f t="shared" si="8"/>
        <v>-1</v>
      </c>
      <c r="F286" s="23">
        <f t="shared" si="9"/>
        <v>0</v>
      </c>
    </row>
    <row r="287" spans="1:6" x14ac:dyDescent="0.15">
      <c r="A287" s="24" t="s">
        <v>877</v>
      </c>
      <c r="B287" s="24" t="s">
        <v>878</v>
      </c>
      <c r="C287" s="20">
        <v>0.68113793999999994</v>
      </c>
      <c r="D287" s="21">
        <v>1.3452878799999999</v>
      </c>
      <c r="E287" s="22">
        <f t="shared" si="8"/>
        <v>-0.49368610977153826</v>
      </c>
      <c r="F287" s="23">
        <f t="shared" si="9"/>
        <v>3.314385544742344E-5</v>
      </c>
    </row>
    <row r="288" spans="1:6" x14ac:dyDescent="0.15">
      <c r="A288" s="24" t="s">
        <v>239</v>
      </c>
      <c r="B288" s="24" t="s">
        <v>240</v>
      </c>
      <c r="C288" s="20">
        <v>9.8926152700000003</v>
      </c>
      <c r="D288" s="21">
        <v>12.457393470000001</v>
      </c>
      <c r="E288" s="22">
        <f t="shared" si="8"/>
        <v>-0.20588401628129682</v>
      </c>
      <c r="F288" s="23">
        <f t="shared" si="9"/>
        <v>4.813700592068823E-4</v>
      </c>
    </row>
    <row r="289" spans="1:6" x14ac:dyDescent="0.15">
      <c r="A289" s="24" t="s">
        <v>241</v>
      </c>
      <c r="B289" s="24" t="s">
        <v>242</v>
      </c>
      <c r="C289" s="20">
        <v>2.8460343399999997</v>
      </c>
      <c r="D289" s="21">
        <v>1.59163951</v>
      </c>
      <c r="E289" s="22">
        <f t="shared" si="8"/>
        <v>0.78811491051764571</v>
      </c>
      <c r="F289" s="23">
        <f t="shared" si="9"/>
        <v>1.3848670764597722E-4</v>
      </c>
    </row>
    <row r="290" spans="1:6" x14ac:dyDescent="0.15">
      <c r="A290" s="24" t="s">
        <v>243</v>
      </c>
      <c r="B290" s="24" t="s">
        <v>244</v>
      </c>
      <c r="C290" s="20">
        <v>3.78772025</v>
      </c>
      <c r="D290" s="21">
        <v>7.0446252899999999</v>
      </c>
      <c r="E290" s="22">
        <f t="shared" si="8"/>
        <v>-0.46232480876211368</v>
      </c>
      <c r="F290" s="23">
        <f t="shared" si="9"/>
        <v>1.8430870616497824E-4</v>
      </c>
    </row>
    <row r="291" spans="1:6" x14ac:dyDescent="0.15">
      <c r="A291" s="24" t="s">
        <v>245</v>
      </c>
      <c r="B291" s="24" t="s">
        <v>246</v>
      </c>
      <c r="C291" s="20">
        <v>1.1902953200000002</v>
      </c>
      <c r="D291" s="21">
        <v>2.9856487700000001</v>
      </c>
      <c r="E291" s="22">
        <f t="shared" si="8"/>
        <v>-0.60132774760374774</v>
      </c>
      <c r="F291" s="23">
        <f t="shared" si="9"/>
        <v>5.7919216812125652E-5</v>
      </c>
    </row>
    <row r="292" spans="1:6" x14ac:dyDescent="0.15">
      <c r="A292" s="24" t="s">
        <v>190</v>
      </c>
      <c r="B292" s="24" t="s">
        <v>247</v>
      </c>
      <c r="C292" s="20">
        <v>2.9045301100000001</v>
      </c>
      <c r="D292" s="21">
        <v>4.5304012</v>
      </c>
      <c r="E292" s="22">
        <f t="shared" si="8"/>
        <v>-0.35888015613275048</v>
      </c>
      <c r="F292" s="23">
        <f t="shared" si="9"/>
        <v>1.4133308461503248E-4</v>
      </c>
    </row>
    <row r="293" spans="1:6" x14ac:dyDescent="0.15">
      <c r="A293" s="24" t="s">
        <v>248</v>
      </c>
      <c r="B293" s="24" t="s">
        <v>249</v>
      </c>
      <c r="C293" s="20">
        <v>0.52028224000000001</v>
      </c>
      <c r="D293" s="21">
        <v>0.49620285999999997</v>
      </c>
      <c r="E293" s="22">
        <f t="shared" si="8"/>
        <v>4.8527289826584274E-2</v>
      </c>
      <c r="F293" s="23">
        <f t="shared" si="9"/>
        <v>2.5316691879506334E-5</v>
      </c>
    </row>
    <row r="294" spans="1:6" x14ac:dyDescent="0.15">
      <c r="A294" s="24" t="s">
        <v>250</v>
      </c>
      <c r="B294" s="24" t="s">
        <v>251</v>
      </c>
      <c r="C294" s="20">
        <v>1.2385848700000002</v>
      </c>
      <c r="D294" s="21">
        <v>1.3091399099999999</v>
      </c>
      <c r="E294" s="22">
        <f t="shared" si="8"/>
        <v>-5.3894193784069788E-2</v>
      </c>
      <c r="F294" s="23">
        <f t="shared" si="9"/>
        <v>6.0268963861630964E-5</v>
      </c>
    </row>
    <row r="295" spans="1:6" x14ac:dyDescent="0.15">
      <c r="A295" s="24" t="s">
        <v>252</v>
      </c>
      <c r="B295" s="24" t="s">
        <v>253</v>
      </c>
      <c r="C295" s="20">
        <v>1.1053037999999999</v>
      </c>
      <c r="D295" s="21">
        <v>1.8951838000000001</v>
      </c>
      <c r="E295" s="22">
        <f t="shared" si="8"/>
        <v>-0.41678279436538035</v>
      </c>
      <c r="F295" s="23">
        <f t="shared" ref="F295:F321" si="10">C295/$C$1216</f>
        <v>5.3783568967965329E-5</v>
      </c>
    </row>
    <row r="296" spans="1:6" x14ac:dyDescent="0.15">
      <c r="A296" s="24" t="s">
        <v>254</v>
      </c>
      <c r="B296" s="24" t="s">
        <v>255</v>
      </c>
      <c r="C296" s="20">
        <v>0.31535426999999999</v>
      </c>
      <c r="D296" s="21">
        <v>0.19143252999999999</v>
      </c>
      <c r="E296" s="22">
        <f t="shared" si="8"/>
        <v>0.64733898674378909</v>
      </c>
      <c r="F296" s="23">
        <f t="shared" si="10"/>
        <v>1.5344992145948796E-5</v>
      </c>
    </row>
    <row r="297" spans="1:6" x14ac:dyDescent="0.15">
      <c r="A297" s="24" t="s">
        <v>256</v>
      </c>
      <c r="B297" s="24" t="s">
        <v>257</v>
      </c>
      <c r="C297" s="20">
        <v>0.15948917999999998</v>
      </c>
      <c r="D297" s="21">
        <v>0.11240238000000001</v>
      </c>
      <c r="E297" s="22">
        <f t="shared" si="8"/>
        <v>0.41891283796659784</v>
      </c>
      <c r="F297" s="23">
        <f t="shared" si="10"/>
        <v>7.7606693401164783E-6</v>
      </c>
    </row>
    <row r="298" spans="1:6" x14ac:dyDescent="0.15">
      <c r="A298" s="24" t="s">
        <v>258</v>
      </c>
      <c r="B298" s="24" t="s">
        <v>259</v>
      </c>
      <c r="C298" s="20">
        <v>11.49868934</v>
      </c>
      <c r="D298" s="21">
        <v>32.133993390000001</v>
      </c>
      <c r="E298" s="22">
        <f t="shared" si="8"/>
        <v>-0.64216432111489896</v>
      </c>
      <c r="F298" s="23">
        <f t="shared" si="10"/>
        <v>5.5952087666675697E-4</v>
      </c>
    </row>
    <row r="299" spans="1:6" x14ac:dyDescent="0.15">
      <c r="A299" s="24" t="s">
        <v>74</v>
      </c>
      <c r="B299" s="24" t="s">
        <v>260</v>
      </c>
      <c r="C299" s="20">
        <v>12.206044550000001</v>
      </c>
      <c r="D299" s="21">
        <v>17.117924010000003</v>
      </c>
      <c r="E299" s="22">
        <f t="shared" si="8"/>
        <v>-0.28694364206375522</v>
      </c>
      <c r="F299" s="23">
        <f t="shared" si="10"/>
        <v>5.9394045228197212E-4</v>
      </c>
    </row>
    <row r="300" spans="1:6" x14ac:dyDescent="0.15">
      <c r="A300" s="24" t="s">
        <v>75</v>
      </c>
      <c r="B300" s="24" t="s">
        <v>261</v>
      </c>
      <c r="C300" s="20">
        <v>3.5611374900000001</v>
      </c>
      <c r="D300" s="21">
        <v>2.1209489700000002</v>
      </c>
      <c r="E300" s="22">
        <f t="shared" si="8"/>
        <v>0.67903025502777647</v>
      </c>
      <c r="F300" s="23">
        <f t="shared" si="10"/>
        <v>1.7328329441898413E-4</v>
      </c>
    </row>
    <row r="301" spans="1:6" x14ac:dyDescent="0.15">
      <c r="A301" s="24" t="s">
        <v>262</v>
      </c>
      <c r="B301" s="24" t="s">
        <v>263</v>
      </c>
      <c r="C301" s="20">
        <v>0.29707844999999999</v>
      </c>
      <c r="D301" s="21">
        <v>3.2157430000000001E-2</v>
      </c>
      <c r="E301" s="22">
        <f t="shared" si="8"/>
        <v>8.2382522483917402</v>
      </c>
      <c r="F301" s="23">
        <f t="shared" si="10"/>
        <v>1.4455699242571354E-5</v>
      </c>
    </row>
    <row r="302" spans="1:6" x14ac:dyDescent="0.15">
      <c r="A302" s="24" t="s">
        <v>264</v>
      </c>
      <c r="B302" s="24" t="s">
        <v>265</v>
      </c>
      <c r="C302" s="20">
        <v>3.5639999999999999E-3</v>
      </c>
      <c r="D302" s="21">
        <v>2.0205000000000002E-3</v>
      </c>
      <c r="E302" s="22">
        <f t="shared" si="8"/>
        <v>0.76391982182628038</v>
      </c>
      <c r="F302" s="23">
        <f t="shared" si="10"/>
        <v>1.734225828245849E-7</v>
      </c>
    </row>
    <row r="303" spans="1:6" x14ac:dyDescent="0.15">
      <c r="A303" s="24" t="s">
        <v>266</v>
      </c>
      <c r="B303" s="24" t="s">
        <v>267</v>
      </c>
      <c r="C303" s="20">
        <v>0</v>
      </c>
      <c r="D303" s="21">
        <v>5.6455000000000003E-3</v>
      </c>
      <c r="E303" s="22">
        <f t="shared" si="8"/>
        <v>-1</v>
      </c>
      <c r="F303" s="23">
        <f t="shared" si="10"/>
        <v>0</v>
      </c>
    </row>
    <row r="304" spans="1:6" x14ac:dyDescent="0.15">
      <c r="A304" s="24" t="s">
        <v>268</v>
      </c>
      <c r="B304" s="24" t="s">
        <v>269</v>
      </c>
      <c r="C304" s="20">
        <v>9.6900000000000011E-5</v>
      </c>
      <c r="D304" s="21">
        <v>1.2562000000000001E-3</v>
      </c>
      <c r="E304" s="22">
        <f t="shared" si="8"/>
        <v>-0.92286260149657695</v>
      </c>
      <c r="F304" s="23">
        <f t="shared" si="10"/>
        <v>4.7151089437997415E-9</v>
      </c>
    </row>
    <row r="305" spans="1:6" x14ac:dyDescent="0.15">
      <c r="A305" s="24" t="s">
        <v>270</v>
      </c>
      <c r="B305" s="24" t="s">
        <v>271</v>
      </c>
      <c r="C305" s="20">
        <v>5.3969501200000005</v>
      </c>
      <c r="D305" s="21">
        <v>11.759445019999999</v>
      </c>
      <c r="E305" s="22">
        <f t="shared" si="8"/>
        <v>-0.54105401140775933</v>
      </c>
      <c r="F305" s="23">
        <f t="shared" si="10"/>
        <v>2.6261308338548079E-4</v>
      </c>
    </row>
    <row r="306" spans="1:6" x14ac:dyDescent="0.15">
      <c r="A306" s="24" t="s">
        <v>272</v>
      </c>
      <c r="B306" s="24" t="s">
        <v>273</v>
      </c>
      <c r="C306" s="20">
        <v>1.3764999999999999E-2</v>
      </c>
      <c r="D306" s="21">
        <v>6.3331999999999998E-3</v>
      </c>
      <c r="E306" s="22">
        <f t="shared" si="8"/>
        <v>1.1734668098275751</v>
      </c>
      <c r="F306" s="23">
        <f t="shared" si="10"/>
        <v>6.6979849960168666E-7</v>
      </c>
    </row>
    <row r="307" spans="1:6" x14ac:dyDescent="0.15">
      <c r="A307" s="24" t="s">
        <v>274</v>
      </c>
      <c r="B307" s="24" t="s">
        <v>275</v>
      </c>
      <c r="C307" s="20">
        <v>3.3305169999999995E-2</v>
      </c>
      <c r="D307" s="21">
        <v>2.4840000000000001E-3</v>
      </c>
      <c r="E307" s="22">
        <f t="shared" si="8"/>
        <v>12.407878421900158</v>
      </c>
      <c r="F307" s="23">
        <f t="shared" si="10"/>
        <v>1.620614086086386E-6</v>
      </c>
    </row>
    <row r="308" spans="1:6" x14ac:dyDescent="0.15">
      <c r="A308" s="24" t="s">
        <v>276</v>
      </c>
      <c r="B308" s="24" t="s">
        <v>277</v>
      </c>
      <c r="C308" s="20">
        <v>4.9019999999999999E-4</v>
      </c>
      <c r="D308" s="21">
        <v>5.875E-3</v>
      </c>
      <c r="E308" s="22">
        <f t="shared" si="8"/>
        <v>-0.91656170212765953</v>
      </c>
      <c r="F308" s="23">
        <f t="shared" si="10"/>
        <v>2.3852904068633986E-8</v>
      </c>
    </row>
    <row r="309" spans="1:6" x14ac:dyDescent="0.15">
      <c r="A309" s="24" t="s">
        <v>278</v>
      </c>
      <c r="B309" s="24" t="s">
        <v>279</v>
      </c>
      <c r="C309" s="20">
        <v>0.97781700000000005</v>
      </c>
      <c r="D309" s="21">
        <v>1.302543</v>
      </c>
      <c r="E309" s="22">
        <f t="shared" si="8"/>
        <v>-0.24930155856658853</v>
      </c>
      <c r="F309" s="23">
        <f t="shared" si="10"/>
        <v>4.7580120558301672E-5</v>
      </c>
    </row>
    <row r="310" spans="1:6" x14ac:dyDescent="0.15">
      <c r="A310" s="24" t="s">
        <v>280</v>
      </c>
      <c r="B310" s="24" t="s">
        <v>281</v>
      </c>
      <c r="C310" s="20">
        <v>0.20972044000000001</v>
      </c>
      <c r="D310" s="21">
        <v>0.1260493</v>
      </c>
      <c r="E310" s="22">
        <f t="shared" si="8"/>
        <v>0.6637969429421664</v>
      </c>
      <c r="F310" s="23">
        <f t="shared" si="10"/>
        <v>1.0204899095372725E-5</v>
      </c>
    </row>
    <row r="311" spans="1:6" x14ac:dyDescent="0.15">
      <c r="A311" s="24" t="s">
        <v>282</v>
      </c>
      <c r="B311" s="24" t="s">
        <v>283</v>
      </c>
      <c r="C311" s="20">
        <v>2.9039999999999999E-3</v>
      </c>
      <c r="D311" s="21">
        <v>1.5755000000000002E-2</v>
      </c>
      <c r="E311" s="22">
        <f t="shared" si="8"/>
        <v>-0.81567756267851477</v>
      </c>
      <c r="F311" s="23">
        <f t="shared" si="10"/>
        <v>1.4130728970892105E-7</v>
      </c>
    </row>
    <row r="312" spans="1:6" x14ac:dyDescent="0.15">
      <c r="A312" s="24" t="s">
        <v>284</v>
      </c>
      <c r="B312" s="24" t="s">
        <v>285</v>
      </c>
      <c r="C312" s="20">
        <v>4.5899379999999997E-2</v>
      </c>
      <c r="D312" s="21">
        <v>8.2133570000000003E-2</v>
      </c>
      <c r="E312" s="22">
        <f t="shared" si="8"/>
        <v>-0.4411617563926663</v>
      </c>
      <c r="F312" s="23">
        <f t="shared" si="10"/>
        <v>2.2334424886776361E-6</v>
      </c>
    </row>
    <row r="313" spans="1:6" x14ac:dyDescent="0.15">
      <c r="A313" s="24" t="s">
        <v>35</v>
      </c>
      <c r="B313" s="24" t="s">
        <v>286</v>
      </c>
      <c r="C313" s="20">
        <v>42.79589386</v>
      </c>
      <c r="D313" s="21">
        <v>28.14727813</v>
      </c>
      <c r="E313" s="22">
        <f t="shared" si="8"/>
        <v>0.52042743395451718</v>
      </c>
      <c r="F313" s="23">
        <f t="shared" si="10"/>
        <v>2.0824282961526362E-3</v>
      </c>
    </row>
    <row r="314" spans="1:6" x14ac:dyDescent="0.15">
      <c r="A314" s="24" t="s">
        <v>191</v>
      </c>
      <c r="B314" s="24" t="s">
        <v>288</v>
      </c>
      <c r="C314" s="20">
        <v>1.8545042599999999</v>
      </c>
      <c r="D314" s="21">
        <v>4.4917923200000001</v>
      </c>
      <c r="E314" s="22">
        <f t="shared" si="8"/>
        <v>-0.58713490564942239</v>
      </c>
      <c r="F314" s="23">
        <f t="shared" si="10"/>
        <v>9.02393149911323E-5</v>
      </c>
    </row>
    <row r="315" spans="1:6" x14ac:dyDescent="0.15">
      <c r="A315" s="24" t="s">
        <v>289</v>
      </c>
      <c r="B315" s="24" t="s">
        <v>290</v>
      </c>
      <c r="C315" s="20">
        <v>2.90729046</v>
      </c>
      <c r="D315" s="21">
        <v>2.8424135800000001</v>
      </c>
      <c r="E315" s="22">
        <f t="shared" si="8"/>
        <v>2.2824574318280666E-2</v>
      </c>
      <c r="F315" s="23">
        <f t="shared" si="10"/>
        <v>1.4146740196253524E-4</v>
      </c>
    </row>
    <row r="316" spans="1:6" x14ac:dyDescent="0.15">
      <c r="A316" s="24" t="s">
        <v>291</v>
      </c>
      <c r="B316" s="24" t="s">
        <v>292</v>
      </c>
      <c r="C316" s="20">
        <v>5.9590122999999995</v>
      </c>
      <c r="D316" s="21">
        <v>28.955298370000001</v>
      </c>
      <c r="E316" s="22">
        <f t="shared" si="8"/>
        <v>-0.7941995891786765</v>
      </c>
      <c r="F316" s="23">
        <f t="shared" si="10"/>
        <v>2.8996276771870653E-4</v>
      </c>
    </row>
    <row r="317" spans="1:6" x14ac:dyDescent="0.15">
      <c r="A317" s="24" t="s">
        <v>293</v>
      </c>
      <c r="B317" s="24" t="s">
        <v>294</v>
      </c>
      <c r="C317" s="20">
        <v>1.2519929999999999</v>
      </c>
      <c r="D317" s="21">
        <v>4.6584594299999997</v>
      </c>
      <c r="E317" s="22">
        <f t="shared" si="8"/>
        <v>-0.73124312472546316</v>
      </c>
      <c r="F317" s="23">
        <f t="shared" si="10"/>
        <v>6.0921397232968722E-5</v>
      </c>
    </row>
    <row r="318" spans="1:6" x14ac:dyDescent="0.15">
      <c r="A318" s="24" t="s">
        <v>295</v>
      </c>
      <c r="B318" s="24" t="s">
        <v>296</v>
      </c>
      <c r="C318" s="20">
        <v>0.67018310000000003</v>
      </c>
      <c r="D318" s="21">
        <v>0.70840367000000004</v>
      </c>
      <c r="E318" s="22">
        <f t="shared" si="8"/>
        <v>-5.3953094285917547E-2</v>
      </c>
      <c r="F318" s="23">
        <f t="shared" si="10"/>
        <v>3.261079802676405E-5</v>
      </c>
    </row>
    <row r="319" spans="1:6" x14ac:dyDescent="0.15">
      <c r="A319" s="24" t="s">
        <v>297</v>
      </c>
      <c r="B319" s="24" t="s">
        <v>298</v>
      </c>
      <c r="C319" s="20">
        <v>1.3469564999999999</v>
      </c>
      <c r="D319" s="21">
        <v>1.0685782099999999</v>
      </c>
      <c r="E319" s="22">
        <f t="shared" si="8"/>
        <v>0.26051278923233889</v>
      </c>
      <c r="F319" s="23">
        <f t="shared" si="10"/>
        <v>6.5542276987194998E-5</v>
      </c>
    </row>
    <row r="320" spans="1:6" x14ac:dyDescent="0.15">
      <c r="A320" s="24" t="s">
        <v>299</v>
      </c>
      <c r="B320" s="24" t="s">
        <v>300</v>
      </c>
      <c r="C320" s="20">
        <v>8.7361649999999999E-2</v>
      </c>
      <c r="D320" s="21">
        <v>4.52334909</v>
      </c>
      <c r="E320" s="22">
        <f t="shared" si="8"/>
        <v>-0.98068651163954268</v>
      </c>
      <c r="F320" s="23">
        <f t="shared" si="10"/>
        <v>4.2509772679061163E-6</v>
      </c>
    </row>
    <row r="321" spans="1:6" x14ac:dyDescent="0.15">
      <c r="A321" s="25" t="s">
        <v>301</v>
      </c>
      <c r="B321" s="25" t="s">
        <v>302</v>
      </c>
      <c r="C321" s="20">
        <v>9.6468506099999995</v>
      </c>
      <c r="D321" s="21">
        <v>6.4932840299999999</v>
      </c>
      <c r="E321" s="22">
        <f t="shared" si="8"/>
        <v>0.48566589193234466</v>
      </c>
      <c r="F321" s="23">
        <f t="shared" si="10"/>
        <v>4.6941126512601639E-4</v>
      </c>
    </row>
    <row r="322" spans="1:6" s="4" customFormat="1" ht="11" x14ac:dyDescent="0.15">
      <c r="A322" s="127" t="s">
        <v>149</v>
      </c>
      <c r="B322" s="26"/>
      <c r="C322" s="27">
        <f>SUM(C6:C321)</f>
        <v>8859.2230743300061</v>
      </c>
      <c r="D322" s="28">
        <f>SUM(D6:D321)</f>
        <v>8089.219987180004</v>
      </c>
      <c r="E322" s="29">
        <f t="shared" si="8"/>
        <v>9.5188793032000785E-2</v>
      </c>
      <c r="F322" s="30">
        <f>C322/C1216</f>
        <v>0.43108567546842574</v>
      </c>
    </row>
    <row r="323" spans="1:6" x14ac:dyDescent="0.15">
      <c r="E323" s="32" t="str">
        <f t="shared" si="8"/>
        <v/>
      </c>
      <c r="F323" s="32"/>
    </row>
    <row r="324" spans="1:6" s="4" customFormat="1" ht="11" x14ac:dyDescent="0.15">
      <c r="A324" s="126" t="s">
        <v>76</v>
      </c>
      <c r="B324" s="34" t="s">
        <v>345</v>
      </c>
      <c r="C324" s="130" t="s">
        <v>1119</v>
      </c>
      <c r="D324" s="131"/>
      <c r="E324" s="132"/>
      <c r="F324" s="35"/>
    </row>
    <row r="325" spans="1:6" s="10" customFormat="1" ht="12" x14ac:dyDescent="0.15">
      <c r="A325" s="37"/>
      <c r="B325" s="37"/>
      <c r="C325" s="38" t="s">
        <v>1124</v>
      </c>
      <c r="D325" s="39" t="s">
        <v>315</v>
      </c>
      <c r="E325" s="40" t="s">
        <v>313</v>
      </c>
      <c r="F325" s="41" t="s">
        <v>314</v>
      </c>
    </row>
    <row r="326" spans="1:6" x14ac:dyDescent="0.15">
      <c r="A326" s="19" t="s">
        <v>303</v>
      </c>
      <c r="B326" s="19" t="s">
        <v>304</v>
      </c>
      <c r="C326" s="42">
        <v>89.972489999999993</v>
      </c>
      <c r="D326" s="43">
        <v>104.11790000000001</v>
      </c>
      <c r="E326" s="44">
        <f t="shared" ref="E326:E389" si="11">IF(ISERROR(C326/D326-1),"",((C326/D326-1)))</f>
        <v>-0.13585954000224754</v>
      </c>
      <c r="F326" s="45">
        <f t="shared" ref="F326:F389" si="12">C326/$C$1216</f>
        <v>4.3780195283274793E-3</v>
      </c>
    </row>
    <row r="327" spans="1:6" x14ac:dyDescent="0.15">
      <c r="A327" s="24" t="s">
        <v>19</v>
      </c>
      <c r="B327" s="24" t="s">
        <v>358</v>
      </c>
      <c r="C327" s="46">
        <v>2.11475E-2</v>
      </c>
      <c r="D327" s="47">
        <v>2.1419999999999998E-3</v>
      </c>
      <c r="E327" s="22">
        <f t="shared" si="11"/>
        <v>8.8727824463118594</v>
      </c>
      <c r="F327" s="23">
        <f t="shared" si="12"/>
        <v>1.0290275169143965E-6</v>
      </c>
    </row>
    <row r="328" spans="1:6" x14ac:dyDescent="0.15">
      <c r="A328" s="24" t="s">
        <v>305</v>
      </c>
      <c r="B328" s="24" t="s">
        <v>359</v>
      </c>
      <c r="C328" s="46">
        <v>3.6644600000000001</v>
      </c>
      <c r="D328" s="47">
        <v>4.0044599999999999</v>
      </c>
      <c r="E328" s="22">
        <f t="shared" si="11"/>
        <v>-8.490533055642957E-2</v>
      </c>
      <c r="F328" s="23">
        <f t="shared" si="12"/>
        <v>1.7831091971306915E-4</v>
      </c>
    </row>
    <row r="329" spans="1:6" x14ac:dyDescent="0.15">
      <c r="A329" s="24" t="s">
        <v>40</v>
      </c>
      <c r="B329" s="24" t="s">
        <v>360</v>
      </c>
      <c r="C329" s="46">
        <v>0</v>
      </c>
      <c r="D329" s="47">
        <v>0</v>
      </c>
      <c r="E329" s="22" t="str">
        <f t="shared" si="11"/>
        <v/>
      </c>
      <c r="F329" s="23">
        <f t="shared" si="12"/>
        <v>0</v>
      </c>
    </row>
    <row r="330" spans="1:6" x14ac:dyDescent="0.15">
      <c r="A330" s="24" t="s">
        <v>306</v>
      </c>
      <c r="B330" s="24" t="s">
        <v>390</v>
      </c>
      <c r="C330" s="46">
        <v>0</v>
      </c>
      <c r="D330" s="47">
        <v>0</v>
      </c>
      <c r="E330" s="22" t="str">
        <f t="shared" si="11"/>
        <v/>
      </c>
      <c r="F330" s="23">
        <f t="shared" si="12"/>
        <v>0</v>
      </c>
    </row>
    <row r="331" spans="1:6" x14ac:dyDescent="0.15">
      <c r="A331" s="24" t="s">
        <v>399</v>
      </c>
      <c r="B331" s="24" t="s">
        <v>400</v>
      </c>
      <c r="C331" s="46">
        <v>2.7551510000000001</v>
      </c>
      <c r="D331" s="47">
        <v>2.548422</v>
      </c>
      <c r="E331" s="22">
        <f t="shared" si="11"/>
        <v>8.1120395287750613E-2</v>
      </c>
      <c r="F331" s="23">
        <f t="shared" si="12"/>
        <v>1.340643665801734E-4</v>
      </c>
    </row>
    <row r="332" spans="1:6" x14ac:dyDescent="0.15">
      <c r="A332" s="24" t="s">
        <v>401</v>
      </c>
      <c r="B332" s="24" t="s">
        <v>402</v>
      </c>
      <c r="C332" s="46">
        <v>48.452660000000002</v>
      </c>
      <c r="D332" s="47">
        <v>2.1368000000000002E-2</v>
      </c>
      <c r="E332" s="22">
        <f t="shared" si="11"/>
        <v>2266.5336952452262</v>
      </c>
      <c r="F332" s="23">
        <f t="shared" si="12"/>
        <v>2.357683906263034E-3</v>
      </c>
    </row>
    <row r="333" spans="1:6" x14ac:dyDescent="0.15">
      <c r="A333" s="24" t="s">
        <v>403</v>
      </c>
      <c r="B333" s="24" t="s">
        <v>404</v>
      </c>
      <c r="C333" s="46">
        <v>6.1109049999999998</v>
      </c>
      <c r="D333" s="47">
        <v>0</v>
      </c>
      <c r="E333" s="22" t="str">
        <f t="shared" si="11"/>
        <v/>
      </c>
      <c r="F333" s="23">
        <f t="shared" si="12"/>
        <v>2.9735379587420599E-4</v>
      </c>
    </row>
    <row r="334" spans="1:6" x14ac:dyDescent="0.15">
      <c r="A334" s="24" t="s">
        <v>439</v>
      </c>
      <c r="B334" s="24" t="s">
        <v>440</v>
      </c>
      <c r="C334" s="46">
        <v>7.633445</v>
      </c>
      <c r="D334" s="47">
        <v>0</v>
      </c>
      <c r="E334" s="22" t="str">
        <f t="shared" si="11"/>
        <v/>
      </c>
      <c r="F334" s="23">
        <f t="shared" si="12"/>
        <v>3.7143988432924063E-4</v>
      </c>
    </row>
    <row r="335" spans="1:6" x14ac:dyDescent="0.15">
      <c r="A335" s="24" t="s">
        <v>443</v>
      </c>
      <c r="B335" s="24" t="s">
        <v>444</v>
      </c>
      <c r="C335" s="46">
        <v>0</v>
      </c>
      <c r="D335" s="47">
        <v>0</v>
      </c>
      <c r="E335" s="22" t="str">
        <f t="shared" si="11"/>
        <v/>
      </c>
      <c r="F335" s="23">
        <f t="shared" si="12"/>
        <v>0</v>
      </c>
    </row>
    <row r="336" spans="1:6" x14ac:dyDescent="0.15">
      <c r="A336" s="24" t="s">
        <v>307</v>
      </c>
      <c r="B336" s="24" t="s">
        <v>446</v>
      </c>
      <c r="C336" s="46">
        <v>0</v>
      </c>
      <c r="D336" s="47">
        <v>3.90432E-2</v>
      </c>
      <c r="E336" s="22">
        <f t="shared" si="11"/>
        <v>-1</v>
      </c>
      <c r="F336" s="23">
        <f t="shared" si="12"/>
        <v>0</v>
      </c>
    </row>
    <row r="337" spans="1:6" x14ac:dyDescent="0.15">
      <c r="A337" s="24" t="s">
        <v>308</v>
      </c>
      <c r="B337" s="24" t="s">
        <v>448</v>
      </c>
      <c r="C337" s="46">
        <v>0.17662749999999999</v>
      </c>
      <c r="D337" s="47">
        <v>0</v>
      </c>
      <c r="E337" s="22" t="str">
        <f t="shared" si="11"/>
        <v/>
      </c>
      <c r="F337" s="23">
        <f t="shared" si="12"/>
        <v>8.5946120224044248E-6</v>
      </c>
    </row>
    <row r="338" spans="1:6" x14ac:dyDescent="0.15">
      <c r="A338" s="24" t="s">
        <v>309</v>
      </c>
      <c r="B338" s="24" t="s">
        <v>450</v>
      </c>
      <c r="C338" s="46">
        <v>0</v>
      </c>
      <c r="D338" s="47">
        <v>0</v>
      </c>
      <c r="E338" s="22" t="str">
        <f t="shared" si="11"/>
        <v/>
      </c>
      <c r="F338" s="23">
        <f t="shared" si="12"/>
        <v>0</v>
      </c>
    </row>
    <row r="339" spans="1:6" x14ac:dyDescent="0.15">
      <c r="A339" s="24" t="s">
        <v>451</v>
      </c>
      <c r="B339" s="24" t="s">
        <v>452</v>
      </c>
      <c r="C339" s="46">
        <v>0</v>
      </c>
      <c r="D339" s="47">
        <v>2.4645090000000001</v>
      </c>
      <c r="E339" s="22">
        <f t="shared" si="11"/>
        <v>-1</v>
      </c>
      <c r="F339" s="23">
        <f t="shared" si="12"/>
        <v>0</v>
      </c>
    </row>
    <row r="340" spans="1:6" x14ac:dyDescent="0.15">
      <c r="A340" s="24" t="s">
        <v>310</v>
      </c>
      <c r="B340" s="24" t="s">
        <v>458</v>
      </c>
      <c r="C340" s="46">
        <v>0</v>
      </c>
      <c r="D340" s="47">
        <v>0</v>
      </c>
      <c r="E340" s="22" t="str">
        <f t="shared" si="11"/>
        <v/>
      </c>
      <c r="F340" s="23">
        <f t="shared" si="12"/>
        <v>0</v>
      </c>
    </row>
    <row r="341" spans="1:6" x14ac:dyDescent="0.15">
      <c r="A341" s="24" t="s">
        <v>311</v>
      </c>
      <c r="B341" s="24" t="s">
        <v>460</v>
      </c>
      <c r="C341" s="46">
        <v>8.685E-3</v>
      </c>
      <c r="D341" s="47">
        <v>0</v>
      </c>
      <c r="E341" s="22" t="str">
        <f t="shared" si="11"/>
        <v/>
      </c>
      <c r="F341" s="23">
        <f t="shared" si="12"/>
        <v>4.2260806168112233E-7</v>
      </c>
    </row>
    <row r="342" spans="1:6" x14ac:dyDescent="0.15">
      <c r="A342" s="24" t="s">
        <v>952</v>
      </c>
      <c r="B342" s="24" t="s">
        <v>462</v>
      </c>
      <c r="C342" s="46">
        <v>0</v>
      </c>
      <c r="D342" s="47">
        <v>0</v>
      </c>
      <c r="E342" s="22" t="str">
        <f t="shared" si="11"/>
        <v/>
      </c>
      <c r="F342" s="23">
        <f t="shared" si="12"/>
        <v>0</v>
      </c>
    </row>
    <row r="343" spans="1:6" x14ac:dyDescent="0.15">
      <c r="A343" s="24" t="s">
        <v>953</v>
      </c>
      <c r="B343" s="24" t="s">
        <v>466</v>
      </c>
      <c r="C343" s="46">
        <v>0.12329760000000001</v>
      </c>
      <c r="D343" s="47">
        <v>0</v>
      </c>
      <c r="E343" s="22" t="str">
        <f t="shared" si="11"/>
        <v/>
      </c>
      <c r="F343" s="23">
        <f t="shared" si="12"/>
        <v>5.9996038855422397E-6</v>
      </c>
    </row>
    <row r="344" spans="1:6" x14ac:dyDescent="0.15">
      <c r="A344" s="24" t="s">
        <v>954</v>
      </c>
      <c r="B344" s="24" t="s">
        <v>468</v>
      </c>
      <c r="C344" s="46">
        <v>0</v>
      </c>
      <c r="D344" s="47">
        <v>1.9994999999999999E-2</v>
      </c>
      <c r="E344" s="22">
        <f t="shared" si="11"/>
        <v>-1</v>
      </c>
      <c r="F344" s="23">
        <f t="shared" si="12"/>
        <v>0</v>
      </c>
    </row>
    <row r="345" spans="1:6" x14ac:dyDescent="0.15">
      <c r="A345" s="24" t="s">
        <v>469</v>
      </c>
      <c r="B345" s="24" t="s">
        <v>470</v>
      </c>
      <c r="C345" s="46">
        <v>0.2697524</v>
      </c>
      <c r="D345" s="47">
        <v>0</v>
      </c>
      <c r="E345" s="22" t="str">
        <f t="shared" si="11"/>
        <v/>
      </c>
      <c r="F345" s="23">
        <f t="shared" si="12"/>
        <v>1.3126026355536071E-5</v>
      </c>
    </row>
    <row r="346" spans="1:6" x14ac:dyDescent="0.15">
      <c r="A346" s="24" t="s">
        <v>955</v>
      </c>
      <c r="B346" s="24" t="s">
        <v>474</v>
      </c>
      <c r="C346" s="46">
        <v>0</v>
      </c>
      <c r="D346" s="47">
        <v>0</v>
      </c>
      <c r="E346" s="22" t="str">
        <f t="shared" si="11"/>
        <v/>
      </c>
      <c r="F346" s="23">
        <f t="shared" si="12"/>
        <v>0</v>
      </c>
    </row>
    <row r="347" spans="1:6" x14ac:dyDescent="0.15">
      <c r="A347" s="24" t="s">
        <v>956</v>
      </c>
      <c r="B347" s="24" t="s">
        <v>484</v>
      </c>
      <c r="C347" s="46">
        <v>23.886320000000001</v>
      </c>
      <c r="D347" s="47">
        <v>14.63794</v>
      </c>
      <c r="E347" s="22">
        <f t="shared" si="11"/>
        <v>0.63180884741978716</v>
      </c>
      <c r="F347" s="23">
        <f t="shared" si="12"/>
        <v>1.1622972246280974E-3</v>
      </c>
    </row>
    <row r="348" spans="1:6" x14ac:dyDescent="0.15">
      <c r="A348" s="24" t="s">
        <v>957</v>
      </c>
      <c r="B348" s="24" t="s">
        <v>958</v>
      </c>
      <c r="C348" s="46">
        <v>0</v>
      </c>
      <c r="D348" s="47">
        <v>0</v>
      </c>
      <c r="E348" s="22" t="str">
        <f t="shared" si="11"/>
        <v/>
      </c>
      <c r="F348" s="23">
        <f t="shared" si="12"/>
        <v>0</v>
      </c>
    </row>
    <row r="349" spans="1:6" x14ac:dyDescent="0.15">
      <c r="A349" s="24" t="s">
        <v>959</v>
      </c>
      <c r="B349" s="24" t="s">
        <v>960</v>
      </c>
      <c r="C349" s="46">
        <v>0.42900490000000002</v>
      </c>
      <c r="D349" s="47">
        <v>1.505691E-2</v>
      </c>
      <c r="E349" s="22">
        <f t="shared" si="11"/>
        <v>27.492227156833643</v>
      </c>
      <c r="F349" s="23">
        <f t="shared" si="12"/>
        <v>2.0875178956903135E-5</v>
      </c>
    </row>
    <row r="350" spans="1:6" x14ac:dyDescent="0.15">
      <c r="A350" s="24" t="s">
        <v>961</v>
      </c>
      <c r="B350" s="24" t="s">
        <v>962</v>
      </c>
      <c r="C350" s="46">
        <v>55.210169999999998</v>
      </c>
      <c r="D350" s="47">
        <v>124.9746</v>
      </c>
      <c r="E350" s="22">
        <f t="shared" si="11"/>
        <v>-0.55822887210681205</v>
      </c>
      <c r="F350" s="23">
        <f t="shared" si="12"/>
        <v>2.6865012007812605E-3</v>
      </c>
    </row>
    <row r="351" spans="1:6" x14ac:dyDescent="0.15">
      <c r="A351" s="24" t="s">
        <v>491</v>
      </c>
      <c r="B351" s="24" t="s">
        <v>963</v>
      </c>
      <c r="C351" s="46">
        <v>3.9439820000000001</v>
      </c>
      <c r="D351" s="47">
        <v>1.8939889999999999</v>
      </c>
      <c r="E351" s="22">
        <f t="shared" si="11"/>
        <v>1.0823679546185327</v>
      </c>
      <c r="F351" s="23">
        <f t="shared" si="12"/>
        <v>1.919123302619731E-4</v>
      </c>
    </row>
    <row r="352" spans="1:6" x14ac:dyDescent="0.15">
      <c r="A352" s="24" t="s">
        <v>964</v>
      </c>
      <c r="B352" s="24" t="s">
        <v>965</v>
      </c>
      <c r="C352" s="46">
        <v>2.862069</v>
      </c>
      <c r="D352" s="47">
        <v>1.7324820000000001</v>
      </c>
      <c r="E352" s="22">
        <f t="shared" si="11"/>
        <v>0.65200504247663171</v>
      </c>
      <c r="F352" s="23">
        <f t="shared" si="12"/>
        <v>1.3926694674584088E-4</v>
      </c>
    </row>
    <row r="353" spans="1:6" x14ac:dyDescent="0.15">
      <c r="A353" s="24" t="s">
        <v>966</v>
      </c>
      <c r="B353" s="24" t="s">
        <v>967</v>
      </c>
      <c r="C353" s="46">
        <v>24.256</v>
      </c>
      <c r="D353" s="47">
        <v>16.40943</v>
      </c>
      <c r="E353" s="22">
        <f t="shared" si="11"/>
        <v>0.47817443994093645</v>
      </c>
      <c r="F353" s="23">
        <f t="shared" si="12"/>
        <v>1.1802856815356711E-3</v>
      </c>
    </row>
    <row r="354" spans="1:6" x14ac:dyDescent="0.15">
      <c r="A354" s="24" t="s">
        <v>968</v>
      </c>
      <c r="B354" s="24" t="s">
        <v>969</v>
      </c>
      <c r="C354" s="46">
        <v>1.2912049999999999</v>
      </c>
      <c r="D354" s="47">
        <v>5.4099950000000003</v>
      </c>
      <c r="E354" s="22">
        <f t="shared" si="11"/>
        <v>-0.76132972396462473</v>
      </c>
      <c r="F354" s="23">
        <f t="shared" si="12"/>
        <v>6.2829434920319341E-5</v>
      </c>
    </row>
    <row r="355" spans="1:6" x14ac:dyDescent="0.15">
      <c r="A355" s="24" t="s">
        <v>970</v>
      </c>
      <c r="B355" s="24" t="s">
        <v>971</v>
      </c>
      <c r="C355" s="46">
        <v>3.7609159999999999</v>
      </c>
      <c r="D355" s="47">
        <v>7.1821479999999998</v>
      </c>
      <c r="E355" s="22">
        <f t="shared" si="11"/>
        <v>-0.47635219992681854</v>
      </c>
      <c r="F355" s="23">
        <f t="shared" si="12"/>
        <v>1.8300442382331836E-4</v>
      </c>
    </row>
    <row r="356" spans="1:6" x14ac:dyDescent="0.15">
      <c r="A356" s="24" t="s">
        <v>972</v>
      </c>
      <c r="B356" s="24" t="s">
        <v>973</v>
      </c>
      <c r="C356" s="46">
        <v>6.6059640000000002</v>
      </c>
      <c r="D356" s="47">
        <v>5.4577470000000003</v>
      </c>
      <c r="E356" s="22">
        <f t="shared" si="11"/>
        <v>0.21038296571827164</v>
      </c>
      <c r="F356" s="23">
        <f t="shared" si="12"/>
        <v>3.2144313662352031E-4</v>
      </c>
    </row>
    <row r="357" spans="1:6" x14ac:dyDescent="0.15">
      <c r="A357" s="24" t="s">
        <v>974</v>
      </c>
      <c r="B357" s="24" t="s">
        <v>975</v>
      </c>
      <c r="C357" s="46">
        <v>26.459050000000001</v>
      </c>
      <c r="D357" s="47">
        <v>4.5926229999999997</v>
      </c>
      <c r="E357" s="22">
        <f t="shared" si="11"/>
        <v>4.7612066133013755</v>
      </c>
      <c r="F357" s="23">
        <f t="shared" si="12"/>
        <v>1.2874850701697065E-3</v>
      </c>
    </row>
    <row r="358" spans="1:6" x14ac:dyDescent="0.15">
      <c r="A358" s="24" t="s">
        <v>976</v>
      </c>
      <c r="B358" s="24" t="s">
        <v>977</v>
      </c>
      <c r="C358" s="46">
        <v>0.68050240000000006</v>
      </c>
      <c r="D358" s="47">
        <v>0.38269390000000003</v>
      </c>
      <c r="E358" s="22">
        <f t="shared" si="11"/>
        <v>0.77818982743127085</v>
      </c>
      <c r="F358" s="23">
        <f t="shared" si="12"/>
        <v>3.3112930366534461E-5</v>
      </c>
    </row>
    <row r="359" spans="1:6" x14ac:dyDescent="0.15">
      <c r="A359" s="24" t="s">
        <v>41</v>
      </c>
      <c r="B359" s="24" t="s">
        <v>978</v>
      </c>
      <c r="C359" s="46">
        <v>10.522919999999999</v>
      </c>
      <c r="D359" s="47">
        <v>25.645900000000001</v>
      </c>
      <c r="E359" s="22">
        <f t="shared" si="11"/>
        <v>-0.58968412104858869</v>
      </c>
      <c r="F359" s="23">
        <f t="shared" si="12"/>
        <v>5.1204039429194193E-4</v>
      </c>
    </row>
    <row r="360" spans="1:6" x14ac:dyDescent="0.15">
      <c r="A360" s="24" t="s">
        <v>42</v>
      </c>
      <c r="B360" s="24" t="s">
        <v>979</v>
      </c>
      <c r="C360" s="46">
        <v>4.5700269999999996</v>
      </c>
      <c r="D360" s="47">
        <v>1.4400059999999999</v>
      </c>
      <c r="E360" s="22">
        <f t="shared" si="11"/>
        <v>2.173616637708454</v>
      </c>
      <c r="F360" s="23">
        <f t="shared" si="12"/>
        <v>2.2237538886590608E-4</v>
      </c>
    </row>
    <row r="361" spans="1:6" x14ac:dyDescent="0.15">
      <c r="A361" s="24" t="s">
        <v>43</v>
      </c>
      <c r="B361" s="24" t="s">
        <v>980</v>
      </c>
      <c r="C361" s="46">
        <v>15.005570000000001</v>
      </c>
      <c r="D361" s="47">
        <v>17.956689999999998</v>
      </c>
      <c r="E361" s="22">
        <f t="shared" si="11"/>
        <v>-0.16434654716431585</v>
      </c>
      <c r="F361" s="23">
        <f t="shared" si="12"/>
        <v>7.3016405896607936E-4</v>
      </c>
    </row>
    <row r="362" spans="1:6" x14ac:dyDescent="0.15">
      <c r="A362" s="24" t="s">
        <v>981</v>
      </c>
      <c r="B362" s="24" t="s">
        <v>982</v>
      </c>
      <c r="C362" s="46">
        <v>5.0317109999999996</v>
      </c>
      <c r="D362" s="47">
        <v>1.486634</v>
      </c>
      <c r="E362" s="22">
        <f t="shared" si="11"/>
        <v>2.3846333394769657</v>
      </c>
      <c r="F362" s="23">
        <f t="shared" si="12"/>
        <v>2.4484071763380331E-4</v>
      </c>
    </row>
    <row r="363" spans="1:6" x14ac:dyDescent="0.15">
      <c r="A363" s="24" t="s">
        <v>983</v>
      </c>
      <c r="B363" s="24" t="s">
        <v>984</v>
      </c>
      <c r="C363" s="46">
        <v>12.01877</v>
      </c>
      <c r="D363" s="47">
        <v>4.1939260000000003</v>
      </c>
      <c r="E363" s="22">
        <f t="shared" si="11"/>
        <v>1.8657563342796224</v>
      </c>
      <c r="F363" s="23">
        <f t="shared" si="12"/>
        <v>5.8482775975719314E-4</v>
      </c>
    </row>
    <row r="364" spans="1:6" x14ac:dyDescent="0.15">
      <c r="A364" s="24" t="s">
        <v>985</v>
      </c>
      <c r="B364" s="24" t="s">
        <v>986</v>
      </c>
      <c r="C364" s="46">
        <v>6.2567240000000002</v>
      </c>
      <c r="D364" s="47">
        <v>7.9207460000000003</v>
      </c>
      <c r="E364" s="22">
        <f t="shared" si="11"/>
        <v>-0.21008399966366809</v>
      </c>
      <c r="F364" s="23">
        <f t="shared" si="12"/>
        <v>3.0444928061183172E-4</v>
      </c>
    </row>
    <row r="365" spans="1:6" x14ac:dyDescent="0.15">
      <c r="A365" s="24" t="s">
        <v>77</v>
      </c>
      <c r="B365" s="24" t="s">
        <v>492</v>
      </c>
      <c r="C365" s="46">
        <v>14.404019999999999</v>
      </c>
      <c r="D365" s="47">
        <v>27.299160000000001</v>
      </c>
      <c r="E365" s="22">
        <f t="shared" si="11"/>
        <v>-0.4723639848259068</v>
      </c>
      <c r="F365" s="23">
        <f t="shared" si="12"/>
        <v>7.0089291567255259E-4</v>
      </c>
    </row>
    <row r="366" spans="1:6" x14ac:dyDescent="0.15">
      <c r="A366" s="24" t="s">
        <v>78</v>
      </c>
      <c r="B366" s="24" t="s">
        <v>987</v>
      </c>
      <c r="C366" s="46">
        <v>2.3247900000000001</v>
      </c>
      <c r="D366" s="47">
        <v>2.0275999999999999E-2</v>
      </c>
      <c r="E366" s="22">
        <f t="shared" si="11"/>
        <v>113.65723022292367</v>
      </c>
      <c r="F366" s="23">
        <f t="shared" si="12"/>
        <v>1.1312320042782457E-4</v>
      </c>
    </row>
    <row r="367" spans="1:6" x14ac:dyDescent="0.15">
      <c r="A367" s="24" t="s">
        <v>988</v>
      </c>
      <c r="B367" s="24" t="s">
        <v>989</v>
      </c>
      <c r="C367" s="46">
        <v>8.1504400000000001E-3</v>
      </c>
      <c r="D367" s="47">
        <v>1.5095629999999999E-2</v>
      </c>
      <c r="E367" s="22">
        <f t="shared" si="11"/>
        <v>-0.46007950645319207</v>
      </c>
      <c r="F367" s="23">
        <f t="shared" si="12"/>
        <v>3.9659662063883554E-7</v>
      </c>
    </row>
    <row r="368" spans="1:6" x14ac:dyDescent="0.15">
      <c r="A368" s="24" t="s">
        <v>493</v>
      </c>
      <c r="B368" s="24" t="s">
        <v>494</v>
      </c>
      <c r="C368" s="46">
        <v>15.891819999999999</v>
      </c>
      <c r="D368" s="47">
        <v>7.9031589999999996</v>
      </c>
      <c r="E368" s="22">
        <f t="shared" si="11"/>
        <v>1.0108187118593972</v>
      </c>
      <c r="F368" s="23">
        <f t="shared" si="12"/>
        <v>7.7328857188086277E-4</v>
      </c>
    </row>
    <row r="369" spans="1:6" x14ac:dyDescent="0.15">
      <c r="A369" s="24" t="s">
        <v>499</v>
      </c>
      <c r="B369" s="24" t="s">
        <v>500</v>
      </c>
      <c r="C369" s="46">
        <v>11.96481</v>
      </c>
      <c r="D369" s="47">
        <v>7.5211079999999999</v>
      </c>
      <c r="E369" s="22">
        <f t="shared" si="11"/>
        <v>0.5908307658924723</v>
      </c>
      <c r="F369" s="23">
        <f t="shared" si="12"/>
        <v>5.8220209124731253E-4</v>
      </c>
    </row>
    <row r="370" spans="1:6" x14ac:dyDescent="0.15">
      <c r="A370" s="24" t="s">
        <v>990</v>
      </c>
      <c r="B370" s="24" t="s">
        <v>991</v>
      </c>
      <c r="C370" s="46">
        <v>2.1108799999999999</v>
      </c>
      <c r="D370" s="47">
        <v>1.5060819999999999</v>
      </c>
      <c r="E370" s="22">
        <f t="shared" si="11"/>
        <v>0.40157043242001422</v>
      </c>
      <c r="F370" s="23">
        <f t="shared" si="12"/>
        <v>1.0271443929089781E-4</v>
      </c>
    </row>
    <row r="371" spans="1:6" x14ac:dyDescent="0.15">
      <c r="A371" s="24" t="s">
        <v>992</v>
      </c>
      <c r="B371" s="24" t="s">
        <v>993</v>
      </c>
      <c r="C371" s="46">
        <v>2.1491289999999998</v>
      </c>
      <c r="D371" s="47">
        <v>2.4730059999999998</v>
      </c>
      <c r="E371" s="22">
        <f t="shared" si="11"/>
        <v>-0.13096490667632832</v>
      </c>
      <c r="F371" s="23">
        <f t="shared" si="12"/>
        <v>1.0457561784602057E-4</v>
      </c>
    </row>
    <row r="372" spans="1:6" x14ac:dyDescent="0.15">
      <c r="A372" s="24" t="s">
        <v>994</v>
      </c>
      <c r="B372" s="24" t="s">
        <v>995</v>
      </c>
      <c r="C372" s="46">
        <v>2.0177200000000002</v>
      </c>
      <c r="D372" s="47">
        <v>3.9595359999999999</v>
      </c>
      <c r="E372" s="22">
        <f t="shared" si="11"/>
        <v>-0.49041503852976709</v>
      </c>
      <c r="F372" s="23">
        <f t="shared" si="12"/>
        <v>9.8181317008086842E-5</v>
      </c>
    </row>
    <row r="373" spans="1:6" x14ac:dyDescent="0.15">
      <c r="A373" s="24" t="s">
        <v>996</v>
      </c>
      <c r="B373" s="24" t="s">
        <v>997</v>
      </c>
      <c r="C373" s="46">
        <v>9.4378809999999994E-2</v>
      </c>
      <c r="D373" s="47">
        <v>0.19288959999999999</v>
      </c>
      <c r="E373" s="22">
        <f t="shared" si="11"/>
        <v>-0.51071073816317725</v>
      </c>
      <c r="F373" s="23">
        <f t="shared" si="12"/>
        <v>4.5924290106932552E-6</v>
      </c>
    </row>
    <row r="374" spans="1:6" x14ac:dyDescent="0.15">
      <c r="A374" s="24" t="s">
        <v>998</v>
      </c>
      <c r="B374" s="24" t="s">
        <v>999</v>
      </c>
      <c r="C374" s="46">
        <v>0.62422080000000002</v>
      </c>
      <c r="D374" s="47">
        <v>1.4829019999999999</v>
      </c>
      <c r="E374" s="22">
        <f t="shared" si="11"/>
        <v>-0.57905458351259886</v>
      </c>
      <c r="F374" s="23">
        <f t="shared" si="12"/>
        <v>3.0374293880142722E-5</v>
      </c>
    </row>
    <row r="375" spans="1:6" x14ac:dyDescent="0.15">
      <c r="A375" s="24" t="s">
        <v>518</v>
      </c>
      <c r="B375" s="24" t="s">
        <v>1000</v>
      </c>
      <c r="C375" s="46">
        <v>0.35116609999999998</v>
      </c>
      <c r="D375" s="47">
        <v>0.2368835</v>
      </c>
      <c r="E375" s="22">
        <f t="shared" si="11"/>
        <v>0.4824422131554118</v>
      </c>
      <c r="F375" s="23">
        <f t="shared" si="12"/>
        <v>1.7087579142097774E-5</v>
      </c>
    </row>
    <row r="376" spans="1:6" x14ac:dyDescent="0.15">
      <c r="A376" s="24" t="s">
        <v>520</v>
      </c>
      <c r="B376" s="24" t="s">
        <v>1001</v>
      </c>
      <c r="C376" s="46">
        <v>0.82738669999999992</v>
      </c>
      <c r="D376" s="47">
        <v>0.20574529999999999</v>
      </c>
      <c r="E376" s="22">
        <f t="shared" si="11"/>
        <v>3.0214123967837905</v>
      </c>
      <c r="F376" s="23">
        <f t="shared" si="12"/>
        <v>4.0260252106820979E-5</v>
      </c>
    </row>
    <row r="377" spans="1:6" x14ac:dyDescent="0.15">
      <c r="A377" s="24" t="s">
        <v>522</v>
      </c>
      <c r="B377" s="24" t="s">
        <v>1002</v>
      </c>
      <c r="C377" s="46">
        <v>0.22552005999999999</v>
      </c>
      <c r="D377" s="47">
        <v>0.20984539999999999</v>
      </c>
      <c r="E377" s="22">
        <f t="shared" si="11"/>
        <v>7.46962287474493E-2</v>
      </c>
      <c r="F377" s="23">
        <f t="shared" si="12"/>
        <v>1.0973701258124399E-5</v>
      </c>
    </row>
    <row r="378" spans="1:6" x14ac:dyDescent="0.15">
      <c r="A378" s="24" t="s">
        <v>524</v>
      </c>
      <c r="B378" s="24" t="s">
        <v>1003</v>
      </c>
      <c r="C378" s="46">
        <v>5.3554999999999998E-4</v>
      </c>
      <c r="D378" s="47">
        <v>2.1655999999999997E-3</v>
      </c>
      <c r="E378" s="22">
        <f t="shared" si="11"/>
        <v>-0.75270132988548211</v>
      </c>
      <c r="F378" s="23">
        <f t="shared" si="12"/>
        <v>2.6059613981960282E-8</v>
      </c>
    </row>
    <row r="379" spans="1:6" x14ac:dyDescent="0.15">
      <c r="A379" s="24" t="s">
        <v>526</v>
      </c>
      <c r="B379" s="24" t="s">
        <v>1004</v>
      </c>
      <c r="C379" s="46">
        <v>7.8713319999999998</v>
      </c>
      <c r="D379" s="47">
        <v>7.3382420000000002</v>
      </c>
      <c r="E379" s="22">
        <f t="shared" si="11"/>
        <v>7.2645464676689642E-2</v>
      </c>
      <c r="F379" s="23">
        <f t="shared" si="12"/>
        <v>3.830153551374314E-4</v>
      </c>
    </row>
    <row r="380" spans="1:6" x14ac:dyDescent="0.15">
      <c r="A380" s="24" t="s">
        <v>528</v>
      </c>
      <c r="B380" s="24" t="s">
        <v>1005</v>
      </c>
      <c r="C380" s="46">
        <v>12.780404000000001</v>
      </c>
      <c r="D380" s="47">
        <v>9.3539840000000005</v>
      </c>
      <c r="E380" s="22">
        <f t="shared" si="11"/>
        <v>0.36630595049125603</v>
      </c>
      <c r="F380" s="23">
        <f t="shared" si="12"/>
        <v>6.2188851605545913E-4</v>
      </c>
    </row>
    <row r="381" spans="1:6" x14ac:dyDescent="0.15">
      <c r="A381" s="24" t="s">
        <v>530</v>
      </c>
      <c r="B381" s="24" t="s">
        <v>1006</v>
      </c>
      <c r="C381" s="46">
        <v>0.16095979000000002</v>
      </c>
      <c r="D381" s="47">
        <v>0.30584294000000001</v>
      </c>
      <c r="E381" s="22">
        <f t="shared" si="11"/>
        <v>-0.47371749042171774</v>
      </c>
      <c r="F381" s="23">
        <f t="shared" si="12"/>
        <v>7.8322285389177324E-6</v>
      </c>
    </row>
    <row r="382" spans="1:6" x14ac:dyDescent="0.15">
      <c r="A382" s="24" t="s">
        <v>532</v>
      </c>
      <c r="B382" s="24" t="s">
        <v>1007</v>
      </c>
      <c r="C382" s="46">
        <v>4.8703254999999999</v>
      </c>
      <c r="D382" s="47">
        <v>0.60635530000000004</v>
      </c>
      <c r="E382" s="22">
        <f t="shared" si="11"/>
        <v>7.0321314912230495</v>
      </c>
      <c r="F382" s="23">
        <f t="shared" si="12"/>
        <v>2.369877742442306E-4</v>
      </c>
    </row>
    <row r="383" spans="1:6" x14ac:dyDescent="0.15">
      <c r="A383" s="24" t="s">
        <v>534</v>
      </c>
      <c r="B383" s="24" t="s">
        <v>1008</v>
      </c>
      <c r="C383" s="46">
        <v>0.91889430000000005</v>
      </c>
      <c r="D383" s="47">
        <v>1.9932221000000001</v>
      </c>
      <c r="E383" s="22">
        <f t="shared" si="11"/>
        <v>-0.53899051189528757</v>
      </c>
      <c r="F383" s="23">
        <f t="shared" si="12"/>
        <v>4.471296937395875E-5</v>
      </c>
    </row>
    <row r="384" spans="1:6" x14ac:dyDescent="0.15">
      <c r="A384" s="24" t="s">
        <v>1009</v>
      </c>
      <c r="B384" s="24" t="s">
        <v>1010</v>
      </c>
      <c r="C384" s="46">
        <v>7.5741930000000002</v>
      </c>
      <c r="D384" s="47">
        <v>13.403689999999999</v>
      </c>
      <c r="E384" s="22">
        <f t="shared" si="11"/>
        <v>-0.43491732500527835</v>
      </c>
      <c r="F384" s="23">
        <f t="shared" si="12"/>
        <v>3.685567095600144E-4</v>
      </c>
    </row>
    <row r="385" spans="1:6" x14ac:dyDescent="0.15">
      <c r="A385" s="24" t="s">
        <v>1011</v>
      </c>
      <c r="B385" s="24" t="s">
        <v>1012</v>
      </c>
      <c r="C385" s="46">
        <v>71.750380000000007</v>
      </c>
      <c r="D385" s="47">
        <v>58.68815</v>
      </c>
      <c r="E385" s="22">
        <f t="shared" si="11"/>
        <v>0.22257014405804254</v>
      </c>
      <c r="F385" s="23">
        <f t="shared" si="12"/>
        <v>3.4913401285761622E-3</v>
      </c>
    </row>
    <row r="386" spans="1:6" x14ac:dyDescent="0.15">
      <c r="A386" s="24" t="s">
        <v>540</v>
      </c>
      <c r="B386" s="24" t="s">
        <v>541</v>
      </c>
      <c r="C386" s="46">
        <v>111.41079999999999</v>
      </c>
      <c r="D386" s="47">
        <v>5.8773249999999999</v>
      </c>
      <c r="E386" s="22">
        <f t="shared" si="11"/>
        <v>17.95603867405665</v>
      </c>
      <c r="F386" s="23">
        <f t="shared" si="12"/>
        <v>5.4211977246221279E-3</v>
      </c>
    </row>
    <row r="387" spans="1:6" x14ac:dyDescent="0.15">
      <c r="A387" s="24" t="s">
        <v>545</v>
      </c>
      <c r="B387" s="24" t="s">
        <v>1013</v>
      </c>
      <c r="C387" s="46">
        <v>0.78067898999999996</v>
      </c>
      <c r="D387" s="47">
        <v>1.08091504</v>
      </c>
      <c r="E387" s="22">
        <f t="shared" si="11"/>
        <v>-0.27776100700754436</v>
      </c>
      <c r="F387" s="23">
        <f t="shared" si="12"/>
        <v>3.7987476656197613E-5</v>
      </c>
    </row>
    <row r="388" spans="1:6" x14ac:dyDescent="0.15">
      <c r="A388" s="24" t="s">
        <v>196</v>
      </c>
      <c r="B388" s="24" t="s">
        <v>549</v>
      </c>
      <c r="C388" s="46">
        <v>0</v>
      </c>
      <c r="D388" s="47">
        <v>0</v>
      </c>
      <c r="E388" s="22" t="str">
        <f t="shared" si="11"/>
        <v/>
      </c>
      <c r="F388" s="23">
        <f t="shared" si="12"/>
        <v>0</v>
      </c>
    </row>
    <row r="389" spans="1:6" x14ac:dyDescent="0.15">
      <c r="A389" s="24" t="s">
        <v>44</v>
      </c>
      <c r="B389" s="24" t="s">
        <v>550</v>
      </c>
      <c r="C389" s="46">
        <v>415.59399999999999</v>
      </c>
      <c r="D389" s="47">
        <v>845.89419999999996</v>
      </c>
      <c r="E389" s="22">
        <f t="shared" si="11"/>
        <v>-0.50869269466559763</v>
      </c>
      <c r="F389" s="23">
        <f t="shared" si="12"/>
        <v>2.022261079865335E-2</v>
      </c>
    </row>
    <row r="390" spans="1:6" x14ac:dyDescent="0.15">
      <c r="A390" s="24" t="s">
        <v>24</v>
      </c>
      <c r="B390" s="24" t="s">
        <v>551</v>
      </c>
      <c r="C390" s="46">
        <v>226.7731</v>
      </c>
      <c r="D390" s="47">
        <v>338.02503457</v>
      </c>
      <c r="E390" s="22">
        <f t="shared" ref="E390:E453" si="13">IF(ISERROR(C390/D390-1),"",((C390/D390-1)))</f>
        <v>-0.32912335830842543</v>
      </c>
      <c r="F390" s="23">
        <f t="shared" ref="F390:F453" si="14">C390/$C$1216</f>
        <v>1.1034673601890537E-2</v>
      </c>
    </row>
    <row r="391" spans="1:6" x14ac:dyDescent="0.15">
      <c r="A391" s="24" t="s">
        <v>26</v>
      </c>
      <c r="B391" s="24" t="s">
        <v>1014</v>
      </c>
      <c r="C391" s="46">
        <v>3.0690693599999999</v>
      </c>
      <c r="D391" s="47">
        <v>4.3470845000000002</v>
      </c>
      <c r="E391" s="22">
        <f t="shared" si="13"/>
        <v>-0.29399362722302735</v>
      </c>
      <c r="F391" s="23">
        <f t="shared" si="14"/>
        <v>1.4933948801318625E-4</v>
      </c>
    </row>
    <row r="392" spans="1:6" x14ac:dyDescent="0.15">
      <c r="A392" s="24" t="s">
        <v>229</v>
      </c>
      <c r="B392" s="24" t="s">
        <v>1015</v>
      </c>
      <c r="C392" s="46">
        <v>15.375453</v>
      </c>
      <c r="D392" s="47">
        <v>10.701717</v>
      </c>
      <c r="E392" s="22">
        <f t="shared" si="13"/>
        <v>0.4367276765027519</v>
      </c>
      <c r="F392" s="23">
        <f t="shared" si="14"/>
        <v>7.4816239375926285E-4</v>
      </c>
    </row>
    <row r="393" spans="1:6" x14ac:dyDescent="0.15">
      <c r="A393" s="24" t="s">
        <v>28</v>
      </c>
      <c r="B393" s="24" t="s">
        <v>1016</v>
      </c>
      <c r="C393" s="46">
        <v>11.382046000000001</v>
      </c>
      <c r="D393" s="47">
        <v>17.816257</v>
      </c>
      <c r="E393" s="22">
        <f t="shared" si="13"/>
        <v>-0.36114269119490139</v>
      </c>
      <c r="F393" s="23">
        <f t="shared" si="14"/>
        <v>5.5384506597874175E-4</v>
      </c>
    </row>
    <row r="394" spans="1:6" x14ac:dyDescent="0.15">
      <c r="A394" s="24" t="s">
        <v>230</v>
      </c>
      <c r="B394" s="24" t="s">
        <v>1017</v>
      </c>
      <c r="C394" s="46">
        <v>2.4754640000000001</v>
      </c>
      <c r="D394" s="47">
        <v>1.5415326999999999</v>
      </c>
      <c r="E394" s="22">
        <f t="shared" si="13"/>
        <v>0.60584592204888055</v>
      </c>
      <c r="F394" s="23">
        <f t="shared" si="14"/>
        <v>1.2045492720799054E-4</v>
      </c>
    </row>
    <row r="395" spans="1:6" x14ac:dyDescent="0.15">
      <c r="A395" s="24" t="s">
        <v>200</v>
      </c>
      <c r="B395" s="24" t="s">
        <v>559</v>
      </c>
      <c r="C395" s="46">
        <v>0</v>
      </c>
      <c r="D395" s="47">
        <v>0</v>
      </c>
      <c r="E395" s="22" t="str">
        <f t="shared" si="13"/>
        <v/>
      </c>
      <c r="F395" s="23">
        <f t="shared" si="14"/>
        <v>0</v>
      </c>
    </row>
    <row r="396" spans="1:6" x14ac:dyDescent="0.15">
      <c r="A396" s="24" t="s">
        <v>32</v>
      </c>
      <c r="B396" s="24" t="s">
        <v>1018</v>
      </c>
      <c r="C396" s="46">
        <v>13.467489</v>
      </c>
      <c r="D396" s="47">
        <v>5.5857687999999994</v>
      </c>
      <c r="E396" s="22">
        <f t="shared" si="13"/>
        <v>1.4110358810411205</v>
      </c>
      <c r="F396" s="23">
        <f t="shared" si="14"/>
        <v>6.5532175267724079E-4</v>
      </c>
    </row>
    <row r="397" spans="1:6" x14ac:dyDescent="0.15">
      <c r="A397" s="24" t="s">
        <v>566</v>
      </c>
      <c r="B397" s="24" t="s">
        <v>567</v>
      </c>
      <c r="C397" s="46">
        <v>97.011279999999999</v>
      </c>
      <c r="D397" s="47">
        <v>142.46028999999999</v>
      </c>
      <c r="E397" s="22">
        <f t="shared" si="13"/>
        <v>-0.31902932389088912</v>
      </c>
      <c r="F397" s="23">
        <f t="shared" si="14"/>
        <v>4.7205237768571827E-3</v>
      </c>
    </row>
    <row r="398" spans="1:6" x14ac:dyDescent="0.15">
      <c r="A398" s="24" t="s">
        <v>568</v>
      </c>
      <c r="B398" s="24" t="s">
        <v>569</v>
      </c>
      <c r="C398" s="46">
        <v>26.122489999999999</v>
      </c>
      <c r="D398" s="47">
        <v>21.20888691</v>
      </c>
      <c r="E398" s="22">
        <f t="shared" si="13"/>
        <v>0.23167661324476363</v>
      </c>
      <c r="F398" s="23">
        <f t="shared" si="14"/>
        <v>1.2711082170621187E-3</v>
      </c>
    </row>
    <row r="399" spans="1:6" x14ac:dyDescent="0.15">
      <c r="A399" s="24" t="s">
        <v>570</v>
      </c>
      <c r="B399" s="24" t="s">
        <v>571</v>
      </c>
      <c r="C399" s="46">
        <v>0</v>
      </c>
      <c r="D399" s="47">
        <v>0</v>
      </c>
      <c r="E399" s="22" t="str">
        <f t="shared" si="13"/>
        <v/>
      </c>
      <c r="F399" s="23">
        <f t="shared" si="14"/>
        <v>0</v>
      </c>
    </row>
    <row r="400" spans="1:6" x14ac:dyDescent="0.15">
      <c r="A400" s="24" t="s">
        <v>574</v>
      </c>
      <c r="B400" s="24" t="s">
        <v>575</v>
      </c>
      <c r="C400" s="46">
        <v>0</v>
      </c>
      <c r="D400" s="47">
        <v>0.65024999999999999</v>
      </c>
      <c r="E400" s="22">
        <f t="shared" si="13"/>
        <v>-1</v>
      </c>
      <c r="F400" s="23">
        <f t="shared" si="14"/>
        <v>0</v>
      </c>
    </row>
    <row r="401" spans="1:6" x14ac:dyDescent="0.15">
      <c r="A401" s="24" t="s">
        <v>578</v>
      </c>
      <c r="B401" s="24" t="s">
        <v>579</v>
      </c>
      <c r="C401" s="46">
        <v>5.0085600000000001E-2</v>
      </c>
      <c r="D401" s="47">
        <v>0</v>
      </c>
      <c r="E401" s="22" t="str">
        <f t="shared" si="13"/>
        <v/>
      </c>
      <c r="F401" s="23">
        <f t="shared" si="14"/>
        <v>2.4371420073846889E-6</v>
      </c>
    </row>
    <row r="402" spans="1:6" x14ac:dyDescent="0.15">
      <c r="A402" s="24" t="s">
        <v>582</v>
      </c>
      <c r="B402" s="24" t="s">
        <v>583</v>
      </c>
      <c r="C402" s="46">
        <v>1.166712</v>
      </c>
      <c r="D402" s="47">
        <v>0</v>
      </c>
      <c r="E402" s="22" t="str">
        <f t="shared" si="13"/>
        <v/>
      </c>
      <c r="F402" s="23">
        <f t="shared" si="14"/>
        <v>5.6771663426609739E-5</v>
      </c>
    </row>
    <row r="403" spans="1:6" x14ac:dyDescent="0.15">
      <c r="A403" s="24" t="s">
        <v>586</v>
      </c>
      <c r="B403" s="24" t="s">
        <v>587</v>
      </c>
      <c r="C403" s="46">
        <v>1.76E-4</v>
      </c>
      <c r="D403" s="47">
        <v>0</v>
      </c>
      <c r="E403" s="22" t="str">
        <f t="shared" si="13"/>
        <v/>
      </c>
      <c r="F403" s="23">
        <f t="shared" si="14"/>
        <v>8.5640781641770327E-9</v>
      </c>
    </row>
    <row r="404" spans="1:6" x14ac:dyDescent="0.15">
      <c r="A404" s="24" t="s">
        <v>590</v>
      </c>
      <c r="B404" s="24" t="s">
        <v>591</v>
      </c>
      <c r="C404" s="46">
        <v>0</v>
      </c>
      <c r="D404" s="47">
        <v>0</v>
      </c>
      <c r="E404" s="22" t="str">
        <f t="shared" si="13"/>
        <v/>
      </c>
      <c r="F404" s="23">
        <f t="shared" si="14"/>
        <v>0</v>
      </c>
    </row>
    <row r="405" spans="1:6" x14ac:dyDescent="0.15">
      <c r="A405" s="24" t="s">
        <v>594</v>
      </c>
      <c r="B405" s="24" t="s">
        <v>595</v>
      </c>
      <c r="C405" s="46">
        <v>0</v>
      </c>
      <c r="D405" s="47">
        <v>0</v>
      </c>
      <c r="E405" s="22" t="str">
        <f t="shared" si="13"/>
        <v/>
      </c>
      <c r="F405" s="23">
        <f t="shared" si="14"/>
        <v>0</v>
      </c>
    </row>
    <row r="406" spans="1:6" x14ac:dyDescent="0.15">
      <c r="A406" s="24" t="s">
        <v>598</v>
      </c>
      <c r="B406" s="24" t="s">
        <v>599</v>
      </c>
      <c r="C406" s="46">
        <v>0</v>
      </c>
      <c r="D406" s="47">
        <v>0</v>
      </c>
      <c r="E406" s="22" t="str">
        <f t="shared" si="13"/>
        <v/>
      </c>
      <c r="F406" s="23">
        <f t="shared" si="14"/>
        <v>0</v>
      </c>
    </row>
    <row r="407" spans="1:6" x14ac:dyDescent="0.15">
      <c r="A407" s="24" t="s">
        <v>199</v>
      </c>
      <c r="B407" s="24" t="s">
        <v>603</v>
      </c>
      <c r="C407" s="46">
        <v>1.7737700000000001</v>
      </c>
      <c r="D407" s="47">
        <v>0</v>
      </c>
      <c r="E407" s="22" t="str">
        <f t="shared" si="13"/>
        <v/>
      </c>
      <c r="F407" s="23">
        <f t="shared" si="14"/>
        <v>8.6310823439047138E-5</v>
      </c>
    </row>
    <row r="408" spans="1:6" x14ac:dyDescent="0.15">
      <c r="A408" s="24" t="s">
        <v>606</v>
      </c>
      <c r="B408" s="24" t="s">
        <v>607</v>
      </c>
      <c r="C408" s="46">
        <v>0.49176999999999998</v>
      </c>
      <c r="D408" s="47">
        <v>0</v>
      </c>
      <c r="E408" s="22" t="str">
        <f t="shared" si="13"/>
        <v/>
      </c>
      <c r="F408" s="23">
        <f t="shared" si="14"/>
        <v>2.3929299538621247E-5</v>
      </c>
    </row>
    <row r="409" spans="1:6" x14ac:dyDescent="0.15">
      <c r="A409" s="24" t="s">
        <v>610</v>
      </c>
      <c r="B409" s="24" t="s">
        <v>611</v>
      </c>
      <c r="C409" s="46">
        <v>0</v>
      </c>
      <c r="D409" s="47">
        <v>0</v>
      </c>
      <c r="E409" s="22" t="str">
        <f t="shared" si="13"/>
        <v/>
      </c>
      <c r="F409" s="23">
        <f t="shared" si="14"/>
        <v>0</v>
      </c>
    </row>
    <row r="410" spans="1:6" x14ac:dyDescent="0.15">
      <c r="A410" s="24" t="s">
        <v>614</v>
      </c>
      <c r="B410" s="24" t="s">
        <v>615</v>
      </c>
      <c r="C410" s="46">
        <v>0</v>
      </c>
      <c r="D410" s="47">
        <v>0</v>
      </c>
      <c r="E410" s="22" t="str">
        <f t="shared" si="13"/>
        <v/>
      </c>
      <c r="F410" s="23">
        <f t="shared" si="14"/>
        <v>0</v>
      </c>
    </row>
    <row r="411" spans="1:6" x14ac:dyDescent="0.15">
      <c r="A411" s="24" t="s">
        <v>618</v>
      </c>
      <c r="B411" s="24" t="s">
        <v>619</v>
      </c>
      <c r="C411" s="46">
        <v>0.68442190000000003</v>
      </c>
      <c r="D411" s="47">
        <v>0</v>
      </c>
      <c r="E411" s="22" t="str">
        <f t="shared" si="13"/>
        <v/>
      </c>
      <c r="F411" s="23">
        <f t="shared" si="14"/>
        <v>3.3303651414059985E-5</v>
      </c>
    </row>
    <row r="412" spans="1:6" x14ac:dyDescent="0.15">
      <c r="A412" s="24" t="s">
        <v>622</v>
      </c>
      <c r="B412" s="24" t="s">
        <v>623</v>
      </c>
      <c r="C412" s="46">
        <v>0</v>
      </c>
      <c r="D412" s="47">
        <v>0</v>
      </c>
      <c r="E412" s="22" t="str">
        <f t="shared" si="13"/>
        <v/>
      </c>
      <c r="F412" s="23">
        <f t="shared" si="14"/>
        <v>0</v>
      </c>
    </row>
    <row r="413" spans="1:6" x14ac:dyDescent="0.15">
      <c r="A413" s="24" t="s">
        <v>628</v>
      </c>
      <c r="B413" s="24" t="s">
        <v>629</v>
      </c>
      <c r="C413" s="46">
        <v>0</v>
      </c>
      <c r="D413" s="47">
        <v>0</v>
      </c>
      <c r="E413" s="22" t="str">
        <f t="shared" si="13"/>
        <v/>
      </c>
      <c r="F413" s="23">
        <f t="shared" si="14"/>
        <v>0</v>
      </c>
    </row>
    <row r="414" spans="1:6" x14ac:dyDescent="0.15">
      <c r="A414" s="24" t="s">
        <v>632</v>
      </c>
      <c r="B414" s="24" t="s">
        <v>633</v>
      </c>
      <c r="C414" s="46">
        <v>0.46628570000000003</v>
      </c>
      <c r="D414" s="47">
        <v>0.59619999999999995</v>
      </c>
      <c r="E414" s="22">
        <f t="shared" si="13"/>
        <v>-0.21790389131164023</v>
      </c>
      <c r="F414" s="23">
        <f t="shared" si="14"/>
        <v>2.2689245350215926E-5</v>
      </c>
    </row>
    <row r="415" spans="1:6" x14ac:dyDescent="0.15">
      <c r="A415" s="24" t="s">
        <v>636</v>
      </c>
      <c r="B415" s="24" t="s">
        <v>637</v>
      </c>
      <c r="C415" s="46">
        <v>0</v>
      </c>
      <c r="D415" s="47">
        <v>0</v>
      </c>
      <c r="E415" s="22" t="str">
        <f t="shared" si="13"/>
        <v/>
      </c>
      <c r="F415" s="23">
        <f t="shared" si="14"/>
        <v>0</v>
      </c>
    </row>
    <row r="416" spans="1:6" x14ac:dyDescent="0.15">
      <c r="A416" s="24" t="s">
        <v>640</v>
      </c>
      <c r="B416" s="24" t="s">
        <v>641</v>
      </c>
      <c r="C416" s="46">
        <v>0.32145000000000001</v>
      </c>
      <c r="D416" s="47">
        <v>0</v>
      </c>
      <c r="E416" s="22" t="str">
        <f t="shared" si="13"/>
        <v/>
      </c>
      <c r="F416" s="23">
        <f t="shared" si="14"/>
        <v>1.5641607533379017E-5</v>
      </c>
    </row>
    <row r="417" spans="1:6" x14ac:dyDescent="0.15">
      <c r="A417" s="24" t="s">
        <v>644</v>
      </c>
      <c r="B417" s="24" t="s">
        <v>645</v>
      </c>
      <c r="C417" s="46">
        <v>0</v>
      </c>
      <c r="D417" s="47">
        <v>0</v>
      </c>
      <c r="E417" s="22" t="str">
        <f t="shared" si="13"/>
        <v/>
      </c>
      <c r="F417" s="23">
        <f t="shared" si="14"/>
        <v>0</v>
      </c>
    </row>
    <row r="418" spans="1:6" x14ac:dyDescent="0.15">
      <c r="A418" s="24" t="s">
        <v>650</v>
      </c>
      <c r="B418" s="24" t="s">
        <v>651</v>
      </c>
      <c r="C418" s="46">
        <v>0.61760000000000004</v>
      </c>
      <c r="D418" s="47">
        <v>0</v>
      </c>
      <c r="E418" s="22" t="str">
        <f t="shared" si="13"/>
        <v/>
      </c>
      <c r="F418" s="23">
        <f t="shared" si="14"/>
        <v>3.0052128830657591E-5</v>
      </c>
    </row>
    <row r="419" spans="1:6" x14ac:dyDescent="0.15">
      <c r="A419" s="24" t="s">
        <v>194</v>
      </c>
      <c r="B419" s="24" t="s">
        <v>654</v>
      </c>
      <c r="C419" s="46">
        <v>1.76E-4</v>
      </c>
      <c r="D419" s="47">
        <v>0</v>
      </c>
      <c r="E419" s="22" t="str">
        <f t="shared" si="13"/>
        <v/>
      </c>
      <c r="F419" s="23">
        <f t="shared" si="14"/>
        <v>8.5640781641770327E-9</v>
      </c>
    </row>
    <row r="420" spans="1:6" x14ac:dyDescent="0.15">
      <c r="A420" s="24" t="s">
        <v>195</v>
      </c>
      <c r="B420" s="24" t="s">
        <v>655</v>
      </c>
      <c r="C420" s="46">
        <v>0</v>
      </c>
      <c r="D420" s="47">
        <v>0</v>
      </c>
      <c r="E420" s="22" t="str">
        <f t="shared" si="13"/>
        <v/>
      </c>
      <c r="F420" s="23">
        <f t="shared" si="14"/>
        <v>0</v>
      </c>
    </row>
    <row r="421" spans="1:6" x14ac:dyDescent="0.15">
      <c r="A421" s="24" t="s">
        <v>652</v>
      </c>
      <c r="B421" s="24" t="s">
        <v>653</v>
      </c>
      <c r="C421" s="46">
        <v>0</v>
      </c>
      <c r="D421" s="47">
        <v>0</v>
      </c>
      <c r="E421" s="22" t="str">
        <f t="shared" si="13"/>
        <v/>
      </c>
      <c r="F421" s="23">
        <f t="shared" si="14"/>
        <v>0</v>
      </c>
    </row>
    <row r="422" spans="1:6" x14ac:dyDescent="0.15">
      <c r="A422" s="24" t="s">
        <v>198</v>
      </c>
      <c r="B422" s="24" t="s">
        <v>656</v>
      </c>
      <c r="C422" s="46">
        <v>0</v>
      </c>
      <c r="D422" s="47">
        <v>0</v>
      </c>
      <c r="E422" s="22" t="str">
        <f t="shared" si="13"/>
        <v/>
      </c>
      <c r="F422" s="23">
        <f t="shared" si="14"/>
        <v>0</v>
      </c>
    </row>
    <row r="423" spans="1:6" x14ac:dyDescent="0.15">
      <c r="A423" s="24" t="s">
        <v>197</v>
      </c>
      <c r="B423" s="24" t="s">
        <v>658</v>
      </c>
      <c r="C423" s="46">
        <v>2.4416500000000001</v>
      </c>
      <c r="D423" s="47">
        <v>0.54710000000000003</v>
      </c>
      <c r="E423" s="22">
        <f t="shared" si="13"/>
        <v>3.4628952659477239</v>
      </c>
      <c r="F423" s="23">
        <f t="shared" si="14"/>
        <v>1.1880955369069803E-4</v>
      </c>
    </row>
    <row r="424" spans="1:6" x14ac:dyDescent="0.15">
      <c r="A424" s="24" t="s">
        <v>659</v>
      </c>
      <c r="B424" s="24" t="s">
        <v>660</v>
      </c>
      <c r="C424" s="46">
        <v>0</v>
      </c>
      <c r="D424" s="47">
        <v>0</v>
      </c>
      <c r="E424" s="22" t="str">
        <f t="shared" si="13"/>
        <v/>
      </c>
      <c r="F424" s="23">
        <f t="shared" si="14"/>
        <v>0</v>
      </c>
    </row>
    <row r="425" spans="1:6" x14ac:dyDescent="0.15">
      <c r="A425" s="24" t="s">
        <v>671</v>
      </c>
      <c r="B425" s="24" t="s">
        <v>672</v>
      </c>
      <c r="C425" s="46">
        <v>0</v>
      </c>
      <c r="D425" s="47">
        <v>0</v>
      </c>
      <c r="E425" s="22" t="str">
        <f t="shared" si="13"/>
        <v/>
      </c>
      <c r="F425" s="23">
        <f t="shared" si="14"/>
        <v>0</v>
      </c>
    </row>
    <row r="426" spans="1:6" x14ac:dyDescent="0.15">
      <c r="A426" s="24" t="s">
        <v>1019</v>
      </c>
      <c r="B426" s="24" t="s">
        <v>1020</v>
      </c>
      <c r="C426" s="46">
        <v>23.687080000000002</v>
      </c>
      <c r="D426" s="47">
        <v>22.16236</v>
      </c>
      <c r="E426" s="22">
        <f t="shared" si="13"/>
        <v>6.8797727317848834E-2</v>
      </c>
      <c r="F426" s="23">
        <f t="shared" si="14"/>
        <v>1.1526022988699689E-3</v>
      </c>
    </row>
    <row r="427" spans="1:6" x14ac:dyDescent="0.15">
      <c r="A427" s="24" t="s">
        <v>1021</v>
      </c>
      <c r="B427" s="24" t="s">
        <v>1022</v>
      </c>
      <c r="C427" s="46">
        <v>1.5370908999999999</v>
      </c>
      <c r="D427" s="47">
        <v>1.2074649</v>
      </c>
      <c r="E427" s="22">
        <f t="shared" si="13"/>
        <v>0.27299012998224637</v>
      </c>
      <c r="F427" s="23">
        <f t="shared" si="14"/>
        <v>7.4794128483211486E-5</v>
      </c>
    </row>
    <row r="428" spans="1:6" x14ac:dyDescent="0.15">
      <c r="A428" s="24" t="s">
        <v>1023</v>
      </c>
      <c r="B428" s="24" t="s">
        <v>1024</v>
      </c>
      <c r="C428" s="46">
        <v>1.5120284199999998</v>
      </c>
      <c r="D428" s="47">
        <v>0.50294099999999997</v>
      </c>
      <c r="E428" s="22">
        <f t="shared" si="13"/>
        <v>2.006373351943866</v>
      </c>
      <c r="F428" s="23">
        <f t="shared" si="14"/>
        <v>7.3574599859869876E-5</v>
      </c>
    </row>
    <row r="429" spans="1:6" x14ac:dyDescent="0.15">
      <c r="A429" s="24" t="s">
        <v>1025</v>
      </c>
      <c r="B429" s="24" t="s">
        <v>1026</v>
      </c>
      <c r="C429" s="46">
        <v>0.21418456</v>
      </c>
      <c r="D429" s="47">
        <v>0.14663554999999998</v>
      </c>
      <c r="E429" s="22">
        <f t="shared" si="13"/>
        <v>0.46065916484781511</v>
      </c>
      <c r="F429" s="23">
        <f t="shared" si="14"/>
        <v>1.0422121098862872E-5</v>
      </c>
    </row>
    <row r="430" spans="1:6" x14ac:dyDescent="0.15">
      <c r="A430" s="24" t="s">
        <v>1027</v>
      </c>
      <c r="B430" s="24" t="s">
        <v>1028</v>
      </c>
      <c r="C430" s="46">
        <v>5.4274309999999999E-2</v>
      </c>
      <c r="D430" s="47">
        <v>0.2470977</v>
      </c>
      <c r="E430" s="22">
        <f t="shared" si="13"/>
        <v>-0.78035283209839668</v>
      </c>
      <c r="F430" s="23">
        <f t="shared" si="14"/>
        <v>2.6409626883339499E-6</v>
      </c>
    </row>
    <row r="431" spans="1:6" x14ac:dyDescent="0.15">
      <c r="A431" s="24" t="s">
        <v>1029</v>
      </c>
      <c r="B431" s="24" t="s">
        <v>1030</v>
      </c>
      <c r="C431" s="46">
        <v>5.2519819000000005</v>
      </c>
      <c r="D431" s="47">
        <v>3.1245780000000001</v>
      </c>
      <c r="E431" s="22">
        <f t="shared" si="13"/>
        <v>0.68086119149529956</v>
      </c>
      <c r="F431" s="23">
        <f t="shared" si="14"/>
        <v>2.5555899720706255E-4</v>
      </c>
    </row>
    <row r="432" spans="1:6" x14ac:dyDescent="0.15">
      <c r="A432" s="24" t="s">
        <v>1031</v>
      </c>
      <c r="B432" s="24" t="s">
        <v>1032</v>
      </c>
      <c r="C432" s="46">
        <v>1.9221552</v>
      </c>
      <c r="D432" s="47">
        <v>0.26169710000000002</v>
      </c>
      <c r="E432" s="22">
        <f t="shared" si="13"/>
        <v>6.3449617897943842</v>
      </c>
      <c r="F432" s="23">
        <f t="shared" si="14"/>
        <v>9.3531178275450781E-5</v>
      </c>
    </row>
    <row r="433" spans="1:6" x14ac:dyDescent="0.15">
      <c r="A433" s="24" t="s">
        <v>691</v>
      </c>
      <c r="B433" s="24" t="s">
        <v>1033</v>
      </c>
      <c r="C433" s="46">
        <v>12.421901</v>
      </c>
      <c r="D433" s="47">
        <v>10.300668</v>
      </c>
      <c r="E433" s="22">
        <f t="shared" si="13"/>
        <v>0.205931595892616</v>
      </c>
      <c r="F433" s="23">
        <f t="shared" si="14"/>
        <v>6.0444392677084569E-4</v>
      </c>
    </row>
    <row r="434" spans="1:6" x14ac:dyDescent="0.15">
      <c r="A434" s="24" t="s">
        <v>693</v>
      </c>
      <c r="B434" s="24" t="s">
        <v>1034</v>
      </c>
      <c r="C434" s="46">
        <v>0.95575189999999999</v>
      </c>
      <c r="D434" s="47">
        <v>1.2066136999999999</v>
      </c>
      <c r="E434" s="22">
        <f t="shared" si="13"/>
        <v>-0.20790564536106293</v>
      </c>
      <c r="F434" s="23">
        <f t="shared" si="14"/>
        <v>4.6506443052049494E-5</v>
      </c>
    </row>
    <row r="435" spans="1:6" x14ac:dyDescent="0.15">
      <c r="A435" s="24" t="s">
        <v>695</v>
      </c>
      <c r="B435" s="24" t="s">
        <v>1035</v>
      </c>
      <c r="C435" s="46">
        <v>7.06114</v>
      </c>
      <c r="D435" s="47">
        <v>3.8610959999999999</v>
      </c>
      <c r="E435" s="22">
        <f t="shared" si="13"/>
        <v>0.82879161771683485</v>
      </c>
      <c r="F435" s="23">
        <f t="shared" si="14"/>
        <v>3.4359178913748303E-4</v>
      </c>
    </row>
    <row r="436" spans="1:6" x14ac:dyDescent="0.15">
      <c r="A436" s="24" t="s">
        <v>1036</v>
      </c>
      <c r="B436" s="24" t="s">
        <v>1037</v>
      </c>
      <c r="C436" s="46">
        <v>6.1859999999999997E-3</v>
      </c>
      <c r="D436" s="47">
        <v>1.8047999999999999E-3</v>
      </c>
      <c r="E436" s="22">
        <f t="shared" si="13"/>
        <v>2.427526595744681</v>
      </c>
      <c r="F436" s="23">
        <f t="shared" si="14"/>
        <v>3.0100788365681319E-7</v>
      </c>
    </row>
    <row r="437" spans="1:6" x14ac:dyDescent="0.15">
      <c r="A437" s="24" t="s">
        <v>1038</v>
      </c>
      <c r="B437" s="24" t="s">
        <v>1039</v>
      </c>
      <c r="C437" s="46">
        <v>3.2419999999999997E-2</v>
      </c>
      <c r="D437" s="47">
        <v>0</v>
      </c>
      <c r="E437" s="22" t="str">
        <f t="shared" si="13"/>
        <v/>
      </c>
      <c r="F437" s="23">
        <f t="shared" si="14"/>
        <v>1.5775421254694284E-6</v>
      </c>
    </row>
    <row r="438" spans="1:6" x14ac:dyDescent="0.15">
      <c r="A438" s="24" t="s">
        <v>1040</v>
      </c>
      <c r="B438" s="24" t="s">
        <v>1041</v>
      </c>
      <c r="C438" s="46">
        <v>0</v>
      </c>
      <c r="D438" s="47">
        <v>3.6948000000000003E-3</v>
      </c>
      <c r="E438" s="22">
        <f t="shared" si="13"/>
        <v>-1</v>
      </c>
      <c r="F438" s="23">
        <f t="shared" si="14"/>
        <v>0</v>
      </c>
    </row>
    <row r="439" spans="1:6" x14ac:dyDescent="0.15">
      <c r="A439" s="24" t="s">
        <v>1042</v>
      </c>
      <c r="B439" s="24" t="s">
        <v>1043</v>
      </c>
      <c r="C439" s="46">
        <v>5.4136119999999996</v>
      </c>
      <c r="D439" s="47">
        <v>7.4347490000000001</v>
      </c>
      <c r="E439" s="22">
        <f t="shared" si="13"/>
        <v>-0.27185006514678578</v>
      </c>
      <c r="F439" s="23">
        <f t="shared" si="14"/>
        <v>2.6342384271890197E-4</v>
      </c>
    </row>
    <row r="440" spans="1:6" x14ac:dyDescent="0.15">
      <c r="A440" s="24" t="s">
        <v>707</v>
      </c>
      <c r="B440" s="24" t="s">
        <v>1044</v>
      </c>
      <c r="C440" s="46">
        <v>18.841145000000001</v>
      </c>
      <c r="D440" s="47">
        <v>27.253910000000001</v>
      </c>
      <c r="E440" s="22">
        <f t="shared" si="13"/>
        <v>-0.30868102962107091</v>
      </c>
      <c r="F440" s="23">
        <f t="shared" si="14"/>
        <v>9.1680135501473459E-4</v>
      </c>
    </row>
    <row r="441" spans="1:6" x14ac:dyDescent="0.15">
      <c r="A441" s="24" t="s">
        <v>1045</v>
      </c>
      <c r="B441" s="24" t="s">
        <v>1046</v>
      </c>
      <c r="C441" s="46">
        <v>8.7489190000000008</v>
      </c>
      <c r="D441" s="47">
        <v>7.1564079999999999</v>
      </c>
      <c r="E441" s="22">
        <f t="shared" si="13"/>
        <v>0.22252937507196369</v>
      </c>
      <c r="F441" s="23">
        <f t="shared" si="14"/>
        <v>4.2571833050030438E-4</v>
      </c>
    </row>
    <row r="442" spans="1:6" x14ac:dyDescent="0.15">
      <c r="A442" s="24" t="s">
        <v>711</v>
      </c>
      <c r="B442" s="24" t="s">
        <v>1047</v>
      </c>
      <c r="C442" s="46">
        <v>22.75825</v>
      </c>
      <c r="D442" s="47">
        <v>18.593957</v>
      </c>
      <c r="E442" s="22">
        <f t="shared" si="13"/>
        <v>0.22395948318047632</v>
      </c>
      <c r="F442" s="23">
        <f t="shared" si="14"/>
        <v>1.1074058629538747E-3</v>
      </c>
    </row>
    <row r="443" spans="1:6" x14ac:dyDescent="0.15">
      <c r="A443" s="24" t="s">
        <v>1048</v>
      </c>
      <c r="B443" s="24" t="s">
        <v>1049</v>
      </c>
      <c r="C443" s="46">
        <v>1.8231904699999999</v>
      </c>
      <c r="D443" s="47">
        <v>2.3022407999999999</v>
      </c>
      <c r="E443" s="22">
        <f t="shared" si="13"/>
        <v>-0.20808002794494829</v>
      </c>
      <c r="F443" s="23">
        <f t="shared" si="14"/>
        <v>8.8715600529901475E-5</v>
      </c>
    </row>
    <row r="444" spans="1:6" x14ac:dyDescent="0.15">
      <c r="A444" s="24" t="s">
        <v>715</v>
      </c>
      <c r="B444" s="24" t="s">
        <v>1050</v>
      </c>
      <c r="C444" s="46">
        <v>8.7633559999999999</v>
      </c>
      <c r="D444" s="47">
        <v>4.9392639999999997</v>
      </c>
      <c r="E444" s="22">
        <f t="shared" si="13"/>
        <v>0.77422304213745208</v>
      </c>
      <c r="F444" s="23">
        <f t="shared" si="14"/>
        <v>4.2642082820744197E-4</v>
      </c>
    </row>
    <row r="445" spans="1:6" x14ac:dyDescent="0.15">
      <c r="A445" s="24" t="s">
        <v>719</v>
      </c>
      <c r="B445" s="24" t="s">
        <v>1051</v>
      </c>
      <c r="C445" s="46">
        <v>10.113697</v>
      </c>
      <c r="D445" s="47">
        <v>11.175255999999999</v>
      </c>
      <c r="E445" s="22">
        <f t="shared" si="13"/>
        <v>-9.4991917858525898E-2</v>
      </c>
      <c r="F445" s="23">
        <f t="shared" si="14"/>
        <v>4.9212779339092476E-4</v>
      </c>
    </row>
    <row r="446" spans="1:6" x14ac:dyDescent="0.15">
      <c r="A446" s="24" t="s">
        <v>721</v>
      </c>
      <c r="B446" s="24" t="s">
        <v>1052</v>
      </c>
      <c r="C446" s="46">
        <v>7.3464419999999997</v>
      </c>
      <c r="D446" s="47">
        <v>9.3510270000000002</v>
      </c>
      <c r="E446" s="22">
        <f t="shared" si="13"/>
        <v>-0.2143705712752193</v>
      </c>
      <c r="F446" s="23">
        <f t="shared" si="14"/>
        <v>3.5747445179882414E-4</v>
      </c>
    </row>
    <row r="447" spans="1:6" x14ac:dyDescent="0.15">
      <c r="A447" s="24" t="s">
        <v>1053</v>
      </c>
      <c r="B447" s="24" t="s">
        <v>1054</v>
      </c>
      <c r="C447" s="46">
        <v>1.956966</v>
      </c>
      <c r="D447" s="47">
        <v>0.3767973</v>
      </c>
      <c r="E447" s="22">
        <f t="shared" si="13"/>
        <v>4.1936837127017625</v>
      </c>
      <c r="F447" s="23">
        <f t="shared" si="14"/>
        <v>9.5225055617254953E-5</v>
      </c>
    </row>
    <row r="448" spans="1:6" x14ac:dyDescent="0.15">
      <c r="A448" s="24" t="s">
        <v>1055</v>
      </c>
      <c r="B448" s="24" t="s">
        <v>1056</v>
      </c>
      <c r="C448" s="46">
        <v>4.0251979999999996</v>
      </c>
      <c r="D448" s="47">
        <v>12.747441</v>
      </c>
      <c r="E448" s="22">
        <f t="shared" si="13"/>
        <v>-0.68423482014939307</v>
      </c>
      <c r="F448" s="23">
        <f t="shared" si="14"/>
        <v>1.9586426305846056E-4</v>
      </c>
    </row>
    <row r="449" spans="1:6" x14ac:dyDescent="0.15">
      <c r="A449" s="24" t="s">
        <v>727</v>
      </c>
      <c r="B449" s="24" t="s">
        <v>1057</v>
      </c>
      <c r="C449" s="46">
        <v>5.9045959999999997</v>
      </c>
      <c r="D449" s="47">
        <v>9.0693540000000006</v>
      </c>
      <c r="E449" s="22">
        <f t="shared" si="13"/>
        <v>-0.34895076319658491</v>
      </c>
      <c r="F449" s="23">
        <f t="shared" si="14"/>
        <v>2.8731489586299462E-4</v>
      </c>
    </row>
    <row r="450" spans="1:6" x14ac:dyDescent="0.15">
      <c r="A450" s="24" t="s">
        <v>1058</v>
      </c>
      <c r="B450" s="24" t="s">
        <v>1059</v>
      </c>
      <c r="C450" s="46">
        <v>3.1101102999999997</v>
      </c>
      <c r="D450" s="47">
        <v>3.496807</v>
      </c>
      <c r="E450" s="22">
        <f t="shared" si="13"/>
        <v>-0.11058565714378865</v>
      </c>
      <c r="F450" s="23">
        <f t="shared" si="14"/>
        <v>1.5133652107052317E-4</v>
      </c>
    </row>
    <row r="451" spans="1:6" x14ac:dyDescent="0.15">
      <c r="A451" s="24" t="s">
        <v>733</v>
      </c>
      <c r="B451" s="24" t="s">
        <v>1060</v>
      </c>
      <c r="C451" s="46">
        <v>10.233968000000001</v>
      </c>
      <c r="D451" s="47">
        <v>16.956168000000002</v>
      </c>
      <c r="E451" s="22">
        <f t="shared" si="13"/>
        <v>-0.39644570636478715</v>
      </c>
      <c r="F451" s="23">
        <f t="shared" si="14"/>
        <v>4.979801243277642E-4</v>
      </c>
    </row>
    <row r="452" spans="1:6" x14ac:dyDescent="0.15">
      <c r="A452" s="24" t="s">
        <v>73</v>
      </c>
      <c r="B452" s="24" t="s">
        <v>737</v>
      </c>
      <c r="C452" s="46">
        <v>1.235E-3</v>
      </c>
      <c r="D452" s="47">
        <v>0</v>
      </c>
      <c r="E452" s="22" t="str">
        <f t="shared" si="13"/>
        <v/>
      </c>
      <c r="F452" s="23">
        <f t="shared" si="14"/>
        <v>6.0094525754310428E-8</v>
      </c>
    </row>
    <row r="453" spans="1:6" x14ac:dyDescent="0.15">
      <c r="A453" s="24" t="s">
        <v>740</v>
      </c>
      <c r="B453" s="24" t="s">
        <v>1061</v>
      </c>
      <c r="C453" s="46">
        <v>19.650444</v>
      </c>
      <c r="D453" s="47">
        <v>21.034400999999999</v>
      </c>
      <c r="E453" s="22">
        <f t="shared" si="13"/>
        <v>-6.5794932786533811E-2</v>
      </c>
      <c r="F453" s="23">
        <f t="shared" si="14"/>
        <v>9.5618146804990673E-4</v>
      </c>
    </row>
    <row r="454" spans="1:6" x14ac:dyDescent="0.15">
      <c r="A454" s="24" t="s">
        <v>1062</v>
      </c>
      <c r="B454" s="24" t="s">
        <v>1063</v>
      </c>
      <c r="C454" s="46">
        <v>1.6454468999999998</v>
      </c>
      <c r="D454" s="47">
        <v>0.28493915999999997</v>
      </c>
      <c r="E454" s="22">
        <f>IF(ISERROR(C454/D454-1),"",((C454/D454-1)))</f>
        <v>4.7747306477635441</v>
      </c>
      <c r="F454" s="23">
        <f t="shared" ref="F454:F517" si="15">C454/$C$1216</f>
        <v>8.0066681060243116E-5</v>
      </c>
    </row>
    <row r="455" spans="1:6" x14ac:dyDescent="0.15">
      <c r="A455" s="24" t="s">
        <v>33</v>
      </c>
      <c r="B455" s="24" t="s">
        <v>1068</v>
      </c>
      <c r="C455" s="46">
        <v>5.2662250000000001E-2</v>
      </c>
      <c r="D455" s="47">
        <v>1.279E-3</v>
      </c>
      <c r="E455" s="22">
        <f>IF(ISERROR(C455/D455-1),"",((C455/D455-1)))</f>
        <v>40.174550430023459</v>
      </c>
      <c r="F455" s="23">
        <f t="shared" si="15"/>
        <v>2.5625205983035906E-6</v>
      </c>
    </row>
    <row r="456" spans="1:6" x14ac:dyDescent="0.15">
      <c r="A456" s="24" t="s">
        <v>1064</v>
      </c>
      <c r="B456" s="24" t="s">
        <v>1065</v>
      </c>
      <c r="C456" s="46">
        <v>0.50275557999999998</v>
      </c>
      <c r="D456" s="47">
        <v>0.47113606000000002</v>
      </c>
      <c r="E456" s="22">
        <f>IF(ISERROR(C456/D456-1),"",((C456/D456-1)))</f>
        <v>6.7113351501899343E-2</v>
      </c>
      <c r="F456" s="23">
        <f t="shared" si="15"/>
        <v>2.4463852753387268E-5</v>
      </c>
    </row>
    <row r="457" spans="1:6" x14ac:dyDescent="0.15">
      <c r="A457" s="24" t="s">
        <v>1066</v>
      </c>
      <c r="B457" s="24" t="s">
        <v>1067</v>
      </c>
      <c r="C457" s="46">
        <v>0.31056490000000003</v>
      </c>
      <c r="D457" s="47">
        <v>0.25242779999999998</v>
      </c>
      <c r="E457" s="22">
        <f>IF(ISERROR(C457/D457-1),"",((C457/D457-1)))</f>
        <v>0.23031179608585139</v>
      </c>
      <c r="F457" s="23">
        <f t="shared" si="15"/>
        <v>1.5111943628692181E-5</v>
      </c>
    </row>
    <row r="458" spans="1:6" x14ac:dyDescent="0.15">
      <c r="A458" s="24" t="s">
        <v>1069</v>
      </c>
      <c r="B458" s="24" t="s">
        <v>1070</v>
      </c>
      <c r="C458" s="46">
        <v>12.197430000000001</v>
      </c>
      <c r="D458" s="47">
        <v>26.603179999999998</v>
      </c>
      <c r="E458" s="22">
        <f t="shared" ref="E458:E517" si="16">IF(ISERROR(C458/D458-1),"",((C458/D458-1)))</f>
        <v>-0.54150481258255589</v>
      </c>
      <c r="F458" s="23">
        <f t="shared" si="15"/>
        <v>5.9352127228453331E-4</v>
      </c>
    </row>
    <row r="459" spans="1:6" x14ac:dyDescent="0.15">
      <c r="A459" s="24" t="s">
        <v>1072</v>
      </c>
      <c r="B459" s="24" t="s">
        <v>1073</v>
      </c>
      <c r="C459" s="46">
        <v>3.8832209999999998</v>
      </c>
      <c r="D459" s="47">
        <v>2.6955809999999998</v>
      </c>
      <c r="E459" s="22">
        <f t="shared" si="16"/>
        <v>0.44058776197042504</v>
      </c>
      <c r="F459" s="23">
        <f t="shared" si="15"/>
        <v>1.8895572825439603E-4</v>
      </c>
    </row>
    <row r="460" spans="1:6" x14ac:dyDescent="0.15">
      <c r="A460" s="24" t="s">
        <v>1074</v>
      </c>
      <c r="B460" s="24" t="s">
        <v>756</v>
      </c>
      <c r="C460" s="46">
        <v>26.643149999999999</v>
      </c>
      <c r="D460" s="47">
        <v>26.505649999999999</v>
      </c>
      <c r="E460" s="22">
        <f t="shared" si="16"/>
        <v>5.18757321552199E-3</v>
      </c>
      <c r="F460" s="23">
        <f t="shared" si="15"/>
        <v>1.2964432905675756E-3</v>
      </c>
    </row>
    <row r="461" spans="1:6" x14ac:dyDescent="0.15">
      <c r="A461" s="24" t="s">
        <v>1075</v>
      </c>
      <c r="B461" s="24" t="s">
        <v>1076</v>
      </c>
      <c r="C461" s="46">
        <v>1179.0889999999999</v>
      </c>
      <c r="D461" s="47">
        <v>1589.1959999999999</v>
      </c>
      <c r="E461" s="22">
        <f t="shared" si="16"/>
        <v>-0.25805942124193615</v>
      </c>
      <c r="F461" s="23">
        <f t="shared" si="15"/>
        <v>5.7373922491598485E-2</v>
      </c>
    </row>
    <row r="462" spans="1:6" x14ac:dyDescent="0.15">
      <c r="A462" s="24" t="s">
        <v>1077</v>
      </c>
      <c r="B462" s="24" t="s">
        <v>758</v>
      </c>
      <c r="C462" s="46">
        <v>33.984020000000001</v>
      </c>
      <c r="D462" s="47">
        <v>40.686019999999999</v>
      </c>
      <c r="E462" s="22">
        <f t="shared" si="16"/>
        <v>-0.16472488584530998</v>
      </c>
      <c r="F462" s="23">
        <f t="shared" si="15"/>
        <v>1.6536466114372476E-3</v>
      </c>
    </row>
    <row r="463" spans="1:6" x14ac:dyDescent="0.15">
      <c r="A463" s="24" t="s">
        <v>1078</v>
      </c>
      <c r="B463" s="24" t="s">
        <v>760</v>
      </c>
      <c r="C463" s="46">
        <v>9.8462879999999995</v>
      </c>
      <c r="D463" s="47">
        <v>21.97522</v>
      </c>
      <c r="E463" s="22">
        <f t="shared" si="16"/>
        <v>-0.55193677241911576</v>
      </c>
      <c r="F463" s="23">
        <f t="shared" si="15"/>
        <v>4.7911579578976331E-4</v>
      </c>
    </row>
    <row r="464" spans="1:6" x14ac:dyDescent="0.15">
      <c r="A464" s="24" t="s">
        <v>1079</v>
      </c>
      <c r="B464" s="24" t="s">
        <v>762</v>
      </c>
      <c r="C464" s="46">
        <v>6.1991639999999997</v>
      </c>
      <c r="D464" s="47">
        <v>15.63876</v>
      </c>
      <c r="E464" s="22">
        <f t="shared" si="16"/>
        <v>-0.60360258741741668</v>
      </c>
      <c r="F464" s="23">
        <f t="shared" si="15"/>
        <v>3.0164843777586564E-4</v>
      </c>
    </row>
    <row r="465" spans="1:6" x14ac:dyDescent="0.15">
      <c r="A465" s="24" t="s">
        <v>1080</v>
      </c>
      <c r="B465" s="24" t="s">
        <v>764</v>
      </c>
      <c r="C465" s="46">
        <v>152.3184</v>
      </c>
      <c r="D465" s="47">
        <v>150.25970000000001</v>
      </c>
      <c r="E465" s="22">
        <f t="shared" si="16"/>
        <v>1.3700945762569638E-2</v>
      </c>
      <c r="F465" s="23">
        <f t="shared" si="15"/>
        <v>7.4117425195589937E-3</v>
      </c>
    </row>
    <row r="466" spans="1:6" x14ac:dyDescent="0.15">
      <c r="A466" s="24" t="s">
        <v>1081</v>
      </c>
      <c r="B466" s="24" t="s">
        <v>766</v>
      </c>
      <c r="C466" s="46">
        <v>8.8085800000000006E-2</v>
      </c>
      <c r="D466" s="47">
        <v>9.9559289999999995E-2</v>
      </c>
      <c r="E466" s="22">
        <f t="shared" si="16"/>
        <v>-0.11524278648431496</v>
      </c>
      <c r="F466" s="23">
        <f t="shared" si="15"/>
        <v>4.2862140701935531E-6</v>
      </c>
    </row>
    <row r="467" spans="1:6" x14ac:dyDescent="0.15">
      <c r="A467" s="24" t="s">
        <v>34</v>
      </c>
      <c r="B467" s="24" t="s">
        <v>769</v>
      </c>
      <c r="C467" s="46">
        <v>867.38059999999996</v>
      </c>
      <c r="D467" s="47">
        <v>1587.1610000000001</v>
      </c>
      <c r="E467" s="22">
        <f t="shared" si="16"/>
        <v>-0.45350181865607841</v>
      </c>
      <c r="F467" s="23">
        <f t="shared" si="15"/>
        <v>4.2206336684606667E-2</v>
      </c>
    </row>
    <row r="468" spans="1:6" x14ac:dyDescent="0.15">
      <c r="A468" s="24" t="s">
        <v>68</v>
      </c>
      <c r="B468" s="24" t="s">
        <v>771</v>
      </c>
      <c r="C468" s="46">
        <v>1.329372</v>
      </c>
      <c r="D468" s="47">
        <v>2.2069429999999999</v>
      </c>
      <c r="E468" s="22">
        <f t="shared" si="16"/>
        <v>-0.39764099027478272</v>
      </c>
      <c r="F468" s="23">
        <f t="shared" si="15"/>
        <v>6.4686623393570174E-5</v>
      </c>
    </row>
    <row r="469" spans="1:6" x14ac:dyDescent="0.15">
      <c r="A469" s="24" t="s">
        <v>1082</v>
      </c>
      <c r="B469" s="24" t="s">
        <v>1083</v>
      </c>
      <c r="C469" s="46">
        <v>1.3516699999999999</v>
      </c>
      <c r="D469" s="47">
        <v>0.62932719999999998</v>
      </c>
      <c r="E469" s="22">
        <f t="shared" si="16"/>
        <v>1.1478016523042385</v>
      </c>
      <c r="F469" s="23">
        <f t="shared" si="15"/>
        <v>6.5771633705529367E-5</v>
      </c>
    </row>
    <row r="470" spans="1:6" x14ac:dyDescent="0.15">
      <c r="A470" s="24" t="s">
        <v>1084</v>
      </c>
      <c r="B470" s="24" t="s">
        <v>811</v>
      </c>
      <c r="C470" s="46">
        <v>12.940480000000001</v>
      </c>
      <c r="D470" s="47">
        <v>10.926629999999999</v>
      </c>
      <c r="E470" s="22">
        <f t="shared" si="16"/>
        <v>0.1843065977341598</v>
      </c>
      <c r="F470" s="23">
        <f t="shared" si="15"/>
        <v>6.296777397839183E-4</v>
      </c>
    </row>
    <row r="471" spans="1:6" x14ac:dyDescent="0.15">
      <c r="A471" s="24" t="s">
        <v>772</v>
      </c>
      <c r="B471" s="24" t="s">
        <v>773</v>
      </c>
      <c r="C471" s="46">
        <v>2.3808389999999999</v>
      </c>
      <c r="D471" s="47">
        <v>8.5159549999999999</v>
      </c>
      <c r="E471" s="22">
        <f t="shared" si="16"/>
        <v>-0.72042607082822774</v>
      </c>
      <c r="F471" s="23">
        <f t="shared" si="15"/>
        <v>1.1585051870636978E-4</v>
      </c>
    </row>
    <row r="472" spans="1:6" x14ac:dyDescent="0.15">
      <c r="A472" s="24" t="s">
        <v>774</v>
      </c>
      <c r="B472" s="24" t="s">
        <v>775</v>
      </c>
      <c r="C472" s="46">
        <v>41.581290000000003</v>
      </c>
      <c r="D472" s="47">
        <v>20.862410000000001</v>
      </c>
      <c r="E472" s="22">
        <f t="shared" si="16"/>
        <v>0.99312016205222697</v>
      </c>
      <c r="F472" s="23">
        <f t="shared" si="15"/>
        <v>2.0233262370870047E-3</v>
      </c>
    </row>
    <row r="473" spans="1:6" x14ac:dyDescent="0.15">
      <c r="A473" s="24" t="s">
        <v>776</v>
      </c>
      <c r="B473" s="24" t="s">
        <v>777</v>
      </c>
      <c r="C473" s="46">
        <v>6.4970249999999998</v>
      </c>
      <c r="D473" s="47">
        <v>5.7073900000000002</v>
      </c>
      <c r="E473" s="22">
        <f t="shared" si="16"/>
        <v>0.13835308258240619</v>
      </c>
      <c r="F473" s="23">
        <f t="shared" si="15"/>
        <v>3.1614221553756978E-4</v>
      </c>
    </row>
    <row r="474" spans="1:6" x14ac:dyDescent="0.15">
      <c r="A474" s="24" t="s">
        <v>778</v>
      </c>
      <c r="B474" s="24" t="s">
        <v>779</v>
      </c>
      <c r="C474" s="46">
        <v>2.040988</v>
      </c>
      <c r="D474" s="47">
        <v>2.4697049999999998</v>
      </c>
      <c r="E474" s="22">
        <f t="shared" si="16"/>
        <v>-0.17359036808039818</v>
      </c>
      <c r="F474" s="23">
        <f t="shared" si="15"/>
        <v>9.9313527069019061E-5</v>
      </c>
    </row>
    <row r="475" spans="1:6" x14ac:dyDescent="0.15">
      <c r="A475" s="24" t="s">
        <v>780</v>
      </c>
      <c r="B475" s="24" t="s">
        <v>781</v>
      </c>
      <c r="C475" s="46">
        <v>1.1707430000000001</v>
      </c>
      <c r="D475" s="47">
        <v>0.97735499999999997</v>
      </c>
      <c r="E475" s="22">
        <f t="shared" si="16"/>
        <v>0.19786873756209378</v>
      </c>
      <c r="F475" s="23">
        <f t="shared" si="15"/>
        <v>5.6967810012290415E-5</v>
      </c>
    </row>
    <row r="476" spans="1:6" x14ac:dyDescent="0.15">
      <c r="A476" s="24" t="s">
        <v>782</v>
      </c>
      <c r="B476" s="24" t="s">
        <v>783</v>
      </c>
      <c r="C476" s="46">
        <v>2.1930339999999999</v>
      </c>
      <c r="D476" s="47">
        <v>2.4524729999999999</v>
      </c>
      <c r="E476" s="22">
        <f t="shared" si="16"/>
        <v>-0.10578668959862148</v>
      </c>
      <c r="F476" s="23">
        <f t="shared" si="15"/>
        <v>1.0671201473123758E-4</v>
      </c>
    </row>
    <row r="477" spans="1:6" x14ac:dyDescent="0.15">
      <c r="A477" s="24" t="s">
        <v>784</v>
      </c>
      <c r="B477" s="24" t="s">
        <v>785</v>
      </c>
      <c r="C477" s="46">
        <v>4.248977</v>
      </c>
      <c r="D477" s="47">
        <v>0.78118710000000002</v>
      </c>
      <c r="E477" s="22">
        <f t="shared" si="16"/>
        <v>4.4391284751117883</v>
      </c>
      <c r="F477" s="23">
        <f t="shared" si="15"/>
        <v>2.0675324514653657E-4</v>
      </c>
    </row>
    <row r="478" spans="1:6" x14ac:dyDescent="0.15">
      <c r="A478" s="24" t="s">
        <v>786</v>
      </c>
      <c r="B478" s="24" t="s">
        <v>787</v>
      </c>
      <c r="C478" s="46">
        <v>7.800262</v>
      </c>
      <c r="D478" s="47">
        <v>6.7144459999999997</v>
      </c>
      <c r="E478" s="22">
        <f t="shared" si="16"/>
        <v>0.16171341611802381</v>
      </c>
      <c r="F478" s="23">
        <f t="shared" si="15"/>
        <v>3.7955712198329471E-4</v>
      </c>
    </row>
    <row r="479" spans="1:6" x14ac:dyDescent="0.15">
      <c r="A479" s="24" t="s">
        <v>788</v>
      </c>
      <c r="B479" s="24" t="s">
        <v>789</v>
      </c>
      <c r="C479" s="46">
        <v>1.2554959999999999</v>
      </c>
      <c r="D479" s="47">
        <v>0.4194232</v>
      </c>
      <c r="E479" s="22">
        <f t="shared" si="16"/>
        <v>1.9933871087722377</v>
      </c>
      <c r="F479" s="23">
        <f t="shared" si="15"/>
        <v>6.1091851584156858E-5</v>
      </c>
    </row>
    <row r="480" spans="1:6" x14ac:dyDescent="0.15">
      <c r="A480" s="24" t="s">
        <v>790</v>
      </c>
      <c r="B480" s="24" t="s">
        <v>791</v>
      </c>
      <c r="C480" s="46">
        <v>4.3591170000000004</v>
      </c>
      <c r="D480" s="47">
        <v>6.7151690000000004</v>
      </c>
      <c r="E480" s="22">
        <f t="shared" si="16"/>
        <v>-0.35085520558008287</v>
      </c>
      <c r="F480" s="23">
        <f t="shared" si="15"/>
        <v>2.1211260633405055E-4</v>
      </c>
    </row>
    <row r="481" spans="1:6" x14ac:dyDescent="0.15">
      <c r="A481" s="24" t="s">
        <v>792</v>
      </c>
      <c r="B481" s="24" t="s">
        <v>793</v>
      </c>
      <c r="C481" s="46">
        <v>0.32535759999999997</v>
      </c>
      <c r="D481" s="47">
        <v>0.50079269999999998</v>
      </c>
      <c r="E481" s="22">
        <f t="shared" si="16"/>
        <v>-0.35031481089880112</v>
      </c>
      <c r="F481" s="23">
        <f t="shared" si="15"/>
        <v>1.5831749532437755E-5</v>
      </c>
    </row>
    <row r="482" spans="1:6" x14ac:dyDescent="0.15">
      <c r="A482" s="24" t="s">
        <v>794</v>
      </c>
      <c r="B482" s="24" t="s">
        <v>795</v>
      </c>
      <c r="C482" s="46">
        <v>4.4076610000000001</v>
      </c>
      <c r="D482" s="47">
        <v>2.4521630000000001</v>
      </c>
      <c r="E482" s="22">
        <f t="shared" si="16"/>
        <v>0.79745840712872673</v>
      </c>
      <c r="F482" s="23">
        <f t="shared" si="15"/>
        <v>2.1447473480224263E-4</v>
      </c>
    </row>
    <row r="483" spans="1:6" x14ac:dyDescent="0.15">
      <c r="A483" s="24" t="s">
        <v>796</v>
      </c>
      <c r="B483" s="24" t="s">
        <v>797</v>
      </c>
      <c r="C483" s="46">
        <v>0.29873450000000001</v>
      </c>
      <c r="D483" s="47">
        <v>1.0555810000000001</v>
      </c>
      <c r="E483" s="22">
        <f t="shared" si="16"/>
        <v>-0.71699519032646486</v>
      </c>
      <c r="F483" s="23">
        <f t="shared" si="15"/>
        <v>1.4536281865547408E-5</v>
      </c>
    </row>
    <row r="484" spans="1:6" x14ac:dyDescent="0.15">
      <c r="A484" s="24" t="s">
        <v>798</v>
      </c>
      <c r="B484" s="24" t="s">
        <v>799</v>
      </c>
      <c r="C484" s="46">
        <v>1.4905710000000001</v>
      </c>
      <c r="D484" s="47">
        <v>8.1156249999999999E-2</v>
      </c>
      <c r="E484" s="22">
        <f t="shared" si="16"/>
        <v>17.366681555641126</v>
      </c>
      <c r="F484" s="23">
        <f t="shared" si="15"/>
        <v>7.2530491779860932E-5</v>
      </c>
    </row>
    <row r="485" spans="1:6" x14ac:dyDescent="0.15">
      <c r="A485" s="24" t="s">
        <v>800</v>
      </c>
      <c r="B485" s="24" t="s">
        <v>801</v>
      </c>
      <c r="C485" s="46">
        <v>4.0156409999999996</v>
      </c>
      <c r="D485" s="47">
        <v>1.100984</v>
      </c>
      <c r="E485" s="22">
        <f t="shared" si="16"/>
        <v>2.6473200337152942</v>
      </c>
      <c r="F485" s="23">
        <f t="shared" si="15"/>
        <v>1.9539922388223875E-4</v>
      </c>
    </row>
    <row r="486" spans="1:6" x14ac:dyDescent="0.15">
      <c r="A486" s="24" t="s">
        <v>802</v>
      </c>
      <c r="B486" s="24" t="s">
        <v>803</v>
      </c>
      <c r="C486" s="46">
        <v>4.2406790000000001</v>
      </c>
      <c r="D486" s="47">
        <v>3.760859</v>
      </c>
      <c r="E486" s="22">
        <f t="shared" si="16"/>
        <v>0.12758255494290016</v>
      </c>
      <c r="F486" s="23">
        <f t="shared" si="15"/>
        <v>2.0634946832490963E-4</v>
      </c>
    </row>
    <row r="487" spans="1:6" x14ac:dyDescent="0.15">
      <c r="A487" s="24" t="s">
        <v>804</v>
      </c>
      <c r="B487" s="24" t="s">
        <v>805</v>
      </c>
      <c r="C487" s="46">
        <v>0.48227440000000005</v>
      </c>
      <c r="D487" s="47">
        <v>2.5797699999999999</v>
      </c>
      <c r="E487" s="22">
        <f t="shared" si="16"/>
        <v>-0.81305527236924213</v>
      </c>
      <c r="F487" s="23">
        <f t="shared" si="15"/>
        <v>2.346724805784989E-5</v>
      </c>
    </row>
    <row r="488" spans="1:6" x14ac:dyDescent="0.15">
      <c r="A488" s="24" t="s">
        <v>806</v>
      </c>
      <c r="B488" s="24" t="s">
        <v>807</v>
      </c>
      <c r="C488" s="46">
        <v>3.8775430000000002</v>
      </c>
      <c r="D488" s="47">
        <v>3.8413979999999999</v>
      </c>
      <c r="E488" s="22">
        <f t="shared" si="16"/>
        <v>9.4093348307049407E-3</v>
      </c>
      <c r="F488" s="23">
        <f t="shared" si="15"/>
        <v>1.8867943941453129E-4</v>
      </c>
    </row>
    <row r="489" spans="1:6" x14ac:dyDescent="0.15">
      <c r="A489" s="24" t="s">
        <v>1085</v>
      </c>
      <c r="B489" s="24" t="s">
        <v>809</v>
      </c>
      <c r="C489" s="46">
        <v>3.3300200000000002</v>
      </c>
      <c r="D489" s="47">
        <v>4.7744</v>
      </c>
      <c r="E489" s="22">
        <f t="shared" si="16"/>
        <v>-0.30252597184986596</v>
      </c>
      <c r="F489" s="23">
        <f t="shared" si="15"/>
        <v>1.6203722481973184E-4</v>
      </c>
    </row>
    <row r="490" spans="1:6" x14ac:dyDescent="0.15">
      <c r="A490" s="24" t="s">
        <v>812</v>
      </c>
      <c r="B490" s="24" t="s">
        <v>813</v>
      </c>
      <c r="C490" s="46">
        <v>34.480980000000002</v>
      </c>
      <c r="D490" s="47">
        <v>25.080259999999999</v>
      </c>
      <c r="E490" s="22">
        <f t="shared" si="16"/>
        <v>0.37482546034211772</v>
      </c>
      <c r="F490" s="23">
        <f t="shared" si="15"/>
        <v>1.6778284539626421E-3</v>
      </c>
    </row>
    <row r="491" spans="1:6" x14ac:dyDescent="0.15">
      <c r="A491" s="24" t="s">
        <v>1086</v>
      </c>
      <c r="B491" s="24" t="s">
        <v>815</v>
      </c>
      <c r="C491" s="46">
        <v>95.280029999999996</v>
      </c>
      <c r="D491" s="47">
        <v>81.326629999999994</v>
      </c>
      <c r="E491" s="22">
        <f t="shared" si="16"/>
        <v>0.17157233737583866</v>
      </c>
      <c r="F491" s="23">
        <f t="shared" si="15"/>
        <v>4.6362819568473443E-3</v>
      </c>
    </row>
    <row r="492" spans="1:6" x14ac:dyDescent="0.15">
      <c r="A492" s="24" t="s">
        <v>816</v>
      </c>
      <c r="B492" s="24" t="s">
        <v>817</v>
      </c>
      <c r="C492" s="46">
        <v>23.01586</v>
      </c>
      <c r="D492" s="47">
        <v>63.280419999999999</v>
      </c>
      <c r="E492" s="22">
        <f t="shared" si="16"/>
        <v>-0.63628781224903375</v>
      </c>
      <c r="F492" s="23">
        <f t="shared" si="15"/>
        <v>1.1199410457713387E-3</v>
      </c>
    </row>
    <row r="493" spans="1:6" x14ac:dyDescent="0.15">
      <c r="A493" s="24" t="s">
        <v>818</v>
      </c>
      <c r="B493" s="24" t="s">
        <v>819</v>
      </c>
      <c r="C493" s="46">
        <v>14.640919999999999</v>
      </c>
      <c r="D493" s="47">
        <v>21.999569999999999</v>
      </c>
      <c r="E493" s="22">
        <f t="shared" si="16"/>
        <v>-0.33449062868046964</v>
      </c>
      <c r="F493" s="23">
        <f t="shared" si="15"/>
        <v>7.1242035951967495E-4</v>
      </c>
    </row>
    <row r="494" spans="1:6" x14ac:dyDescent="0.15">
      <c r="A494" s="24" t="s">
        <v>1087</v>
      </c>
      <c r="B494" s="24" t="s">
        <v>821</v>
      </c>
      <c r="C494" s="46">
        <v>0.59016369999999996</v>
      </c>
      <c r="D494" s="47">
        <v>0.26576430000000001</v>
      </c>
      <c r="E494" s="22">
        <f t="shared" si="16"/>
        <v>1.2206282032613105</v>
      </c>
      <c r="F494" s="23">
        <f t="shared" si="15"/>
        <v>2.8717091229885936E-5</v>
      </c>
    </row>
    <row r="495" spans="1:6" x14ac:dyDescent="0.15">
      <c r="A495" s="24" t="s">
        <v>822</v>
      </c>
      <c r="B495" s="24" t="s">
        <v>823</v>
      </c>
      <c r="C495" s="46">
        <v>30.85998</v>
      </c>
      <c r="D495" s="47">
        <v>22.19181</v>
      </c>
      <c r="E495" s="22">
        <f t="shared" si="16"/>
        <v>0.39060220865265149</v>
      </c>
      <c r="F495" s="23">
        <f t="shared" si="15"/>
        <v>1.5016322776417043E-3</v>
      </c>
    </row>
    <row r="496" spans="1:6" x14ac:dyDescent="0.15">
      <c r="A496" s="24" t="s">
        <v>1088</v>
      </c>
      <c r="B496" s="24" t="s">
        <v>825</v>
      </c>
      <c r="C496" s="46">
        <v>15.98654</v>
      </c>
      <c r="D496" s="47">
        <v>23.012309999999999</v>
      </c>
      <c r="E496" s="22">
        <f t="shared" si="16"/>
        <v>-0.30530485640076988</v>
      </c>
      <c r="F496" s="23">
        <f t="shared" si="15"/>
        <v>7.7789760303831074E-4</v>
      </c>
    </row>
    <row r="497" spans="1:6" x14ac:dyDescent="0.15">
      <c r="A497" s="24" t="s">
        <v>1089</v>
      </c>
      <c r="B497" s="24" t="s">
        <v>827</v>
      </c>
      <c r="C497" s="46">
        <v>40.664879999999997</v>
      </c>
      <c r="D497" s="47">
        <v>30.643979999999999</v>
      </c>
      <c r="E497" s="22">
        <f t="shared" si="16"/>
        <v>0.32701039486385253</v>
      </c>
      <c r="F497" s="23">
        <f t="shared" si="15"/>
        <v>1.9787341525959053E-3</v>
      </c>
    </row>
    <row r="498" spans="1:6" x14ac:dyDescent="0.15">
      <c r="A498" s="24" t="s">
        <v>1090</v>
      </c>
      <c r="B498" s="24" t="s">
        <v>829</v>
      </c>
      <c r="C498" s="46">
        <v>0.52475519999999998</v>
      </c>
      <c r="D498" s="47">
        <v>0.76152690000000001</v>
      </c>
      <c r="E498" s="22">
        <f t="shared" si="16"/>
        <v>-0.31091705361951105</v>
      </c>
      <c r="F498" s="23">
        <f t="shared" si="15"/>
        <v>2.5534344033286088E-5</v>
      </c>
    </row>
    <row r="499" spans="1:6" x14ac:dyDescent="0.15">
      <c r="A499" s="24" t="s">
        <v>830</v>
      </c>
      <c r="B499" s="24" t="s">
        <v>831</v>
      </c>
      <c r="C499" s="46">
        <v>77.684669999999997</v>
      </c>
      <c r="D499" s="47">
        <v>143.79239999999999</v>
      </c>
      <c r="E499" s="22">
        <f t="shared" si="16"/>
        <v>-0.45974425630283655</v>
      </c>
      <c r="F499" s="23">
        <f t="shared" si="15"/>
        <v>3.7800999206721512E-3</v>
      </c>
    </row>
    <row r="500" spans="1:6" x14ac:dyDescent="0.15">
      <c r="A500" s="24" t="s">
        <v>832</v>
      </c>
      <c r="B500" s="24" t="s">
        <v>833</v>
      </c>
      <c r="C500" s="46">
        <v>27.972850000000001</v>
      </c>
      <c r="D500" s="47">
        <v>33.089550000000003</v>
      </c>
      <c r="E500" s="22">
        <f t="shared" si="16"/>
        <v>-0.15463190040360175</v>
      </c>
      <c r="F500" s="23">
        <f t="shared" si="15"/>
        <v>1.3611458742886337E-3</v>
      </c>
    </row>
    <row r="501" spans="1:6" x14ac:dyDescent="0.15">
      <c r="A501" s="24" t="s">
        <v>834</v>
      </c>
      <c r="B501" s="24" t="s">
        <v>835</v>
      </c>
      <c r="C501" s="46">
        <v>0.37013859999999998</v>
      </c>
      <c r="D501" s="47">
        <v>1.0521469999999999</v>
      </c>
      <c r="E501" s="22">
        <f t="shared" si="16"/>
        <v>-0.64820638180786527</v>
      </c>
      <c r="F501" s="23">
        <f t="shared" si="15"/>
        <v>1.8010772170335551E-5</v>
      </c>
    </row>
    <row r="502" spans="1:6" x14ac:dyDescent="0.15">
      <c r="A502" s="24" t="s">
        <v>836</v>
      </c>
      <c r="B502" s="24" t="s">
        <v>837</v>
      </c>
      <c r="C502" s="46">
        <v>0.63940859999999999</v>
      </c>
      <c r="D502" s="47">
        <v>0.1198883</v>
      </c>
      <c r="E502" s="22">
        <f t="shared" si="16"/>
        <v>4.333369478089188</v>
      </c>
      <c r="F502" s="23">
        <f t="shared" si="15"/>
        <v>3.1113325166176176E-5</v>
      </c>
    </row>
    <row r="503" spans="1:6" x14ac:dyDescent="0.15">
      <c r="A503" s="24" t="s">
        <v>838</v>
      </c>
      <c r="B503" s="24" t="s">
        <v>839</v>
      </c>
      <c r="C503" s="46">
        <v>0.81750990000000001</v>
      </c>
      <c r="D503" s="47">
        <v>4.2283059999999999</v>
      </c>
      <c r="E503" s="22">
        <f t="shared" si="16"/>
        <v>-0.80665781994018404</v>
      </c>
      <c r="F503" s="23">
        <f t="shared" si="15"/>
        <v>3.9779651611298576E-5</v>
      </c>
    </row>
    <row r="504" spans="1:6" x14ac:dyDescent="0.15">
      <c r="A504" s="24" t="s">
        <v>1091</v>
      </c>
      <c r="B504" s="24" t="s">
        <v>841</v>
      </c>
      <c r="C504" s="46">
        <v>0.3259628</v>
      </c>
      <c r="D504" s="47">
        <v>0.84854609999999997</v>
      </c>
      <c r="E504" s="22">
        <f t="shared" si="16"/>
        <v>-0.61585728813083929</v>
      </c>
      <c r="F504" s="23">
        <f t="shared" si="15"/>
        <v>1.5861198283034122E-5</v>
      </c>
    </row>
    <row r="505" spans="1:6" x14ac:dyDescent="0.15">
      <c r="A505" s="24" t="s">
        <v>1092</v>
      </c>
      <c r="B505" s="24" t="s">
        <v>1093</v>
      </c>
      <c r="C505" s="46">
        <v>11.065239999999999</v>
      </c>
      <c r="D505" s="47">
        <v>14.340590000000001</v>
      </c>
      <c r="E505" s="22">
        <f t="shared" si="16"/>
        <v>-0.22839715799698623</v>
      </c>
      <c r="F505" s="23">
        <f t="shared" si="15"/>
        <v>5.3842943332601287E-4</v>
      </c>
    </row>
    <row r="506" spans="1:6" x14ac:dyDescent="0.15">
      <c r="A506" s="24" t="s">
        <v>1094</v>
      </c>
      <c r="B506" s="24" t="s">
        <v>865</v>
      </c>
      <c r="C506" s="46">
        <v>2.3780519999999998</v>
      </c>
      <c r="D506" s="47">
        <v>2.0102389999999999</v>
      </c>
      <c r="E506" s="22">
        <f t="shared" si="16"/>
        <v>0.18296978617965332</v>
      </c>
      <c r="F506" s="23">
        <f t="shared" si="15"/>
        <v>1.1571490458225864E-4</v>
      </c>
    </row>
    <row r="507" spans="1:6" x14ac:dyDescent="0.15">
      <c r="A507" s="24" t="s">
        <v>842</v>
      </c>
      <c r="B507" s="24" t="s">
        <v>843</v>
      </c>
      <c r="C507" s="46">
        <v>12.39428</v>
      </c>
      <c r="D507" s="47">
        <v>14.25658</v>
      </c>
      <c r="E507" s="22">
        <f t="shared" si="16"/>
        <v>-0.13062740152266528</v>
      </c>
      <c r="F507" s="23">
        <f t="shared" si="15"/>
        <v>6.0309990175395521E-4</v>
      </c>
    </row>
    <row r="508" spans="1:6" x14ac:dyDescent="0.15">
      <c r="A508" s="24" t="s">
        <v>1095</v>
      </c>
      <c r="B508" s="24" t="s">
        <v>867</v>
      </c>
      <c r="C508" s="46">
        <v>29.41208</v>
      </c>
      <c r="D508" s="47">
        <v>27.895869999999999</v>
      </c>
      <c r="E508" s="22">
        <f t="shared" si="16"/>
        <v>5.4352490171484247E-2</v>
      </c>
      <c r="F508" s="23">
        <f t="shared" si="15"/>
        <v>1.431178136880841E-3</v>
      </c>
    </row>
    <row r="509" spans="1:6" x14ac:dyDescent="0.15">
      <c r="A509" s="24" t="s">
        <v>1096</v>
      </c>
      <c r="B509" s="24" t="s">
        <v>845</v>
      </c>
      <c r="C509" s="46">
        <v>16.544730000000001</v>
      </c>
      <c r="D509" s="47">
        <v>12.59409</v>
      </c>
      <c r="E509" s="22">
        <f t="shared" si="16"/>
        <v>0.31368999268704623</v>
      </c>
      <c r="F509" s="23">
        <f t="shared" si="15"/>
        <v>8.0505886889320846E-4</v>
      </c>
    </row>
    <row r="510" spans="1:6" x14ac:dyDescent="0.15">
      <c r="A510" s="24" t="s">
        <v>1097</v>
      </c>
      <c r="B510" s="24" t="s">
        <v>847</v>
      </c>
      <c r="C510" s="46">
        <v>14.25863</v>
      </c>
      <c r="D510" s="47">
        <v>13.72495</v>
      </c>
      <c r="E510" s="22">
        <f t="shared" si="16"/>
        <v>3.8883930360402053E-2</v>
      </c>
      <c r="F510" s="23">
        <f t="shared" si="15"/>
        <v>6.9381830587545205E-4</v>
      </c>
    </row>
    <row r="511" spans="1:6" x14ac:dyDescent="0.15">
      <c r="A511" s="24" t="s">
        <v>69</v>
      </c>
      <c r="B511" s="24" t="s">
        <v>849</v>
      </c>
      <c r="C511" s="46">
        <v>12.85284</v>
      </c>
      <c r="D511" s="47">
        <v>5.6679839999999997</v>
      </c>
      <c r="E511" s="22">
        <f t="shared" si="16"/>
        <v>1.2676210800877352</v>
      </c>
      <c r="F511" s="23">
        <f t="shared" si="15"/>
        <v>6.2541321813443826E-4</v>
      </c>
    </row>
    <row r="512" spans="1:6" x14ac:dyDescent="0.15">
      <c r="A512" s="24" t="s">
        <v>1098</v>
      </c>
      <c r="B512" s="24" t="s">
        <v>851</v>
      </c>
      <c r="C512" s="46">
        <v>9.1818930000000005</v>
      </c>
      <c r="D512" s="47">
        <v>10.344530000000001</v>
      </c>
      <c r="E512" s="22">
        <f t="shared" si="16"/>
        <v>-0.11239147646147285</v>
      </c>
      <c r="F512" s="23">
        <f t="shared" si="15"/>
        <v>4.4678664401767021E-4</v>
      </c>
    </row>
    <row r="513" spans="1:6" x14ac:dyDescent="0.15">
      <c r="A513" s="24" t="s">
        <v>1099</v>
      </c>
      <c r="B513" s="24" t="s">
        <v>853</v>
      </c>
      <c r="C513" s="46">
        <v>5.9135530000000003</v>
      </c>
      <c r="D513" s="47">
        <v>5.3067460000000004</v>
      </c>
      <c r="E513" s="22">
        <f t="shared" si="16"/>
        <v>0.11434634331471671</v>
      </c>
      <c r="F513" s="23">
        <f t="shared" si="15"/>
        <v>2.8775073931820223E-4</v>
      </c>
    </row>
    <row r="514" spans="1:6" x14ac:dyDescent="0.15">
      <c r="A514" s="24" t="s">
        <v>1100</v>
      </c>
      <c r="B514" s="24" t="s">
        <v>855</v>
      </c>
      <c r="C514" s="46">
        <v>11.21857</v>
      </c>
      <c r="D514" s="47">
        <v>13.053280000000001</v>
      </c>
      <c r="E514" s="22">
        <f t="shared" si="16"/>
        <v>-0.14055547724403372</v>
      </c>
      <c r="F514" s="23">
        <f t="shared" si="15"/>
        <v>5.4589039983120194E-4</v>
      </c>
    </row>
    <row r="515" spans="1:6" x14ac:dyDescent="0.15">
      <c r="A515" s="24" t="s">
        <v>856</v>
      </c>
      <c r="B515" s="24" t="s">
        <v>857</v>
      </c>
      <c r="C515" s="46">
        <v>7.1550479999999999</v>
      </c>
      <c r="D515" s="47">
        <v>10.066409999999999</v>
      </c>
      <c r="E515" s="22">
        <f t="shared" si="16"/>
        <v>-0.28921551973345017</v>
      </c>
      <c r="F515" s="23">
        <f t="shared" si="15"/>
        <v>3.4816130875249177E-4</v>
      </c>
    </row>
    <row r="516" spans="1:6" x14ac:dyDescent="0.15">
      <c r="A516" s="24" t="s">
        <v>858</v>
      </c>
      <c r="B516" s="24" t="s">
        <v>859</v>
      </c>
      <c r="C516" s="46">
        <v>4.5296859999999999</v>
      </c>
      <c r="D516" s="47">
        <v>12.916550000000001</v>
      </c>
      <c r="E516" s="22">
        <f t="shared" si="16"/>
        <v>-0.64931146474871393</v>
      </c>
      <c r="F516" s="23">
        <f t="shared" si="15"/>
        <v>2.2041241456351366E-4</v>
      </c>
    </row>
    <row r="517" spans="1:6" x14ac:dyDescent="0.15">
      <c r="A517" s="24" t="s">
        <v>860</v>
      </c>
      <c r="B517" s="24" t="s">
        <v>861</v>
      </c>
      <c r="C517" s="46">
        <v>12.899570000000001</v>
      </c>
      <c r="D517" s="47">
        <v>13.70922</v>
      </c>
      <c r="E517" s="22">
        <f t="shared" si="16"/>
        <v>-5.9058794008703619E-2</v>
      </c>
      <c r="F517" s="23">
        <f t="shared" si="15"/>
        <v>6.2768707820609734E-4</v>
      </c>
    </row>
    <row r="518" spans="1:6" x14ac:dyDescent="0.15">
      <c r="A518" s="24" t="s">
        <v>862</v>
      </c>
      <c r="B518" s="24" t="s">
        <v>863</v>
      </c>
      <c r="C518" s="46">
        <v>69.441079999999999</v>
      </c>
      <c r="D518" s="47">
        <v>59.086480000000002</v>
      </c>
      <c r="E518" s="22">
        <f t="shared" ref="E518:E572" si="17">IF(ISERROR(C518/D518-1),"",((C518/D518-1)))</f>
        <v>0.17524482758153814</v>
      </c>
      <c r="F518" s="23">
        <f t="shared" ref="F518:F571" si="18">C518/$C$1216</f>
        <v>3.378970664345855E-3</v>
      </c>
    </row>
    <row r="519" spans="1:6" x14ac:dyDescent="0.15">
      <c r="A519" s="24" t="s">
        <v>868</v>
      </c>
      <c r="B519" s="24" t="s">
        <v>869</v>
      </c>
      <c r="C519" s="46">
        <v>5.460839</v>
      </c>
      <c r="D519" s="47">
        <v>4.7859020000000001</v>
      </c>
      <c r="E519" s="22">
        <f t="shared" si="17"/>
        <v>0.14102608035016173</v>
      </c>
      <c r="F519" s="23">
        <f t="shared" si="18"/>
        <v>2.6572188657946784E-4</v>
      </c>
    </row>
    <row r="520" spans="1:6" x14ac:dyDescent="0.15">
      <c r="A520" s="24" t="s">
        <v>46</v>
      </c>
      <c r="B520" s="24" t="s">
        <v>1101</v>
      </c>
      <c r="C520" s="46">
        <v>6.8029329999999999E-2</v>
      </c>
      <c r="D520" s="47">
        <v>6.9877800000000004E-2</v>
      </c>
      <c r="E520" s="22">
        <f t="shared" si="17"/>
        <v>-2.6452893479760431E-2</v>
      </c>
      <c r="F520" s="23">
        <f t="shared" si="18"/>
        <v>3.3102755657760995E-6</v>
      </c>
    </row>
    <row r="521" spans="1:6" x14ac:dyDescent="0.15">
      <c r="A521" s="24" t="s">
        <v>45</v>
      </c>
      <c r="B521" s="24" t="s">
        <v>1071</v>
      </c>
      <c r="C521" s="46">
        <v>0.22885150000000001</v>
      </c>
      <c r="D521" s="47">
        <v>8.0757399999999997E-3</v>
      </c>
      <c r="E521" s="22">
        <f t="shared" si="17"/>
        <v>27.338146101781387</v>
      </c>
      <c r="F521" s="23">
        <f t="shared" si="18"/>
        <v>1.1135807579483866E-5</v>
      </c>
    </row>
    <row r="522" spans="1:6" x14ac:dyDescent="0.15">
      <c r="A522" s="24" t="s">
        <v>871</v>
      </c>
      <c r="B522" s="24" t="s">
        <v>872</v>
      </c>
      <c r="C522" s="46">
        <v>10.765420000000001</v>
      </c>
      <c r="D522" s="47">
        <v>13.10413</v>
      </c>
      <c r="E522" s="22">
        <f t="shared" si="17"/>
        <v>-0.17847121480021944</v>
      </c>
      <c r="F522" s="23">
        <f t="shared" si="18"/>
        <v>5.2384033153519722E-4</v>
      </c>
    </row>
    <row r="523" spans="1:6" x14ac:dyDescent="0.15">
      <c r="A523" s="24" t="s">
        <v>873</v>
      </c>
      <c r="B523" s="24" t="s">
        <v>874</v>
      </c>
      <c r="C523" s="46">
        <v>12.21316</v>
      </c>
      <c r="D523" s="47">
        <v>35.76708</v>
      </c>
      <c r="E523" s="22">
        <f t="shared" si="17"/>
        <v>-0.65853628532158615</v>
      </c>
      <c r="F523" s="23">
        <f t="shared" si="18"/>
        <v>5.9428668677045666E-4</v>
      </c>
    </row>
    <row r="524" spans="1:6" x14ac:dyDescent="0.15">
      <c r="A524" s="24" t="s">
        <v>72</v>
      </c>
      <c r="B524" s="24" t="s">
        <v>870</v>
      </c>
      <c r="C524" s="46">
        <v>6.9560760000000004</v>
      </c>
      <c r="D524" s="47">
        <v>8.2707820000000005</v>
      </c>
      <c r="E524" s="22">
        <f t="shared" si="17"/>
        <v>-0.15895788330535132</v>
      </c>
      <c r="F524" s="23">
        <f t="shared" si="18"/>
        <v>3.3847942374974957E-4</v>
      </c>
    </row>
    <row r="525" spans="1:6" x14ac:dyDescent="0.15">
      <c r="A525" s="24" t="s">
        <v>875</v>
      </c>
      <c r="B525" s="24" t="s">
        <v>876</v>
      </c>
      <c r="C525" s="46">
        <v>5.150156</v>
      </c>
      <c r="D525" s="47">
        <v>2.709101</v>
      </c>
      <c r="E525" s="22">
        <f t="shared" si="17"/>
        <v>0.90105721418285989</v>
      </c>
      <c r="F525" s="23">
        <f t="shared" si="18"/>
        <v>2.5060419625968936E-4</v>
      </c>
    </row>
    <row r="526" spans="1:6" x14ac:dyDescent="0.15">
      <c r="A526" s="24" t="s">
        <v>1102</v>
      </c>
      <c r="B526" s="24" t="s">
        <v>878</v>
      </c>
      <c r="C526" s="46">
        <v>0.75760819999999995</v>
      </c>
      <c r="D526" s="47">
        <v>1.19096</v>
      </c>
      <c r="E526" s="22">
        <f t="shared" si="17"/>
        <v>-0.36386763619265139</v>
      </c>
      <c r="F526" s="23">
        <f t="shared" si="18"/>
        <v>3.6864862742167418E-5</v>
      </c>
    </row>
    <row r="527" spans="1:6" x14ac:dyDescent="0.15">
      <c r="A527" s="24" t="s">
        <v>239</v>
      </c>
      <c r="B527" s="24" t="s">
        <v>240</v>
      </c>
      <c r="C527" s="46">
        <v>49.240789999999997</v>
      </c>
      <c r="D527" s="47">
        <v>39.310580000000002</v>
      </c>
      <c r="E527" s="22">
        <f t="shared" si="17"/>
        <v>0.25260909404033205</v>
      </c>
      <c r="F527" s="23">
        <f t="shared" si="18"/>
        <v>2.3960339456012883E-3</v>
      </c>
    </row>
    <row r="528" spans="1:6" x14ac:dyDescent="0.15">
      <c r="A528" s="24" t="s">
        <v>47</v>
      </c>
      <c r="B528" s="24" t="s">
        <v>242</v>
      </c>
      <c r="C528" s="46">
        <v>1.427135</v>
      </c>
      <c r="D528" s="47">
        <v>1.091523</v>
      </c>
      <c r="E528" s="22">
        <f t="shared" si="17"/>
        <v>0.30747130385708776</v>
      </c>
      <c r="F528" s="23">
        <f t="shared" si="18"/>
        <v>6.9443725516095395E-5</v>
      </c>
    </row>
    <row r="529" spans="1:6" x14ac:dyDescent="0.15">
      <c r="A529" s="24" t="s">
        <v>1103</v>
      </c>
      <c r="B529" s="24" t="s">
        <v>1104</v>
      </c>
      <c r="C529" s="46">
        <v>2.8579639999999999</v>
      </c>
      <c r="D529" s="47">
        <v>1.0618840000000001</v>
      </c>
      <c r="E529" s="22">
        <f t="shared" si="17"/>
        <v>1.691408854451145</v>
      </c>
      <c r="F529" s="23">
        <f t="shared" si="18"/>
        <v>1.3906719935456846E-4</v>
      </c>
    </row>
    <row r="530" spans="1:6" x14ac:dyDescent="0.15">
      <c r="A530" s="24" t="s">
        <v>1105</v>
      </c>
      <c r="B530" s="24" t="s">
        <v>244</v>
      </c>
      <c r="C530" s="46">
        <v>18.295629999999999</v>
      </c>
      <c r="D530" s="47">
        <v>19.026340000000001</v>
      </c>
      <c r="E530" s="22">
        <f t="shared" si="17"/>
        <v>-3.8405179346106655E-2</v>
      </c>
      <c r="F530" s="23">
        <f t="shared" si="18"/>
        <v>8.9025684876626275E-4</v>
      </c>
    </row>
    <row r="531" spans="1:6" x14ac:dyDescent="0.15">
      <c r="A531" s="24" t="s">
        <v>1106</v>
      </c>
      <c r="B531" s="24" t="s">
        <v>1107</v>
      </c>
      <c r="C531" s="46">
        <v>8.8548850000000012E-2</v>
      </c>
      <c r="D531" s="47">
        <v>0.56611100000000003</v>
      </c>
      <c r="E531" s="22">
        <f t="shared" si="17"/>
        <v>-0.84358394378487611</v>
      </c>
      <c r="F531" s="23">
        <f t="shared" si="18"/>
        <v>4.3087458678862933E-6</v>
      </c>
    </row>
    <row r="532" spans="1:6" x14ac:dyDescent="0.15">
      <c r="A532" s="24" t="s">
        <v>245</v>
      </c>
      <c r="B532" s="24" t="s">
        <v>246</v>
      </c>
      <c r="C532" s="46">
        <v>1.578951</v>
      </c>
      <c r="D532" s="47">
        <v>4.250381</v>
      </c>
      <c r="E532" s="22">
        <f t="shared" si="17"/>
        <v>-0.62851542014704087</v>
      </c>
      <c r="F532" s="23">
        <f t="shared" si="18"/>
        <v>7.6831021485258461E-5</v>
      </c>
    </row>
    <row r="533" spans="1:6" x14ac:dyDescent="0.15">
      <c r="A533" s="24" t="s">
        <v>1108</v>
      </c>
      <c r="B533" s="24" t="s">
        <v>247</v>
      </c>
      <c r="C533" s="46">
        <v>5.2785100000000001E-2</v>
      </c>
      <c r="D533" s="47">
        <v>1.4654160000000001</v>
      </c>
      <c r="E533" s="22">
        <f t="shared" si="17"/>
        <v>-0.96397944337990027</v>
      </c>
      <c r="F533" s="23">
        <f t="shared" si="18"/>
        <v>2.5684984221812562E-6</v>
      </c>
    </row>
    <row r="534" spans="1:6" x14ac:dyDescent="0.15">
      <c r="A534" s="24" t="s">
        <v>248</v>
      </c>
      <c r="B534" s="24" t="s">
        <v>249</v>
      </c>
      <c r="C534" s="46">
        <v>1.282005E-2</v>
      </c>
      <c r="D534" s="47">
        <v>0</v>
      </c>
      <c r="E534" s="22" t="str">
        <f t="shared" si="17"/>
        <v/>
      </c>
      <c r="F534" s="23">
        <f t="shared" si="18"/>
        <v>6.2381767198101006E-7</v>
      </c>
    </row>
    <row r="535" spans="1:6" x14ac:dyDescent="0.15">
      <c r="A535" s="24" t="s">
        <v>250</v>
      </c>
      <c r="B535" s="24" t="s">
        <v>251</v>
      </c>
      <c r="C535" s="46">
        <v>5.6586900000000002E-2</v>
      </c>
      <c r="D535" s="47">
        <v>3.5688000000000001E-4</v>
      </c>
      <c r="E535" s="22">
        <f t="shared" si="17"/>
        <v>157.56002017484869</v>
      </c>
      <c r="F535" s="23">
        <f t="shared" si="18"/>
        <v>2.7534922424344851E-6</v>
      </c>
    </row>
    <row r="536" spans="1:6" x14ac:dyDescent="0.15">
      <c r="A536" s="24" t="s">
        <v>252</v>
      </c>
      <c r="B536" s="24" t="s">
        <v>253</v>
      </c>
      <c r="C536" s="46">
        <v>0.29382579999999997</v>
      </c>
      <c r="D536" s="47">
        <v>9.8129999999999995E-2</v>
      </c>
      <c r="E536" s="22">
        <f t="shared" si="17"/>
        <v>1.9942504840517681</v>
      </c>
      <c r="F536" s="23">
        <f t="shared" si="18"/>
        <v>1.4297426805976407E-5</v>
      </c>
    </row>
    <row r="537" spans="1:6" x14ac:dyDescent="0.15">
      <c r="A537" s="24" t="s">
        <v>256</v>
      </c>
      <c r="B537" s="24" t="s">
        <v>257</v>
      </c>
      <c r="C537" s="46">
        <v>2.5482370000000001E-2</v>
      </c>
      <c r="D537" s="47">
        <v>6.2537400000000007E-2</v>
      </c>
      <c r="E537" s="22">
        <f t="shared" si="17"/>
        <v>-0.59252591249396369</v>
      </c>
      <c r="F537" s="23">
        <f t="shared" si="18"/>
        <v>1.2399602755027267E-6</v>
      </c>
    </row>
    <row r="538" spans="1:6" x14ac:dyDescent="0.15">
      <c r="A538" s="24" t="s">
        <v>258</v>
      </c>
      <c r="B538" s="24" t="s">
        <v>259</v>
      </c>
      <c r="C538" s="46">
        <v>0.15803010000000001</v>
      </c>
      <c r="D538" s="47">
        <v>0.44183220000000001</v>
      </c>
      <c r="E538" s="22">
        <f t="shared" si="17"/>
        <v>-0.64233005199711557</v>
      </c>
      <c r="F538" s="23">
        <f t="shared" si="18"/>
        <v>7.6896711857540501E-6</v>
      </c>
    </row>
    <row r="539" spans="1:6" x14ac:dyDescent="0.15">
      <c r="A539" s="24" t="s">
        <v>74</v>
      </c>
      <c r="B539" s="24" t="s">
        <v>260</v>
      </c>
      <c r="C539" s="46">
        <v>1.4165700000000001</v>
      </c>
      <c r="D539" s="47">
        <v>0.258687</v>
      </c>
      <c r="E539" s="22">
        <f t="shared" si="17"/>
        <v>4.4759999536118942</v>
      </c>
      <c r="F539" s="23">
        <f t="shared" si="18"/>
        <v>6.8929637528569667E-5</v>
      </c>
    </row>
    <row r="540" spans="1:6" x14ac:dyDescent="0.15">
      <c r="A540" s="24" t="s">
        <v>75</v>
      </c>
      <c r="B540" s="24" t="s">
        <v>261</v>
      </c>
      <c r="C540" s="46">
        <v>4.9414900000000005E-2</v>
      </c>
      <c r="D540" s="47">
        <v>9.5288999999999999E-2</v>
      </c>
      <c r="E540" s="22">
        <f t="shared" si="17"/>
        <v>-0.48142073061948387</v>
      </c>
      <c r="F540" s="23">
        <f t="shared" si="18"/>
        <v>2.404506057244271E-6</v>
      </c>
    </row>
    <row r="541" spans="1:6" x14ac:dyDescent="0.15">
      <c r="A541" s="24" t="s">
        <v>262</v>
      </c>
      <c r="B541" s="24" t="s">
        <v>263</v>
      </c>
      <c r="C541" s="46">
        <v>3.9120269999999999E-2</v>
      </c>
      <c r="D541" s="47">
        <v>8.4319999999999992E-5</v>
      </c>
      <c r="E541" s="22">
        <f t="shared" si="17"/>
        <v>462.9500711574953</v>
      </c>
      <c r="F541" s="23">
        <f t="shared" si="18"/>
        <v>1.9035741482028969E-6</v>
      </c>
    </row>
    <row r="542" spans="1:6" x14ac:dyDescent="0.15">
      <c r="A542" s="24" t="s">
        <v>1109</v>
      </c>
      <c r="B542" s="24" t="s">
        <v>1110</v>
      </c>
      <c r="C542" s="46">
        <v>6.5772720000000007E-2</v>
      </c>
      <c r="D542" s="47">
        <v>0</v>
      </c>
      <c r="E542" s="22" t="str">
        <f t="shared" si="17"/>
        <v/>
      </c>
      <c r="F542" s="23">
        <f t="shared" si="18"/>
        <v>3.2004699724461937E-6</v>
      </c>
    </row>
    <row r="543" spans="1:6" x14ac:dyDescent="0.15">
      <c r="A543" s="24" t="s">
        <v>1111</v>
      </c>
      <c r="B543" s="24" t="s">
        <v>1112</v>
      </c>
      <c r="C543" s="46">
        <v>0</v>
      </c>
      <c r="D543" s="47">
        <v>0</v>
      </c>
      <c r="E543" s="22" t="str">
        <f t="shared" si="17"/>
        <v/>
      </c>
      <c r="F543" s="23">
        <f t="shared" si="18"/>
        <v>0</v>
      </c>
    </row>
    <row r="544" spans="1:6" x14ac:dyDescent="0.15">
      <c r="A544" s="24" t="s">
        <v>1113</v>
      </c>
      <c r="B544" s="24" t="s">
        <v>265</v>
      </c>
      <c r="C544" s="46">
        <v>4.405E-5</v>
      </c>
      <c r="D544" s="47">
        <v>8.4099999999999995E-4</v>
      </c>
      <c r="E544" s="22">
        <f t="shared" si="17"/>
        <v>-0.94762187871581449</v>
      </c>
      <c r="F544" s="23">
        <f t="shared" si="18"/>
        <v>2.1434525177954447E-9</v>
      </c>
    </row>
    <row r="545" spans="1:6" x14ac:dyDescent="0.15">
      <c r="A545" s="24" t="s">
        <v>1114</v>
      </c>
      <c r="B545" s="24" t="s">
        <v>267</v>
      </c>
      <c r="C545" s="46">
        <v>6.0650000000000001E-3</v>
      </c>
      <c r="D545" s="47">
        <v>7.4620000000000003E-4</v>
      </c>
      <c r="E545" s="22">
        <f t="shared" si="17"/>
        <v>7.1278477619941025</v>
      </c>
      <c r="F545" s="23">
        <f t="shared" si="18"/>
        <v>2.9512007991894153E-7</v>
      </c>
    </row>
    <row r="546" spans="1:6" x14ac:dyDescent="0.15">
      <c r="A546" s="24" t="s">
        <v>1115</v>
      </c>
      <c r="B546" s="24" t="s">
        <v>269</v>
      </c>
      <c r="C546" s="46">
        <v>0</v>
      </c>
      <c r="D546" s="47">
        <v>0</v>
      </c>
      <c r="E546" s="22" t="str">
        <f t="shared" si="17"/>
        <v/>
      </c>
      <c r="F546" s="23">
        <f t="shared" si="18"/>
        <v>0</v>
      </c>
    </row>
    <row r="547" spans="1:6" x14ac:dyDescent="0.15">
      <c r="A547" s="24" t="s">
        <v>1116</v>
      </c>
      <c r="B547" s="24" t="s">
        <v>271</v>
      </c>
      <c r="C547" s="46">
        <v>6.3032219999999999</v>
      </c>
      <c r="D547" s="47">
        <v>14.012589999999999</v>
      </c>
      <c r="E547" s="22">
        <f t="shared" si="17"/>
        <v>-0.55017437889783394</v>
      </c>
      <c r="F547" s="23">
        <f t="shared" si="18"/>
        <v>3.0671185167136525E-4</v>
      </c>
    </row>
    <row r="548" spans="1:6" x14ac:dyDescent="0.15">
      <c r="A548" s="24" t="s">
        <v>0</v>
      </c>
      <c r="B548" s="24" t="s">
        <v>273</v>
      </c>
      <c r="C548" s="46">
        <v>4.7851000000000005E-3</v>
      </c>
      <c r="D548" s="47">
        <v>0</v>
      </c>
      <c r="E548" s="22" t="str">
        <f t="shared" si="17"/>
        <v/>
      </c>
      <c r="F548" s="23">
        <f t="shared" si="18"/>
        <v>2.3284074104206548E-7</v>
      </c>
    </row>
    <row r="549" spans="1:6" x14ac:dyDescent="0.15">
      <c r="A549" s="24" t="s">
        <v>1</v>
      </c>
      <c r="B549" s="24" t="s">
        <v>275</v>
      </c>
      <c r="C549" s="46">
        <v>0</v>
      </c>
      <c r="D549" s="47">
        <v>0</v>
      </c>
      <c r="E549" s="22" t="str">
        <f t="shared" si="17"/>
        <v/>
      </c>
      <c r="F549" s="23">
        <f t="shared" si="18"/>
        <v>0</v>
      </c>
    </row>
    <row r="550" spans="1:6" x14ac:dyDescent="0.15">
      <c r="A550" s="24" t="s">
        <v>2</v>
      </c>
      <c r="B550" s="24" t="s">
        <v>277</v>
      </c>
      <c r="C550" s="46">
        <v>0</v>
      </c>
      <c r="D550" s="47">
        <v>0</v>
      </c>
      <c r="E550" s="22" t="str">
        <f t="shared" si="17"/>
        <v/>
      </c>
      <c r="F550" s="23">
        <f t="shared" si="18"/>
        <v>0</v>
      </c>
    </row>
    <row r="551" spans="1:6" x14ac:dyDescent="0.15">
      <c r="A551" s="24" t="s">
        <v>3</v>
      </c>
      <c r="B551" s="24" t="s">
        <v>279</v>
      </c>
      <c r="C551" s="46">
        <v>1.023857</v>
      </c>
      <c r="D551" s="47">
        <v>1.911894</v>
      </c>
      <c r="E551" s="22">
        <f t="shared" si="17"/>
        <v>-0.46448024838197099</v>
      </c>
      <c r="F551" s="23">
        <f t="shared" si="18"/>
        <v>4.9820405550794343E-5</v>
      </c>
    </row>
    <row r="552" spans="1:6" x14ac:dyDescent="0.15">
      <c r="A552" s="24" t="s">
        <v>4</v>
      </c>
      <c r="B552" s="24" t="s">
        <v>281</v>
      </c>
      <c r="C552" s="46">
        <v>2.2498349999999997E-2</v>
      </c>
      <c r="D552" s="47">
        <v>0.17023370000000002</v>
      </c>
      <c r="E552" s="22">
        <f t="shared" si="17"/>
        <v>-0.86783844796888043</v>
      </c>
      <c r="F552" s="23">
        <f t="shared" si="18"/>
        <v>1.0947592498012063E-6</v>
      </c>
    </row>
    <row r="553" spans="1:6" x14ac:dyDescent="0.15">
      <c r="A553" s="24" t="s">
        <v>5</v>
      </c>
      <c r="B553" s="24" t="s">
        <v>283</v>
      </c>
      <c r="C553" s="46">
        <v>0</v>
      </c>
      <c r="D553" s="47">
        <v>0</v>
      </c>
      <c r="E553" s="22" t="str">
        <f t="shared" si="17"/>
        <v/>
      </c>
      <c r="F553" s="23">
        <f t="shared" si="18"/>
        <v>0</v>
      </c>
    </row>
    <row r="554" spans="1:6" x14ac:dyDescent="0.15">
      <c r="A554" s="24" t="s">
        <v>6</v>
      </c>
      <c r="B554" s="24" t="s">
        <v>285</v>
      </c>
      <c r="C554" s="46">
        <v>5.0273999999999996E-3</v>
      </c>
      <c r="D554" s="47">
        <v>2.2222280000000001E-2</v>
      </c>
      <c r="E554" s="22">
        <f t="shared" si="17"/>
        <v>-0.77376758820427072</v>
      </c>
      <c r="F554" s="23">
        <f t="shared" si="18"/>
        <v>2.4463094637831597E-7</v>
      </c>
    </row>
    <row r="555" spans="1:6" x14ac:dyDescent="0.15">
      <c r="A555" s="24" t="s">
        <v>7</v>
      </c>
      <c r="B555" s="24" t="s">
        <v>8</v>
      </c>
      <c r="C555" s="46">
        <v>19.353000000000002</v>
      </c>
      <c r="D555" s="47">
        <v>12.386850000000001</v>
      </c>
      <c r="E555" s="22">
        <f t="shared" si="17"/>
        <v>0.56238268809261438</v>
      </c>
      <c r="F555" s="23">
        <f t="shared" si="18"/>
        <v>9.4170798131430755E-4</v>
      </c>
    </row>
    <row r="556" spans="1:6" x14ac:dyDescent="0.15">
      <c r="A556" s="24" t="s">
        <v>9</v>
      </c>
      <c r="B556" s="24" t="s">
        <v>10</v>
      </c>
      <c r="C556" s="46">
        <v>34.869419999999998</v>
      </c>
      <c r="D556" s="47">
        <v>17.124490000000002</v>
      </c>
      <c r="E556" s="22">
        <f t="shared" si="17"/>
        <v>1.0362311519934315</v>
      </c>
      <c r="F556" s="23">
        <f t="shared" si="18"/>
        <v>1.6967297637472609E-3</v>
      </c>
    </row>
    <row r="557" spans="1:6" x14ac:dyDescent="0.15">
      <c r="A557" s="24" t="s">
        <v>11</v>
      </c>
      <c r="B557" s="24" t="s">
        <v>12</v>
      </c>
      <c r="C557" s="46">
        <v>48.316009999999999</v>
      </c>
      <c r="D557" s="47">
        <v>41.715009999999999</v>
      </c>
      <c r="E557" s="22">
        <f t="shared" si="17"/>
        <v>0.15824040315464383</v>
      </c>
      <c r="F557" s="23">
        <f t="shared" si="18"/>
        <v>2.3510345808020407E-3</v>
      </c>
    </row>
    <row r="558" spans="1:6" x14ac:dyDescent="0.15">
      <c r="A558" s="24" t="s">
        <v>13</v>
      </c>
      <c r="B558" s="24" t="s">
        <v>14</v>
      </c>
      <c r="C558" s="46">
        <v>1.9574800000000001</v>
      </c>
      <c r="D558" s="47">
        <v>5.2057140000000004</v>
      </c>
      <c r="E558" s="22">
        <f t="shared" si="17"/>
        <v>-0.62397473238061107</v>
      </c>
      <c r="F558" s="23">
        <f t="shared" si="18"/>
        <v>9.525006661825716E-5</v>
      </c>
    </row>
    <row r="559" spans="1:6" x14ac:dyDescent="0.15">
      <c r="A559" s="24" t="s">
        <v>15</v>
      </c>
      <c r="B559" s="24" t="s">
        <v>16</v>
      </c>
      <c r="C559" s="46">
        <v>5.0210530000000002</v>
      </c>
      <c r="D559" s="47">
        <v>10.06719</v>
      </c>
      <c r="E559" s="22">
        <f t="shared" si="17"/>
        <v>-0.5012458292731139</v>
      </c>
      <c r="F559" s="23">
        <f t="shared" si="18"/>
        <v>2.4432210430952038E-4</v>
      </c>
    </row>
    <row r="560" spans="1:6" x14ac:dyDescent="0.15">
      <c r="A560" s="24" t="s">
        <v>17</v>
      </c>
      <c r="B560" s="24" t="s">
        <v>18</v>
      </c>
      <c r="C560" s="46">
        <v>8.4135080000000002</v>
      </c>
      <c r="D560" s="47">
        <v>9.0886859999999992</v>
      </c>
      <c r="E560" s="22">
        <f t="shared" si="17"/>
        <v>-7.4287746325486292E-2</v>
      </c>
      <c r="F560" s="23">
        <f t="shared" si="18"/>
        <v>4.0939738719845899E-4</v>
      </c>
    </row>
    <row r="561" spans="1:7" x14ac:dyDescent="0.15">
      <c r="A561" s="24" t="s">
        <v>87</v>
      </c>
      <c r="B561" s="24" t="s">
        <v>88</v>
      </c>
      <c r="C561" s="46">
        <v>19.00665</v>
      </c>
      <c r="D561" s="47">
        <v>11.43408</v>
      </c>
      <c r="E561" s="22">
        <f t="shared" si="17"/>
        <v>0.66228065572394113</v>
      </c>
      <c r="F561" s="23">
        <f t="shared" si="18"/>
        <v>9.2485475135883758E-4</v>
      </c>
    </row>
    <row r="562" spans="1:7" x14ac:dyDescent="0.15">
      <c r="A562" s="24" t="s">
        <v>89</v>
      </c>
      <c r="B562" s="24" t="s">
        <v>90</v>
      </c>
      <c r="C562" s="46">
        <v>6.392582</v>
      </c>
      <c r="D562" s="47">
        <v>7.975346</v>
      </c>
      <c r="E562" s="22">
        <f t="shared" si="17"/>
        <v>-0.19845709515298771</v>
      </c>
      <c r="F562" s="23">
        <f t="shared" si="18"/>
        <v>3.1106006772108606E-4</v>
      </c>
    </row>
    <row r="563" spans="1:7" x14ac:dyDescent="0.15">
      <c r="A563" s="24" t="s">
        <v>91</v>
      </c>
      <c r="B563" s="24" t="s">
        <v>92</v>
      </c>
      <c r="C563" s="46">
        <v>1.17685</v>
      </c>
      <c r="D563" s="47">
        <v>4.9543790000000003</v>
      </c>
      <c r="E563" s="22">
        <f t="shared" si="17"/>
        <v>-0.76246266181896871</v>
      </c>
      <c r="F563" s="23">
        <f t="shared" si="18"/>
        <v>5.7264973792680341E-5</v>
      </c>
    </row>
    <row r="564" spans="1:7" x14ac:dyDescent="0.15">
      <c r="A564" s="24" t="s">
        <v>93</v>
      </c>
      <c r="B564" s="24" t="s">
        <v>94</v>
      </c>
      <c r="C564" s="46">
        <v>7.2658079999999998</v>
      </c>
      <c r="D564" s="47">
        <v>15.765420000000001</v>
      </c>
      <c r="E564" s="22">
        <f t="shared" si="17"/>
        <v>-0.53913007074978025</v>
      </c>
      <c r="F564" s="23">
        <f t="shared" si="18"/>
        <v>3.5355083885172046E-4</v>
      </c>
    </row>
    <row r="565" spans="1:7" x14ac:dyDescent="0.15">
      <c r="A565" s="24" t="s">
        <v>95</v>
      </c>
      <c r="B565" s="24" t="s">
        <v>96</v>
      </c>
      <c r="C565" s="46">
        <v>7.5750380000000002</v>
      </c>
      <c r="D565" s="47">
        <v>5.6953999999999998E-3</v>
      </c>
      <c r="E565" s="22">
        <f t="shared" si="17"/>
        <v>1329.0273905256875</v>
      </c>
      <c r="F565" s="23">
        <f t="shared" si="18"/>
        <v>3.6859782686710947E-4</v>
      </c>
    </row>
    <row r="566" spans="1:7" x14ac:dyDescent="0.15">
      <c r="A566" s="24" t="s">
        <v>97</v>
      </c>
      <c r="B566" s="24" t="s">
        <v>98</v>
      </c>
      <c r="C566" s="46">
        <v>3.322775</v>
      </c>
      <c r="D566" s="47">
        <v>5.9436229999999997</v>
      </c>
      <c r="E566" s="22">
        <f t="shared" si="17"/>
        <v>-0.44095125145050418</v>
      </c>
      <c r="F566" s="23">
        <f t="shared" si="18"/>
        <v>1.6168468648848489E-4</v>
      </c>
    </row>
    <row r="567" spans="1:7" x14ac:dyDescent="0.15">
      <c r="A567" s="24" t="s">
        <v>99</v>
      </c>
      <c r="B567" s="24" t="s">
        <v>100</v>
      </c>
      <c r="C567" s="46">
        <v>5.8463010000000004</v>
      </c>
      <c r="D567" s="47">
        <v>8.407902</v>
      </c>
      <c r="E567" s="22">
        <f t="shared" si="17"/>
        <v>-0.30466589643885</v>
      </c>
      <c r="F567" s="23">
        <f t="shared" si="18"/>
        <v>2.8447828826878613E-4</v>
      </c>
    </row>
    <row r="568" spans="1:7" x14ac:dyDescent="0.15">
      <c r="A568" s="24" t="s">
        <v>101</v>
      </c>
      <c r="B568" s="24" t="s">
        <v>102</v>
      </c>
      <c r="C568" s="46">
        <v>1.508975</v>
      </c>
      <c r="D568" s="47">
        <v>7.224469</v>
      </c>
      <c r="E568" s="22">
        <f t="shared" si="17"/>
        <v>-0.79112997785719619</v>
      </c>
      <c r="F568" s="23">
        <f t="shared" si="18"/>
        <v>7.3426021862437721E-5</v>
      </c>
    </row>
    <row r="569" spans="1:7" x14ac:dyDescent="0.15">
      <c r="A569" s="24" t="s">
        <v>103</v>
      </c>
      <c r="B569" s="24" t="s">
        <v>104</v>
      </c>
      <c r="C569" s="46">
        <v>117.13160000000001</v>
      </c>
      <c r="D569" s="47">
        <v>138.37860000000001</v>
      </c>
      <c r="E569" s="22">
        <f t="shared" si="17"/>
        <v>-0.15354252752954578</v>
      </c>
      <c r="F569" s="23">
        <f t="shared" si="18"/>
        <v>5.699569192585901E-3</v>
      </c>
    </row>
    <row r="570" spans="1:7" x14ac:dyDescent="0.15">
      <c r="A570" s="25" t="s">
        <v>191</v>
      </c>
      <c r="B570" s="25" t="s">
        <v>288</v>
      </c>
      <c r="C570" s="129">
        <v>1.395124</v>
      </c>
      <c r="D570" s="47">
        <v>3.7081460000000002</v>
      </c>
      <c r="E570" s="22">
        <f t="shared" si="17"/>
        <v>-0.62376778044877412</v>
      </c>
      <c r="F570" s="48">
        <f t="shared" si="18"/>
        <v>6.7886085140450673E-5</v>
      </c>
    </row>
    <row r="571" spans="1:7" s="4" customFormat="1" x14ac:dyDescent="0.15">
      <c r="A571" s="127" t="s">
        <v>149</v>
      </c>
      <c r="B571" s="26"/>
      <c r="C571" s="27">
        <f>SUM(C326:C570)</f>
        <v>5037.759536579998</v>
      </c>
      <c r="D571" s="28">
        <f>SUM(D326:D570)</f>
        <v>6757.676564829997</v>
      </c>
      <c r="E571" s="29">
        <f t="shared" si="17"/>
        <v>-0.25451307291047709</v>
      </c>
      <c r="F571" s="30">
        <f t="shared" si="18"/>
        <v>0.24513503661136005</v>
      </c>
      <c r="G571"/>
    </row>
    <row r="572" spans="1:7" x14ac:dyDescent="0.15">
      <c r="E572" s="32" t="str">
        <f t="shared" si="17"/>
        <v/>
      </c>
    </row>
    <row r="573" spans="1:7" s="4" customFormat="1" ht="11" x14ac:dyDescent="0.15">
      <c r="A573" s="33" t="s">
        <v>232</v>
      </c>
      <c r="B573" s="34" t="s">
        <v>345</v>
      </c>
      <c r="C573" s="130" t="s">
        <v>1119</v>
      </c>
      <c r="D573" s="131"/>
      <c r="E573" s="132"/>
      <c r="F573" s="35"/>
    </row>
    <row r="574" spans="1:7" s="10" customFormat="1" ht="12" x14ac:dyDescent="0.15">
      <c r="A574" s="36"/>
      <c r="B574" s="37"/>
      <c r="C574" s="38" t="s">
        <v>1124</v>
      </c>
      <c r="D574" s="39" t="s">
        <v>315</v>
      </c>
      <c r="E574" s="40" t="s">
        <v>313</v>
      </c>
      <c r="F574" s="41" t="s">
        <v>314</v>
      </c>
    </row>
    <row r="575" spans="1:7" x14ac:dyDescent="0.15">
      <c r="A575" s="19" t="s">
        <v>233</v>
      </c>
      <c r="B575" s="19" t="s">
        <v>234</v>
      </c>
      <c r="C575" s="49">
        <v>0.25492770000000003</v>
      </c>
      <c r="D575" s="50">
        <v>2.3447529999999999</v>
      </c>
      <c r="E575" s="44">
        <f t="shared" ref="E575:E638" si="19">IF(ISERROR(C575/D575-1),"",((C575/D575-1)))</f>
        <v>-0.8912773754847525</v>
      </c>
      <c r="F575" s="45">
        <f t="shared" ref="F575:F638" si="20">C575/$C$1216</f>
        <v>1.2404663346669737E-5</v>
      </c>
    </row>
    <row r="576" spans="1:7" x14ac:dyDescent="0.15">
      <c r="A576" s="24" t="s">
        <v>235</v>
      </c>
      <c r="B576" s="24" t="s">
        <v>236</v>
      </c>
      <c r="C576" s="20">
        <v>0.9980097</v>
      </c>
      <c r="D576" s="21">
        <v>1.309679</v>
      </c>
      <c r="E576" s="22">
        <f t="shared" si="19"/>
        <v>-0.23797380884934405</v>
      </c>
      <c r="F576" s="23">
        <f t="shared" si="20"/>
        <v>4.8562687951175404E-5</v>
      </c>
    </row>
    <row r="577" spans="1:6" x14ac:dyDescent="0.15">
      <c r="A577" s="24" t="s">
        <v>237</v>
      </c>
      <c r="B577" s="24" t="s">
        <v>238</v>
      </c>
      <c r="C577" s="20">
        <v>0.72183600000000003</v>
      </c>
      <c r="D577" s="21">
        <v>1.0878080000000001</v>
      </c>
      <c r="E577" s="22">
        <f t="shared" si="19"/>
        <v>-0.33643069365182099</v>
      </c>
      <c r="F577" s="23">
        <f t="shared" si="20"/>
        <v>3.5124204123391439E-5</v>
      </c>
    </row>
    <row r="578" spans="1:6" x14ac:dyDescent="0.15">
      <c r="A578" s="24" t="s">
        <v>19</v>
      </c>
      <c r="B578" s="24" t="s">
        <v>358</v>
      </c>
      <c r="C578" s="20">
        <v>16.66347</v>
      </c>
      <c r="D578" s="21">
        <v>26.631630000000001</v>
      </c>
      <c r="E578" s="22">
        <f t="shared" si="19"/>
        <v>-0.37429778049634965</v>
      </c>
      <c r="F578" s="23">
        <f t="shared" si="20"/>
        <v>8.1083670208192645E-4</v>
      </c>
    </row>
    <row r="579" spans="1:6" x14ac:dyDescent="0.15">
      <c r="A579" s="24" t="s">
        <v>20</v>
      </c>
      <c r="B579" s="24" t="s">
        <v>359</v>
      </c>
      <c r="C579" s="20">
        <v>147.01400000000001</v>
      </c>
      <c r="D579" s="21">
        <v>213.9546</v>
      </c>
      <c r="E579" s="22">
        <f t="shared" si="19"/>
        <v>-0.31287291789940475</v>
      </c>
      <c r="F579" s="23">
        <f t="shared" si="20"/>
        <v>7.1536328819791044E-3</v>
      </c>
    </row>
    <row r="580" spans="1:6" x14ac:dyDescent="0.15">
      <c r="A580" s="24" t="s">
        <v>21</v>
      </c>
      <c r="B580" s="24" t="s">
        <v>360</v>
      </c>
      <c r="C580" s="20">
        <v>1.1993279999999999</v>
      </c>
      <c r="D580" s="21">
        <v>1.4570460000000001</v>
      </c>
      <c r="E580" s="22">
        <f t="shared" si="19"/>
        <v>-0.17687705123928832</v>
      </c>
      <c r="F580" s="23">
        <f t="shared" si="20"/>
        <v>5.835874282094382E-5</v>
      </c>
    </row>
    <row r="581" spans="1:6" x14ac:dyDescent="0.15">
      <c r="A581" s="24" t="s">
        <v>361</v>
      </c>
      <c r="B581" s="24" t="s">
        <v>362</v>
      </c>
      <c r="C581" s="20">
        <v>4.0195249999999998</v>
      </c>
      <c r="D581" s="21">
        <v>0.214283</v>
      </c>
      <c r="E581" s="22">
        <f t="shared" si="19"/>
        <v>17.758020934931842</v>
      </c>
      <c r="F581" s="23">
        <f t="shared" si="20"/>
        <v>1.9558821751627093E-4</v>
      </c>
    </row>
    <row r="582" spans="1:6" x14ac:dyDescent="0.15">
      <c r="A582" s="24" t="s">
        <v>363</v>
      </c>
      <c r="B582" s="24" t="s">
        <v>364</v>
      </c>
      <c r="C582" s="20">
        <v>1.647586</v>
      </c>
      <c r="D582" s="21">
        <v>0.8377363000000001</v>
      </c>
      <c r="E582" s="22">
        <f t="shared" si="19"/>
        <v>0.96671195936000354</v>
      </c>
      <c r="F582" s="23">
        <f t="shared" si="20"/>
        <v>8.0170768671612391E-5</v>
      </c>
    </row>
    <row r="583" spans="1:6" x14ac:dyDescent="0.15">
      <c r="A583" s="24" t="s">
        <v>365</v>
      </c>
      <c r="B583" s="24" t="s">
        <v>366</v>
      </c>
      <c r="C583" s="20">
        <v>1.049714</v>
      </c>
      <c r="D583" s="21">
        <v>9.348096</v>
      </c>
      <c r="E583" s="22">
        <f t="shared" si="19"/>
        <v>-0.88770825631230144</v>
      </c>
      <c r="F583" s="23">
        <f t="shared" si="20"/>
        <v>5.1078595147903014E-5</v>
      </c>
    </row>
    <row r="584" spans="1:6" x14ac:dyDescent="0.15">
      <c r="A584" s="24" t="s">
        <v>37</v>
      </c>
      <c r="B584" s="24" t="s">
        <v>367</v>
      </c>
      <c r="C584" s="20">
        <v>0.18817210000000001</v>
      </c>
      <c r="D584" s="21">
        <v>0.22533720000000002</v>
      </c>
      <c r="E584" s="22">
        <f t="shared" si="19"/>
        <v>-0.16493104556194005</v>
      </c>
      <c r="F584" s="23">
        <f t="shared" si="20"/>
        <v>9.1563668904394162E-6</v>
      </c>
    </row>
    <row r="585" spans="1:6" x14ac:dyDescent="0.15">
      <c r="A585" s="24" t="s">
        <v>368</v>
      </c>
      <c r="B585" s="24" t="s">
        <v>369</v>
      </c>
      <c r="C585" s="20">
        <v>1.1393299999999999E-2</v>
      </c>
      <c r="D585" s="21">
        <v>0.26337899999999997</v>
      </c>
      <c r="E585" s="22">
        <f t="shared" si="19"/>
        <v>-0.95674180553498955</v>
      </c>
      <c r="F585" s="23">
        <f t="shared" si="20"/>
        <v>5.5439268038589875E-7</v>
      </c>
    </row>
    <row r="586" spans="1:6" x14ac:dyDescent="0.15">
      <c r="A586" s="24" t="s">
        <v>370</v>
      </c>
      <c r="B586" s="24" t="s">
        <v>371</v>
      </c>
      <c r="C586" s="20">
        <v>1.4846E-3</v>
      </c>
      <c r="D586" s="21">
        <v>2.856525E-2</v>
      </c>
      <c r="E586" s="22">
        <f t="shared" si="19"/>
        <v>-0.94802776100331698</v>
      </c>
      <c r="F586" s="23">
        <f t="shared" si="20"/>
        <v>7.2239945696234218E-8</v>
      </c>
    </row>
    <row r="587" spans="1:6" x14ac:dyDescent="0.15">
      <c r="A587" s="24" t="s">
        <v>372</v>
      </c>
      <c r="B587" s="24" t="s">
        <v>373</v>
      </c>
      <c r="C587" s="20">
        <v>0.51381600000000005</v>
      </c>
      <c r="D587" s="21">
        <v>1.1670669999999999E-2</v>
      </c>
      <c r="E587" s="22">
        <f t="shared" si="19"/>
        <v>43.026264130508366</v>
      </c>
      <c r="F587" s="23">
        <f t="shared" si="20"/>
        <v>2.5002047647754471E-5</v>
      </c>
    </row>
    <row r="588" spans="1:6" x14ac:dyDescent="0.15">
      <c r="A588" s="24" t="s">
        <v>374</v>
      </c>
      <c r="B588" s="24" t="s">
        <v>375</v>
      </c>
      <c r="C588" s="20">
        <v>0.18699529999999998</v>
      </c>
      <c r="D588" s="21">
        <v>4.1084679999999998E-2</v>
      </c>
      <c r="E588" s="22">
        <f t="shared" si="19"/>
        <v>3.5514605444170426</v>
      </c>
      <c r="F588" s="23">
        <f t="shared" si="20"/>
        <v>9.0991043496234843E-6</v>
      </c>
    </row>
    <row r="589" spans="1:6" x14ac:dyDescent="0.15">
      <c r="A589" s="24" t="s">
        <v>38</v>
      </c>
      <c r="B589" s="24" t="s">
        <v>378</v>
      </c>
      <c r="C589" s="20">
        <v>1.300135</v>
      </c>
      <c r="D589" s="21">
        <v>0.53526909999999994</v>
      </c>
      <c r="E589" s="22">
        <f t="shared" si="19"/>
        <v>1.4289371458206728</v>
      </c>
      <c r="F589" s="23">
        <f t="shared" si="20"/>
        <v>6.3263964568081285E-5</v>
      </c>
    </row>
    <row r="590" spans="1:6" x14ac:dyDescent="0.15">
      <c r="A590" s="24" t="s">
        <v>376</v>
      </c>
      <c r="B590" s="24" t="s">
        <v>377</v>
      </c>
      <c r="C590" s="20">
        <v>0.20641000000000001</v>
      </c>
      <c r="D590" s="21">
        <v>4.8921510000000001E-2</v>
      </c>
      <c r="E590" s="22">
        <f t="shared" si="19"/>
        <v>3.219207461094312</v>
      </c>
      <c r="F590" s="23">
        <f t="shared" si="20"/>
        <v>1.0043814624248757E-5</v>
      </c>
    </row>
    <row r="591" spans="1:6" x14ac:dyDescent="0.15">
      <c r="A591" s="24" t="s">
        <v>379</v>
      </c>
      <c r="B591" s="24" t="s">
        <v>380</v>
      </c>
      <c r="C591" s="20">
        <v>0.1690421</v>
      </c>
      <c r="D591" s="21">
        <v>0.30874479999999999</v>
      </c>
      <c r="E591" s="22">
        <f t="shared" si="19"/>
        <v>-0.45248600138366701</v>
      </c>
      <c r="F591" s="23">
        <f t="shared" si="20"/>
        <v>8.2255099854354007E-6</v>
      </c>
    </row>
    <row r="592" spans="1:6" x14ac:dyDescent="0.15">
      <c r="A592" s="24" t="s">
        <v>381</v>
      </c>
      <c r="B592" s="24" t="s">
        <v>382</v>
      </c>
      <c r="C592" s="20">
        <v>0.87525869999999995</v>
      </c>
      <c r="D592" s="21">
        <v>3.4306219999999998E-2</v>
      </c>
      <c r="E592" s="22">
        <f t="shared" si="19"/>
        <v>24.513119778279275</v>
      </c>
      <c r="F592" s="23">
        <f t="shared" si="20"/>
        <v>4.2589681367477138E-5</v>
      </c>
    </row>
    <row r="593" spans="1:6" x14ac:dyDescent="0.15">
      <c r="A593" s="24" t="s">
        <v>383</v>
      </c>
      <c r="B593" s="24" t="s">
        <v>384</v>
      </c>
      <c r="C593" s="20">
        <v>0.46863709999999997</v>
      </c>
      <c r="D593" s="21">
        <v>5.7850499999999999E-3</v>
      </c>
      <c r="E593" s="22">
        <f t="shared" si="19"/>
        <v>80.00830589191105</v>
      </c>
      <c r="F593" s="23">
        <f t="shared" si="20"/>
        <v>2.2803663380870728E-5</v>
      </c>
    </row>
    <row r="594" spans="1:6" x14ac:dyDescent="0.15">
      <c r="A594" s="24" t="s">
        <v>385</v>
      </c>
      <c r="B594" s="24" t="s">
        <v>386</v>
      </c>
      <c r="C594" s="20">
        <v>5.123664E-2</v>
      </c>
      <c r="D594" s="21">
        <v>6.2748419999999999E-2</v>
      </c>
      <c r="E594" s="22">
        <f t="shared" si="19"/>
        <v>-0.18345928072770601</v>
      </c>
      <c r="F594" s="23">
        <f t="shared" si="20"/>
        <v>2.4931510785784065E-6</v>
      </c>
    </row>
    <row r="595" spans="1:6" x14ac:dyDescent="0.15">
      <c r="A595" s="24" t="s">
        <v>387</v>
      </c>
      <c r="B595" s="24" t="s">
        <v>388</v>
      </c>
      <c r="C595" s="20">
        <v>0.83481620000000001</v>
      </c>
      <c r="D595" s="21">
        <v>4.8485999999999999E-4</v>
      </c>
      <c r="E595" s="22">
        <f t="shared" si="19"/>
        <v>1720.7675205213877</v>
      </c>
      <c r="F595" s="23">
        <f t="shared" si="20"/>
        <v>4.0621768122279808E-5</v>
      </c>
    </row>
    <row r="596" spans="1:6" x14ac:dyDescent="0.15">
      <c r="A596" s="24" t="s">
        <v>389</v>
      </c>
      <c r="B596" s="24" t="s">
        <v>390</v>
      </c>
      <c r="C596" s="20">
        <v>0.8562171999999999</v>
      </c>
      <c r="D596" s="21">
        <v>2.1371099999999998</v>
      </c>
      <c r="E596" s="22">
        <f t="shared" si="19"/>
        <v>-0.59935745001427165</v>
      </c>
      <c r="F596" s="23">
        <f t="shared" si="20"/>
        <v>4.1663130831322722E-5</v>
      </c>
    </row>
    <row r="597" spans="1:6" x14ac:dyDescent="0.15">
      <c r="A597" s="24" t="s">
        <v>397</v>
      </c>
      <c r="B597" s="24" t="s">
        <v>398</v>
      </c>
      <c r="C597" s="20">
        <v>3.7450809999999999</v>
      </c>
      <c r="D597" s="21">
        <v>0.90638010000000002</v>
      </c>
      <c r="E597" s="22">
        <f t="shared" si="19"/>
        <v>3.1319100011132193</v>
      </c>
      <c r="F597" s="23">
        <f t="shared" si="20"/>
        <v>1.8223390008621754E-4</v>
      </c>
    </row>
    <row r="598" spans="1:6" x14ac:dyDescent="0.15">
      <c r="A598" s="24" t="s">
        <v>399</v>
      </c>
      <c r="B598" s="24" t="s">
        <v>400</v>
      </c>
      <c r="C598" s="20">
        <v>61.162199999999999</v>
      </c>
      <c r="D598" s="21">
        <v>41.76482</v>
      </c>
      <c r="E598" s="22">
        <f t="shared" si="19"/>
        <v>0.46444304081760679</v>
      </c>
      <c r="F598" s="23">
        <f t="shared" si="20"/>
        <v>2.976124213028571E-3</v>
      </c>
    </row>
    <row r="599" spans="1:6" x14ac:dyDescent="0.15">
      <c r="A599" s="24" t="s">
        <v>401</v>
      </c>
      <c r="B599" s="24" t="s">
        <v>402</v>
      </c>
      <c r="C599" s="20">
        <v>102.7865</v>
      </c>
      <c r="D599" s="21">
        <v>159.58199999999999</v>
      </c>
      <c r="E599" s="22">
        <f t="shared" si="19"/>
        <v>-0.35590166810793189</v>
      </c>
      <c r="F599" s="23">
        <f t="shared" si="20"/>
        <v>5.0015432967169468E-3</v>
      </c>
    </row>
    <row r="600" spans="1:6" x14ac:dyDescent="0.15">
      <c r="A600" s="24" t="s">
        <v>403</v>
      </c>
      <c r="B600" s="24" t="s">
        <v>404</v>
      </c>
      <c r="C600" s="20">
        <v>8.3828390000000006</v>
      </c>
      <c r="D600" s="21">
        <v>8.7163909999999998</v>
      </c>
      <c r="E600" s="22">
        <f t="shared" si="19"/>
        <v>-3.8267214033881558E-2</v>
      </c>
      <c r="F600" s="23">
        <f t="shared" si="20"/>
        <v>4.0790504791881612E-4</v>
      </c>
    </row>
    <row r="601" spans="1:6" x14ac:dyDescent="0.15">
      <c r="A601" s="24" t="s">
        <v>407</v>
      </c>
      <c r="B601" s="24" t="s">
        <v>408</v>
      </c>
      <c r="C601" s="20">
        <v>1.4275370000000001</v>
      </c>
      <c r="D601" s="21">
        <v>2.7498040000000001</v>
      </c>
      <c r="E601" s="22">
        <f t="shared" si="19"/>
        <v>-0.48085863574276566</v>
      </c>
      <c r="F601" s="23">
        <f t="shared" si="20"/>
        <v>6.9463286649174946E-5</v>
      </c>
    </row>
    <row r="602" spans="1:6" x14ac:dyDescent="0.15">
      <c r="A602" s="24" t="s">
        <v>409</v>
      </c>
      <c r="B602" s="24" t="s">
        <v>410</v>
      </c>
      <c r="C602" s="20">
        <v>20.8535</v>
      </c>
      <c r="D602" s="21">
        <v>0</v>
      </c>
      <c r="E602" s="22" t="str">
        <f t="shared" si="19"/>
        <v/>
      </c>
      <c r="F602" s="23">
        <f t="shared" si="20"/>
        <v>1.0147216136174191E-3</v>
      </c>
    </row>
    <row r="603" spans="1:6" x14ac:dyDescent="0.15">
      <c r="A603" s="24" t="s">
        <v>411</v>
      </c>
      <c r="B603" s="24" t="s">
        <v>412</v>
      </c>
      <c r="C603" s="20">
        <v>5.1268890000000003</v>
      </c>
      <c r="D603" s="21">
        <v>3.4087960000000002</v>
      </c>
      <c r="E603" s="22">
        <f t="shared" si="19"/>
        <v>0.50401754754464623</v>
      </c>
      <c r="F603" s="23">
        <f t="shared" si="20"/>
        <v>2.4947203485829218E-4</v>
      </c>
    </row>
    <row r="604" spans="1:6" x14ac:dyDescent="0.15">
      <c r="A604" s="24" t="s">
        <v>413</v>
      </c>
      <c r="B604" s="24" t="s">
        <v>414</v>
      </c>
      <c r="C604" s="20">
        <v>1.5463E-4</v>
      </c>
      <c r="D604" s="21">
        <v>0</v>
      </c>
      <c r="E604" s="22" t="str">
        <f t="shared" si="19"/>
        <v/>
      </c>
      <c r="F604" s="23">
        <f t="shared" si="20"/>
        <v>7.5242239007198559E-9</v>
      </c>
    </row>
    <row r="605" spans="1:6" x14ac:dyDescent="0.15">
      <c r="A605" s="24" t="s">
        <v>415</v>
      </c>
      <c r="B605" s="24" t="s">
        <v>416</v>
      </c>
      <c r="C605" s="20">
        <v>6.1495000000000007E-4</v>
      </c>
      <c r="D605" s="21">
        <v>2.9944430000000001E-2</v>
      </c>
      <c r="E605" s="22">
        <f t="shared" si="19"/>
        <v>-0.97946362645740792</v>
      </c>
      <c r="F605" s="23">
        <f t="shared" si="20"/>
        <v>2.99231810628447E-8</v>
      </c>
    </row>
    <row r="606" spans="1:6" x14ac:dyDescent="0.15">
      <c r="A606" s="24" t="s">
        <v>417</v>
      </c>
      <c r="B606" s="24" t="s">
        <v>418</v>
      </c>
      <c r="C606" s="20">
        <v>4.1747410000000006E-2</v>
      </c>
      <c r="D606" s="21">
        <v>0.16412109999999999</v>
      </c>
      <c r="E606" s="22">
        <f t="shared" si="19"/>
        <v>-0.74563045214783474</v>
      </c>
      <c r="F606" s="23">
        <f t="shared" si="20"/>
        <v>2.0314095590451475E-6</v>
      </c>
    </row>
    <row r="607" spans="1:6" x14ac:dyDescent="0.15">
      <c r="A607" s="24" t="s">
        <v>419</v>
      </c>
      <c r="B607" s="24" t="s">
        <v>420</v>
      </c>
      <c r="C607" s="20">
        <v>0.2494391</v>
      </c>
      <c r="D607" s="21">
        <v>0.92197059999999997</v>
      </c>
      <c r="E607" s="22">
        <f t="shared" si="19"/>
        <v>-0.7294500497087435</v>
      </c>
      <c r="F607" s="23">
        <f t="shared" si="20"/>
        <v>1.2137590622738474E-5</v>
      </c>
    </row>
    <row r="608" spans="1:6" x14ac:dyDescent="0.15">
      <c r="A608" s="24" t="s">
        <v>421</v>
      </c>
      <c r="B608" s="24" t="s">
        <v>422</v>
      </c>
      <c r="C608" s="20">
        <v>0.33593899999999999</v>
      </c>
      <c r="D608" s="21">
        <v>0.488539</v>
      </c>
      <c r="E608" s="22">
        <f t="shared" si="19"/>
        <v>-0.31235991394750473</v>
      </c>
      <c r="F608" s="23">
        <f t="shared" si="20"/>
        <v>1.6346635536337887E-5</v>
      </c>
    </row>
    <row r="609" spans="1:6" x14ac:dyDescent="0.15">
      <c r="A609" s="24" t="s">
        <v>423</v>
      </c>
      <c r="B609" s="24" t="s">
        <v>424</v>
      </c>
      <c r="C609" s="20">
        <v>2.0862530000000001</v>
      </c>
      <c r="D609" s="21">
        <v>5.4455879999999999</v>
      </c>
      <c r="E609" s="22">
        <f t="shared" si="19"/>
        <v>-0.61689114196667094</v>
      </c>
      <c r="F609" s="23">
        <f t="shared" si="20"/>
        <v>1.0151610092186834E-4</v>
      </c>
    </row>
    <row r="610" spans="1:6" x14ac:dyDescent="0.15">
      <c r="A610" s="24" t="s">
        <v>425</v>
      </c>
      <c r="B610" s="24" t="s">
        <v>426</v>
      </c>
      <c r="C610" s="20">
        <v>1.2357290000000001</v>
      </c>
      <c r="D610" s="21">
        <v>2.1191390000000001</v>
      </c>
      <c r="E610" s="22">
        <f t="shared" si="19"/>
        <v>-0.41687213533420886</v>
      </c>
      <c r="F610" s="23">
        <f t="shared" si="20"/>
        <v>6.0129998555342735E-5</v>
      </c>
    </row>
    <row r="611" spans="1:6" x14ac:dyDescent="0.15">
      <c r="A611" s="24" t="s">
        <v>439</v>
      </c>
      <c r="B611" s="24" t="s">
        <v>440</v>
      </c>
      <c r="C611" s="20">
        <v>6.5480879999999999</v>
      </c>
      <c r="D611" s="21">
        <v>0.15740129999999999</v>
      </c>
      <c r="E611" s="22">
        <f t="shared" si="19"/>
        <v>40.601232010154938</v>
      </c>
      <c r="F611" s="23">
        <f t="shared" si="20"/>
        <v>3.1862691737448667E-4</v>
      </c>
    </row>
    <row r="612" spans="1:6" x14ac:dyDescent="0.15">
      <c r="A612" s="24" t="s">
        <v>441</v>
      </c>
      <c r="B612" s="24" t="s">
        <v>442</v>
      </c>
      <c r="C612" s="20">
        <v>1.8492080000000001E-2</v>
      </c>
      <c r="D612" s="21">
        <v>5.83192E-3</v>
      </c>
      <c r="E612" s="22">
        <f t="shared" si="19"/>
        <v>2.1708391061605785</v>
      </c>
      <c r="F612" s="23">
        <f t="shared" si="20"/>
        <v>8.9981601442167514E-7</v>
      </c>
    </row>
    <row r="613" spans="1:6" x14ac:dyDescent="0.15">
      <c r="A613" s="24" t="s">
        <v>443</v>
      </c>
      <c r="B613" s="24" t="s">
        <v>444</v>
      </c>
      <c r="C613" s="20">
        <v>40.330880000000001</v>
      </c>
      <c r="D613" s="21">
        <v>29.96208</v>
      </c>
      <c r="E613" s="22">
        <f t="shared" si="19"/>
        <v>0.34606409167854846</v>
      </c>
      <c r="F613" s="23">
        <f t="shared" si="20"/>
        <v>1.9624818678979786E-3</v>
      </c>
    </row>
    <row r="614" spans="1:6" x14ac:dyDescent="0.15">
      <c r="A614" s="24" t="s">
        <v>445</v>
      </c>
      <c r="B614" s="24" t="s">
        <v>446</v>
      </c>
      <c r="C614" s="20">
        <v>8.2699040000000004</v>
      </c>
      <c r="D614" s="21">
        <v>6.9244839999999996</v>
      </c>
      <c r="E614" s="22">
        <f t="shared" si="19"/>
        <v>0.19429895426142951</v>
      </c>
      <c r="F614" s="23">
        <f t="shared" si="20"/>
        <v>4.0240968333091079E-4</v>
      </c>
    </row>
    <row r="615" spans="1:6" x14ac:dyDescent="0.15">
      <c r="A615" s="24" t="s">
        <v>447</v>
      </c>
      <c r="B615" s="24" t="s">
        <v>448</v>
      </c>
      <c r="C615" s="20">
        <v>0.43526970000000004</v>
      </c>
      <c r="D615" s="21">
        <v>0.40803200000000001</v>
      </c>
      <c r="E615" s="22">
        <f t="shared" si="19"/>
        <v>6.6753833032703325E-2</v>
      </c>
      <c r="F615" s="23">
        <f t="shared" si="20"/>
        <v>2.1180021211919818E-5</v>
      </c>
    </row>
    <row r="616" spans="1:6" x14ac:dyDescent="0.15">
      <c r="A616" s="24" t="s">
        <v>449</v>
      </c>
      <c r="B616" s="24" t="s">
        <v>450</v>
      </c>
      <c r="C616" s="20">
        <v>15.477600000000001</v>
      </c>
      <c r="D616" s="21">
        <v>16.322479999999999</v>
      </c>
      <c r="E616" s="22">
        <f t="shared" si="19"/>
        <v>-5.1761742088211937E-2</v>
      </c>
      <c r="F616" s="23">
        <f t="shared" si="20"/>
        <v>7.5313281928333215E-4</v>
      </c>
    </row>
    <row r="617" spans="1:6" x14ac:dyDescent="0.15">
      <c r="A617" s="24" t="s">
        <v>451</v>
      </c>
      <c r="B617" s="24" t="s">
        <v>452</v>
      </c>
      <c r="C617" s="20">
        <v>22.574069999999999</v>
      </c>
      <c r="D617" s="21">
        <v>23.909020000000002</v>
      </c>
      <c r="E617" s="22">
        <f t="shared" si="19"/>
        <v>-5.583457623942778E-2</v>
      </c>
      <c r="F617" s="23">
        <f t="shared" si="20"/>
        <v>1.0984437497932036E-3</v>
      </c>
    </row>
    <row r="618" spans="1:6" x14ac:dyDescent="0.15">
      <c r="A618" s="24" t="s">
        <v>328</v>
      </c>
      <c r="B618" s="24" t="s">
        <v>454</v>
      </c>
      <c r="C618" s="20">
        <v>3.2449999999999997E-4</v>
      </c>
      <c r="D618" s="21">
        <v>5.1600000000000001E-5</v>
      </c>
      <c r="E618" s="22">
        <f t="shared" si="19"/>
        <v>5.2887596899224798</v>
      </c>
      <c r="F618" s="23">
        <f t="shared" si="20"/>
        <v>1.5790019115201401E-8</v>
      </c>
    </row>
    <row r="619" spans="1:6" x14ac:dyDescent="0.15">
      <c r="A619" s="24" t="s">
        <v>48</v>
      </c>
      <c r="B619" s="24" t="s">
        <v>456</v>
      </c>
      <c r="C619" s="20">
        <v>1.283599E-2</v>
      </c>
      <c r="D619" s="21">
        <v>2.6241900000000002E-3</v>
      </c>
      <c r="E619" s="22">
        <f t="shared" si="19"/>
        <v>3.8914103018455215</v>
      </c>
      <c r="F619" s="23">
        <f t="shared" si="20"/>
        <v>6.2459330496928837E-7</v>
      </c>
    </row>
    <row r="620" spans="1:6" x14ac:dyDescent="0.15">
      <c r="A620" s="24" t="s">
        <v>457</v>
      </c>
      <c r="B620" s="24" t="s">
        <v>458</v>
      </c>
      <c r="C620" s="20">
        <v>35.519680000000001</v>
      </c>
      <c r="D620" s="21">
        <v>24.67004</v>
      </c>
      <c r="E620" s="22">
        <f t="shared" si="19"/>
        <v>0.43979012599898493</v>
      </c>
      <c r="F620" s="23">
        <f t="shared" si="20"/>
        <v>1.7283711129917937E-3</v>
      </c>
    </row>
    <row r="621" spans="1:6" x14ac:dyDescent="0.15">
      <c r="A621" s="24" t="s">
        <v>459</v>
      </c>
      <c r="B621" s="24" t="s">
        <v>460</v>
      </c>
      <c r="C621" s="20">
        <v>11.3423</v>
      </c>
      <c r="D621" s="21">
        <v>14.908770000000001</v>
      </c>
      <c r="E621" s="22">
        <f t="shared" si="19"/>
        <v>-0.23921960027554257</v>
      </c>
      <c r="F621" s="23">
        <f t="shared" si="20"/>
        <v>5.519110440996884E-4</v>
      </c>
    </row>
    <row r="622" spans="1:6" x14ac:dyDescent="0.15">
      <c r="A622" s="24" t="s">
        <v>329</v>
      </c>
      <c r="B622" s="24" t="s">
        <v>462</v>
      </c>
      <c r="C622" s="20">
        <v>11.634399999999999</v>
      </c>
      <c r="D622" s="21">
        <v>13.2606</v>
      </c>
      <c r="E622" s="22">
        <f t="shared" si="19"/>
        <v>-0.12263396829706052</v>
      </c>
      <c r="F622" s="23">
        <f t="shared" si="20"/>
        <v>5.6612449428012084E-4</v>
      </c>
    </row>
    <row r="623" spans="1:6" x14ac:dyDescent="0.15">
      <c r="A623" s="24" t="s">
        <v>463</v>
      </c>
      <c r="B623" s="24" t="s">
        <v>464</v>
      </c>
      <c r="C623" s="20">
        <v>0.25807279999999999</v>
      </c>
      <c r="D623" s="21">
        <v>0.61769600000000002</v>
      </c>
      <c r="E623" s="22">
        <f t="shared" si="19"/>
        <v>-0.58220095321970677</v>
      </c>
      <c r="F623" s="23">
        <f t="shared" si="20"/>
        <v>1.2557702450272878E-5</v>
      </c>
    </row>
    <row r="624" spans="1:6" x14ac:dyDescent="0.15">
      <c r="A624" s="24" t="s">
        <v>465</v>
      </c>
      <c r="B624" s="24" t="s">
        <v>466</v>
      </c>
      <c r="C624" s="20">
        <v>3.272948</v>
      </c>
      <c r="D624" s="21">
        <v>4.6687070000000004</v>
      </c>
      <c r="E624" s="22">
        <f t="shared" si="19"/>
        <v>-0.29896050448229039</v>
      </c>
      <c r="F624" s="23">
        <f t="shared" si="20"/>
        <v>1.5926012783685733E-4</v>
      </c>
    </row>
    <row r="625" spans="1:6" x14ac:dyDescent="0.15">
      <c r="A625" s="24" t="s">
        <v>467</v>
      </c>
      <c r="B625" s="24" t="s">
        <v>468</v>
      </c>
      <c r="C625" s="20">
        <v>24.740030000000001</v>
      </c>
      <c r="D625" s="21">
        <v>13.55359</v>
      </c>
      <c r="E625" s="22">
        <f t="shared" si="19"/>
        <v>0.82534885591197615</v>
      </c>
      <c r="F625" s="23">
        <f t="shared" si="20"/>
        <v>1.2038383562732087E-3</v>
      </c>
    </row>
    <row r="626" spans="1:6" x14ac:dyDescent="0.15">
      <c r="A626" s="24" t="s">
        <v>469</v>
      </c>
      <c r="B626" s="24" t="s">
        <v>470</v>
      </c>
      <c r="C626" s="20">
        <v>2.665813</v>
      </c>
      <c r="D626" s="21">
        <v>2.2104279999999998</v>
      </c>
      <c r="E626" s="22">
        <f t="shared" si="19"/>
        <v>0.20601666283633757</v>
      </c>
      <c r="F626" s="23">
        <f t="shared" si="20"/>
        <v>1.297172210402231E-4</v>
      </c>
    </row>
    <row r="627" spans="1:6" x14ac:dyDescent="0.15">
      <c r="A627" s="24" t="s">
        <v>471</v>
      </c>
      <c r="B627" s="24" t="s">
        <v>472</v>
      </c>
      <c r="C627" s="20">
        <v>1.7742260000000001</v>
      </c>
      <c r="D627" s="21">
        <v>0.83574649999999995</v>
      </c>
      <c r="E627" s="22">
        <f t="shared" si="19"/>
        <v>1.1229236377298619</v>
      </c>
      <c r="F627" s="23">
        <f t="shared" si="20"/>
        <v>8.6333012187017957E-5</v>
      </c>
    </row>
    <row r="628" spans="1:6" x14ac:dyDescent="0.15">
      <c r="A628" s="24" t="s">
        <v>473</v>
      </c>
      <c r="B628" s="24" t="s">
        <v>474</v>
      </c>
      <c r="C628" s="20">
        <v>6.4370620000000001</v>
      </c>
      <c r="D628" s="21">
        <v>8.1198370000000004</v>
      </c>
      <c r="E628" s="22">
        <f t="shared" si="19"/>
        <v>-0.20724246065530627</v>
      </c>
      <c r="F628" s="23">
        <f t="shared" si="20"/>
        <v>3.132244438389417E-4</v>
      </c>
    </row>
    <row r="629" spans="1:6" x14ac:dyDescent="0.15">
      <c r="A629" s="24" t="s">
        <v>475</v>
      </c>
      <c r="B629" s="24" t="s">
        <v>476</v>
      </c>
      <c r="C629" s="20">
        <v>4.0672769999999997E-2</v>
      </c>
      <c r="D629" s="21">
        <v>1.0406559999999999E-2</v>
      </c>
      <c r="E629" s="22">
        <f t="shared" si="19"/>
        <v>2.9083779846558326</v>
      </c>
      <c r="F629" s="23">
        <f t="shared" si="20"/>
        <v>1.9791180763272425E-6</v>
      </c>
    </row>
    <row r="630" spans="1:6" x14ac:dyDescent="0.15">
      <c r="A630" s="24" t="s">
        <v>477</v>
      </c>
      <c r="B630" s="24" t="s">
        <v>478</v>
      </c>
      <c r="C630" s="20">
        <v>0.29453849999999998</v>
      </c>
      <c r="D630" s="21">
        <v>0.20687649999999999</v>
      </c>
      <c r="E630" s="22">
        <f t="shared" si="19"/>
        <v>0.42374073420615677</v>
      </c>
      <c r="F630" s="23">
        <f t="shared" si="20"/>
        <v>1.4332106456587822E-5</v>
      </c>
    </row>
    <row r="631" spans="1:6" x14ac:dyDescent="0.15">
      <c r="A631" s="24" t="s">
        <v>116</v>
      </c>
      <c r="B631" s="24" t="s">
        <v>480</v>
      </c>
      <c r="C631" s="20">
        <v>1.11121</v>
      </c>
      <c r="D631" s="21">
        <v>7.6561960000000012E-2</v>
      </c>
      <c r="E631" s="22">
        <f t="shared" si="19"/>
        <v>13.513865632489031</v>
      </c>
      <c r="F631" s="23">
        <f t="shared" si="20"/>
        <v>5.4070961913722505E-5</v>
      </c>
    </row>
    <row r="632" spans="1:6" x14ac:dyDescent="0.15">
      <c r="A632" s="24" t="s">
        <v>481</v>
      </c>
      <c r="B632" s="24" t="s">
        <v>482</v>
      </c>
      <c r="C632" s="20">
        <v>18.445139999999999</v>
      </c>
      <c r="D632" s="21">
        <v>6.5265589999999998</v>
      </c>
      <c r="E632" s="22">
        <f t="shared" si="19"/>
        <v>1.8261661313411861</v>
      </c>
      <c r="F632" s="23">
        <f t="shared" si="20"/>
        <v>8.97531935847661E-4</v>
      </c>
    </row>
    <row r="633" spans="1:6" x14ac:dyDescent="0.15">
      <c r="A633" s="24" t="s">
        <v>483</v>
      </c>
      <c r="B633" s="24" t="s">
        <v>484</v>
      </c>
      <c r="C633" s="20">
        <v>92.119510000000005</v>
      </c>
      <c r="D633" s="21">
        <v>126.488</v>
      </c>
      <c r="E633" s="22">
        <f t="shared" si="19"/>
        <v>-0.27171344317247481</v>
      </c>
      <c r="F633" s="23">
        <f t="shared" si="20"/>
        <v>4.4824925232141355E-3</v>
      </c>
    </row>
    <row r="634" spans="1:6" x14ac:dyDescent="0.15">
      <c r="A634" s="24" t="s">
        <v>487</v>
      </c>
      <c r="B634" s="24" t="s">
        <v>488</v>
      </c>
      <c r="C634" s="20">
        <v>10.18432</v>
      </c>
      <c r="D634" s="21">
        <v>12.727119999999999</v>
      </c>
      <c r="E634" s="22">
        <f t="shared" si="19"/>
        <v>-0.19979382609734175</v>
      </c>
      <c r="F634" s="23">
        <f t="shared" si="20"/>
        <v>4.955642757329059E-4</v>
      </c>
    </row>
    <row r="635" spans="1:6" x14ac:dyDescent="0.15">
      <c r="A635" s="24" t="s">
        <v>49</v>
      </c>
      <c r="B635" s="24" t="s">
        <v>978</v>
      </c>
      <c r="C635" s="20">
        <v>0.69279669999999993</v>
      </c>
      <c r="D635" s="21">
        <v>0.49627340000000003</v>
      </c>
      <c r="E635" s="22">
        <f t="shared" si="19"/>
        <v>0.39599805268628119</v>
      </c>
      <c r="F635" s="23">
        <f t="shared" si="20"/>
        <v>3.3711165287976736E-5</v>
      </c>
    </row>
    <row r="636" spans="1:6" x14ac:dyDescent="0.15">
      <c r="A636" s="24" t="s">
        <v>491</v>
      </c>
      <c r="B636" s="24" t="s">
        <v>492</v>
      </c>
      <c r="C636" s="20">
        <v>0.16960529999999999</v>
      </c>
      <c r="D636" s="21">
        <v>0.27877990000000002</v>
      </c>
      <c r="E636" s="22">
        <f t="shared" si="19"/>
        <v>-0.39161575135079696</v>
      </c>
      <c r="F636" s="23">
        <f t="shared" si="20"/>
        <v>8.2529150355607653E-6</v>
      </c>
    </row>
    <row r="637" spans="1:6" x14ac:dyDescent="0.15">
      <c r="A637" s="24" t="s">
        <v>493</v>
      </c>
      <c r="B637" s="24" t="s">
        <v>494</v>
      </c>
      <c r="C637" s="20">
        <v>1.5548869999999999</v>
      </c>
      <c r="D637" s="21">
        <v>0.76770159999999998</v>
      </c>
      <c r="E637" s="22">
        <f t="shared" si="19"/>
        <v>1.0253793922013448</v>
      </c>
      <c r="F637" s="23">
        <f t="shared" si="20"/>
        <v>7.566007843444735E-5</v>
      </c>
    </row>
    <row r="638" spans="1:6" x14ac:dyDescent="0.15">
      <c r="A638" s="24" t="s">
        <v>499</v>
      </c>
      <c r="B638" s="24" t="s">
        <v>500</v>
      </c>
      <c r="C638" s="20">
        <v>1.779361</v>
      </c>
      <c r="D638" s="21">
        <v>1.296314</v>
      </c>
      <c r="E638" s="22">
        <f t="shared" si="19"/>
        <v>0.37263116806576191</v>
      </c>
      <c r="F638" s="23">
        <f t="shared" si="20"/>
        <v>8.6582878899364818E-5</v>
      </c>
    </row>
    <row r="639" spans="1:6" x14ac:dyDescent="0.15">
      <c r="A639" s="24" t="s">
        <v>990</v>
      </c>
      <c r="B639" s="24" t="s">
        <v>991</v>
      </c>
      <c r="C639" s="20">
        <v>3.9077009999999999</v>
      </c>
      <c r="D639" s="21">
        <v>1.5890599999999999</v>
      </c>
      <c r="E639" s="22">
        <f t="shared" ref="E639:E702" si="21">IF(ISERROR(C639/D639-1),"",((C639/D639-1)))</f>
        <v>1.4591274086566903</v>
      </c>
      <c r="F639" s="23">
        <f t="shared" ref="F639:F702" si="22">C639/$C$1216</f>
        <v>1.9014691367177702E-4</v>
      </c>
    </row>
    <row r="640" spans="1:6" x14ac:dyDescent="0.15">
      <c r="A640" s="24" t="s">
        <v>992</v>
      </c>
      <c r="B640" s="24" t="s">
        <v>993</v>
      </c>
      <c r="C640" s="20">
        <v>0.17452039999999999</v>
      </c>
      <c r="D640" s="21">
        <v>9.2102000000000003E-2</v>
      </c>
      <c r="E640" s="22">
        <f t="shared" si="21"/>
        <v>0.89486004647021766</v>
      </c>
      <c r="F640" s="23">
        <f t="shared" si="22"/>
        <v>8.4920815161559174E-6</v>
      </c>
    </row>
    <row r="641" spans="1:6" x14ac:dyDescent="0.15">
      <c r="A641" s="24" t="s">
        <v>994</v>
      </c>
      <c r="B641" s="24" t="s">
        <v>995</v>
      </c>
      <c r="C641" s="20">
        <v>1.5972390000000001</v>
      </c>
      <c r="D641" s="21">
        <v>6.681273</v>
      </c>
      <c r="E641" s="22">
        <f t="shared" si="21"/>
        <v>-0.76093792305747721</v>
      </c>
      <c r="F641" s="23">
        <f t="shared" si="22"/>
        <v>7.7720907061772502E-5</v>
      </c>
    </row>
    <row r="642" spans="1:6" x14ac:dyDescent="0.15">
      <c r="A642" s="24" t="s">
        <v>518</v>
      </c>
      <c r="B642" s="24" t="s">
        <v>1000</v>
      </c>
      <c r="C642" s="20">
        <v>3.1838860000000002</v>
      </c>
      <c r="D642" s="21">
        <v>2.3559700000000001</v>
      </c>
      <c r="E642" s="22">
        <f t="shared" si="21"/>
        <v>0.35141194497383244</v>
      </c>
      <c r="F642" s="23">
        <f t="shared" si="22"/>
        <v>1.5492641232857363E-4</v>
      </c>
    </row>
    <row r="643" spans="1:6" x14ac:dyDescent="0.15">
      <c r="A643" s="24" t="s">
        <v>520</v>
      </c>
      <c r="B643" s="24" t="s">
        <v>1001</v>
      </c>
      <c r="C643" s="20">
        <v>4.3717110000000003</v>
      </c>
      <c r="D643" s="21">
        <v>0.50346780000000002</v>
      </c>
      <c r="E643" s="22">
        <f t="shared" si="21"/>
        <v>7.6831988063586198</v>
      </c>
      <c r="F643" s="23">
        <f t="shared" si="22"/>
        <v>2.1272542451813945E-4</v>
      </c>
    </row>
    <row r="644" spans="1:6" x14ac:dyDescent="0.15">
      <c r="A644" s="24" t="s">
        <v>522</v>
      </c>
      <c r="B644" s="24" t="s">
        <v>1002</v>
      </c>
      <c r="C644" s="20">
        <v>4.6812889999999996</v>
      </c>
      <c r="D644" s="21">
        <v>5.8934240000000004</v>
      </c>
      <c r="E644" s="22">
        <f t="shared" si="21"/>
        <v>-0.20567585159323354</v>
      </c>
      <c r="F644" s="23">
        <f t="shared" si="22"/>
        <v>2.2778934605171668E-4</v>
      </c>
    </row>
    <row r="645" spans="1:6" x14ac:dyDescent="0.15">
      <c r="A645" s="24" t="s">
        <v>524</v>
      </c>
      <c r="B645" s="24" t="s">
        <v>1003</v>
      </c>
      <c r="C645" s="20">
        <v>5.8511699999999998</v>
      </c>
      <c r="D645" s="21">
        <v>5.7871490000000003</v>
      </c>
      <c r="E645" s="22">
        <f t="shared" si="21"/>
        <v>1.1062614769379531E-2</v>
      </c>
      <c r="F645" s="23">
        <f t="shared" si="22"/>
        <v>2.8471521154481666E-4</v>
      </c>
    </row>
    <row r="646" spans="1:6" x14ac:dyDescent="0.15">
      <c r="A646" s="24" t="s">
        <v>526</v>
      </c>
      <c r="B646" s="24" t="s">
        <v>1004</v>
      </c>
      <c r="C646" s="20">
        <v>36.788240000000002</v>
      </c>
      <c r="D646" s="21">
        <v>31.39414</v>
      </c>
      <c r="E646" s="22">
        <f t="shared" si="21"/>
        <v>0.17181868972999426</v>
      </c>
      <c r="F646" s="23">
        <f t="shared" si="22"/>
        <v>1.7900986527415006E-3</v>
      </c>
    </row>
    <row r="647" spans="1:6" x14ac:dyDescent="0.15">
      <c r="A647" s="24" t="s">
        <v>528</v>
      </c>
      <c r="B647" s="24" t="s">
        <v>1005</v>
      </c>
      <c r="C647" s="20">
        <v>2.2826759999999999</v>
      </c>
      <c r="D647" s="21">
        <v>8.6106269999999991</v>
      </c>
      <c r="E647" s="22">
        <f t="shared" si="21"/>
        <v>-0.73490014141827298</v>
      </c>
      <c r="F647" s="23">
        <f t="shared" si="22"/>
        <v>1.1107395276983507E-4</v>
      </c>
    </row>
    <row r="648" spans="1:6" x14ac:dyDescent="0.15">
      <c r="A648" s="24" t="s">
        <v>530</v>
      </c>
      <c r="B648" s="24" t="s">
        <v>1006</v>
      </c>
      <c r="C648" s="20">
        <v>1.2162729999999999</v>
      </c>
      <c r="D648" s="21">
        <v>4.5966610000000001</v>
      </c>
      <c r="E648" s="22">
        <f t="shared" si="21"/>
        <v>-0.735400761552788</v>
      </c>
      <c r="F648" s="23">
        <f t="shared" si="22"/>
        <v>5.9183278641920978E-5</v>
      </c>
    </row>
    <row r="649" spans="1:6" x14ac:dyDescent="0.15">
      <c r="A649" s="24" t="s">
        <v>532</v>
      </c>
      <c r="B649" s="24" t="s">
        <v>1007</v>
      </c>
      <c r="C649" s="20">
        <v>13.24367</v>
      </c>
      <c r="D649" s="21">
        <v>14.14373</v>
      </c>
      <c r="E649" s="22">
        <f t="shared" si="21"/>
        <v>-6.3636678584786277E-2</v>
      </c>
      <c r="F649" s="23">
        <f t="shared" si="22"/>
        <v>6.4443082420776387E-4</v>
      </c>
    </row>
    <row r="650" spans="1:6" x14ac:dyDescent="0.15">
      <c r="A650" s="24" t="s">
        <v>534</v>
      </c>
      <c r="B650" s="24" t="s">
        <v>1008</v>
      </c>
      <c r="C650" s="20">
        <v>14.74558</v>
      </c>
      <c r="D650" s="21">
        <v>3.350733</v>
      </c>
      <c r="E650" s="22">
        <f t="shared" si="21"/>
        <v>3.4007027716025124</v>
      </c>
      <c r="F650" s="23">
        <f t="shared" si="22"/>
        <v>7.1751306645525897E-4</v>
      </c>
    </row>
    <row r="651" spans="1:6" x14ac:dyDescent="0.15">
      <c r="A651" s="24" t="s">
        <v>1009</v>
      </c>
      <c r="B651" s="24" t="s">
        <v>1010</v>
      </c>
      <c r="C651" s="20">
        <v>19.123899999999999</v>
      </c>
      <c r="D651" s="21">
        <v>11.26831</v>
      </c>
      <c r="E651" s="22">
        <f t="shared" si="21"/>
        <v>0.69714003253371626</v>
      </c>
      <c r="F651" s="23">
        <f t="shared" si="22"/>
        <v>9.3056008184037018E-4</v>
      </c>
    </row>
    <row r="652" spans="1:6" x14ac:dyDescent="0.15">
      <c r="A652" s="24" t="s">
        <v>540</v>
      </c>
      <c r="B652" s="24" t="s">
        <v>541</v>
      </c>
      <c r="C652" s="20">
        <v>32.667360000000002</v>
      </c>
      <c r="D652" s="21">
        <v>56.146279999999997</v>
      </c>
      <c r="E652" s="22">
        <f t="shared" si="21"/>
        <v>-0.4181740980880656</v>
      </c>
      <c r="F652" s="23">
        <f t="shared" si="22"/>
        <v>1.5895785480528992E-3</v>
      </c>
    </row>
    <row r="653" spans="1:6" x14ac:dyDescent="0.15">
      <c r="A653" s="24" t="s">
        <v>545</v>
      </c>
      <c r="B653" s="24" t="s">
        <v>1013</v>
      </c>
      <c r="C653" s="20">
        <v>6.2974740000000002</v>
      </c>
      <c r="D653" s="21">
        <v>10.59057</v>
      </c>
      <c r="E653" s="22">
        <f t="shared" si="21"/>
        <v>-0.40536968265164197</v>
      </c>
      <c r="F653" s="23">
        <f t="shared" si="22"/>
        <v>3.0643215666404885E-4</v>
      </c>
    </row>
    <row r="654" spans="1:6" x14ac:dyDescent="0.15">
      <c r="A654" s="24" t="s">
        <v>196</v>
      </c>
      <c r="B654" s="24" t="s">
        <v>549</v>
      </c>
      <c r="C654" s="20">
        <v>2.2521740000000001</v>
      </c>
      <c r="D654" s="21">
        <v>2.250934</v>
      </c>
      <c r="E654" s="22">
        <f t="shared" si="21"/>
        <v>5.5088243369194601E-4</v>
      </c>
      <c r="F654" s="23">
        <f t="shared" si="22"/>
        <v>1.0958973963254116E-4</v>
      </c>
    </row>
    <row r="655" spans="1:6" x14ac:dyDescent="0.15">
      <c r="A655" s="24" t="s">
        <v>228</v>
      </c>
      <c r="B655" s="24" t="s">
        <v>550</v>
      </c>
      <c r="C655" s="20">
        <v>146.86959999999999</v>
      </c>
      <c r="D655" s="21">
        <v>292.18040000000002</v>
      </c>
      <c r="E655" s="22">
        <f t="shared" si="21"/>
        <v>-0.4973324699398044</v>
      </c>
      <c r="F655" s="23">
        <f t="shared" si="22"/>
        <v>7.1466064451216763E-3</v>
      </c>
    </row>
    <row r="656" spans="1:6" x14ac:dyDescent="0.15">
      <c r="A656" s="24" t="s">
        <v>26</v>
      </c>
      <c r="B656" s="24" t="s">
        <v>1014</v>
      </c>
      <c r="C656" s="20">
        <v>0.90447759999999999</v>
      </c>
      <c r="D656" s="21">
        <v>1.4613689999999999</v>
      </c>
      <c r="E656" s="22">
        <f t="shared" si="21"/>
        <v>-0.38107514255468666</v>
      </c>
      <c r="F656" s="23">
        <f t="shared" si="22"/>
        <v>4.4011459455382095E-5</v>
      </c>
    </row>
    <row r="657" spans="1:6" x14ac:dyDescent="0.15">
      <c r="A657" s="24" t="s">
        <v>229</v>
      </c>
      <c r="B657" s="24" t="s">
        <v>1015</v>
      </c>
      <c r="C657" s="20">
        <v>1.0992329999999999</v>
      </c>
      <c r="D657" s="21">
        <v>3.4792010000000002</v>
      </c>
      <c r="E657" s="22">
        <f t="shared" si="21"/>
        <v>-0.68405590823870199</v>
      </c>
      <c r="F657" s="23">
        <f t="shared" si="22"/>
        <v>5.3488166662743244E-5</v>
      </c>
    </row>
    <row r="658" spans="1:6" x14ac:dyDescent="0.15">
      <c r="A658" s="24" t="s">
        <v>28</v>
      </c>
      <c r="B658" s="24" t="s">
        <v>1016</v>
      </c>
      <c r="C658" s="20">
        <v>11.070169999999999</v>
      </c>
      <c r="D658" s="21">
        <v>14.00717</v>
      </c>
      <c r="E658" s="22">
        <f t="shared" si="21"/>
        <v>-0.2096783290272054</v>
      </c>
      <c r="F658" s="23">
        <f t="shared" si="22"/>
        <v>5.3866932483367989E-4</v>
      </c>
    </row>
    <row r="659" spans="1:6" x14ac:dyDescent="0.15">
      <c r="A659" s="24" t="s">
        <v>230</v>
      </c>
      <c r="B659" s="24" t="s">
        <v>1017</v>
      </c>
      <c r="C659" s="20">
        <v>1.943919</v>
      </c>
      <c r="D659" s="21">
        <v>2.5739230000000002</v>
      </c>
      <c r="E659" s="22">
        <f t="shared" si="21"/>
        <v>-0.24476412076041132</v>
      </c>
      <c r="F659" s="23">
        <f t="shared" si="22"/>
        <v>9.4590194663800298E-5</v>
      </c>
    </row>
    <row r="660" spans="1:6" x14ac:dyDescent="0.15">
      <c r="A660" s="24" t="s">
        <v>200</v>
      </c>
      <c r="B660" s="24" t="s">
        <v>559</v>
      </c>
      <c r="C660" s="20">
        <v>1.279608E-2</v>
      </c>
      <c r="D660" s="21">
        <v>0.4361698</v>
      </c>
      <c r="E660" s="22">
        <f t="shared" si="21"/>
        <v>-0.9706626180904776</v>
      </c>
      <c r="F660" s="23">
        <f t="shared" si="22"/>
        <v>6.2265130292649114E-7</v>
      </c>
    </row>
    <row r="661" spans="1:6" x14ac:dyDescent="0.15">
      <c r="A661" s="24" t="s">
        <v>32</v>
      </c>
      <c r="B661" s="24" t="s">
        <v>1018</v>
      </c>
      <c r="C661" s="20">
        <v>1.0387280000000001</v>
      </c>
      <c r="D661" s="21">
        <v>4.3355030000000001</v>
      </c>
      <c r="E661" s="22">
        <f t="shared" si="21"/>
        <v>-0.76041349758032695</v>
      </c>
      <c r="F661" s="23">
        <f t="shared" si="22"/>
        <v>5.0544021496132283E-5</v>
      </c>
    </row>
    <row r="662" spans="1:6" x14ac:dyDescent="0.15">
      <c r="A662" s="24" t="s">
        <v>566</v>
      </c>
      <c r="B662" s="24" t="s">
        <v>567</v>
      </c>
      <c r="C662" s="20">
        <v>40.153979999999997</v>
      </c>
      <c r="D662" s="21">
        <v>41.832909999999998</v>
      </c>
      <c r="E662" s="22">
        <f t="shared" si="21"/>
        <v>-4.013419099938309E-2</v>
      </c>
      <c r="F662" s="23">
        <f t="shared" si="22"/>
        <v>1.9538739961522801E-3</v>
      </c>
    </row>
    <row r="663" spans="1:6" x14ac:dyDescent="0.15">
      <c r="A663" s="24" t="s">
        <v>570</v>
      </c>
      <c r="B663" s="24" t="s">
        <v>571</v>
      </c>
      <c r="C663" s="20">
        <v>1.819069</v>
      </c>
      <c r="D663" s="21">
        <v>1.1485260000000001E-2</v>
      </c>
      <c r="E663" s="22">
        <f t="shared" si="21"/>
        <v>157.38291862787608</v>
      </c>
      <c r="F663" s="23">
        <f t="shared" si="22"/>
        <v>8.8515051716087225E-5</v>
      </c>
    </row>
    <row r="664" spans="1:6" x14ac:dyDescent="0.15">
      <c r="A664" s="24" t="s">
        <v>574</v>
      </c>
      <c r="B664" s="24" t="s">
        <v>575</v>
      </c>
      <c r="C664" s="20">
        <v>1.12094E-3</v>
      </c>
      <c r="D664" s="21">
        <v>1.65E-4</v>
      </c>
      <c r="E664" s="22">
        <f t="shared" si="21"/>
        <v>5.7935757575757574</v>
      </c>
      <c r="F664" s="23">
        <f t="shared" si="22"/>
        <v>5.4544419189503425E-8</v>
      </c>
    </row>
    <row r="665" spans="1:6" x14ac:dyDescent="0.15">
      <c r="A665" s="24" t="s">
        <v>578</v>
      </c>
      <c r="B665" s="24" t="s">
        <v>579</v>
      </c>
      <c r="C665" s="20">
        <v>1.2095999999999999E-4</v>
      </c>
      <c r="D665" s="21">
        <v>0.87932790000000005</v>
      </c>
      <c r="E665" s="22">
        <f t="shared" si="21"/>
        <v>-0.99986244039339589</v>
      </c>
      <c r="F665" s="23">
        <f t="shared" si="22"/>
        <v>5.8858573564707607E-9</v>
      </c>
    </row>
    <row r="666" spans="1:6" x14ac:dyDescent="0.15">
      <c r="A666" s="24" t="s">
        <v>582</v>
      </c>
      <c r="B666" s="24" t="s">
        <v>583</v>
      </c>
      <c r="C666" s="20">
        <v>7.2060500000000003E-3</v>
      </c>
      <c r="D666" s="21">
        <v>5.18813E-3</v>
      </c>
      <c r="E666" s="22">
        <f t="shared" si="21"/>
        <v>0.38894939024272723</v>
      </c>
      <c r="F666" s="23">
        <f t="shared" si="22"/>
        <v>3.506430423577722E-7</v>
      </c>
    </row>
    <row r="667" spans="1:6" x14ac:dyDescent="0.15">
      <c r="A667" s="24" t="s">
        <v>586</v>
      </c>
      <c r="B667" s="24" t="s">
        <v>587</v>
      </c>
      <c r="C667" s="20">
        <v>2.3128500000000001</v>
      </c>
      <c r="D667" s="21">
        <v>1.4661000000000001E-4</v>
      </c>
      <c r="E667" s="22">
        <f t="shared" si="21"/>
        <v>15774.526908123593</v>
      </c>
      <c r="F667" s="23">
        <f t="shared" si="22"/>
        <v>1.125422055796412E-4</v>
      </c>
    </row>
    <row r="668" spans="1:6" x14ac:dyDescent="0.15">
      <c r="A668" s="24" t="s">
        <v>590</v>
      </c>
      <c r="B668" s="24" t="s">
        <v>591</v>
      </c>
      <c r="C668" s="20">
        <v>2.1468800000000003E-3</v>
      </c>
      <c r="D668" s="21">
        <v>0</v>
      </c>
      <c r="E668" s="22" t="str">
        <f t="shared" si="21"/>
        <v/>
      </c>
      <c r="F668" s="23">
        <f t="shared" si="22"/>
        <v>1.0446618255175222E-7</v>
      </c>
    </row>
    <row r="669" spans="1:6" x14ac:dyDescent="0.15">
      <c r="A669" s="24" t="s">
        <v>594</v>
      </c>
      <c r="B669" s="24" t="s">
        <v>595</v>
      </c>
      <c r="C669" s="20">
        <v>9.1342999999999991E-4</v>
      </c>
      <c r="D669" s="21">
        <v>4.5012999999999997E-4</v>
      </c>
      <c r="E669" s="22">
        <f t="shared" si="21"/>
        <v>1.0292582142936486</v>
      </c>
      <c r="F669" s="23">
        <f t="shared" si="22"/>
        <v>4.4447079076728555E-8</v>
      </c>
    </row>
    <row r="670" spans="1:6" x14ac:dyDescent="0.15">
      <c r="A670" s="24" t="s">
        <v>598</v>
      </c>
      <c r="B670" s="24" t="s">
        <v>599</v>
      </c>
      <c r="C670" s="20">
        <v>2.2947600000000003E-3</v>
      </c>
      <c r="D670" s="21">
        <v>8.6799999999999996E-5</v>
      </c>
      <c r="E670" s="22">
        <f t="shared" si="21"/>
        <v>25.437327188940095</v>
      </c>
      <c r="F670" s="23">
        <f t="shared" si="22"/>
        <v>1.1166195459106188E-7</v>
      </c>
    </row>
    <row r="671" spans="1:6" x14ac:dyDescent="0.15">
      <c r="A671" s="24" t="s">
        <v>602</v>
      </c>
      <c r="B671" s="24" t="s">
        <v>603</v>
      </c>
      <c r="C671" s="20">
        <v>5.8721000000000001E-4</v>
      </c>
      <c r="D671" s="21">
        <v>2.209E-3</v>
      </c>
      <c r="E671" s="22">
        <f t="shared" si="21"/>
        <v>-0.73417383431416927</v>
      </c>
      <c r="F671" s="23">
        <f t="shared" si="22"/>
        <v>2.8573365561286337E-8</v>
      </c>
    </row>
    <row r="672" spans="1:6" x14ac:dyDescent="0.15">
      <c r="A672" s="24" t="s">
        <v>330</v>
      </c>
      <c r="B672" s="24" t="s">
        <v>607</v>
      </c>
      <c r="C672" s="20">
        <v>1.4964100000000001E-2</v>
      </c>
      <c r="D672" s="21">
        <v>1.2505869999999999</v>
      </c>
      <c r="E672" s="22">
        <f t="shared" si="21"/>
        <v>-0.98803433907437066</v>
      </c>
      <c r="F672" s="23">
        <f t="shared" si="22"/>
        <v>7.2814614804864518E-7</v>
      </c>
    </row>
    <row r="673" spans="1:6" x14ac:dyDescent="0.15">
      <c r="A673" s="24" t="s">
        <v>610</v>
      </c>
      <c r="B673" s="24" t="s">
        <v>611</v>
      </c>
      <c r="C673" s="20">
        <v>6.6019999999999995E-5</v>
      </c>
      <c r="D673" s="21">
        <v>5.2144000000000008E-4</v>
      </c>
      <c r="E673" s="22">
        <f t="shared" si="21"/>
        <v>-0.87338907640380481</v>
      </c>
      <c r="F673" s="23">
        <f t="shared" si="22"/>
        <v>3.2125025022668618E-9</v>
      </c>
    </row>
    <row r="674" spans="1:6" x14ac:dyDescent="0.15">
      <c r="A674" s="24" t="s">
        <v>614</v>
      </c>
      <c r="B674" s="24" t="s">
        <v>615</v>
      </c>
      <c r="C674" s="20">
        <v>0</v>
      </c>
      <c r="D674" s="21">
        <v>1.772E-4</v>
      </c>
      <c r="E674" s="22">
        <f t="shared" si="21"/>
        <v>-1</v>
      </c>
      <c r="F674" s="23">
        <f t="shared" si="22"/>
        <v>0</v>
      </c>
    </row>
    <row r="675" spans="1:6" x14ac:dyDescent="0.15">
      <c r="A675" s="24" t="s">
        <v>618</v>
      </c>
      <c r="B675" s="24" t="s">
        <v>619</v>
      </c>
      <c r="C675" s="20">
        <v>2.3085479999999999E-2</v>
      </c>
      <c r="D675" s="21">
        <v>4.4585000000000002E-4</v>
      </c>
      <c r="E675" s="22">
        <f t="shared" si="21"/>
        <v>50.778580239991022</v>
      </c>
      <c r="F675" s="23">
        <f t="shared" si="22"/>
        <v>1.123328722599691E-6</v>
      </c>
    </row>
    <row r="676" spans="1:6" x14ac:dyDescent="0.15">
      <c r="A676" s="24" t="s">
        <v>331</v>
      </c>
      <c r="B676" s="24" t="s">
        <v>623</v>
      </c>
      <c r="C676" s="20">
        <v>5.2110000000000001E-5</v>
      </c>
      <c r="D676" s="21">
        <v>1.5658000000000002E-4</v>
      </c>
      <c r="E676" s="22">
        <f t="shared" si="21"/>
        <v>-0.66719887597394312</v>
      </c>
      <c r="F676" s="23">
        <f t="shared" si="22"/>
        <v>2.535648370086734E-9</v>
      </c>
    </row>
    <row r="677" spans="1:6" x14ac:dyDescent="0.15">
      <c r="A677" s="24" t="s">
        <v>628</v>
      </c>
      <c r="B677" s="24" t="s">
        <v>629</v>
      </c>
      <c r="C677" s="20">
        <v>8.3579999999999996E-5</v>
      </c>
      <c r="D677" s="21">
        <v>8.0000000000000007E-5</v>
      </c>
      <c r="E677" s="22">
        <f t="shared" si="21"/>
        <v>4.4749999999999845E-2</v>
      </c>
      <c r="F677" s="23">
        <f t="shared" si="22"/>
        <v>4.0669639372836153E-9</v>
      </c>
    </row>
    <row r="678" spans="1:6" x14ac:dyDescent="0.15">
      <c r="A678" s="24" t="s">
        <v>632</v>
      </c>
      <c r="B678" s="24" t="s">
        <v>633</v>
      </c>
      <c r="C678" s="20">
        <v>6.1938E-4</v>
      </c>
      <c r="D678" s="21">
        <v>1.1555299999999999E-3</v>
      </c>
      <c r="E678" s="22">
        <f t="shared" si="21"/>
        <v>-0.46398622277223434</v>
      </c>
      <c r="F678" s="23">
        <f t="shared" si="22"/>
        <v>3.0138742802999834E-8</v>
      </c>
    </row>
    <row r="679" spans="1:6" x14ac:dyDescent="0.15">
      <c r="A679" s="24" t="s">
        <v>636</v>
      </c>
      <c r="B679" s="24" t="s">
        <v>637</v>
      </c>
      <c r="C679" s="20">
        <v>9.3720000000000004E-5</v>
      </c>
      <c r="D679" s="21">
        <v>2.2894999999999998E-4</v>
      </c>
      <c r="E679" s="22">
        <f t="shared" si="21"/>
        <v>-0.59065298100021835</v>
      </c>
      <c r="F679" s="23">
        <f t="shared" si="22"/>
        <v>4.5603716224242701E-9</v>
      </c>
    </row>
    <row r="680" spans="1:6" x14ac:dyDescent="0.15">
      <c r="A680" s="24" t="s">
        <v>640</v>
      </c>
      <c r="B680" s="24" t="s">
        <v>641</v>
      </c>
      <c r="C680" s="20">
        <v>0.71963469999999996</v>
      </c>
      <c r="D680" s="21">
        <v>6.0509999999999995E-5</v>
      </c>
      <c r="E680" s="22">
        <f t="shared" si="21"/>
        <v>11891.822673938192</v>
      </c>
      <c r="F680" s="23">
        <f t="shared" si="22"/>
        <v>3.5017089888943687E-5</v>
      </c>
    </row>
    <row r="681" spans="1:6" x14ac:dyDescent="0.15">
      <c r="A681" s="24" t="s">
        <v>644</v>
      </c>
      <c r="B681" s="24" t="s">
        <v>645</v>
      </c>
      <c r="C681" s="20">
        <v>8.3510000000000005E-5</v>
      </c>
      <c r="D681" s="21">
        <v>4.1574E-4</v>
      </c>
      <c r="E681" s="22">
        <f t="shared" si="21"/>
        <v>-0.79912926348198399</v>
      </c>
      <c r="F681" s="23">
        <f t="shared" si="22"/>
        <v>4.0635577698319551E-9</v>
      </c>
    </row>
    <row r="682" spans="1:6" x14ac:dyDescent="0.15">
      <c r="A682" s="24" t="s">
        <v>650</v>
      </c>
      <c r="B682" s="24" t="s">
        <v>651</v>
      </c>
      <c r="C682" s="20">
        <v>0.22097849999999999</v>
      </c>
      <c r="D682" s="21">
        <v>6.1639899999999994E-3</v>
      </c>
      <c r="E682" s="22">
        <f t="shared" si="21"/>
        <v>34.849912151058</v>
      </c>
      <c r="F682" s="23">
        <f t="shared" si="22"/>
        <v>1.0752711060242013E-5</v>
      </c>
    </row>
    <row r="683" spans="1:6" x14ac:dyDescent="0.15">
      <c r="A683" s="24" t="s">
        <v>194</v>
      </c>
      <c r="B683" s="24" t="s">
        <v>654</v>
      </c>
      <c r="C683" s="20">
        <v>7.9531350000000001E-2</v>
      </c>
      <c r="D683" s="21">
        <v>0.15145329999999999</v>
      </c>
      <c r="E683" s="22">
        <f t="shared" si="21"/>
        <v>-0.47487872499311667</v>
      </c>
      <c r="F683" s="23">
        <f t="shared" si="22"/>
        <v>3.8699585108097786E-6</v>
      </c>
    </row>
    <row r="684" spans="1:6" x14ac:dyDescent="0.15">
      <c r="A684" s="24" t="s">
        <v>195</v>
      </c>
      <c r="B684" s="24" t="s">
        <v>655</v>
      </c>
      <c r="C684" s="20">
        <v>3.2294200000000002E-3</v>
      </c>
      <c r="D684" s="21">
        <v>0.438365</v>
      </c>
      <c r="E684" s="22">
        <f t="shared" si="21"/>
        <v>-0.99263303411540615</v>
      </c>
      <c r="F684" s="23">
        <f t="shared" si="22"/>
        <v>1.5714207559634428E-7</v>
      </c>
    </row>
    <row r="685" spans="1:6" x14ac:dyDescent="0.15">
      <c r="A685" s="24" t="s">
        <v>652</v>
      </c>
      <c r="B685" s="24" t="s">
        <v>653</v>
      </c>
      <c r="C685" s="20">
        <v>0.13299770000000002</v>
      </c>
      <c r="D685" s="21">
        <v>0.36857429999999997</v>
      </c>
      <c r="E685" s="22">
        <f t="shared" si="21"/>
        <v>-0.63915633835565844</v>
      </c>
      <c r="F685" s="23">
        <f t="shared" si="22"/>
        <v>6.4716062412259546E-6</v>
      </c>
    </row>
    <row r="686" spans="1:6" x14ac:dyDescent="0.15">
      <c r="A686" s="24" t="s">
        <v>198</v>
      </c>
      <c r="B686" s="24" t="s">
        <v>656</v>
      </c>
      <c r="C686" s="20">
        <v>5.4570000000000001E-5</v>
      </c>
      <c r="D686" s="21">
        <v>0.1218057</v>
      </c>
      <c r="E686" s="22">
        <f t="shared" si="21"/>
        <v>-0.99955199140926898</v>
      </c>
      <c r="F686" s="23">
        <f t="shared" si="22"/>
        <v>2.6553508262451175E-9</v>
      </c>
    </row>
    <row r="687" spans="1:6" x14ac:dyDescent="0.15">
      <c r="A687" s="24" t="s">
        <v>657</v>
      </c>
      <c r="B687" s="24" t="s">
        <v>658</v>
      </c>
      <c r="C687" s="20">
        <v>0.73330680000000004</v>
      </c>
      <c r="D687" s="21">
        <v>3.3925139999999998</v>
      </c>
      <c r="E687" s="22">
        <f t="shared" si="21"/>
        <v>-0.78384560830110062</v>
      </c>
      <c r="F687" s="23">
        <f t="shared" si="22"/>
        <v>3.5682367917741678E-5</v>
      </c>
    </row>
    <row r="688" spans="1:6" x14ac:dyDescent="0.15">
      <c r="A688" s="24" t="s">
        <v>659</v>
      </c>
      <c r="B688" s="24" t="s">
        <v>660</v>
      </c>
      <c r="C688" s="20">
        <v>4.3666410000000003E-2</v>
      </c>
      <c r="D688" s="21">
        <v>4.5511419999999997E-2</v>
      </c>
      <c r="E688" s="22">
        <f t="shared" si="21"/>
        <v>-4.053949536182333E-2</v>
      </c>
      <c r="F688" s="23">
        <f t="shared" si="22"/>
        <v>2.1247872067556914E-6</v>
      </c>
    </row>
    <row r="689" spans="1:6" x14ac:dyDescent="0.15">
      <c r="A689" s="24" t="s">
        <v>671</v>
      </c>
      <c r="B689" s="24" t="s">
        <v>672</v>
      </c>
      <c r="C689" s="20">
        <v>0.20261699999999999</v>
      </c>
      <c r="D689" s="21">
        <v>6.9509970000000001</v>
      </c>
      <c r="E689" s="22">
        <f t="shared" si="21"/>
        <v>-0.97085065638785339</v>
      </c>
      <c r="F689" s="23">
        <f t="shared" si="22"/>
        <v>9.8592490079037367E-6</v>
      </c>
    </row>
    <row r="690" spans="1:6" x14ac:dyDescent="0.15">
      <c r="A690" s="24" t="s">
        <v>1019</v>
      </c>
      <c r="B690" s="24" t="s">
        <v>1020</v>
      </c>
      <c r="C690" s="20">
        <v>11.059699999999999</v>
      </c>
      <c r="D690" s="21">
        <v>11.809810000000001</v>
      </c>
      <c r="E690" s="22">
        <f t="shared" si="21"/>
        <v>-6.3515839797592122E-2</v>
      </c>
      <c r="F690" s="23">
        <f t="shared" si="22"/>
        <v>5.3815985950198138E-4</v>
      </c>
    </row>
    <row r="691" spans="1:6" x14ac:dyDescent="0.15">
      <c r="A691" s="24" t="s">
        <v>677</v>
      </c>
      <c r="B691" s="24" t="s">
        <v>1022</v>
      </c>
      <c r="C691" s="20">
        <v>3.64886</v>
      </c>
      <c r="D691" s="21">
        <v>4.819261</v>
      </c>
      <c r="E691" s="22">
        <f t="shared" si="21"/>
        <v>-0.24285901925627185</v>
      </c>
      <c r="F691" s="23">
        <f t="shared" si="22"/>
        <v>1.775518309666989E-4</v>
      </c>
    </row>
    <row r="692" spans="1:6" x14ac:dyDescent="0.15">
      <c r="A692" s="24" t="s">
        <v>679</v>
      </c>
      <c r="B692" s="24" t="s">
        <v>1024</v>
      </c>
      <c r="C692" s="20">
        <v>1.2155530000000001</v>
      </c>
      <c r="D692" s="21">
        <v>0.52607219999999999</v>
      </c>
      <c r="E692" s="22">
        <f t="shared" si="21"/>
        <v>1.3106201011952354</v>
      </c>
      <c r="F692" s="23">
        <f t="shared" si="22"/>
        <v>5.9148243776703898E-5</v>
      </c>
    </row>
    <row r="693" spans="1:6" x14ac:dyDescent="0.15">
      <c r="A693" s="24" t="s">
        <v>681</v>
      </c>
      <c r="B693" s="24" t="s">
        <v>1026</v>
      </c>
      <c r="C693" s="20">
        <v>0.14809339999999999</v>
      </c>
      <c r="D693" s="21">
        <v>0.60426119999999994</v>
      </c>
      <c r="E693" s="22">
        <f t="shared" si="21"/>
        <v>-0.75491823734504215</v>
      </c>
      <c r="F693" s="23">
        <f t="shared" si="22"/>
        <v>7.2061559840837209E-6</v>
      </c>
    </row>
    <row r="694" spans="1:6" x14ac:dyDescent="0.15">
      <c r="A694" s="24" t="s">
        <v>114</v>
      </c>
      <c r="B694" s="24" t="s">
        <v>115</v>
      </c>
      <c r="C694" s="20">
        <v>0.47815350000000001</v>
      </c>
      <c r="D694" s="21">
        <v>3.8275870000000004E-2</v>
      </c>
      <c r="E694" s="22">
        <f t="shared" si="21"/>
        <v>11.492296060154869</v>
      </c>
      <c r="F694" s="23">
        <f t="shared" si="22"/>
        <v>2.3266726979970584E-5</v>
      </c>
    </row>
    <row r="695" spans="1:6" x14ac:dyDescent="0.15">
      <c r="A695" s="24" t="s">
        <v>683</v>
      </c>
      <c r="B695" s="24" t="s">
        <v>1028</v>
      </c>
      <c r="C695" s="20">
        <v>0.35343540000000001</v>
      </c>
      <c r="D695" s="21">
        <v>0.93004759999999997</v>
      </c>
      <c r="E695" s="22">
        <f t="shared" si="21"/>
        <v>-0.61998138589895824</v>
      </c>
      <c r="F695" s="23">
        <f t="shared" si="22"/>
        <v>1.7198002224927132E-5</v>
      </c>
    </row>
    <row r="696" spans="1:6" x14ac:dyDescent="0.15">
      <c r="A696" s="24" t="s">
        <v>117</v>
      </c>
      <c r="B696" s="24" t="s">
        <v>118</v>
      </c>
      <c r="C696" s="20">
        <v>3.6621359999999998</v>
      </c>
      <c r="D696" s="21">
        <v>5.0660670000000003</v>
      </c>
      <c r="E696" s="22">
        <f t="shared" si="21"/>
        <v>-0.27712444387332424</v>
      </c>
      <c r="F696" s="23">
        <f t="shared" si="22"/>
        <v>1.7819783495367399E-4</v>
      </c>
    </row>
    <row r="697" spans="1:6" x14ac:dyDescent="0.15">
      <c r="A697" s="24" t="s">
        <v>685</v>
      </c>
      <c r="B697" s="24" t="s">
        <v>119</v>
      </c>
      <c r="C697" s="20">
        <v>1.558846</v>
      </c>
      <c r="D697" s="21">
        <v>1.3639570000000001</v>
      </c>
      <c r="E697" s="22">
        <f t="shared" si="21"/>
        <v>0.14288500297296758</v>
      </c>
      <c r="F697" s="23">
        <f t="shared" si="22"/>
        <v>7.5852721533606305E-5</v>
      </c>
    </row>
    <row r="698" spans="1:6" x14ac:dyDescent="0.15">
      <c r="A698" s="24" t="s">
        <v>1029</v>
      </c>
      <c r="B698" s="24" t="s">
        <v>1030</v>
      </c>
      <c r="C698" s="20">
        <v>1.6235250000000001</v>
      </c>
      <c r="D698" s="21">
        <v>0.61969830000000004</v>
      </c>
      <c r="E698" s="22">
        <f t="shared" si="21"/>
        <v>1.6198635690948322</v>
      </c>
      <c r="F698" s="23">
        <f t="shared" si="22"/>
        <v>7.8999971599406351E-5</v>
      </c>
    </row>
    <row r="699" spans="1:6" x14ac:dyDescent="0.15">
      <c r="A699" s="24" t="s">
        <v>689</v>
      </c>
      <c r="B699" s="24" t="s">
        <v>1032</v>
      </c>
      <c r="C699" s="20">
        <v>0.88684390000000002</v>
      </c>
      <c r="D699" s="21">
        <v>0.57190540000000001</v>
      </c>
      <c r="E699" s="22">
        <f t="shared" si="21"/>
        <v>0.55068285768940117</v>
      </c>
      <c r="F699" s="23">
        <f t="shared" si="22"/>
        <v>4.3153411812634095E-5</v>
      </c>
    </row>
    <row r="700" spans="1:6" x14ac:dyDescent="0.15">
      <c r="A700" s="24" t="s">
        <v>691</v>
      </c>
      <c r="B700" s="24" t="s">
        <v>1033</v>
      </c>
      <c r="C700" s="20">
        <v>41.216889999999999</v>
      </c>
      <c r="D700" s="21">
        <v>48.256309999999999</v>
      </c>
      <c r="E700" s="22">
        <f t="shared" si="21"/>
        <v>-0.14587563781814228</v>
      </c>
      <c r="F700" s="23">
        <f t="shared" si="22"/>
        <v>2.0055947025243563E-3</v>
      </c>
    </row>
    <row r="701" spans="1:6" x14ac:dyDescent="0.15">
      <c r="A701" s="24" t="s">
        <v>693</v>
      </c>
      <c r="B701" s="24" t="s">
        <v>1034</v>
      </c>
      <c r="C701" s="20">
        <v>1.4944489999999999</v>
      </c>
      <c r="D701" s="21">
        <v>1.0893200000000001</v>
      </c>
      <c r="E701" s="22">
        <f t="shared" si="21"/>
        <v>0.37190999889839516</v>
      </c>
      <c r="F701" s="23">
        <f t="shared" si="22"/>
        <v>7.2719193456682971E-5</v>
      </c>
    </row>
    <row r="702" spans="1:6" x14ac:dyDescent="0.15">
      <c r="A702" s="24" t="s">
        <v>695</v>
      </c>
      <c r="B702" s="24" t="s">
        <v>1035</v>
      </c>
      <c r="C702" s="20">
        <v>1.981657</v>
      </c>
      <c r="D702" s="21">
        <v>1.114441</v>
      </c>
      <c r="E702" s="22">
        <f t="shared" si="21"/>
        <v>0.77816232532722673</v>
      </c>
      <c r="F702" s="23">
        <f t="shared" si="22"/>
        <v>9.6426508196525946E-5</v>
      </c>
    </row>
    <row r="703" spans="1:6" x14ac:dyDescent="0.15">
      <c r="A703" s="24" t="s">
        <v>1042</v>
      </c>
      <c r="B703" s="24" t="s">
        <v>1043</v>
      </c>
      <c r="C703" s="20">
        <v>5.4600359999999997</v>
      </c>
      <c r="D703" s="21">
        <v>3.9980129999999998</v>
      </c>
      <c r="E703" s="22">
        <f t="shared" ref="E703:E766" si="23">IF(ISERROR(C703/D703-1),"",((C703/D703-1)))</f>
        <v>0.36568740521854237</v>
      </c>
      <c r="F703" s="23">
        <f t="shared" ref="F703:F766" si="24">C703/$C$1216</f>
        <v>2.6568281297284377E-4</v>
      </c>
    </row>
    <row r="704" spans="1:6" x14ac:dyDescent="0.15">
      <c r="A704" s="24" t="s">
        <v>707</v>
      </c>
      <c r="B704" s="24" t="s">
        <v>1044</v>
      </c>
      <c r="C704" s="20">
        <v>73.283349999999999</v>
      </c>
      <c r="D704" s="21">
        <v>65.258960000000002</v>
      </c>
      <c r="E704" s="22">
        <f t="shared" si="23"/>
        <v>0.12296227215389277</v>
      </c>
      <c r="F704" s="23">
        <f t="shared" si="24"/>
        <v>3.5659337359814939E-3</v>
      </c>
    </row>
    <row r="705" spans="1:6" x14ac:dyDescent="0.15">
      <c r="A705" s="24" t="s">
        <v>1045</v>
      </c>
      <c r="B705" s="24" t="s">
        <v>1046</v>
      </c>
      <c r="C705" s="20">
        <v>13.77628</v>
      </c>
      <c r="D705" s="21">
        <v>8.066217</v>
      </c>
      <c r="E705" s="22">
        <f t="shared" si="23"/>
        <v>0.70789851054093877</v>
      </c>
      <c r="F705" s="23">
        <f t="shared" si="24"/>
        <v>6.7034737915675434E-4</v>
      </c>
    </row>
    <row r="706" spans="1:6" x14ac:dyDescent="0.15">
      <c r="A706" s="24" t="s">
        <v>711</v>
      </c>
      <c r="B706" s="24" t="s">
        <v>1047</v>
      </c>
      <c r="C706" s="20">
        <v>29.445779999999999</v>
      </c>
      <c r="D706" s="21">
        <v>20.72176</v>
      </c>
      <c r="E706" s="22">
        <f t="shared" si="23"/>
        <v>0.42100767502374303</v>
      </c>
      <c r="F706" s="23">
        <f t="shared" si="24"/>
        <v>1.4328179632111409E-3</v>
      </c>
    </row>
    <row r="707" spans="1:6" x14ac:dyDescent="0.15">
      <c r="A707" s="24" t="s">
        <v>713</v>
      </c>
      <c r="B707" s="24" t="s">
        <v>1049</v>
      </c>
      <c r="C707" s="20">
        <v>0.95490180000000002</v>
      </c>
      <c r="D707" s="21">
        <v>0</v>
      </c>
      <c r="E707" s="22" t="str">
        <f t="shared" si="23"/>
        <v/>
      </c>
      <c r="F707" s="23">
        <f t="shared" si="24"/>
        <v>4.646507758132582E-5</v>
      </c>
    </row>
    <row r="708" spans="1:6" x14ac:dyDescent="0.15">
      <c r="A708" s="24" t="s">
        <v>715</v>
      </c>
      <c r="B708" s="24" t="s">
        <v>1050</v>
      </c>
      <c r="C708" s="20">
        <v>4.0833329999999997</v>
      </c>
      <c r="D708" s="21">
        <v>1.971573</v>
      </c>
      <c r="E708" s="22">
        <f t="shared" si="23"/>
        <v>1.0711041386750577</v>
      </c>
      <c r="F708" s="23">
        <f t="shared" si="24"/>
        <v>1.9869308512706531E-4</v>
      </c>
    </row>
    <row r="709" spans="1:6" x14ac:dyDescent="0.15">
      <c r="A709" s="24" t="s">
        <v>719</v>
      </c>
      <c r="B709" s="24" t="s">
        <v>1051</v>
      </c>
      <c r="C709" s="20">
        <v>41.565199999999997</v>
      </c>
      <c r="D709" s="21">
        <v>42.371549999999999</v>
      </c>
      <c r="E709" s="22">
        <f t="shared" si="23"/>
        <v>-1.9030457936988432E-2</v>
      </c>
      <c r="F709" s="23">
        <f t="shared" si="24"/>
        <v>2.0225433051684724E-3</v>
      </c>
    </row>
    <row r="710" spans="1:6" x14ac:dyDescent="0.15">
      <c r="A710" s="24" t="s">
        <v>721</v>
      </c>
      <c r="B710" s="24" t="s">
        <v>1052</v>
      </c>
      <c r="C710" s="20">
        <v>7.0523800000000003</v>
      </c>
      <c r="D710" s="21">
        <v>8.9196000000000009</v>
      </c>
      <c r="E710" s="22">
        <f t="shared" si="23"/>
        <v>-0.2093389838109333</v>
      </c>
      <c r="F710" s="23">
        <f t="shared" si="24"/>
        <v>3.4316553161067517E-4</v>
      </c>
    </row>
    <row r="711" spans="1:6" x14ac:dyDescent="0.15">
      <c r="A711" s="24" t="s">
        <v>723</v>
      </c>
      <c r="B711" s="24" t="s">
        <v>1054</v>
      </c>
      <c r="C711" s="20">
        <v>7.6602540000000001</v>
      </c>
      <c r="D711" s="21">
        <v>0.76233249999999997</v>
      </c>
      <c r="E711" s="22">
        <f t="shared" si="23"/>
        <v>9.0484421167928701</v>
      </c>
      <c r="F711" s="23">
        <f t="shared" si="24"/>
        <v>3.7274439780369189E-4</v>
      </c>
    </row>
    <row r="712" spans="1:6" x14ac:dyDescent="0.15">
      <c r="A712" s="24" t="s">
        <v>1055</v>
      </c>
      <c r="B712" s="24" t="s">
        <v>1056</v>
      </c>
      <c r="C712" s="20">
        <v>2.3434309999999998</v>
      </c>
      <c r="D712" s="21">
        <v>1.652034</v>
      </c>
      <c r="E712" s="22">
        <f t="shared" si="23"/>
        <v>0.41851257298578592</v>
      </c>
      <c r="F712" s="23">
        <f t="shared" si="24"/>
        <v>1.1403026282020197E-4</v>
      </c>
    </row>
    <row r="713" spans="1:6" x14ac:dyDescent="0.15">
      <c r="A713" s="24" t="s">
        <v>727</v>
      </c>
      <c r="B713" s="24" t="s">
        <v>1057</v>
      </c>
      <c r="C713" s="20">
        <v>5.4708139999999998</v>
      </c>
      <c r="D713" s="21">
        <v>5.1247850000000001</v>
      </c>
      <c r="E713" s="22">
        <f t="shared" si="23"/>
        <v>6.752068623366636E-2</v>
      </c>
      <c r="F713" s="23">
        <f t="shared" si="24"/>
        <v>2.6620726544132958E-4</v>
      </c>
    </row>
    <row r="714" spans="1:6" x14ac:dyDescent="0.15">
      <c r="A714" s="24" t="s">
        <v>729</v>
      </c>
      <c r="B714" s="24" t="s">
        <v>1059</v>
      </c>
      <c r="C714" s="20">
        <v>2.310549</v>
      </c>
      <c r="D714" s="21">
        <v>3.4773499999999999</v>
      </c>
      <c r="E714" s="22">
        <f t="shared" si="23"/>
        <v>-0.33554315786446576</v>
      </c>
      <c r="F714" s="23">
        <f t="shared" si="24"/>
        <v>1.1243023998955158E-4</v>
      </c>
    </row>
    <row r="715" spans="1:6" x14ac:dyDescent="0.15">
      <c r="A715" s="24" t="s">
        <v>733</v>
      </c>
      <c r="B715" s="24" t="s">
        <v>1060</v>
      </c>
      <c r="C715" s="20">
        <v>21.22953</v>
      </c>
      <c r="D715" s="21">
        <v>5.6782110000000001</v>
      </c>
      <c r="E715" s="22">
        <f t="shared" si="23"/>
        <v>2.7387708910429711</v>
      </c>
      <c r="F715" s="23">
        <f t="shared" si="24"/>
        <v>1.0330190585723935E-3</v>
      </c>
    </row>
    <row r="716" spans="1:6" x14ac:dyDescent="0.15">
      <c r="A716" s="24" t="s">
        <v>740</v>
      </c>
      <c r="B716" s="24" t="s">
        <v>1061</v>
      </c>
      <c r="C716" s="20">
        <v>111.093</v>
      </c>
      <c r="D716" s="21">
        <v>88.955929999999995</v>
      </c>
      <c r="E716" s="22">
        <f t="shared" si="23"/>
        <v>0.24885434843972742</v>
      </c>
      <c r="F716" s="23">
        <f t="shared" si="24"/>
        <v>5.405733724391586E-3</v>
      </c>
    </row>
    <row r="717" spans="1:6" x14ac:dyDescent="0.15">
      <c r="A717" s="24" t="s">
        <v>742</v>
      </c>
      <c r="B717" s="24" t="s">
        <v>1063</v>
      </c>
      <c r="C717" s="20">
        <v>0.99362130000000004</v>
      </c>
      <c r="D717" s="21">
        <v>0.79874149999999999</v>
      </c>
      <c r="E717" s="22">
        <f t="shared" si="23"/>
        <v>0.24398356664828369</v>
      </c>
      <c r="F717" s="23">
        <f t="shared" si="24"/>
        <v>4.8349150447677259E-5</v>
      </c>
    </row>
    <row r="718" spans="1:6" x14ac:dyDescent="0.15">
      <c r="A718" s="24" t="s">
        <v>746</v>
      </c>
      <c r="B718" s="24" t="s">
        <v>1065</v>
      </c>
      <c r="C718" s="20">
        <v>1.0217970000000001</v>
      </c>
      <c r="D718" s="21">
        <v>1.5984910000000001</v>
      </c>
      <c r="E718" s="22">
        <f t="shared" si="23"/>
        <v>-0.36077400498345003</v>
      </c>
      <c r="F718" s="23">
        <f t="shared" si="24"/>
        <v>4.9720166908645459E-5</v>
      </c>
    </row>
    <row r="719" spans="1:6" x14ac:dyDescent="0.15">
      <c r="A719" s="24" t="s">
        <v>748</v>
      </c>
      <c r="B719" s="24" t="s">
        <v>1067</v>
      </c>
      <c r="C719" s="20">
        <v>8.8981980000000002E-2</v>
      </c>
      <c r="D719" s="21">
        <v>0.35385090000000002</v>
      </c>
      <c r="E719" s="22">
        <f t="shared" si="23"/>
        <v>-0.74853255990022916</v>
      </c>
      <c r="F719" s="23">
        <f t="shared" si="24"/>
        <v>4.3298217722911221E-6</v>
      </c>
    </row>
    <row r="720" spans="1:6" x14ac:dyDescent="0.15">
      <c r="A720" s="24" t="s">
        <v>50</v>
      </c>
      <c r="B720" s="24" t="s">
        <v>1068</v>
      </c>
      <c r="C720" s="20">
        <v>0.295238</v>
      </c>
      <c r="D720" s="21">
        <v>1.752273</v>
      </c>
      <c r="E720" s="22">
        <f t="shared" si="23"/>
        <v>-0.83151141403194595</v>
      </c>
      <c r="F720" s="23">
        <f t="shared" si="24"/>
        <v>1.4366143801336925E-5</v>
      </c>
    </row>
    <row r="721" spans="1:6" x14ac:dyDescent="0.15">
      <c r="A721" s="24" t="s">
        <v>127</v>
      </c>
      <c r="B721" s="24" t="s">
        <v>128</v>
      </c>
      <c r="C721" s="20">
        <v>4.0016540000000003</v>
      </c>
      <c r="D721" s="21">
        <v>1.544133</v>
      </c>
      <c r="E721" s="22">
        <f t="shared" si="23"/>
        <v>1.5915215852520479</v>
      </c>
      <c r="F721" s="23">
        <f t="shared" si="24"/>
        <v>1.9471862296586184E-4</v>
      </c>
    </row>
    <row r="722" spans="1:6" x14ac:dyDescent="0.15">
      <c r="A722" s="24" t="s">
        <v>332</v>
      </c>
      <c r="B722" s="24" t="s">
        <v>1070</v>
      </c>
      <c r="C722" s="20">
        <v>35.686140000000002</v>
      </c>
      <c r="D722" s="21">
        <v>59.299050000000001</v>
      </c>
      <c r="E722" s="22">
        <f t="shared" si="23"/>
        <v>-0.39820047707341011</v>
      </c>
      <c r="F722" s="23">
        <f t="shared" si="24"/>
        <v>1.7364709791918443E-3</v>
      </c>
    </row>
    <row r="723" spans="1:6" x14ac:dyDescent="0.15">
      <c r="A723" s="24" t="s">
        <v>755</v>
      </c>
      <c r="B723" s="24" t="s">
        <v>756</v>
      </c>
      <c r="C723" s="20">
        <v>12.92253</v>
      </c>
      <c r="D723" s="21">
        <v>13.1325</v>
      </c>
      <c r="E723" s="22">
        <f t="shared" si="23"/>
        <v>-1.5988577955454053E-2</v>
      </c>
      <c r="F723" s="23">
        <f t="shared" si="24"/>
        <v>6.2880430113024222E-4</v>
      </c>
    </row>
    <row r="724" spans="1:6" x14ac:dyDescent="0.15">
      <c r="A724" s="24" t="s">
        <v>333</v>
      </c>
      <c r="B724" s="24" t="s">
        <v>758</v>
      </c>
      <c r="C724" s="20">
        <v>63.900030000000001</v>
      </c>
      <c r="D724" s="21">
        <v>77.367689999999996</v>
      </c>
      <c r="E724" s="22">
        <f t="shared" si="23"/>
        <v>-0.17407344073475628</v>
      </c>
      <c r="F724" s="23">
        <f t="shared" si="24"/>
        <v>3.1093457478025984E-3</v>
      </c>
    </row>
    <row r="725" spans="1:6" x14ac:dyDescent="0.15">
      <c r="A725" s="24" t="s">
        <v>1078</v>
      </c>
      <c r="B725" s="24" t="s">
        <v>760</v>
      </c>
      <c r="C725" s="20">
        <v>8.5762110000000007</v>
      </c>
      <c r="D725" s="21">
        <v>18.706009999999999</v>
      </c>
      <c r="E725" s="22">
        <f t="shared" si="23"/>
        <v>-0.54152643989819316</v>
      </c>
      <c r="F725" s="23">
        <f t="shared" si="24"/>
        <v>4.1731443952542545E-4</v>
      </c>
    </row>
    <row r="726" spans="1:6" x14ac:dyDescent="0.15">
      <c r="A726" s="24" t="s">
        <v>1079</v>
      </c>
      <c r="B726" s="24" t="s">
        <v>762</v>
      </c>
      <c r="C726" s="20">
        <v>16.478159999999999</v>
      </c>
      <c r="D726" s="21">
        <v>11.996180000000001</v>
      </c>
      <c r="E726" s="22">
        <f t="shared" si="23"/>
        <v>0.37361726816369867</v>
      </c>
      <c r="F726" s="23">
        <f t="shared" si="24"/>
        <v>8.0181960364667849E-4</v>
      </c>
    </row>
    <row r="727" spans="1:6" x14ac:dyDescent="0.15">
      <c r="A727" s="24" t="s">
        <v>763</v>
      </c>
      <c r="B727" s="24" t="s">
        <v>764</v>
      </c>
      <c r="C727" s="20">
        <v>202.45670000000001</v>
      </c>
      <c r="D727" s="21">
        <v>117.898</v>
      </c>
      <c r="E727" s="22">
        <f t="shared" si="23"/>
        <v>0.71721912161359835</v>
      </c>
      <c r="F727" s="23">
        <f t="shared" si="24"/>
        <v>9.8514488844394336E-3</v>
      </c>
    </row>
    <row r="728" spans="1:6" x14ac:dyDescent="0.15">
      <c r="A728" s="24" t="s">
        <v>765</v>
      </c>
      <c r="B728" s="24" t="s">
        <v>766</v>
      </c>
      <c r="C728" s="20">
        <v>0.28239700000000001</v>
      </c>
      <c r="D728" s="21">
        <v>7.0593229999999993E-2</v>
      </c>
      <c r="E728" s="22">
        <f t="shared" si="23"/>
        <v>3.0003411091970156</v>
      </c>
      <c r="F728" s="23">
        <f t="shared" si="24"/>
        <v>1.3741306712097168E-5</v>
      </c>
    </row>
    <row r="729" spans="1:6" x14ac:dyDescent="0.15">
      <c r="A729" s="24" t="s">
        <v>767</v>
      </c>
      <c r="B729" s="24" t="s">
        <v>768</v>
      </c>
      <c r="C729" s="20">
        <v>0.18996529999999998</v>
      </c>
      <c r="D729" s="21">
        <v>0.16631020000000002</v>
      </c>
      <c r="E729" s="22">
        <f t="shared" si="23"/>
        <v>0.14223481181551079</v>
      </c>
      <c r="F729" s="23">
        <f t="shared" si="24"/>
        <v>9.2436231686439721E-6</v>
      </c>
    </row>
    <row r="730" spans="1:6" x14ac:dyDescent="0.15">
      <c r="A730" s="24" t="s">
        <v>34</v>
      </c>
      <c r="B730" s="24" t="s">
        <v>769</v>
      </c>
      <c r="C730" s="20">
        <v>245.06049999999999</v>
      </c>
      <c r="D730" s="21">
        <v>340.661</v>
      </c>
      <c r="E730" s="22">
        <f t="shared" si="23"/>
        <v>-0.28063235885528437</v>
      </c>
      <c r="F730" s="23">
        <f t="shared" si="24"/>
        <v>1.1924529982683556E-2</v>
      </c>
    </row>
    <row r="731" spans="1:6" x14ac:dyDescent="0.15">
      <c r="A731" s="24" t="s">
        <v>770</v>
      </c>
      <c r="B731" s="24" t="s">
        <v>771</v>
      </c>
      <c r="C731" s="20">
        <v>0.96591840000000007</v>
      </c>
      <c r="D731" s="21">
        <v>3.8448820000000001</v>
      </c>
      <c r="E731" s="22">
        <f t="shared" si="23"/>
        <v>-0.74877814195598202</v>
      </c>
      <c r="F731" s="23">
        <f t="shared" si="24"/>
        <v>4.700114021486828E-5</v>
      </c>
    </row>
    <row r="732" spans="1:6" x14ac:dyDescent="0.15">
      <c r="A732" s="24" t="s">
        <v>1082</v>
      </c>
      <c r="B732" s="24" t="s">
        <v>1083</v>
      </c>
      <c r="C732" s="20">
        <v>0.5840843</v>
      </c>
      <c r="D732" s="21">
        <v>0.53773890000000002</v>
      </c>
      <c r="E732" s="22">
        <f t="shared" si="23"/>
        <v>8.6185693465732127E-2</v>
      </c>
      <c r="F732" s="23">
        <f t="shared" si="24"/>
        <v>2.8421270452662653E-5</v>
      </c>
    </row>
    <row r="733" spans="1:6" x14ac:dyDescent="0.15">
      <c r="A733" s="24" t="s">
        <v>1084</v>
      </c>
      <c r="B733" s="24" t="s">
        <v>811</v>
      </c>
      <c r="C733" s="20">
        <v>4.2073470000000004</v>
      </c>
      <c r="D733" s="21">
        <v>5.1250039999999997</v>
      </c>
      <c r="E733" s="22">
        <f t="shared" si="23"/>
        <v>-0.1790548846400899</v>
      </c>
      <c r="F733" s="23">
        <f t="shared" si="24"/>
        <v>2.0472754870349858E-4</v>
      </c>
    </row>
    <row r="734" spans="1:6" x14ac:dyDescent="0.15">
      <c r="A734" s="24" t="s">
        <v>772</v>
      </c>
      <c r="B734" s="24" t="s">
        <v>773</v>
      </c>
      <c r="C734" s="20">
        <v>3.3484150000000001</v>
      </c>
      <c r="D734" s="21">
        <v>8.2395720000000008</v>
      </c>
      <c r="E734" s="22">
        <f t="shared" si="23"/>
        <v>-0.59361784811152818</v>
      </c>
      <c r="F734" s="23">
        <f t="shared" si="24"/>
        <v>1.6293231696649341E-4</v>
      </c>
    </row>
    <row r="735" spans="1:6" x14ac:dyDescent="0.15">
      <c r="A735" s="24" t="s">
        <v>774</v>
      </c>
      <c r="B735" s="24" t="s">
        <v>775</v>
      </c>
      <c r="C735" s="20">
        <v>36.100630000000002</v>
      </c>
      <c r="D735" s="21">
        <v>39.56326</v>
      </c>
      <c r="E735" s="22">
        <f t="shared" si="23"/>
        <v>-8.7521351880507248E-2</v>
      </c>
      <c r="F735" s="23">
        <f t="shared" si="24"/>
        <v>1.7566398698638315E-3</v>
      </c>
    </row>
    <row r="736" spans="1:6" x14ac:dyDescent="0.15">
      <c r="A736" s="24" t="s">
        <v>776</v>
      </c>
      <c r="B736" s="24" t="s">
        <v>777</v>
      </c>
      <c r="C736" s="20">
        <v>5.1919639999999996</v>
      </c>
      <c r="D736" s="21">
        <v>5.6994470000000002</v>
      </c>
      <c r="E736" s="22">
        <f t="shared" si="23"/>
        <v>-8.904074377742266E-2</v>
      </c>
      <c r="F736" s="23">
        <f t="shared" si="24"/>
        <v>2.5263855409996157E-4</v>
      </c>
    </row>
    <row r="737" spans="1:6" x14ac:dyDescent="0.15">
      <c r="A737" s="24" t="s">
        <v>778</v>
      </c>
      <c r="B737" s="24" t="s">
        <v>779</v>
      </c>
      <c r="C737" s="20">
        <v>2.1121449999999999</v>
      </c>
      <c r="D737" s="21">
        <v>0.86932240000000005</v>
      </c>
      <c r="E737" s="22">
        <f t="shared" si="23"/>
        <v>1.4296452041268002</v>
      </c>
      <c r="F737" s="23">
        <f t="shared" si="24"/>
        <v>1.0277599360270283E-4</v>
      </c>
    </row>
    <row r="738" spans="1:6" x14ac:dyDescent="0.15">
      <c r="A738" s="24" t="s">
        <v>780</v>
      </c>
      <c r="B738" s="24" t="s">
        <v>781</v>
      </c>
      <c r="C738" s="20">
        <v>1.3181419999999999</v>
      </c>
      <c r="D738" s="21">
        <v>9.3090469999999995E-2</v>
      </c>
      <c r="E738" s="22">
        <f t="shared" si="23"/>
        <v>13.159795304503243</v>
      </c>
      <c r="F738" s="23">
        <f t="shared" si="24"/>
        <v>6.4140176815253647E-5</v>
      </c>
    </row>
    <row r="739" spans="1:6" x14ac:dyDescent="0.15">
      <c r="A739" s="24" t="s">
        <v>782</v>
      </c>
      <c r="B739" s="24" t="s">
        <v>783</v>
      </c>
      <c r="C739" s="20">
        <v>0.45049270000000002</v>
      </c>
      <c r="D739" s="21">
        <v>0.16491070000000002</v>
      </c>
      <c r="E739" s="22">
        <f t="shared" si="23"/>
        <v>1.731737237183518</v>
      </c>
      <c r="F739" s="23">
        <f t="shared" si="24"/>
        <v>2.1920765313586108E-5</v>
      </c>
    </row>
    <row r="740" spans="1:6" x14ac:dyDescent="0.15">
      <c r="A740" s="24" t="s">
        <v>784</v>
      </c>
      <c r="B740" s="24" t="s">
        <v>785</v>
      </c>
      <c r="C740" s="20">
        <v>1.742893</v>
      </c>
      <c r="D740" s="21">
        <v>0.44015209999999999</v>
      </c>
      <c r="E740" s="22">
        <f t="shared" si="23"/>
        <v>2.9597516403988533</v>
      </c>
      <c r="F740" s="23">
        <f t="shared" si="24"/>
        <v>8.4808362976119327E-5</v>
      </c>
    </row>
    <row r="741" spans="1:6" x14ac:dyDescent="0.15">
      <c r="A741" s="24" t="s">
        <v>786</v>
      </c>
      <c r="B741" s="24" t="s">
        <v>787</v>
      </c>
      <c r="C741" s="20">
        <v>3.4423189999999999</v>
      </c>
      <c r="D741" s="21">
        <v>5.470491</v>
      </c>
      <c r="E741" s="22">
        <f t="shared" si="23"/>
        <v>-0.37074770802108992</v>
      </c>
      <c r="F741" s="23">
        <f t="shared" si="24"/>
        <v>1.6750164194336204E-4</v>
      </c>
    </row>
    <row r="742" spans="1:6" x14ac:dyDescent="0.15">
      <c r="A742" s="24" t="s">
        <v>788</v>
      </c>
      <c r="B742" s="24" t="s">
        <v>789</v>
      </c>
      <c r="C742" s="20">
        <v>1.234942</v>
      </c>
      <c r="D742" s="21">
        <v>1.1526289999999999</v>
      </c>
      <c r="E742" s="22">
        <f t="shared" si="23"/>
        <v>7.1413264805935128E-2</v>
      </c>
      <c r="F742" s="23">
        <f t="shared" si="24"/>
        <v>6.0091703501279053E-5</v>
      </c>
    </row>
    <row r="743" spans="1:6" x14ac:dyDescent="0.15">
      <c r="A743" s="24" t="s">
        <v>790</v>
      </c>
      <c r="B743" s="24" t="s">
        <v>791</v>
      </c>
      <c r="C743" s="20">
        <v>4.5787399999999998</v>
      </c>
      <c r="D743" s="21">
        <v>6.7167320000000004</v>
      </c>
      <c r="E743" s="22">
        <f t="shared" si="23"/>
        <v>-0.31830836781935035</v>
      </c>
      <c r="F743" s="23">
        <f t="shared" si="24"/>
        <v>2.2279935939456788E-4</v>
      </c>
    </row>
    <row r="744" spans="1:6" x14ac:dyDescent="0.15">
      <c r="A744" s="24" t="s">
        <v>792</v>
      </c>
      <c r="B744" s="24" t="s">
        <v>793</v>
      </c>
      <c r="C744" s="20">
        <v>0.5049747</v>
      </c>
      <c r="D744" s="21">
        <v>0.88891799999999999</v>
      </c>
      <c r="E744" s="22">
        <f t="shared" si="23"/>
        <v>-0.43192206705230407</v>
      </c>
      <c r="F744" s="23">
        <f t="shared" si="24"/>
        <v>2.4571834100749135E-5</v>
      </c>
    </row>
    <row r="745" spans="1:6" x14ac:dyDescent="0.15">
      <c r="A745" s="24" t="s">
        <v>334</v>
      </c>
      <c r="B745" s="24" t="s">
        <v>795</v>
      </c>
      <c r="C745" s="20">
        <v>1.3455250000000001</v>
      </c>
      <c r="D745" s="21">
        <v>1.318025</v>
      </c>
      <c r="E745" s="22">
        <f t="shared" si="23"/>
        <v>2.086455112763419E-2</v>
      </c>
      <c r="F745" s="23">
        <f t="shared" si="24"/>
        <v>6.5472620862808538E-5</v>
      </c>
    </row>
    <row r="746" spans="1:6" x14ac:dyDescent="0.15">
      <c r="A746" s="24" t="s">
        <v>796</v>
      </c>
      <c r="B746" s="24" t="s">
        <v>797</v>
      </c>
      <c r="C746" s="20">
        <v>0.11592039999999999</v>
      </c>
      <c r="D746" s="21">
        <v>4.4730890000000002E-2</v>
      </c>
      <c r="E746" s="22">
        <f t="shared" si="23"/>
        <v>1.5915066746939304</v>
      </c>
      <c r="F746" s="23">
        <f t="shared" si="24"/>
        <v>5.6406327637651547E-6</v>
      </c>
    </row>
    <row r="747" spans="1:6" x14ac:dyDescent="0.15">
      <c r="A747" s="24" t="s">
        <v>798</v>
      </c>
      <c r="B747" s="24" t="s">
        <v>799</v>
      </c>
      <c r="C747" s="20">
        <v>2.3564539999999998</v>
      </c>
      <c r="D747" s="21">
        <v>1.3150139999999999</v>
      </c>
      <c r="E747" s="22">
        <f t="shared" si="23"/>
        <v>0.79196115022349578</v>
      </c>
      <c r="F747" s="23">
        <f t="shared" si="24"/>
        <v>1.1466395594481605E-4</v>
      </c>
    </row>
    <row r="748" spans="1:6" x14ac:dyDescent="0.15">
      <c r="A748" s="24" t="s">
        <v>800</v>
      </c>
      <c r="B748" s="24" t="s">
        <v>801</v>
      </c>
      <c r="C748" s="20">
        <v>1.1330960000000001</v>
      </c>
      <c r="D748" s="21">
        <v>1.01387</v>
      </c>
      <c r="E748" s="22">
        <f t="shared" si="23"/>
        <v>0.11759495793346297</v>
      </c>
      <c r="F748" s="23">
        <f t="shared" si="24"/>
        <v>5.5135924497251933E-5</v>
      </c>
    </row>
    <row r="749" spans="1:6" x14ac:dyDescent="0.15">
      <c r="A749" s="24" t="s">
        <v>802</v>
      </c>
      <c r="B749" s="24" t="s">
        <v>803</v>
      </c>
      <c r="C749" s="20">
        <v>2.6097030000000001</v>
      </c>
      <c r="D749" s="21">
        <v>2.8962289999999999</v>
      </c>
      <c r="E749" s="22">
        <f t="shared" si="23"/>
        <v>-9.893071300646461E-2</v>
      </c>
      <c r="F749" s="23">
        <f t="shared" si="24"/>
        <v>1.2698693453004145E-4</v>
      </c>
    </row>
    <row r="750" spans="1:6" x14ac:dyDescent="0.15">
      <c r="A750" s="24" t="s">
        <v>804</v>
      </c>
      <c r="B750" s="24" t="s">
        <v>805</v>
      </c>
      <c r="C750" s="20">
        <v>1.045469</v>
      </c>
      <c r="D750" s="21">
        <v>0.36972100000000002</v>
      </c>
      <c r="E750" s="22">
        <f t="shared" si="23"/>
        <v>1.8277241487500033</v>
      </c>
      <c r="F750" s="23">
        <f t="shared" si="24"/>
        <v>5.0872035421727261E-5</v>
      </c>
    </row>
    <row r="751" spans="1:6" x14ac:dyDescent="0.15">
      <c r="A751" s="24" t="s">
        <v>806</v>
      </c>
      <c r="B751" s="24" t="s">
        <v>807</v>
      </c>
      <c r="C751" s="20">
        <v>1.0700529999999999</v>
      </c>
      <c r="D751" s="21">
        <v>1.7088080000000001</v>
      </c>
      <c r="E751" s="22">
        <f t="shared" si="23"/>
        <v>-0.37380150373827847</v>
      </c>
      <c r="F751" s="23">
        <f t="shared" si="24"/>
        <v>5.2068281430750717E-5</v>
      </c>
    </row>
    <row r="752" spans="1:6" x14ac:dyDescent="0.15">
      <c r="A752" s="24" t="s">
        <v>808</v>
      </c>
      <c r="B752" s="24" t="s">
        <v>809</v>
      </c>
      <c r="C752" s="20">
        <v>5.2068159999999999</v>
      </c>
      <c r="D752" s="21">
        <v>3.0217329999999998</v>
      </c>
      <c r="E752" s="22">
        <f t="shared" si="23"/>
        <v>0.7231224598599546</v>
      </c>
      <c r="F752" s="23">
        <f t="shared" si="24"/>
        <v>2.533612455141341E-4</v>
      </c>
    </row>
    <row r="753" spans="1:6" x14ac:dyDescent="0.15">
      <c r="A753" s="24" t="s">
        <v>812</v>
      </c>
      <c r="B753" s="24" t="s">
        <v>813</v>
      </c>
      <c r="C753" s="20">
        <v>6.9510969999999999</v>
      </c>
      <c r="D753" s="21">
        <v>9.6622020000000006</v>
      </c>
      <c r="E753" s="22">
        <f t="shared" si="23"/>
        <v>-0.28058873122296557</v>
      </c>
      <c r="F753" s="23">
        <f t="shared" si="24"/>
        <v>3.3823714792486633E-4</v>
      </c>
    </row>
    <row r="754" spans="1:6" x14ac:dyDescent="0.15">
      <c r="A754" s="24" t="s">
        <v>814</v>
      </c>
      <c r="B754" s="24" t="s">
        <v>815</v>
      </c>
      <c r="C754" s="20">
        <v>467.95150000000001</v>
      </c>
      <c r="D754" s="21">
        <v>408.39659999999998</v>
      </c>
      <c r="E754" s="22">
        <f t="shared" si="23"/>
        <v>0.14582614057022036</v>
      </c>
      <c r="F754" s="23">
        <f t="shared" si="24"/>
        <v>2.277030240365846E-2</v>
      </c>
    </row>
    <row r="755" spans="1:6" x14ac:dyDescent="0.15">
      <c r="A755" s="24" t="s">
        <v>816</v>
      </c>
      <c r="B755" s="24" t="s">
        <v>817</v>
      </c>
      <c r="C755" s="20">
        <v>9.6547490000000007</v>
      </c>
      <c r="D755" s="21">
        <v>18.233360000000001</v>
      </c>
      <c r="E755" s="22">
        <f t="shared" si="23"/>
        <v>-0.47048986034389717</v>
      </c>
      <c r="F755" s="23">
        <f t="shared" si="24"/>
        <v>4.6979559711085253E-4</v>
      </c>
    </row>
    <row r="756" spans="1:6" x14ac:dyDescent="0.15">
      <c r="A756" s="24" t="s">
        <v>818</v>
      </c>
      <c r="B756" s="24" t="s">
        <v>819</v>
      </c>
      <c r="C756" s="20">
        <v>107.7908</v>
      </c>
      <c r="D756" s="21">
        <v>44.907739999999997</v>
      </c>
      <c r="E756" s="22">
        <f t="shared" si="23"/>
        <v>1.4002722025201004</v>
      </c>
      <c r="F756" s="23">
        <f t="shared" si="24"/>
        <v>5.2450502078362146E-3</v>
      </c>
    </row>
    <row r="757" spans="1:6" x14ac:dyDescent="0.15">
      <c r="A757" s="24" t="s">
        <v>820</v>
      </c>
      <c r="B757" s="24" t="s">
        <v>821</v>
      </c>
      <c r="C757" s="20">
        <v>0.27412020000000004</v>
      </c>
      <c r="D757" s="21">
        <v>0.14172520000000002</v>
      </c>
      <c r="E757" s="22">
        <f t="shared" si="23"/>
        <v>0.93416696536678012</v>
      </c>
      <c r="F757" s="23">
        <f t="shared" si="24"/>
        <v>1.3338561472612736E-5</v>
      </c>
    </row>
    <row r="758" spans="1:6" x14ac:dyDescent="0.15">
      <c r="A758" s="24" t="s">
        <v>822</v>
      </c>
      <c r="B758" s="24" t="s">
        <v>823</v>
      </c>
      <c r="C758" s="20">
        <v>60.250700000000002</v>
      </c>
      <c r="D758" s="21">
        <v>45.524900000000002</v>
      </c>
      <c r="E758" s="22">
        <f t="shared" si="23"/>
        <v>0.32346693787355929</v>
      </c>
      <c r="F758" s="23">
        <f t="shared" si="24"/>
        <v>2.9317710468544384E-3</v>
      </c>
    </row>
    <row r="759" spans="1:6" x14ac:dyDescent="0.15">
      <c r="A759" s="24" t="s">
        <v>1088</v>
      </c>
      <c r="B759" s="24" t="s">
        <v>825</v>
      </c>
      <c r="C759" s="20">
        <v>7.6332000000000004</v>
      </c>
      <c r="D759" s="21">
        <v>9.2889789999999994</v>
      </c>
      <c r="E759" s="22">
        <f t="shared" si="23"/>
        <v>-0.17825199088080612</v>
      </c>
      <c r="F759" s="23">
        <f t="shared" si="24"/>
        <v>3.7142796274315984E-4</v>
      </c>
    </row>
    <row r="760" spans="1:6" x14ac:dyDescent="0.15">
      <c r="A760" s="24" t="s">
        <v>1089</v>
      </c>
      <c r="B760" s="24" t="s">
        <v>827</v>
      </c>
      <c r="C760" s="20">
        <v>15.42841</v>
      </c>
      <c r="D760" s="21">
        <v>3.5052340000000002</v>
      </c>
      <c r="E760" s="22">
        <f t="shared" si="23"/>
        <v>3.4015349617172488</v>
      </c>
      <c r="F760" s="23">
        <f t="shared" si="24"/>
        <v>7.5073925675551458E-4</v>
      </c>
    </row>
    <row r="761" spans="1:6" x14ac:dyDescent="0.15">
      <c r="A761" s="24" t="s">
        <v>830</v>
      </c>
      <c r="B761" s="24" t="s">
        <v>831</v>
      </c>
      <c r="C761" s="20">
        <v>100.06189999999999</v>
      </c>
      <c r="D761" s="21">
        <v>110.044</v>
      </c>
      <c r="E761" s="22">
        <f t="shared" si="23"/>
        <v>-9.0710079604521821E-2</v>
      </c>
      <c r="F761" s="23">
        <f t="shared" si="24"/>
        <v>4.8689655275912826E-3</v>
      </c>
    </row>
    <row r="762" spans="1:6" x14ac:dyDescent="0.15">
      <c r="A762" s="24" t="s">
        <v>832</v>
      </c>
      <c r="B762" s="24" t="s">
        <v>833</v>
      </c>
      <c r="C762" s="20">
        <v>12.477779999999999</v>
      </c>
      <c r="D762" s="21">
        <v>29.739470000000001</v>
      </c>
      <c r="E762" s="22">
        <f t="shared" si="23"/>
        <v>-0.58043031701640957</v>
      </c>
      <c r="F762" s="23">
        <f t="shared" si="24"/>
        <v>6.0716297292843688E-4</v>
      </c>
    </row>
    <row r="763" spans="1:6" x14ac:dyDescent="0.15">
      <c r="A763" s="24" t="s">
        <v>834</v>
      </c>
      <c r="B763" s="24" t="s">
        <v>835</v>
      </c>
      <c r="C763" s="20">
        <v>8.8654839999999999E-2</v>
      </c>
      <c r="D763" s="21">
        <v>0.15902379999999999</v>
      </c>
      <c r="E763" s="22">
        <f t="shared" si="23"/>
        <v>-0.44250583874866523</v>
      </c>
      <c r="F763" s="23">
        <f t="shared" si="24"/>
        <v>4.3139032920034576E-6</v>
      </c>
    </row>
    <row r="764" spans="1:6" x14ac:dyDescent="0.15">
      <c r="A764" s="24" t="s">
        <v>836</v>
      </c>
      <c r="B764" s="24" t="s">
        <v>837</v>
      </c>
      <c r="C764" s="20">
        <v>7.7217080000000007E-2</v>
      </c>
      <c r="D764" s="21">
        <v>0.2087348</v>
      </c>
      <c r="E764" s="22">
        <f t="shared" si="23"/>
        <v>-0.63007088420330482</v>
      </c>
      <c r="F764" s="23">
        <f t="shared" si="24"/>
        <v>3.757347208690404E-6</v>
      </c>
    </row>
    <row r="765" spans="1:6" x14ac:dyDescent="0.15">
      <c r="A765" s="24" t="s">
        <v>838</v>
      </c>
      <c r="B765" s="24" t="s">
        <v>839</v>
      </c>
      <c r="C765" s="20">
        <v>2.3814169999999999</v>
      </c>
      <c r="D765" s="21">
        <v>9.1831690000000007E-2</v>
      </c>
      <c r="E765" s="22">
        <f t="shared" si="23"/>
        <v>24.932409607184621</v>
      </c>
      <c r="F765" s="23">
        <f t="shared" si="24"/>
        <v>1.158786439176135E-4</v>
      </c>
    </row>
    <row r="766" spans="1:6" x14ac:dyDescent="0.15">
      <c r="A766" s="24" t="s">
        <v>840</v>
      </c>
      <c r="B766" s="24" t="s">
        <v>841</v>
      </c>
      <c r="C766" s="20">
        <v>0.92040259999999996</v>
      </c>
      <c r="D766" s="21">
        <v>1.66805</v>
      </c>
      <c r="E766" s="22">
        <f t="shared" si="23"/>
        <v>-0.44821642037109199</v>
      </c>
      <c r="F766" s="23">
        <f t="shared" si="24"/>
        <v>4.4786362550635043E-5</v>
      </c>
    </row>
    <row r="767" spans="1:6" x14ac:dyDescent="0.15">
      <c r="A767" s="24" t="s">
        <v>842</v>
      </c>
      <c r="B767" s="24" t="s">
        <v>843</v>
      </c>
      <c r="C767" s="20">
        <v>8.8159930000000006</v>
      </c>
      <c r="D767" s="21">
        <v>10.195069999999999</v>
      </c>
      <c r="E767" s="22">
        <f t="shared" ref="E767:E814" si="25">IF(ISERROR(C767/D767-1),"",((C767/D767-1)))</f>
        <v>-0.13526900747125803</v>
      </c>
      <c r="F767" s="23">
        <f t="shared" ref="F767:F814" si="26">C767/$C$1216</f>
        <v>4.2898212015248622E-4</v>
      </c>
    </row>
    <row r="768" spans="1:6" x14ac:dyDescent="0.15">
      <c r="A768" s="24" t="s">
        <v>335</v>
      </c>
      <c r="B768" s="24" t="s">
        <v>845</v>
      </c>
      <c r="C768" s="20">
        <v>3.2584019999999998</v>
      </c>
      <c r="D768" s="21">
        <v>4.8316290000000004</v>
      </c>
      <c r="E768" s="22">
        <f t="shared" si="25"/>
        <v>-0.32561005822259959</v>
      </c>
      <c r="F768" s="23">
        <f t="shared" si="26"/>
        <v>1.5855232624040211E-4</v>
      </c>
    </row>
    <row r="769" spans="1:6" x14ac:dyDescent="0.15">
      <c r="A769" s="24" t="s">
        <v>846</v>
      </c>
      <c r="B769" s="24" t="s">
        <v>847</v>
      </c>
      <c r="C769" s="20">
        <v>21.528729999999999</v>
      </c>
      <c r="D769" s="21">
        <v>25.772680000000001</v>
      </c>
      <c r="E769" s="22">
        <f t="shared" si="25"/>
        <v>-0.16466855600581709</v>
      </c>
      <c r="F769" s="23">
        <f t="shared" si="26"/>
        <v>1.0475779914514943E-3</v>
      </c>
    </row>
    <row r="770" spans="1:6" x14ac:dyDescent="0.15">
      <c r="A770" s="24" t="s">
        <v>51</v>
      </c>
      <c r="B770" s="24" t="s">
        <v>849</v>
      </c>
      <c r="C770" s="20">
        <v>15.093669999999999</v>
      </c>
      <c r="D770" s="21">
        <v>15.900359999999999</v>
      </c>
      <c r="E770" s="22">
        <f t="shared" si="25"/>
        <v>-5.0734071429829219E-2</v>
      </c>
      <c r="F770" s="23">
        <f t="shared" si="26"/>
        <v>7.3445096400167015E-4</v>
      </c>
    </row>
    <row r="771" spans="1:6" x14ac:dyDescent="0.15">
      <c r="A771" s="24" t="s">
        <v>336</v>
      </c>
      <c r="B771" s="24" t="s">
        <v>851</v>
      </c>
      <c r="C771" s="20">
        <v>9.1717610000000001</v>
      </c>
      <c r="D771" s="21">
        <v>9.9165829999999993</v>
      </c>
      <c r="E771" s="22">
        <f t="shared" si="25"/>
        <v>-7.5108734530835775E-2</v>
      </c>
      <c r="F771" s="23">
        <f t="shared" si="26"/>
        <v>4.4629362560880972E-4</v>
      </c>
    </row>
    <row r="772" spans="1:6" x14ac:dyDescent="0.15">
      <c r="A772" s="24" t="s">
        <v>1099</v>
      </c>
      <c r="B772" s="24" t="s">
        <v>853</v>
      </c>
      <c r="C772" s="20">
        <v>5.1639840000000001</v>
      </c>
      <c r="D772" s="21">
        <v>9.0560720000000003</v>
      </c>
      <c r="E772" s="22">
        <f t="shared" si="25"/>
        <v>-0.42977661838377612</v>
      </c>
      <c r="F772" s="23">
        <f t="shared" si="26"/>
        <v>2.5127706030999756E-4</v>
      </c>
    </row>
    <row r="773" spans="1:6" x14ac:dyDescent="0.15">
      <c r="A773" s="24" t="s">
        <v>854</v>
      </c>
      <c r="B773" s="24" t="s">
        <v>855</v>
      </c>
      <c r="C773" s="20">
        <v>5.8292109999999999</v>
      </c>
      <c r="D773" s="21">
        <v>3.771118</v>
      </c>
      <c r="E773" s="22">
        <f t="shared" si="25"/>
        <v>0.54575141907519198</v>
      </c>
      <c r="F773" s="23">
        <f t="shared" si="26"/>
        <v>2.8364669681523049E-4</v>
      </c>
    </row>
    <row r="774" spans="1:6" x14ac:dyDescent="0.15">
      <c r="A774" s="24" t="s">
        <v>856</v>
      </c>
      <c r="B774" s="24" t="s">
        <v>857</v>
      </c>
      <c r="C774" s="20">
        <v>3.0099550000000002</v>
      </c>
      <c r="D774" s="21">
        <v>1.63737</v>
      </c>
      <c r="E774" s="22">
        <f t="shared" si="25"/>
        <v>0.83828639830948415</v>
      </c>
      <c r="F774" s="23">
        <f t="shared" si="26"/>
        <v>1.4646301074236069E-4</v>
      </c>
    </row>
    <row r="775" spans="1:6" x14ac:dyDescent="0.15">
      <c r="A775" s="24" t="s">
        <v>858</v>
      </c>
      <c r="B775" s="24" t="s">
        <v>859</v>
      </c>
      <c r="C775" s="20">
        <v>0.26273299999999999</v>
      </c>
      <c r="D775" s="21">
        <v>0.5368383000000001</v>
      </c>
      <c r="E775" s="22">
        <f t="shared" si="25"/>
        <v>-0.51059192311725909</v>
      </c>
      <c r="F775" s="23">
        <f t="shared" si="26"/>
        <v>1.2784465615390478E-5</v>
      </c>
    </row>
    <row r="776" spans="1:6" x14ac:dyDescent="0.15">
      <c r="A776" s="24" t="s">
        <v>860</v>
      </c>
      <c r="B776" s="24" t="s">
        <v>861</v>
      </c>
      <c r="C776" s="20">
        <v>2.9617810000000002</v>
      </c>
      <c r="D776" s="21">
        <v>4.1230089999999997</v>
      </c>
      <c r="E776" s="22">
        <f t="shared" si="25"/>
        <v>-0.28164575920159274</v>
      </c>
      <c r="F776" s="23">
        <f t="shared" si="26"/>
        <v>1.4411888630212738E-4</v>
      </c>
    </row>
    <row r="777" spans="1:6" x14ac:dyDescent="0.15">
      <c r="A777" s="24" t="s">
        <v>862</v>
      </c>
      <c r="B777" s="24" t="s">
        <v>863</v>
      </c>
      <c r="C777" s="20">
        <v>13.78253</v>
      </c>
      <c r="D777" s="21">
        <v>11.97828</v>
      </c>
      <c r="E777" s="22">
        <f t="shared" si="25"/>
        <v>0.15062680117679661</v>
      </c>
      <c r="F777" s="23">
        <f t="shared" si="26"/>
        <v>6.7065150125065272E-4</v>
      </c>
    </row>
    <row r="778" spans="1:6" x14ac:dyDescent="0.15">
      <c r="A778" s="24" t="s">
        <v>864</v>
      </c>
      <c r="B778" s="24" t="s">
        <v>865</v>
      </c>
      <c r="C778" s="20">
        <v>0.2443159</v>
      </c>
      <c r="D778" s="21">
        <v>0.4879867</v>
      </c>
      <c r="E778" s="22">
        <f t="shared" si="25"/>
        <v>-0.49933901887080123</v>
      </c>
      <c r="F778" s="23">
        <f t="shared" si="26"/>
        <v>1.1888298092904883E-5</v>
      </c>
    </row>
    <row r="779" spans="1:6" x14ac:dyDescent="0.15">
      <c r="A779" s="24" t="s">
        <v>866</v>
      </c>
      <c r="B779" s="24" t="s">
        <v>867</v>
      </c>
      <c r="C779" s="20">
        <v>64.732839999999996</v>
      </c>
      <c r="D779" s="21">
        <v>73.024680000000004</v>
      </c>
      <c r="E779" s="22">
        <f t="shared" si="25"/>
        <v>-0.11354846060263468</v>
      </c>
      <c r="F779" s="23">
        <f t="shared" si="26"/>
        <v>3.1498698951657133E-3</v>
      </c>
    </row>
    <row r="780" spans="1:6" x14ac:dyDescent="0.15">
      <c r="A780" s="24" t="s">
        <v>868</v>
      </c>
      <c r="B780" s="24" t="s">
        <v>869</v>
      </c>
      <c r="C780" s="20">
        <v>5.0063240000000002</v>
      </c>
      <c r="D780" s="21">
        <v>4.7406370000000004</v>
      </c>
      <c r="E780" s="22">
        <f t="shared" si="25"/>
        <v>5.604457797549145E-2</v>
      </c>
      <c r="F780" s="23">
        <f t="shared" si="26"/>
        <v>2.436053980181558E-4</v>
      </c>
    </row>
    <row r="781" spans="1:6" x14ac:dyDescent="0.15">
      <c r="A781" s="24" t="s">
        <v>52</v>
      </c>
      <c r="B781" s="24" t="s">
        <v>1104</v>
      </c>
      <c r="C781" s="20">
        <v>0.94429960000000002</v>
      </c>
      <c r="D781" s="21">
        <v>3.9597399999999998E-3</v>
      </c>
      <c r="E781" s="22">
        <f t="shared" si="25"/>
        <v>237.47515240899656</v>
      </c>
      <c r="F781" s="23">
        <f t="shared" si="26"/>
        <v>4.5949179459097197E-5</v>
      </c>
    </row>
    <row r="782" spans="1:6" x14ac:dyDescent="0.15">
      <c r="A782" s="24" t="s">
        <v>871</v>
      </c>
      <c r="B782" s="24" t="s">
        <v>872</v>
      </c>
      <c r="C782" s="20">
        <v>8.6838680000000004</v>
      </c>
      <c r="D782" s="21">
        <v>7.6160399999999999</v>
      </c>
      <c r="E782" s="22">
        <f t="shared" si="25"/>
        <v>0.14020777201800416</v>
      </c>
      <c r="F782" s="23">
        <f t="shared" si="26"/>
        <v>4.2255297908747546E-4</v>
      </c>
    </row>
    <row r="783" spans="1:6" x14ac:dyDescent="0.15">
      <c r="A783" s="24" t="s">
        <v>873</v>
      </c>
      <c r="B783" s="24" t="s">
        <v>874</v>
      </c>
      <c r="C783" s="20">
        <v>6.9797479999999998</v>
      </c>
      <c r="D783" s="21">
        <v>8.5270620000000008</v>
      </c>
      <c r="E783" s="22">
        <f t="shared" si="25"/>
        <v>-0.18145921772352547</v>
      </c>
      <c r="F783" s="23">
        <f t="shared" si="26"/>
        <v>3.3963129226283136E-4</v>
      </c>
    </row>
    <row r="784" spans="1:6" x14ac:dyDescent="0.15">
      <c r="A784" s="24" t="s">
        <v>72</v>
      </c>
      <c r="B784" s="24" t="s">
        <v>870</v>
      </c>
      <c r="C784" s="20">
        <v>10.49403</v>
      </c>
      <c r="D784" s="21">
        <v>10.000859999999999</v>
      </c>
      <c r="E784" s="22">
        <f t="shared" si="25"/>
        <v>4.9312759102717374E-2</v>
      </c>
      <c r="F784" s="23">
        <f t="shared" si="26"/>
        <v>5.1063462032510632E-4</v>
      </c>
    </row>
    <row r="785" spans="1:6" x14ac:dyDescent="0.15">
      <c r="A785" s="24" t="s">
        <v>875</v>
      </c>
      <c r="B785" s="24" t="s">
        <v>876</v>
      </c>
      <c r="C785" s="20">
        <v>3.7357339999999999</v>
      </c>
      <c r="D785" s="21">
        <v>2.3689740000000001</v>
      </c>
      <c r="E785" s="22">
        <f t="shared" si="25"/>
        <v>0.57694174777772989</v>
      </c>
      <c r="F785" s="23">
        <f t="shared" si="26"/>
        <v>1.8177907941235069E-4</v>
      </c>
    </row>
    <row r="786" spans="1:6" x14ac:dyDescent="0.15">
      <c r="A786" s="24" t="s">
        <v>877</v>
      </c>
      <c r="B786" s="24" t="s">
        <v>878</v>
      </c>
      <c r="C786" s="20">
        <v>0.81151059999999997</v>
      </c>
      <c r="D786" s="21">
        <v>1.308867</v>
      </c>
      <c r="E786" s="22">
        <f t="shared" si="25"/>
        <v>-0.37999002190444109</v>
      </c>
      <c r="F786" s="23">
        <f t="shared" si="26"/>
        <v>3.9487728462830696E-5</v>
      </c>
    </row>
    <row r="787" spans="1:6" x14ac:dyDescent="0.15">
      <c r="A787" s="24" t="s">
        <v>239</v>
      </c>
      <c r="B787" s="24" t="s">
        <v>240</v>
      </c>
      <c r="C787" s="20">
        <v>18.652529999999999</v>
      </c>
      <c r="D787" s="21">
        <v>20.76651</v>
      </c>
      <c r="E787" s="22">
        <f t="shared" si="25"/>
        <v>-0.10179755770228127</v>
      </c>
      <c r="F787" s="23">
        <f t="shared" si="26"/>
        <v>9.0762343681623301E-4</v>
      </c>
    </row>
    <row r="788" spans="1:6" x14ac:dyDescent="0.15">
      <c r="A788" s="24" t="s">
        <v>337</v>
      </c>
      <c r="B788" s="24" t="s">
        <v>338</v>
      </c>
      <c r="C788" s="20">
        <v>127.93689999999999</v>
      </c>
      <c r="D788" s="21">
        <v>193.35050000000001</v>
      </c>
      <c r="E788" s="22">
        <f t="shared" si="25"/>
        <v>-0.33831616675415899</v>
      </c>
      <c r="F788" s="23">
        <f t="shared" si="26"/>
        <v>6.2253500663778443E-3</v>
      </c>
    </row>
    <row r="789" spans="1:6" x14ac:dyDescent="0.15">
      <c r="A789" s="24" t="s">
        <v>53</v>
      </c>
      <c r="B789" s="24" t="s">
        <v>242</v>
      </c>
      <c r="C789" s="20">
        <v>3.2823699999999998</v>
      </c>
      <c r="D789" s="21">
        <v>3.8669630000000002</v>
      </c>
      <c r="E789" s="22">
        <f t="shared" si="25"/>
        <v>-0.15117625899187559</v>
      </c>
      <c r="F789" s="23">
        <f t="shared" si="26"/>
        <v>1.5971859797585093E-4</v>
      </c>
    </row>
    <row r="790" spans="1:6" x14ac:dyDescent="0.15">
      <c r="A790" s="24" t="s">
        <v>243</v>
      </c>
      <c r="B790" s="24" t="s">
        <v>244</v>
      </c>
      <c r="C790" s="20">
        <v>11.11426</v>
      </c>
      <c r="D790" s="21">
        <v>11.267469999999999</v>
      </c>
      <c r="E790" s="22">
        <f t="shared" si="25"/>
        <v>-1.3597551180522305E-2</v>
      </c>
      <c r="F790" s="23">
        <f t="shared" si="26"/>
        <v>5.4081472373287628E-4</v>
      </c>
    </row>
    <row r="791" spans="1:6" x14ac:dyDescent="0.15">
      <c r="A791" s="24" t="s">
        <v>54</v>
      </c>
      <c r="B791" s="24" t="s">
        <v>1107</v>
      </c>
      <c r="C791" s="20">
        <v>1.2146479999999999</v>
      </c>
      <c r="D791" s="21">
        <v>0.26103890000000002</v>
      </c>
      <c r="E791" s="22">
        <f t="shared" si="25"/>
        <v>3.6531302422742353</v>
      </c>
      <c r="F791" s="23">
        <f t="shared" si="26"/>
        <v>5.9104206897507409E-5</v>
      </c>
    </row>
    <row r="792" spans="1:6" x14ac:dyDescent="0.15">
      <c r="A792" s="24" t="s">
        <v>245</v>
      </c>
      <c r="B792" s="24" t="s">
        <v>246</v>
      </c>
      <c r="C792" s="20">
        <v>0.8911036</v>
      </c>
      <c r="D792" s="21">
        <v>0.53401500000000002</v>
      </c>
      <c r="E792" s="22">
        <f t="shared" si="25"/>
        <v>0.66868646011816146</v>
      </c>
      <c r="F792" s="23">
        <f t="shared" si="26"/>
        <v>4.3360686833974689E-5</v>
      </c>
    </row>
    <row r="793" spans="1:6" x14ac:dyDescent="0.15">
      <c r="A793" s="24" t="s">
        <v>264</v>
      </c>
      <c r="B793" s="24" t="s">
        <v>265</v>
      </c>
      <c r="C793" s="20">
        <v>5.8588550000000003E-2</v>
      </c>
      <c r="D793" s="21">
        <v>1.660129</v>
      </c>
      <c r="E793" s="22">
        <f t="shared" si="25"/>
        <v>-0.9647084353083405</v>
      </c>
      <c r="F793" s="23">
        <f t="shared" si="26"/>
        <v>2.8508916007147405E-6</v>
      </c>
    </row>
    <row r="794" spans="1:6" x14ac:dyDescent="0.15">
      <c r="A794" s="24" t="s">
        <v>266</v>
      </c>
      <c r="B794" s="24" t="s">
        <v>267</v>
      </c>
      <c r="C794" s="20">
        <v>0.39943070000000003</v>
      </c>
      <c r="D794" s="21">
        <v>2.5032229999999999E-2</v>
      </c>
      <c r="E794" s="22">
        <f t="shared" si="25"/>
        <v>14.956656678210452</v>
      </c>
      <c r="F794" s="23">
        <f t="shared" si="26"/>
        <v>1.9436112136204248E-5</v>
      </c>
    </row>
    <row r="795" spans="1:6" x14ac:dyDescent="0.15">
      <c r="A795" s="24" t="s">
        <v>339</v>
      </c>
      <c r="B795" s="24" t="s">
        <v>340</v>
      </c>
      <c r="C795" s="20">
        <v>1.1168130000000001</v>
      </c>
      <c r="D795" s="21">
        <v>0.69479969999999991</v>
      </c>
      <c r="E795" s="22">
        <f t="shared" si="25"/>
        <v>0.60738843151486699</v>
      </c>
      <c r="F795" s="23">
        <f t="shared" si="26"/>
        <v>5.4343601288460481E-5</v>
      </c>
    </row>
    <row r="796" spans="1:6" x14ac:dyDescent="0.15">
      <c r="A796" s="24" t="s">
        <v>268</v>
      </c>
      <c r="B796" s="24" t="s">
        <v>269</v>
      </c>
      <c r="C796" s="20">
        <v>0.61863140000000005</v>
      </c>
      <c r="D796" s="21">
        <v>0.80947499999999994</v>
      </c>
      <c r="E796" s="22">
        <f t="shared" si="25"/>
        <v>-0.23576219154390177</v>
      </c>
      <c r="F796" s="23">
        <f t="shared" si="26"/>
        <v>3.010231627508107E-5</v>
      </c>
    </row>
    <row r="797" spans="1:6" x14ac:dyDescent="0.15">
      <c r="A797" s="24" t="s">
        <v>270</v>
      </c>
      <c r="B797" s="24" t="s">
        <v>271</v>
      </c>
      <c r="C797" s="20">
        <v>35.149630000000002</v>
      </c>
      <c r="D797" s="21">
        <v>50.731929999999998</v>
      </c>
      <c r="E797" s="22">
        <f t="shared" si="25"/>
        <v>-0.30714975755899676</v>
      </c>
      <c r="F797" s="23">
        <f t="shared" si="26"/>
        <v>1.7103646520562612E-3</v>
      </c>
    </row>
    <row r="798" spans="1:6" x14ac:dyDescent="0.15">
      <c r="A798" s="24" t="s">
        <v>272</v>
      </c>
      <c r="B798" s="24" t="s">
        <v>273</v>
      </c>
      <c r="C798" s="20">
        <v>1.6209559999999998E-2</v>
      </c>
      <c r="D798" s="21">
        <v>0.34177070000000004</v>
      </c>
      <c r="E798" s="22">
        <f t="shared" si="25"/>
        <v>-0.95257182666624141</v>
      </c>
      <c r="F798" s="23">
        <f t="shared" si="26"/>
        <v>7.8874965253930363E-7</v>
      </c>
    </row>
    <row r="799" spans="1:6" x14ac:dyDescent="0.15">
      <c r="A799" s="24" t="s">
        <v>341</v>
      </c>
      <c r="B799" s="24" t="s">
        <v>275</v>
      </c>
      <c r="C799" s="20">
        <v>4.7173199999999997E-3</v>
      </c>
      <c r="D799" s="21">
        <v>5.4420000000000004E-5</v>
      </c>
      <c r="E799" s="22">
        <f t="shared" si="25"/>
        <v>85.683572216097005</v>
      </c>
      <c r="F799" s="23">
        <f t="shared" si="26"/>
        <v>2.295425977581568E-7</v>
      </c>
    </row>
    <row r="800" spans="1:6" x14ac:dyDescent="0.15">
      <c r="A800" s="24" t="s">
        <v>276</v>
      </c>
      <c r="B800" s="24" t="s">
        <v>277</v>
      </c>
      <c r="C800" s="20">
        <v>1.0640999999999999E-2</v>
      </c>
      <c r="D800" s="21">
        <v>0.8344935</v>
      </c>
      <c r="E800" s="22">
        <f t="shared" si="25"/>
        <v>-0.9872485525651189</v>
      </c>
      <c r="F800" s="23">
        <f t="shared" si="26"/>
        <v>5.1778611218754428E-7</v>
      </c>
    </row>
    <row r="801" spans="1:6" x14ac:dyDescent="0.15">
      <c r="A801" s="24" t="s">
        <v>342</v>
      </c>
      <c r="B801" s="24" t="s">
        <v>343</v>
      </c>
      <c r="C801" s="20">
        <v>0.7101421</v>
      </c>
      <c r="D801" s="21">
        <v>1.447773</v>
      </c>
      <c r="E801" s="22">
        <f t="shared" si="25"/>
        <v>-0.50949347722329397</v>
      </c>
      <c r="F801" s="23">
        <f t="shared" si="26"/>
        <v>3.4555184386777402E-5</v>
      </c>
    </row>
    <row r="802" spans="1:6" x14ac:dyDescent="0.15">
      <c r="A802" s="24" t="s">
        <v>278</v>
      </c>
      <c r="B802" s="24" t="s">
        <v>279</v>
      </c>
      <c r="C802" s="20">
        <v>3.371543</v>
      </c>
      <c r="D802" s="21">
        <v>1.8834850000000001</v>
      </c>
      <c r="E802" s="22">
        <f t="shared" si="25"/>
        <v>0.79005566808336658</v>
      </c>
      <c r="F802" s="23">
        <f t="shared" si="26"/>
        <v>1.6405771469252229E-4</v>
      </c>
    </row>
    <row r="803" spans="1:6" x14ac:dyDescent="0.15">
      <c r="A803" s="24" t="s">
        <v>280</v>
      </c>
      <c r="B803" s="24" t="s">
        <v>281</v>
      </c>
      <c r="C803" s="20">
        <v>0.32056050000000003</v>
      </c>
      <c r="D803" s="21">
        <v>0.15206639999999999</v>
      </c>
      <c r="E803" s="22">
        <f t="shared" si="25"/>
        <v>1.10802978172693</v>
      </c>
      <c r="F803" s="23">
        <f t="shared" si="26"/>
        <v>1.5598324876975408E-5</v>
      </c>
    </row>
    <row r="804" spans="1:6" x14ac:dyDescent="0.15">
      <c r="A804" s="24" t="s">
        <v>282</v>
      </c>
      <c r="B804" s="24" t="s">
        <v>283</v>
      </c>
      <c r="C804" s="20">
        <v>3.0489099999999997E-3</v>
      </c>
      <c r="D804" s="21">
        <v>1.1384999999999999E-4</v>
      </c>
      <c r="E804" s="22">
        <f t="shared" si="25"/>
        <v>25.780061484409309</v>
      </c>
      <c r="F804" s="23">
        <f t="shared" si="26"/>
        <v>1.483585429292102E-7</v>
      </c>
    </row>
    <row r="805" spans="1:6" x14ac:dyDescent="0.15">
      <c r="A805" s="24" t="s">
        <v>284</v>
      </c>
      <c r="B805" s="24" t="s">
        <v>285</v>
      </c>
      <c r="C805" s="20">
        <v>9.4678059999999994E-2</v>
      </c>
      <c r="D805" s="21">
        <v>0.47427059999999999</v>
      </c>
      <c r="E805" s="22">
        <f t="shared" si="25"/>
        <v>-0.80037122267330085</v>
      </c>
      <c r="F805" s="23">
        <f t="shared" si="26"/>
        <v>4.6069903765491077E-6</v>
      </c>
    </row>
    <row r="806" spans="1:6" x14ac:dyDescent="0.15">
      <c r="A806" s="24" t="s">
        <v>55</v>
      </c>
      <c r="B806" s="24" t="s">
        <v>167</v>
      </c>
      <c r="C806" s="20">
        <v>8.8729E-4</v>
      </c>
      <c r="D806" s="21">
        <v>1.557365E-2</v>
      </c>
      <c r="E806" s="22">
        <f t="shared" si="25"/>
        <v>-0.94302620130797854</v>
      </c>
      <c r="F806" s="23">
        <f t="shared" si="26"/>
        <v>4.317511883120818E-8</v>
      </c>
    </row>
    <row r="807" spans="1:6" x14ac:dyDescent="0.15">
      <c r="A807" s="24" t="s">
        <v>56</v>
      </c>
      <c r="B807" s="24" t="s">
        <v>168</v>
      </c>
      <c r="C807" s="20">
        <v>2.0801700000000001E-3</v>
      </c>
      <c r="D807" s="21">
        <v>0</v>
      </c>
      <c r="E807" s="22" t="str">
        <f t="shared" si="25"/>
        <v/>
      </c>
      <c r="F807" s="23">
        <f t="shared" si="26"/>
        <v>1.0122010497031897E-7</v>
      </c>
    </row>
    <row r="808" spans="1:6" x14ac:dyDescent="0.15">
      <c r="A808" s="24" t="s">
        <v>57</v>
      </c>
      <c r="B808" s="24" t="s">
        <v>169</v>
      </c>
      <c r="C808" s="20">
        <v>5.5649999999999997E-5</v>
      </c>
      <c r="D808" s="21">
        <v>8.5025400000000011E-3</v>
      </c>
      <c r="E808" s="22">
        <f t="shared" si="25"/>
        <v>-0.99345489700724721</v>
      </c>
      <c r="F808" s="23">
        <f t="shared" si="26"/>
        <v>2.7079031240707493E-9</v>
      </c>
    </row>
    <row r="809" spans="1:6" x14ac:dyDescent="0.15">
      <c r="A809" s="24" t="s">
        <v>58</v>
      </c>
      <c r="B809" s="24" t="s">
        <v>170</v>
      </c>
      <c r="C809" s="20">
        <v>0</v>
      </c>
      <c r="D809" s="21">
        <v>3.5161410000000004E-2</v>
      </c>
      <c r="E809" s="22">
        <f t="shared" si="25"/>
        <v>-1</v>
      </c>
      <c r="F809" s="23">
        <f t="shared" si="26"/>
        <v>0</v>
      </c>
    </row>
    <row r="810" spans="1:6" x14ac:dyDescent="0.15">
      <c r="A810" s="24" t="s">
        <v>59</v>
      </c>
      <c r="B810" s="24" t="s">
        <v>171</v>
      </c>
      <c r="C810" s="20">
        <v>0</v>
      </c>
      <c r="D810" s="21">
        <v>6.4311000000000001E-4</v>
      </c>
      <c r="E810" s="22">
        <f t="shared" si="25"/>
        <v>-1</v>
      </c>
      <c r="F810" s="23">
        <f t="shared" si="26"/>
        <v>0</v>
      </c>
    </row>
    <row r="811" spans="1:6" x14ac:dyDescent="0.15">
      <c r="A811" s="24" t="s">
        <v>60</v>
      </c>
      <c r="B811" s="24" t="s">
        <v>172</v>
      </c>
      <c r="C811" s="20">
        <v>3.2105100000000002E-3</v>
      </c>
      <c r="D811" s="21">
        <v>2.9824650000000001E-2</v>
      </c>
      <c r="E811" s="22">
        <f t="shared" si="25"/>
        <v>-0.89235380800780562</v>
      </c>
      <c r="F811" s="23">
        <f t="shared" si="26"/>
        <v>1.5622192378904549E-7</v>
      </c>
    </row>
    <row r="812" spans="1:6" x14ac:dyDescent="0.15">
      <c r="A812" s="24" t="s">
        <v>231</v>
      </c>
      <c r="B812" s="24" t="s">
        <v>8</v>
      </c>
      <c r="C812" s="20">
        <v>1.309083</v>
      </c>
      <c r="D812" s="21">
        <v>1.362946</v>
      </c>
      <c r="E812" s="22">
        <f t="shared" si="25"/>
        <v>-3.9519540759501814E-2</v>
      </c>
      <c r="F812" s="23">
        <f t="shared" si="26"/>
        <v>6.3699370087473648E-5</v>
      </c>
    </row>
    <row r="813" spans="1:6" x14ac:dyDescent="0.15">
      <c r="A813" s="25" t="s">
        <v>9</v>
      </c>
      <c r="B813" s="25" t="s">
        <v>10</v>
      </c>
      <c r="C813" s="51">
        <v>4.3188880000000003</v>
      </c>
      <c r="D813" s="52">
        <v>4.7538780000000003</v>
      </c>
      <c r="E813" s="53">
        <f t="shared" si="25"/>
        <v>-9.150213783357497E-2</v>
      </c>
      <c r="F813" s="48">
        <f t="shared" si="26"/>
        <v>2.101550818995808E-4</v>
      </c>
    </row>
    <row r="814" spans="1:6" s="4" customFormat="1" ht="11" x14ac:dyDescent="0.15">
      <c r="A814" s="127" t="s">
        <v>149</v>
      </c>
      <c r="B814" s="26"/>
      <c r="C814" s="27">
        <f>SUM(C575:C813)</f>
        <v>3326.9005799500019</v>
      </c>
      <c r="D814" s="28">
        <f>SUM(D575:D813)</f>
        <v>3588.0730839100011</v>
      </c>
      <c r="E814" s="29">
        <f t="shared" si="25"/>
        <v>-7.2789070303828307E-2</v>
      </c>
      <c r="F814" s="55">
        <f t="shared" si="26"/>
        <v>0.16188543529055521</v>
      </c>
    </row>
    <row r="815" spans="1:6" x14ac:dyDescent="0.15">
      <c r="E815" s="32"/>
    </row>
    <row r="816" spans="1:6" s="4" customFormat="1" ht="11" x14ac:dyDescent="0.15">
      <c r="A816" s="33" t="s">
        <v>105</v>
      </c>
      <c r="B816" s="34" t="s">
        <v>345</v>
      </c>
      <c r="C816" s="130" t="s">
        <v>1119</v>
      </c>
      <c r="D816" s="131"/>
      <c r="E816" s="132"/>
      <c r="F816" s="35"/>
    </row>
    <row r="817" spans="1:6" s="10" customFormat="1" ht="12" x14ac:dyDescent="0.15">
      <c r="A817" s="36"/>
      <c r="B817" s="37"/>
      <c r="C817" s="38" t="s">
        <v>1124</v>
      </c>
      <c r="D817" s="39" t="s">
        <v>315</v>
      </c>
      <c r="E817" s="40" t="s">
        <v>313</v>
      </c>
      <c r="F817" s="41" t="s">
        <v>314</v>
      </c>
    </row>
    <row r="818" spans="1:6" x14ac:dyDescent="0.15">
      <c r="A818" s="19" t="s">
        <v>19</v>
      </c>
      <c r="B818" s="19" t="s">
        <v>358</v>
      </c>
      <c r="C818" s="20">
        <v>4.7038344220000007E-2</v>
      </c>
      <c r="D818" s="50">
        <v>0</v>
      </c>
      <c r="E818" s="44" t="str">
        <f t="shared" ref="E818:E849" si="27">IF(ISERROR(C818/D818-1),"",((C818/D818-1)))</f>
        <v/>
      </c>
      <c r="F818" s="45">
        <f t="shared" ref="F818:F849" si="28">C818/$C$1216</f>
        <v>2.2888639580315055E-6</v>
      </c>
    </row>
    <row r="819" spans="1:6" x14ac:dyDescent="0.15">
      <c r="A819" s="24" t="s">
        <v>20</v>
      </c>
      <c r="B819" s="24" t="s">
        <v>359</v>
      </c>
      <c r="C819" s="20">
        <v>1.5184931330834999</v>
      </c>
      <c r="D819" s="21">
        <v>0.73976405314500004</v>
      </c>
      <c r="E819" s="22">
        <f t="shared" si="27"/>
        <v>1.0526722360026088</v>
      </c>
      <c r="F819" s="23">
        <f t="shared" si="28"/>
        <v>7.3889169792574827E-5</v>
      </c>
    </row>
    <row r="820" spans="1:6" x14ac:dyDescent="0.15">
      <c r="A820" s="24" t="s">
        <v>21</v>
      </c>
      <c r="B820" s="24" t="s">
        <v>360</v>
      </c>
      <c r="C820" s="20">
        <v>0.2881785704</v>
      </c>
      <c r="D820" s="21">
        <v>0.20027744100000003</v>
      </c>
      <c r="E820" s="22">
        <f t="shared" si="27"/>
        <v>0.43889680715463086</v>
      </c>
      <c r="F820" s="23">
        <f t="shared" si="28"/>
        <v>1.4022635239468146E-5</v>
      </c>
    </row>
    <row r="821" spans="1:6" x14ac:dyDescent="0.15">
      <c r="A821" s="24" t="s">
        <v>389</v>
      </c>
      <c r="B821" s="24" t="s">
        <v>390</v>
      </c>
      <c r="C821" s="20">
        <v>0.19680306401000003</v>
      </c>
      <c r="D821" s="21">
        <v>0.58004518689000006</v>
      </c>
      <c r="E821" s="22">
        <f t="shared" si="27"/>
        <v>-0.66071080588533215</v>
      </c>
      <c r="F821" s="23">
        <f t="shared" si="28"/>
        <v>9.5763455859725918E-6</v>
      </c>
    </row>
    <row r="822" spans="1:6" x14ac:dyDescent="0.15">
      <c r="A822" s="24" t="s">
        <v>391</v>
      </c>
      <c r="B822" s="24" t="s">
        <v>392</v>
      </c>
      <c r="C822" s="20">
        <v>3.8430705437670003</v>
      </c>
      <c r="D822" s="21">
        <v>2.5704032137290005</v>
      </c>
      <c r="E822" s="22">
        <f t="shared" si="27"/>
        <v>0.49512361455216336</v>
      </c>
      <c r="F822" s="23">
        <f t="shared" si="28"/>
        <v>1.8700202572310751E-4</v>
      </c>
    </row>
    <row r="823" spans="1:6" x14ac:dyDescent="0.15">
      <c r="A823" s="24" t="s">
        <v>393</v>
      </c>
      <c r="B823" s="24" t="s">
        <v>394</v>
      </c>
      <c r="C823" s="20">
        <v>1.293757335647</v>
      </c>
      <c r="D823" s="21">
        <v>0.67300275486600014</v>
      </c>
      <c r="E823" s="22">
        <f t="shared" si="27"/>
        <v>0.92236558660832935</v>
      </c>
      <c r="F823" s="23">
        <f t="shared" si="28"/>
        <v>6.2953630386126876E-5</v>
      </c>
    </row>
    <row r="824" spans="1:6" x14ac:dyDescent="0.15">
      <c r="A824" s="24" t="s">
        <v>395</v>
      </c>
      <c r="B824" s="24" t="s">
        <v>396</v>
      </c>
      <c r="C824" s="20">
        <v>0.36729001506750003</v>
      </c>
      <c r="D824" s="21">
        <v>0.1229555457</v>
      </c>
      <c r="E824" s="22">
        <f t="shared" si="27"/>
        <v>1.9871773003525455</v>
      </c>
      <c r="F824" s="23">
        <f t="shared" si="28"/>
        <v>1.7872161352044492E-5</v>
      </c>
    </row>
    <row r="825" spans="1:6" x14ac:dyDescent="0.15">
      <c r="A825" s="24" t="s">
        <v>321</v>
      </c>
      <c r="B825" s="24" t="s">
        <v>106</v>
      </c>
      <c r="C825" s="20">
        <v>1.7641331399999998E-2</v>
      </c>
      <c r="D825" s="21">
        <v>0</v>
      </c>
      <c r="E825" s="22" t="str">
        <f t="shared" si="27"/>
        <v/>
      </c>
      <c r="F825" s="23">
        <f t="shared" si="28"/>
        <v>8.5841898312358311E-7</v>
      </c>
    </row>
    <row r="826" spans="1:6" x14ac:dyDescent="0.15">
      <c r="A826" s="24" t="s">
        <v>397</v>
      </c>
      <c r="B826" s="24" t="s">
        <v>398</v>
      </c>
      <c r="C826" s="20">
        <v>7.5385456185109021</v>
      </c>
      <c r="D826" s="21">
        <v>0.97859214151920015</v>
      </c>
      <c r="E826" s="22">
        <f t="shared" si="27"/>
        <v>6.7034602043787155</v>
      </c>
      <c r="F826" s="23">
        <f t="shared" si="28"/>
        <v>3.6682212455194124E-4</v>
      </c>
    </row>
    <row r="827" spans="1:6" x14ac:dyDescent="0.15">
      <c r="A827" s="24" t="s">
        <v>399</v>
      </c>
      <c r="B827" s="24" t="s">
        <v>400</v>
      </c>
      <c r="C827" s="20">
        <v>5.9144833569165396</v>
      </c>
      <c r="D827" s="21">
        <v>5.5669611033457205</v>
      </c>
      <c r="E827" s="22">
        <f t="shared" si="27"/>
        <v>6.2425845469256114E-2</v>
      </c>
      <c r="F827" s="23">
        <f t="shared" si="28"/>
        <v>2.8779601005316711E-4</v>
      </c>
    </row>
    <row r="828" spans="1:6" x14ac:dyDescent="0.15">
      <c r="A828" s="24" t="s">
        <v>441</v>
      </c>
      <c r="B828" s="24" t="s">
        <v>442</v>
      </c>
      <c r="C828" s="20">
        <v>6.5524067224000004E-2</v>
      </c>
      <c r="D828" s="21">
        <v>1.1021119200000002E-2</v>
      </c>
      <c r="E828" s="22">
        <f t="shared" si="27"/>
        <v>4.9453188042825991</v>
      </c>
      <c r="F828" s="23">
        <f t="shared" si="28"/>
        <v>3.1883706439836731E-6</v>
      </c>
    </row>
    <row r="829" spans="1:6" x14ac:dyDescent="0.15">
      <c r="A829" s="24" t="s">
        <v>443</v>
      </c>
      <c r="B829" s="24" t="s">
        <v>444</v>
      </c>
      <c r="C829" s="20">
        <v>9.1626651892267823</v>
      </c>
      <c r="D829" s="21">
        <v>10.335822211784162</v>
      </c>
      <c r="E829" s="22">
        <f t="shared" si="27"/>
        <v>-0.11350398628372593</v>
      </c>
      <c r="F829" s="23">
        <f t="shared" si="28"/>
        <v>4.4585102768592109E-4</v>
      </c>
    </row>
    <row r="830" spans="1:6" x14ac:dyDescent="0.15">
      <c r="A830" s="24" t="s">
        <v>445</v>
      </c>
      <c r="B830" s="24" t="s">
        <v>446</v>
      </c>
      <c r="C830" s="20">
        <v>1.0275376306083002</v>
      </c>
      <c r="D830" s="21">
        <v>1.9576057405179601</v>
      </c>
      <c r="E830" s="22">
        <f t="shared" si="27"/>
        <v>-0.47510491548904765</v>
      </c>
      <c r="F830" s="23">
        <f t="shared" si="28"/>
        <v>4.9999503324788349E-5</v>
      </c>
    </row>
    <row r="831" spans="1:6" x14ac:dyDescent="0.15">
      <c r="A831" s="24" t="s">
        <v>447</v>
      </c>
      <c r="B831" s="24" t="s">
        <v>448</v>
      </c>
      <c r="C831" s="20">
        <v>0.23876675322514004</v>
      </c>
      <c r="D831" s="21">
        <v>0.58536088205868009</v>
      </c>
      <c r="E831" s="22">
        <f t="shared" si="27"/>
        <v>-0.59210333224623535</v>
      </c>
      <c r="F831" s="23">
        <f t="shared" si="28"/>
        <v>1.161827919106175E-5</v>
      </c>
    </row>
    <row r="832" spans="1:6" x14ac:dyDescent="0.15">
      <c r="A832" s="24" t="s">
        <v>449</v>
      </c>
      <c r="B832" s="24" t="s">
        <v>450</v>
      </c>
      <c r="C832" s="20">
        <v>5.7786259556636805</v>
      </c>
      <c r="D832" s="21">
        <v>4.7722930395940804</v>
      </c>
      <c r="E832" s="22">
        <f t="shared" si="27"/>
        <v>0.21086989162660408</v>
      </c>
      <c r="F832" s="23">
        <f t="shared" si="28"/>
        <v>2.8118525207867026E-4</v>
      </c>
    </row>
    <row r="833" spans="1:6" x14ac:dyDescent="0.15">
      <c r="A833" s="24" t="s">
        <v>451</v>
      </c>
      <c r="B833" s="24" t="s">
        <v>452</v>
      </c>
      <c r="C833" s="20">
        <v>4.7687815550860799</v>
      </c>
      <c r="D833" s="21">
        <v>1.9645037784075601</v>
      </c>
      <c r="E833" s="22">
        <f t="shared" si="27"/>
        <v>1.4274738524309107</v>
      </c>
      <c r="F833" s="23">
        <f t="shared" si="28"/>
        <v>2.320466931002437E-4</v>
      </c>
    </row>
    <row r="834" spans="1:6" x14ac:dyDescent="0.15">
      <c r="A834" s="24" t="s">
        <v>457</v>
      </c>
      <c r="B834" s="24" t="s">
        <v>458</v>
      </c>
      <c r="C834" s="20">
        <v>0.65005445413090002</v>
      </c>
      <c r="D834" s="21">
        <v>1.40813781575688</v>
      </c>
      <c r="E834" s="22">
        <f t="shared" si="27"/>
        <v>-0.53835878359570011</v>
      </c>
      <c r="F834" s="23">
        <f t="shared" si="28"/>
        <v>3.1631347478116256E-5</v>
      </c>
    </row>
    <row r="835" spans="1:6" x14ac:dyDescent="0.15">
      <c r="A835" s="24" t="s">
        <v>459</v>
      </c>
      <c r="B835" s="24" t="s">
        <v>460</v>
      </c>
      <c r="C835" s="20">
        <v>4.0608770258421396</v>
      </c>
      <c r="D835" s="21">
        <v>7.1043139055350801</v>
      </c>
      <c r="E835" s="22">
        <f t="shared" si="27"/>
        <v>-0.42839279347183012</v>
      </c>
      <c r="F835" s="23">
        <f t="shared" si="28"/>
        <v>1.9760038786603885E-4</v>
      </c>
    </row>
    <row r="836" spans="1:6" x14ac:dyDescent="0.15">
      <c r="A836" s="24" t="s">
        <v>461</v>
      </c>
      <c r="B836" s="24" t="s">
        <v>462</v>
      </c>
      <c r="C836" s="20">
        <v>2.2156673314554798</v>
      </c>
      <c r="D836" s="21">
        <v>3.5599238178192003</v>
      </c>
      <c r="E836" s="22">
        <f t="shared" si="27"/>
        <v>-0.37760821724190952</v>
      </c>
      <c r="F836" s="23">
        <f t="shared" si="28"/>
        <v>1.0781334211589927E-4</v>
      </c>
    </row>
    <row r="837" spans="1:6" x14ac:dyDescent="0.15">
      <c r="A837" s="24" t="s">
        <v>320</v>
      </c>
      <c r="B837" s="24" t="s">
        <v>464</v>
      </c>
      <c r="C837" s="20">
        <v>0.78519640130343982</v>
      </c>
      <c r="D837" s="21">
        <v>0.72202520583648</v>
      </c>
      <c r="E837" s="22">
        <f t="shared" si="27"/>
        <v>8.7491676130301732E-2</v>
      </c>
      <c r="F837" s="23">
        <f t="shared" si="28"/>
        <v>3.8207291789733951E-5</v>
      </c>
    </row>
    <row r="838" spans="1:6" x14ac:dyDescent="0.15">
      <c r="A838" s="24" t="s">
        <v>465</v>
      </c>
      <c r="B838" s="24" t="s">
        <v>466</v>
      </c>
      <c r="C838" s="20">
        <v>1.9875009678017199</v>
      </c>
      <c r="D838" s="21">
        <v>3.7182757214678404</v>
      </c>
      <c r="E838" s="22">
        <f t="shared" si="27"/>
        <v>-0.46547778683364383</v>
      </c>
      <c r="F838" s="23">
        <f t="shared" si="28"/>
        <v>9.6710872952451306E-5</v>
      </c>
    </row>
    <row r="839" spans="1:6" x14ac:dyDescent="0.15">
      <c r="A839" s="24" t="s">
        <v>467</v>
      </c>
      <c r="B839" s="24" t="s">
        <v>468</v>
      </c>
      <c r="C839" s="20">
        <v>4.2918410449818394</v>
      </c>
      <c r="D839" s="21">
        <v>7.6662946598752812</v>
      </c>
      <c r="E839" s="22">
        <f t="shared" si="27"/>
        <v>-0.44016748176339193</v>
      </c>
      <c r="F839" s="23">
        <f t="shared" si="28"/>
        <v>2.0883898964458927E-4</v>
      </c>
    </row>
    <row r="840" spans="1:6" x14ac:dyDescent="0.15">
      <c r="A840" s="24" t="s">
        <v>469</v>
      </c>
      <c r="B840" s="24" t="s">
        <v>470</v>
      </c>
      <c r="C840" s="20">
        <v>5.0546169084367607</v>
      </c>
      <c r="D840" s="21">
        <v>2.1249456917457601</v>
      </c>
      <c r="E840" s="22">
        <f t="shared" si="27"/>
        <v>1.3787040431532693</v>
      </c>
      <c r="F840" s="23">
        <f t="shared" si="28"/>
        <v>2.4595530848763226E-4</v>
      </c>
    </row>
    <row r="841" spans="1:6" x14ac:dyDescent="0.15">
      <c r="A841" s="24" t="s">
        <v>471</v>
      </c>
      <c r="B841" s="24" t="s">
        <v>472</v>
      </c>
      <c r="C841" s="20">
        <v>2.0406358475921604</v>
      </c>
      <c r="D841" s="21">
        <v>0.88678854954612019</v>
      </c>
      <c r="E841" s="22">
        <f t="shared" si="27"/>
        <v>1.301152680237704</v>
      </c>
      <c r="F841" s="23">
        <f t="shared" si="28"/>
        <v>9.9296391496596093E-5</v>
      </c>
    </row>
    <row r="842" spans="1:6" x14ac:dyDescent="0.15">
      <c r="A842" s="24" t="s">
        <v>473</v>
      </c>
      <c r="B842" s="24" t="s">
        <v>482</v>
      </c>
      <c r="C842" s="20">
        <v>0</v>
      </c>
      <c r="D842" s="21">
        <v>0</v>
      </c>
      <c r="E842" s="22" t="str">
        <f t="shared" si="27"/>
        <v/>
      </c>
      <c r="F842" s="23">
        <f t="shared" si="28"/>
        <v>0</v>
      </c>
    </row>
    <row r="843" spans="1:6" x14ac:dyDescent="0.15">
      <c r="A843" s="24" t="s">
        <v>63</v>
      </c>
      <c r="B843" s="24" t="s">
        <v>474</v>
      </c>
      <c r="C843" s="20">
        <v>3.8126222359723396</v>
      </c>
      <c r="D843" s="21">
        <v>11.351566918256761</v>
      </c>
      <c r="E843" s="22">
        <f t="shared" si="27"/>
        <v>-0.66413251461870981</v>
      </c>
      <c r="F843" s="23">
        <f t="shared" si="28"/>
        <v>1.8552042522355981E-4</v>
      </c>
    </row>
    <row r="844" spans="1:6" x14ac:dyDescent="0.15">
      <c r="A844" s="24" t="s">
        <v>475</v>
      </c>
      <c r="B844" s="24" t="s">
        <v>476</v>
      </c>
      <c r="C844" s="20">
        <v>0.72407685975309999</v>
      </c>
      <c r="D844" s="21">
        <v>1.23182046E-2</v>
      </c>
      <c r="E844" s="22">
        <f t="shared" si="27"/>
        <v>57.781038573843787</v>
      </c>
      <c r="F844" s="23">
        <f t="shared" si="28"/>
        <v>3.5233243317030681E-5</v>
      </c>
    </row>
    <row r="845" spans="1:6" x14ac:dyDescent="0.15">
      <c r="A845" s="24" t="s">
        <v>477</v>
      </c>
      <c r="B845" s="24" t="s">
        <v>478</v>
      </c>
      <c r="C845" s="20">
        <v>0.68818666279383989</v>
      </c>
      <c r="D845" s="21">
        <v>5.290148588400001E-2</v>
      </c>
      <c r="E845" s="22">
        <f t="shared" si="27"/>
        <v>12.008834275522327</v>
      </c>
      <c r="F845" s="23">
        <f t="shared" si="28"/>
        <v>3.3486843021082884E-5</v>
      </c>
    </row>
    <row r="846" spans="1:6" x14ac:dyDescent="0.15">
      <c r="A846" s="24" t="s">
        <v>479</v>
      </c>
      <c r="B846" s="24" t="s">
        <v>480</v>
      </c>
      <c r="C846" s="20">
        <v>1.98461264085</v>
      </c>
      <c r="D846" s="21">
        <v>0.20562894495</v>
      </c>
      <c r="E846" s="22">
        <f t="shared" si="27"/>
        <v>8.6514264630038902</v>
      </c>
      <c r="F846" s="23">
        <f t="shared" si="28"/>
        <v>9.6570328305984102E-5</v>
      </c>
    </row>
    <row r="847" spans="1:6" x14ac:dyDescent="0.15">
      <c r="A847" s="24" t="s">
        <v>483</v>
      </c>
      <c r="B847" s="24" t="s">
        <v>484</v>
      </c>
      <c r="C847" s="20">
        <v>3.3792516659895</v>
      </c>
      <c r="D847" s="21">
        <v>1.3974730212690001</v>
      </c>
      <c r="E847" s="22">
        <f t="shared" si="27"/>
        <v>1.4181158523696658</v>
      </c>
      <c r="F847" s="23">
        <f t="shared" si="28"/>
        <v>1.6443281479522465E-4</v>
      </c>
    </row>
    <row r="848" spans="1:6" x14ac:dyDescent="0.15">
      <c r="A848" s="24" t="s">
        <v>518</v>
      </c>
      <c r="B848" s="24" t="s">
        <v>1000</v>
      </c>
      <c r="C848" s="20">
        <v>3.443272388422999</v>
      </c>
      <c r="D848" s="21">
        <v>1.14159932914716</v>
      </c>
      <c r="E848" s="22">
        <f t="shared" si="27"/>
        <v>2.0161829115608541</v>
      </c>
      <c r="F848" s="23">
        <f t="shared" si="28"/>
        <v>1.6754803338072218E-4</v>
      </c>
    </row>
    <row r="849" spans="1:6" x14ac:dyDescent="0.15">
      <c r="A849" s="24" t="s">
        <v>520</v>
      </c>
      <c r="B849" s="24" t="s">
        <v>1001</v>
      </c>
      <c r="C849" s="20">
        <v>12.796638464367939</v>
      </c>
      <c r="D849" s="21">
        <v>5.1490742441392801</v>
      </c>
      <c r="E849" s="22">
        <f t="shared" si="27"/>
        <v>1.4852309090188749</v>
      </c>
      <c r="F849" s="23">
        <f t="shared" si="28"/>
        <v>6.2267847754296241E-4</v>
      </c>
    </row>
    <row r="850" spans="1:6" x14ac:dyDescent="0.15">
      <c r="A850" s="24" t="s">
        <v>522</v>
      </c>
      <c r="B850" s="24" t="s">
        <v>1002</v>
      </c>
      <c r="C850" s="20">
        <v>4.0587214594558789</v>
      </c>
      <c r="D850" s="21">
        <v>1.83226770456444</v>
      </c>
      <c r="E850" s="22">
        <f t="shared" ref="E850:E881" si="29">IF(ISERROR(C850/D850-1),"",((C850/D850-1)))</f>
        <v>1.2151356209275672</v>
      </c>
      <c r="F850" s="23">
        <f t="shared" ref="F850:F881" si="30">C850/$C$1216</f>
        <v>1.9749549900797064E-4</v>
      </c>
    </row>
    <row r="851" spans="1:6" x14ac:dyDescent="0.15">
      <c r="A851" s="24" t="s">
        <v>524</v>
      </c>
      <c r="B851" s="24" t="s">
        <v>1003</v>
      </c>
      <c r="C851" s="20">
        <v>4.6925854217631207</v>
      </c>
      <c r="D851" s="21">
        <v>4.4168075735706003</v>
      </c>
      <c r="E851" s="22">
        <f t="shared" si="29"/>
        <v>6.2438275518889919E-2</v>
      </c>
      <c r="F851" s="23">
        <f t="shared" si="30"/>
        <v>2.2833902468214211E-4</v>
      </c>
    </row>
    <row r="852" spans="1:6" x14ac:dyDescent="0.15">
      <c r="A852" s="24" t="s">
        <v>107</v>
      </c>
      <c r="B852" s="24" t="s">
        <v>108</v>
      </c>
      <c r="C852" s="20">
        <v>17.504197076057999</v>
      </c>
      <c r="D852" s="21">
        <v>9.009068563404</v>
      </c>
      <c r="E852" s="22">
        <f t="shared" si="29"/>
        <v>0.94295303147789422</v>
      </c>
      <c r="F852" s="23">
        <f t="shared" si="30"/>
        <v>8.5174609068477145E-4</v>
      </c>
    </row>
    <row r="853" spans="1:6" x14ac:dyDescent="0.15">
      <c r="A853" s="24" t="s">
        <v>109</v>
      </c>
      <c r="B853" s="24" t="s">
        <v>110</v>
      </c>
      <c r="C853" s="20">
        <v>12.312551448119997</v>
      </c>
      <c r="D853" s="21">
        <v>10.211708917098001</v>
      </c>
      <c r="E853" s="22">
        <f t="shared" si="29"/>
        <v>0.20572879114331633</v>
      </c>
      <c r="F853" s="23">
        <f t="shared" si="30"/>
        <v>5.9912302842131122E-4</v>
      </c>
    </row>
    <row r="854" spans="1:6" x14ac:dyDescent="0.15">
      <c r="A854" s="24" t="s">
        <v>526</v>
      </c>
      <c r="B854" s="24" t="s">
        <v>1004</v>
      </c>
      <c r="C854" s="20">
        <v>1.2668187051491999</v>
      </c>
      <c r="D854" s="21">
        <v>1.2530473290363602</v>
      </c>
      <c r="E854" s="22">
        <f t="shared" si="29"/>
        <v>1.0990308022467365E-2</v>
      </c>
      <c r="F854" s="23">
        <f t="shared" si="30"/>
        <v>6.1642809151927756E-5</v>
      </c>
    </row>
    <row r="855" spans="1:6" x14ac:dyDescent="0.15">
      <c r="A855" s="24" t="s">
        <v>528</v>
      </c>
      <c r="B855" s="24" t="s">
        <v>1005</v>
      </c>
      <c r="C855" s="20">
        <v>2.4430213738280004</v>
      </c>
      <c r="D855" s="21">
        <v>1.4632788231360001</v>
      </c>
      <c r="E855" s="22">
        <f t="shared" si="29"/>
        <v>0.66955288028585169</v>
      </c>
      <c r="F855" s="23">
        <f t="shared" si="30"/>
        <v>1.1887628410351225E-4</v>
      </c>
    </row>
    <row r="856" spans="1:6" x14ac:dyDescent="0.15">
      <c r="A856" s="24" t="s">
        <v>530</v>
      </c>
      <c r="B856" s="24" t="s">
        <v>1006</v>
      </c>
      <c r="C856" s="20">
        <v>0.12255394639110001</v>
      </c>
      <c r="D856" s="21">
        <v>5.6231148458160005E-2</v>
      </c>
      <c r="E856" s="22">
        <f t="shared" si="29"/>
        <v>1.1794672481620911</v>
      </c>
      <c r="F856" s="23">
        <f t="shared" si="30"/>
        <v>5.9634180467144452E-6</v>
      </c>
    </row>
    <row r="857" spans="1:6" x14ac:dyDescent="0.15">
      <c r="A857" s="24" t="s">
        <v>532</v>
      </c>
      <c r="B857" s="24" t="s">
        <v>1007</v>
      </c>
      <c r="C857" s="20">
        <v>0.73465647844400006</v>
      </c>
      <c r="D857" s="21">
        <v>1.2844686797560798</v>
      </c>
      <c r="E857" s="22">
        <f t="shared" si="29"/>
        <v>-0.42804640547287531</v>
      </c>
      <c r="F857" s="23">
        <f t="shared" si="30"/>
        <v>3.5748042643258273E-5</v>
      </c>
    </row>
    <row r="858" spans="1:6" x14ac:dyDescent="0.15">
      <c r="A858" s="24" t="s">
        <v>534</v>
      </c>
      <c r="B858" s="24" t="s">
        <v>1008</v>
      </c>
      <c r="C858" s="20">
        <v>2.2556304849282403</v>
      </c>
      <c r="D858" s="21">
        <v>1.5274368264121201</v>
      </c>
      <c r="E858" s="22">
        <f t="shared" si="29"/>
        <v>0.47674224290284672</v>
      </c>
      <c r="F858" s="23">
        <f t="shared" si="30"/>
        <v>1.0975793058196587E-4</v>
      </c>
    </row>
    <row r="859" spans="1:6" x14ac:dyDescent="0.15">
      <c r="A859" s="24" t="s">
        <v>536</v>
      </c>
      <c r="B859" s="24" t="s">
        <v>1010</v>
      </c>
      <c r="C859" s="20">
        <v>4.1386676476600002</v>
      </c>
      <c r="D859" s="21">
        <v>4.4607656859480009</v>
      </c>
      <c r="E859" s="22">
        <f t="shared" si="29"/>
        <v>-7.2206894727210647E-2</v>
      </c>
      <c r="F859" s="23">
        <f t="shared" si="30"/>
        <v>2.0138564335290304E-4</v>
      </c>
    </row>
    <row r="860" spans="1:6" x14ac:dyDescent="0.15">
      <c r="A860" s="24" t="s">
        <v>1011</v>
      </c>
      <c r="B860" s="24" t="s">
        <v>1012</v>
      </c>
      <c r="C860" s="20">
        <v>1.103253235168</v>
      </c>
      <c r="D860" s="21">
        <v>1.0596847935960001</v>
      </c>
      <c r="E860" s="22">
        <f t="shared" si="29"/>
        <v>4.1114529372599629E-2</v>
      </c>
      <c r="F860" s="23">
        <f t="shared" si="30"/>
        <v>5.3683789436704193E-5</v>
      </c>
    </row>
    <row r="861" spans="1:6" x14ac:dyDescent="0.15">
      <c r="A861" s="24" t="s">
        <v>545</v>
      </c>
      <c r="B861" s="24" t="s">
        <v>1013</v>
      </c>
      <c r="C861" s="20">
        <v>1.1461944762307201</v>
      </c>
      <c r="D861" s="21">
        <v>1.7536956664780796</v>
      </c>
      <c r="E861" s="22">
        <f t="shared" si="29"/>
        <v>-0.34641198120047534</v>
      </c>
      <c r="F861" s="23">
        <f t="shared" si="30"/>
        <v>5.577329026015819E-5</v>
      </c>
    </row>
    <row r="862" spans="1:6" x14ac:dyDescent="0.15">
      <c r="A862" s="24" t="s">
        <v>228</v>
      </c>
      <c r="B862" s="24" t="s">
        <v>550</v>
      </c>
      <c r="C862" s="20">
        <v>12.530068556362002</v>
      </c>
      <c r="D862" s="21">
        <v>17.368538019300001</v>
      </c>
      <c r="E862" s="22">
        <f t="shared" si="29"/>
        <v>-0.27857666877669662</v>
      </c>
      <c r="F862" s="23">
        <f t="shared" si="30"/>
        <v>6.0970730976807417E-4</v>
      </c>
    </row>
    <row r="863" spans="1:6" x14ac:dyDescent="0.15">
      <c r="A863" s="24" t="s">
        <v>26</v>
      </c>
      <c r="B863" s="24" t="s">
        <v>1014</v>
      </c>
      <c r="C863" s="20">
        <v>5.6040387644080001</v>
      </c>
      <c r="D863" s="21">
        <v>5.25691805652</v>
      </c>
      <c r="E863" s="22">
        <f t="shared" si="29"/>
        <v>6.6031219082343551E-2</v>
      </c>
      <c r="F863" s="23">
        <f t="shared" si="30"/>
        <v>2.7268992053106929E-4</v>
      </c>
    </row>
    <row r="864" spans="1:6" x14ac:dyDescent="0.15">
      <c r="A864" s="24" t="s">
        <v>229</v>
      </c>
      <c r="B864" s="24" t="s">
        <v>1015</v>
      </c>
      <c r="C864" s="20">
        <v>2.423814607592</v>
      </c>
      <c r="D864" s="21">
        <v>1.7198015767920001</v>
      </c>
      <c r="E864" s="22">
        <f t="shared" si="29"/>
        <v>0.40935712601986185</v>
      </c>
      <c r="F864" s="23">
        <f t="shared" si="30"/>
        <v>1.1794169178915892E-4</v>
      </c>
    </row>
    <row r="865" spans="1:6" x14ac:dyDescent="0.15">
      <c r="A865" s="24" t="s">
        <v>28</v>
      </c>
      <c r="B865" s="24" t="s">
        <v>1016</v>
      </c>
      <c r="C865" s="20">
        <v>5.3571995869420004</v>
      </c>
      <c r="D865" s="21">
        <v>6.5633017582080004</v>
      </c>
      <c r="E865" s="22">
        <f t="shared" si="29"/>
        <v>-0.18376454651923635</v>
      </c>
      <c r="F865" s="23">
        <f t="shared" si="30"/>
        <v>2.6067884092993297E-4</v>
      </c>
    </row>
    <row r="866" spans="1:6" x14ac:dyDescent="0.15">
      <c r="A866" s="24" t="s">
        <v>230</v>
      </c>
      <c r="B866" s="24" t="s">
        <v>1017</v>
      </c>
      <c r="C866" s="20">
        <v>1.455057191644</v>
      </c>
      <c r="D866" s="21">
        <v>1.4787545366880002</v>
      </c>
      <c r="E866" s="22">
        <f t="shared" si="29"/>
        <v>-1.6025205303562773E-2</v>
      </c>
      <c r="F866" s="23">
        <f t="shared" si="30"/>
        <v>7.0802406378336002E-5</v>
      </c>
    </row>
    <row r="867" spans="1:6" x14ac:dyDescent="0.15">
      <c r="A867" s="24" t="s">
        <v>32</v>
      </c>
      <c r="B867" s="24" t="s">
        <v>1018</v>
      </c>
      <c r="C867" s="20">
        <v>3.97513816889</v>
      </c>
      <c r="D867" s="21">
        <v>1.953421946892</v>
      </c>
      <c r="E867" s="22">
        <f t="shared" si="29"/>
        <v>1.0349613534416666</v>
      </c>
      <c r="F867" s="23">
        <f t="shared" si="30"/>
        <v>1.9342837495328139E-4</v>
      </c>
    </row>
    <row r="868" spans="1:6" x14ac:dyDescent="0.15">
      <c r="A868" s="24" t="s">
        <v>566</v>
      </c>
      <c r="B868" s="24" t="s">
        <v>567</v>
      </c>
      <c r="C868" s="20">
        <v>14.669383547000001</v>
      </c>
      <c r="D868" s="21">
        <v>25.773285068387999</v>
      </c>
      <c r="E868" s="22">
        <f t="shared" si="29"/>
        <v>-0.43082988807691391</v>
      </c>
      <c r="F868" s="23">
        <f t="shared" si="30"/>
        <v>7.1380538248182125E-4</v>
      </c>
    </row>
    <row r="869" spans="1:6" x14ac:dyDescent="0.15">
      <c r="A869" s="24" t="s">
        <v>1019</v>
      </c>
      <c r="B869" s="24" t="s">
        <v>1020</v>
      </c>
      <c r="C869" s="20">
        <v>652.01849781169165</v>
      </c>
      <c r="D869" s="21">
        <v>676.90433912587196</v>
      </c>
      <c r="E869" s="22">
        <f t="shared" si="29"/>
        <v>-3.6764192332282786E-2</v>
      </c>
      <c r="F869" s="23">
        <f t="shared" si="30"/>
        <v>3.1726916930389877E-2</v>
      </c>
    </row>
    <row r="870" spans="1:6" x14ac:dyDescent="0.15">
      <c r="A870" s="24" t="s">
        <v>111</v>
      </c>
      <c r="B870" s="24" t="s">
        <v>112</v>
      </c>
      <c r="C870" s="20">
        <v>61.001872606451002</v>
      </c>
      <c r="D870" s="21">
        <v>72.157676556887992</v>
      </c>
      <c r="E870" s="22">
        <f t="shared" si="29"/>
        <v>-0.15460314803293207</v>
      </c>
      <c r="F870" s="23">
        <f t="shared" si="30"/>
        <v>2.9683227566069097E-3</v>
      </c>
    </row>
    <row r="871" spans="1:6" x14ac:dyDescent="0.15">
      <c r="A871" s="24" t="s">
        <v>677</v>
      </c>
      <c r="B871" s="24" t="s">
        <v>1022</v>
      </c>
      <c r="C871" s="20">
        <v>4.8539586033769604</v>
      </c>
      <c r="D871" s="21">
        <v>7.7531022248612409</v>
      </c>
      <c r="E871" s="22">
        <f t="shared" si="29"/>
        <v>-0.37393336723819182</v>
      </c>
      <c r="F871" s="23">
        <f t="shared" si="30"/>
        <v>2.3619136866477201E-4</v>
      </c>
    </row>
    <row r="872" spans="1:6" x14ac:dyDescent="0.15">
      <c r="A872" s="24" t="s">
        <v>113</v>
      </c>
      <c r="B872" s="24" t="s">
        <v>1024</v>
      </c>
      <c r="C872" s="20">
        <v>0.7006517766485999</v>
      </c>
      <c r="D872" s="21">
        <v>1.7954831815596</v>
      </c>
      <c r="E872" s="22">
        <f t="shared" si="29"/>
        <v>-0.6097697913048693</v>
      </c>
      <c r="F872" s="23">
        <f t="shared" si="30"/>
        <v>3.4093389665273396E-5</v>
      </c>
    </row>
    <row r="873" spans="1:6" x14ac:dyDescent="0.15">
      <c r="A873" s="24" t="s">
        <v>681</v>
      </c>
      <c r="B873" s="24" t="s">
        <v>1026</v>
      </c>
      <c r="C873" s="20">
        <v>5.9463094208215601</v>
      </c>
      <c r="D873" s="21">
        <v>2.97691754202648</v>
      </c>
      <c r="E873" s="22">
        <f t="shared" si="29"/>
        <v>0.9974719947310744</v>
      </c>
      <c r="F873" s="23">
        <f t="shared" si="30"/>
        <v>2.8934465152442103E-4</v>
      </c>
    </row>
    <row r="874" spans="1:6" x14ac:dyDescent="0.15">
      <c r="A874" s="24" t="s">
        <v>114</v>
      </c>
      <c r="B874" s="24" t="s">
        <v>115</v>
      </c>
      <c r="C874" s="20">
        <v>2.0767430306420001</v>
      </c>
      <c r="D874" s="21">
        <v>3.3847672477320003</v>
      </c>
      <c r="E874" s="22">
        <f t="shared" si="29"/>
        <v>-0.38644436126781123</v>
      </c>
      <c r="F874" s="23">
        <f t="shared" si="30"/>
        <v>1.0105335023481811E-4</v>
      </c>
    </row>
    <row r="875" spans="1:6" x14ac:dyDescent="0.15">
      <c r="A875" s="24" t="s">
        <v>683</v>
      </c>
      <c r="B875" s="24" t="s">
        <v>1028</v>
      </c>
      <c r="C875" s="20">
        <v>0.51634086218610009</v>
      </c>
      <c r="D875" s="21">
        <v>1.0071166343986799</v>
      </c>
      <c r="E875" s="22">
        <f t="shared" si="29"/>
        <v>-0.48730778089630877</v>
      </c>
      <c r="F875" s="23">
        <f t="shared" si="30"/>
        <v>2.5124906267729104E-5</v>
      </c>
    </row>
    <row r="876" spans="1:6" x14ac:dyDescent="0.15">
      <c r="A876" s="24" t="s">
        <v>117</v>
      </c>
      <c r="B876" s="24" t="s">
        <v>118</v>
      </c>
      <c r="C876" s="20">
        <v>7.158002474818999</v>
      </c>
      <c r="D876" s="21">
        <v>8.1471674898900002</v>
      </c>
      <c r="E876" s="22">
        <f t="shared" si="29"/>
        <v>-0.12141213695415953</v>
      </c>
      <c r="F876" s="23">
        <f t="shared" si="30"/>
        <v>3.4830507212342359E-4</v>
      </c>
    </row>
    <row r="877" spans="1:6" x14ac:dyDescent="0.15">
      <c r="A877" s="24" t="s">
        <v>685</v>
      </c>
      <c r="B877" s="24" t="s">
        <v>119</v>
      </c>
      <c r="C877" s="20">
        <v>16.636968131756003</v>
      </c>
      <c r="D877" s="21">
        <v>12.186562461372002</v>
      </c>
      <c r="E877" s="22">
        <f t="shared" si="29"/>
        <v>0.36518958356719078</v>
      </c>
      <c r="F877" s="23">
        <f t="shared" si="30"/>
        <v>8.095471334959133E-4</v>
      </c>
    </row>
    <row r="878" spans="1:6" x14ac:dyDescent="0.15">
      <c r="A878" s="24" t="s">
        <v>687</v>
      </c>
      <c r="B878" s="24" t="s">
        <v>1030</v>
      </c>
      <c r="C878" s="20">
        <v>8.2445411611639994</v>
      </c>
      <c r="D878" s="21">
        <v>7.8584821548480015</v>
      </c>
      <c r="E878" s="22">
        <f t="shared" si="29"/>
        <v>4.9126408727394377E-2</v>
      </c>
      <c r="F878" s="23">
        <f t="shared" si="30"/>
        <v>4.0117553938626914E-4</v>
      </c>
    </row>
    <row r="879" spans="1:6" x14ac:dyDescent="0.15">
      <c r="A879" s="24" t="s">
        <v>689</v>
      </c>
      <c r="B879" s="24" t="s">
        <v>1032</v>
      </c>
      <c r="C879" s="20">
        <v>2.5199452169599397</v>
      </c>
      <c r="D879" s="21">
        <v>3.3890952696728394</v>
      </c>
      <c r="E879" s="22">
        <f t="shared" si="29"/>
        <v>-0.2564548894480625</v>
      </c>
      <c r="F879" s="23">
        <f t="shared" si="30"/>
        <v>1.2261936254255099E-4</v>
      </c>
    </row>
    <row r="880" spans="1:6" x14ac:dyDescent="0.15">
      <c r="A880" s="24" t="s">
        <v>691</v>
      </c>
      <c r="B880" s="24" t="s">
        <v>1033</v>
      </c>
      <c r="C880" s="20">
        <v>14.763995594802159</v>
      </c>
      <c r="D880" s="21">
        <v>20.655320864110919</v>
      </c>
      <c r="E880" s="22">
        <f t="shared" si="29"/>
        <v>-0.28522070937881527</v>
      </c>
      <c r="F880" s="23">
        <f t="shared" si="30"/>
        <v>7.1840916073551749E-4</v>
      </c>
    </row>
    <row r="881" spans="1:6" x14ac:dyDescent="0.15">
      <c r="A881" s="24" t="s">
        <v>693</v>
      </c>
      <c r="B881" s="24" t="s">
        <v>1034</v>
      </c>
      <c r="C881" s="20">
        <v>15.009814996904</v>
      </c>
      <c r="D881" s="21">
        <v>0.89762413852800005</v>
      </c>
      <c r="E881" s="22">
        <f t="shared" si="29"/>
        <v>15.721714972503261</v>
      </c>
      <c r="F881" s="23">
        <f t="shared" si="30"/>
        <v>7.3037061854160513E-4</v>
      </c>
    </row>
    <row r="882" spans="1:6" x14ac:dyDescent="0.15">
      <c r="A882" s="24" t="s">
        <v>695</v>
      </c>
      <c r="B882" s="24" t="s">
        <v>1035</v>
      </c>
      <c r="C882" s="20">
        <v>8.2194558431300013</v>
      </c>
      <c r="D882" s="21">
        <v>5.4486527844059998</v>
      </c>
      <c r="E882" s="22">
        <f t="shared" ref="E882:E913" si="31">IF(ISERROR(C882/D882-1),"",((C882/D882-1)))</f>
        <v>0.50852993728174734</v>
      </c>
      <c r="F882" s="23">
        <f t="shared" ref="F882:F913" si="32">C882/$C$1216</f>
        <v>3.9995489947481234E-4</v>
      </c>
    </row>
    <row r="883" spans="1:6" x14ac:dyDescent="0.15">
      <c r="A883" s="24" t="s">
        <v>318</v>
      </c>
      <c r="B883" s="24" t="s">
        <v>120</v>
      </c>
      <c r="C883" s="20">
        <v>1.8662880583334405</v>
      </c>
      <c r="D883" s="21">
        <v>1.6316183440065599</v>
      </c>
      <c r="E883" s="22">
        <f t="shared" si="31"/>
        <v>0.1438263520319536</v>
      </c>
      <c r="F883" s="23">
        <f t="shared" si="32"/>
        <v>9.0812709138850964E-5</v>
      </c>
    </row>
    <row r="884" spans="1:6" x14ac:dyDescent="0.15">
      <c r="A884" s="24" t="s">
        <v>179</v>
      </c>
      <c r="B884" s="24" t="s">
        <v>1043</v>
      </c>
      <c r="C884" s="20">
        <v>10.907034228596801</v>
      </c>
      <c r="D884" s="21">
        <v>7.8089462376166807</v>
      </c>
      <c r="E884" s="22">
        <f t="shared" si="31"/>
        <v>0.39673573062345335</v>
      </c>
      <c r="F884" s="23">
        <f t="shared" si="32"/>
        <v>5.3073121405146221E-4</v>
      </c>
    </row>
    <row r="885" spans="1:6" x14ac:dyDescent="0.15">
      <c r="A885" s="24" t="s">
        <v>707</v>
      </c>
      <c r="B885" s="24" t="s">
        <v>1044</v>
      </c>
      <c r="C885" s="20">
        <v>26.332641724122862</v>
      </c>
      <c r="D885" s="21">
        <v>25.512809904461882</v>
      </c>
      <c r="E885" s="22">
        <f t="shared" si="31"/>
        <v>3.2134124885930371E-2</v>
      </c>
      <c r="F885" s="23">
        <f t="shared" si="32"/>
        <v>1.2813341022423731E-3</v>
      </c>
    </row>
    <row r="886" spans="1:6" x14ac:dyDescent="0.15">
      <c r="A886" s="24" t="s">
        <v>121</v>
      </c>
      <c r="B886" s="24" t="s">
        <v>1046</v>
      </c>
      <c r="C886" s="20">
        <v>3.2896691000572003</v>
      </c>
      <c r="D886" s="21">
        <v>14.328205819424641</v>
      </c>
      <c r="E886" s="22">
        <f t="shared" si="31"/>
        <v>-0.77040606887448382</v>
      </c>
      <c r="F886" s="23">
        <f t="shared" si="32"/>
        <v>1.6007376879072601E-4</v>
      </c>
    </row>
    <row r="887" spans="1:6" x14ac:dyDescent="0.15">
      <c r="A887" s="24" t="s">
        <v>711</v>
      </c>
      <c r="B887" s="24" t="s">
        <v>1047</v>
      </c>
      <c r="C887" s="20">
        <v>14.917275071216</v>
      </c>
      <c r="D887" s="21">
        <v>16.98741239570856</v>
      </c>
      <c r="E887" s="22">
        <f t="shared" si="31"/>
        <v>-0.12186301693691315</v>
      </c>
      <c r="F887" s="23">
        <f t="shared" si="32"/>
        <v>7.2586766878649628E-4</v>
      </c>
    </row>
    <row r="888" spans="1:6" x14ac:dyDescent="0.15">
      <c r="A888" s="24" t="s">
        <v>122</v>
      </c>
      <c r="B888" s="24" t="s">
        <v>1037</v>
      </c>
      <c r="C888" s="20">
        <v>0.7134119144385801</v>
      </c>
      <c r="D888" s="21">
        <v>0.56449966916771999</v>
      </c>
      <c r="E888" s="22">
        <f t="shared" si="31"/>
        <v>0.26379509750716323</v>
      </c>
      <c r="F888" s="23">
        <f t="shared" si="32"/>
        <v>3.4714292036972601E-5</v>
      </c>
    </row>
    <row r="889" spans="1:6" x14ac:dyDescent="0.15">
      <c r="A889" s="24" t="s">
        <v>713</v>
      </c>
      <c r="B889" s="24" t="s">
        <v>1049</v>
      </c>
      <c r="C889" s="20">
        <v>0.17308387160721997</v>
      </c>
      <c r="D889" s="21">
        <v>0.12117996025200001</v>
      </c>
      <c r="E889" s="22">
        <f t="shared" si="31"/>
        <v>0.42832091417824447</v>
      </c>
      <c r="F889" s="23">
        <f t="shared" si="32"/>
        <v>8.4221807125148494E-6</v>
      </c>
    </row>
    <row r="890" spans="1:6" x14ac:dyDescent="0.15">
      <c r="A890" s="24" t="s">
        <v>715</v>
      </c>
      <c r="B890" s="24" t="s">
        <v>1050</v>
      </c>
      <c r="C890" s="20">
        <v>16.126775240547996</v>
      </c>
      <c r="D890" s="21">
        <v>18.559563696648002</v>
      </c>
      <c r="E890" s="22">
        <f t="shared" si="31"/>
        <v>-0.13108004562302222</v>
      </c>
      <c r="F890" s="23">
        <f t="shared" si="32"/>
        <v>7.8472138463731771E-4</v>
      </c>
    </row>
    <row r="891" spans="1:6" x14ac:dyDescent="0.15">
      <c r="A891" s="24" t="s">
        <v>719</v>
      </c>
      <c r="B891" s="24" t="s">
        <v>1051</v>
      </c>
      <c r="C891" s="20">
        <v>10.530558094945</v>
      </c>
      <c r="D891" s="21">
        <v>15.624043525116001</v>
      </c>
      <c r="E891" s="22">
        <f t="shared" si="31"/>
        <v>-0.32600302360801214</v>
      </c>
      <c r="F891" s="23">
        <f t="shared" si="32"/>
        <v>5.1241206044043278E-4</v>
      </c>
    </row>
    <row r="892" spans="1:6" x14ac:dyDescent="0.15">
      <c r="A892" s="24" t="s">
        <v>721</v>
      </c>
      <c r="B892" s="24" t="s">
        <v>1052</v>
      </c>
      <c r="C892" s="20">
        <v>6.7409721445547595</v>
      </c>
      <c r="D892" s="21">
        <v>7.3664057354752819</v>
      </c>
      <c r="E892" s="22">
        <f t="shared" si="31"/>
        <v>-8.4903494781525146E-2</v>
      </c>
      <c r="F892" s="23">
        <f t="shared" si="32"/>
        <v>3.2801257016197181E-4</v>
      </c>
    </row>
    <row r="893" spans="1:6" x14ac:dyDescent="0.15">
      <c r="A893" s="24" t="s">
        <v>723</v>
      </c>
      <c r="B893" s="24" t="s">
        <v>1054</v>
      </c>
      <c r="C893" s="20">
        <v>2.0094211118818199</v>
      </c>
      <c r="D893" s="21">
        <v>1.3262795009287203</v>
      </c>
      <c r="E893" s="22">
        <f t="shared" si="31"/>
        <v>0.51508118045610551</v>
      </c>
      <c r="F893" s="23">
        <f t="shared" si="32"/>
        <v>9.7777496971042209E-5</v>
      </c>
    </row>
    <row r="894" spans="1:6" x14ac:dyDescent="0.15">
      <c r="A894" s="24" t="s">
        <v>1055</v>
      </c>
      <c r="B894" s="24" t="s">
        <v>1056</v>
      </c>
      <c r="C894" s="20">
        <v>6.314448584798761</v>
      </c>
      <c r="D894" s="21">
        <v>4.0247639716237202</v>
      </c>
      <c r="E894" s="22">
        <f t="shared" si="31"/>
        <v>0.56889910298300239</v>
      </c>
      <c r="F894" s="23">
        <f t="shared" si="32"/>
        <v>3.072581320675775E-4</v>
      </c>
    </row>
    <row r="895" spans="1:6" x14ac:dyDescent="0.15">
      <c r="A895" s="24" t="s">
        <v>727</v>
      </c>
      <c r="B895" s="24" t="s">
        <v>1057</v>
      </c>
      <c r="C895" s="20">
        <v>7.8575464961057415</v>
      </c>
      <c r="D895" s="21">
        <v>7.6758769292540405</v>
      </c>
      <c r="E895" s="22">
        <f t="shared" si="31"/>
        <v>2.3667597660317785E-2</v>
      </c>
      <c r="F895" s="23">
        <f t="shared" si="32"/>
        <v>3.8234455892786895E-4</v>
      </c>
    </row>
    <row r="896" spans="1:6" x14ac:dyDescent="0.15">
      <c r="A896" s="24" t="s">
        <v>729</v>
      </c>
      <c r="B896" s="24" t="s">
        <v>1059</v>
      </c>
      <c r="C896" s="20">
        <v>5.91728250416352</v>
      </c>
      <c r="D896" s="21">
        <v>8.5257423033681601</v>
      </c>
      <c r="E896" s="22">
        <f t="shared" si="31"/>
        <v>-0.30595104876371271</v>
      </c>
      <c r="F896" s="23">
        <f t="shared" si="32"/>
        <v>2.8793221525666814E-4</v>
      </c>
    </row>
    <row r="897" spans="1:6" x14ac:dyDescent="0.15">
      <c r="A897" s="24" t="s">
        <v>123</v>
      </c>
      <c r="B897" s="24" t="s">
        <v>1039</v>
      </c>
      <c r="C897" s="20">
        <v>0.85623667908604018</v>
      </c>
      <c r="D897" s="21">
        <v>1.5703726381199998</v>
      </c>
      <c r="E897" s="22">
        <f t="shared" si="31"/>
        <v>-0.45475573230115651</v>
      </c>
      <c r="F897" s="23">
        <f t="shared" si="32"/>
        <v>4.1664078674592123E-5</v>
      </c>
    </row>
    <row r="898" spans="1:6" x14ac:dyDescent="0.15">
      <c r="A898" s="24" t="s">
        <v>733</v>
      </c>
      <c r="B898" s="24" t="s">
        <v>1060</v>
      </c>
      <c r="C898" s="20">
        <v>18.518466606845941</v>
      </c>
      <c r="D898" s="21">
        <v>13.456667777688722</v>
      </c>
      <c r="E898" s="22">
        <f t="shared" si="31"/>
        <v>0.37615544299531023</v>
      </c>
      <c r="F898" s="23">
        <f t="shared" si="32"/>
        <v>9.0109997444165263E-4</v>
      </c>
    </row>
    <row r="899" spans="1:6" x14ac:dyDescent="0.15">
      <c r="A899" s="24" t="s">
        <v>124</v>
      </c>
      <c r="B899" s="24" t="s">
        <v>1041</v>
      </c>
      <c r="C899" s="20">
        <v>0.16945448835966004</v>
      </c>
      <c r="D899" s="21">
        <v>1.8813030477929999</v>
      </c>
      <c r="E899" s="22">
        <f t="shared" si="31"/>
        <v>-0.90992706435124793</v>
      </c>
      <c r="F899" s="23">
        <f t="shared" si="32"/>
        <v>8.2455766112656569E-6</v>
      </c>
    </row>
    <row r="900" spans="1:6" x14ac:dyDescent="0.15">
      <c r="A900" s="24" t="s">
        <v>740</v>
      </c>
      <c r="B900" s="24" t="s">
        <v>1061</v>
      </c>
      <c r="C900" s="20">
        <v>103.61419690432915</v>
      </c>
      <c r="D900" s="21">
        <v>98.69234917772414</v>
      </c>
      <c r="E900" s="22">
        <f t="shared" si="31"/>
        <v>4.9870610717167141E-2</v>
      </c>
      <c r="F900" s="23">
        <f t="shared" si="32"/>
        <v>5.0418186432221864E-3</v>
      </c>
    </row>
    <row r="901" spans="1:6" x14ac:dyDescent="0.15">
      <c r="A901" s="24" t="s">
        <v>319</v>
      </c>
      <c r="B901" s="24" t="s">
        <v>125</v>
      </c>
      <c r="C901" s="20">
        <v>1.3674565530430001</v>
      </c>
      <c r="D901" s="21">
        <v>3.7590954459411599</v>
      </c>
      <c r="E901" s="22">
        <f t="shared" si="31"/>
        <v>-0.63622723266590753</v>
      </c>
      <c r="F901" s="23">
        <f t="shared" si="32"/>
        <v>6.6539800036229262E-5</v>
      </c>
    </row>
    <row r="902" spans="1:6" x14ac:dyDescent="0.15">
      <c r="A902" s="24" t="s">
        <v>742</v>
      </c>
      <c r="B902" s="24" t="s">
        <v>1063</v>
      </c>
      <c r="C902" s="20">
        <v>1.9264954051501202</v>
      </c>
      <c r="D902" s="21">
        <v>1.41254052391296</v>
      </c>
      <c r="E902" s="22">
        <f t="shared" si="31"/>
        <v>0.36385142410882776</v>
      </c>
      <c r="F902" s="23">
        <f t="shared" si="32"/>
        <v>9.3742370639963245E-5</v>
      </c>
    </row>
    <row r="903" spans="1:6" x14ac:dyDescent="0.15">
      <c r="A903" s="24" t="s">
        <v>746</v>
      </c>
      <c r="B903" s="24" t="s">
        <v>1065</v>
      </c>
      <c r="C903" s="20">
        <v>4.5370132969421402</v>
      </c>
      <c r="D903" s="21">
        <v>3.87422341547436</v>
      </c>
      <c r="E903" s="22">
        <f t="shared" si="31"/>
        <v>0.17107683537827878</v>
      </c>
      <c r="F903" s="23">
        <f t="shared" si="32"/>
        <v>2.2076895742569904E-4</v>
      </c>
    </row>
    <row r="904" spans="1:6" x14ac:dyDescent="0.15">
      <c r="A904" s="24" t="s">
        <v>748</v>
      </c>
      <c r="B904" s="24" t="s">
        <v>1067</v>
      </c>
      <c r="C904" s="20">
        <v>0.34360205618927997</v>
      </c>
      <c r="D904" s="21">
        <v>0.80070682053492004</v>
      </c>
      <c r="E904" s="22">
        <f t="shared" si="31"/>
        <v>-0.57087657132765113</v>
      </c>
      <c r="F904" s="23">
        <f t="shared" si="32"/>
        <v>1.671951628736899E-5</v>
      </c>
    </row>
    <row r="905" spans="1:6" x14ac:dyDescent="0.15">
      <c r="A905" s="24" t="s">
        <v>126</v>
      </c>
      <c r="B905" s="24" t="s">
        <v>1068</v>
      </c>
      <c r="C905" s="20">
        <v>1.1126467382501801</v>
      </c>
      <c r="D905" s="21">
        <v>0.25478729180424003</v>
      </c>
      <c r="E905" s="22">
        <f t="shared" si="31"/>
        <v>3.3669632436183541</v>
      </c>
      <c r="F905" s="23">
        <f t="shared" si="32"/>
        <v>5.414087292892708E-5</v>
      </c>
    </row>
    <row r="906" spans="1:6" x14ac:dyDescent="0.15">
      <c r="A906" s="24" t="s">
        <v>127</v>
      </c>
      <c r="B906" s="24" t="s">
        <v>128</v>
      </c>
      <c r="C906" s="20">
        <v>2.034968782E-4</v>
      </c>
      <c r="D906" s="21">
        <v>0</v>
      </c>
      <c r="E906" s="22" t="str">
        <f t="shared" si="31"/>
        <v/>
      </c>
      <c r="F906" s="23">
        <f t="shared" si="32"/>
        <v>9.9020634719932579E-9</v>
      </c>
    </row>
    <row r="907" spans="1:6" x14ac:dyDescent="0.15">
      <c r="A907" s="24" t="s">
        <v>755</v>
      </c>
      <c r="B907" s="24" t="s">
        <v>130</v>
      </c>
      <c r="C907" s="20">
        <v>1.3712184867761799</v>
      </c>
      <c r="D907" s="21">
        <v>1.3255974407332802</v>
      </c>
      <c r="E907" s="22">
        <f t="shared" si="31"/>
        <v>3.4415460260441844E-2</v>
      </c>
      <c r="F907" s="23">
        <f t="shared" si="32"/>
        <v>6.6722853982475883E-5</v>
      </c>
    </row>
    <row r="908" spans="1:6" x14ac:dyDescent="0.15">
      <c r="A908" s="24" t="s">
        <v>757</v>
      </c>
      <c r="B908" s="24" t="s">
        <v>129</v>
      </c>
      <c r="C908" s="20">
        <v>1.2908832031545801</v>
      </c>
      <c r="D908" s="21">
        <v>1.7852507398159201</v>
      </c>
      <c r="E908" s="22">
        <f t="shared" si="31"/>
        <v>-0.27691770440734564</v>
      </c>
      <c r="F908" s="23">
        <f t="shared" si="32"/>
        <v>6.2813776435449107E-5</v>
      </c>
    </row>
    <row r="909" spans="1:6" x14ac:dyDescent="0.15">
      <c r="A909" s="24" t="s">
        <v>316</v>
      </c>
      <c r="B909" s="24" t="s">
        <v>131</v>
      </c>
      <c r="C909" s="20">
        <v>2.8070697698070997</v>
      </c>
      <c r="D909" s="21">
        <v>8.6649861590136013</v>
      </c>
      <c r="E909" s="22">
        <f t="shared" si="31"/>
        <v>-0.67604451775296903</v>
      </c>
      <c r="F909" s="23">
        <f t="shared" si="32"/>
        <v>1.3659070977799109E-4</v>
      </c>
    </row>
    <row r="910" spans="1:6" x14ac:dyDescent="0.15">
      <c r="A910" s="24" t="s">
        <v>317</v>
      </c>
      <c r="B910" s="24" t="s">
        <v>132</v>
      </c>
      <c r="C910" s="20">
        <v>0.47764248576548007</v>
      </c>
      <c r="D910" s="21">
        <v>1.27057858240716</v>
      </c>
      <c r="E910" s="22">
        <f t="shared" si="31"/>
        <v>-0.62407481726902092</v>
      </c>
      <c r="F910" s="23">
        <f t="shared" si="32"/>
        <v>2.3241861264928337E-5</v>
      </c>
    </row>
    <row r="911" spans="1:6" x14ac:dyDescent="0.15">
      <c r="A911" s="24" t="s">
        <v>1084</v>
      </c>
      <c r="B911" s="24" t="s">
        <v>133</v>
      </c>
      <c r="C911" s="20">
        <v>0.80302112979046003</v>
      </c>
      <c r="D911" s="21">
        <v>1.0287283499999999E-2</v>
      </c>
      <c r="E911" s="22">
        <f t="shared" si="31"/>
        <v>77.059589763464771</v>
      </c>
      <c r="F911" s="23">
        <f t="shared" si="32"/>
        <v>3.9074634789836648E-5</v>
      </c>
    </row>
    <row r="912" spans="1:6" x14ac:dyDescent="0.15">
      <c r="A912" s="24" t="s">
        <v>61</v>
      </c>
      <c r="B912" s="24" t="s">
        <v>134</v>
      </c>
      <c r="C912" s="20">
        <v>0.62829784302152003</v>
      </c>
      <c r="D912" s="21">
        <v>0</v>
      </c>
      <c r="E912" s="22" t="str">
        <f t="shared" si="31"/>
        <v/>
      </c>
      <c r="F912" s="23">
        <f t="shared" si="32"/>
        <v>3.0572680897841641E-5</v>
      </c>
    </row>
    <row r="913" spans="1:6" x14ac:dyDescent="0.15">
      <c r="A913" s="24" t="s">
        <v>812</v>
      </c>
      <c r="B913" s="24" t="s">
        <v>135</v>
      </c>
      <c r="C913" s="20">
        <v>0.15595493003020003</v>
      </c>
      <c r="D913" s="21">
        <v>0</v>
      </c>
      <c r="E913" s="22" t="str">
        <f t="shared" si="31"/>
        <v/>
      </c>
      <c r="F913" s="23">
        <f t="shared" si="32"/>
        <v>7.58869437992837E-6</v>
      </c>
    </row>
    <row r="914" spans="1:6" x14ac:dyDescent="0.15">
      <c r="A914" s="24" t="s">
        <v>136</v>
      </c>
      <c r="B914" s="24" t="s">
        <v>137</v>
      </c>
      <c r="C914" s="20">
        <v>18.886496816269045</v>
      </c>
      <c r="D914" s="21">
        <v>49.69608026876999</v>
      </c>
      <c r="E914" s="22">
        <f t="shared" ref="E914:E947" si="33">IF(ISERROR(C914/D914-1),"",((C914/D914-1)))</f>
        <v>-0.61996003076850914</v>
      </c>
      <c r="F914" s="23">
        <f t="shared" ref="F914:F947" si="34">C914/$C$1216</f>
        <v>9.1900815330686798E-4</v>
      </c>
    </row>
    <row r="915" spans="1:6" x14ac:dyDescent="0.15">
      <c r="A915" s="24" t="s">
        <v>138</v>
      </c>
      <c r="B915" s="24" t="s">
        <v>139</v>
      </c>
      <c r="C915" s="20">
        <v>1.4600009855051599</v>
      </c>
      <c r="D915" s="21">
        <v>6.0388121403324</v>
      </c>
      <c r="E915" s="22">
        <f t="shared" si="33"/>
        <v>-0.75823043479792773</v>
      </c>
      <c r="F915" s="23">
        <f t="shared" si="34"/>
        <v>7.1042969088873224E-5</v>
      </c>
    </row>
    <row r="916" spans="1:6" x14ac:dyDescent="0.15">
      <c r="A916" s="24" t="s">
        <v>140</v>
      </c>
      <c r="B916" s="24" t="s">
        <v>141</v>
      </c>
      <c r="C916" s="20">
        <v>7.7929843087307402</v>
      </c>
      <c r="D916" s="21">
        <v>15.209922333031923</v>
      </c>
      <c r="E916" s="22">
        <f t="shared" si="33"/>
        <v>-0.48763812607994439</v>
      </c>
      <c r="F916" s="23">
        <f t="shared" si="34"/>
        <v>3.7920299291008627E-4</v>
      </c>
    </row>
    <row r="917" spans="1:6" x14ac:dyDescent="0.15">
      <c r="A917" s="24" t="s">
        <v>834</v>
      </c>
      <c r="B917" s="24" t="s">
        <v>142</v>
      </c>
      <c r="C917" s="20">
        <v>0.10579351398000002</v>
      </c>
      <c r="D917" s="21">
        <v>0.210291016104</v>
      </c>
      <c r="E917" s="22">
        <f t="shared" si="33"/>
        <v>-0.4969185277621202</v>
      </c>
      <c r="F917" s="23">
        <f t="shared" si="34"/>
        <v>5.1478631987936123E-6</v>
      </c>
    </row>
    <row r="918" spans="1:6" x14ac:dyDescent="0.15">
      <c r="A918" s="24" t="s">
        <v>836</v>
      </c>
      <c r="B918" s="24" t="s">
        <v>143</v>
      </c>
      <c r="C918" s="20">
        <v>3.1367234500000001E-2</v>
      </c>
      <c r="D918" s="21">
        <v>4.8285315000000009E-2</v>
      </c>
      <c r="E918" s="22">
        <f t="shared" si="33"/>
        <v>-0.3503773455759791</v>
      </c>
      <c r="F918" s="23">
        <f t="shared" si="34"/>
        <v>1.5263150457504006E-6</v>
      </c>
    </row>
    <row r="919" spans="1:6" x14ac:dyDescent="0.15">
      <c r="A919" s="24" t="s">
        <v>838</v>
      </c>
      <c r="B919" s="24" t="s">
        <v>144</v>
      </c>
      <c r="C919" s="20">
        <v>9.3682931840680023E-2</v>
      </c>
      <c r="D919" s="21">
        <v>1.87970909953788</v>
      </c>
      <c r="E919" s="22">
        <f t="shared" si="33"/>
        <v>-0.95016094146497898</v>
      </c>
      <c r="F919" s="23">
        <f t="shared" si="34"/>
        <v>4.5585679030275743E-6</v>
      </c>
    </row>
    <row r="920" spans="1:6" x14ac:dyDescent="0.15">
      <c r="A920" s="24" t="s">
        <v>840</v>
      </c>
      <c r="B920" s="24" t="s">
        <v>145</v>
      </c>
      <c r="C920" s="20">
        <v>1.0023982645531402</v>
      </c>
      <c r="D920" s="21">
        <v>1.17952999724664</v>
      </c>
      <c r="E920" s="22">
        <f t="shared" si="33"/>
        <v>-0.1501714522792772</v>
      </c>
      <c r="F920" s="23">
        <f t="shared" si="34"/>
        <v>4.8776233461752841E-5</v>
      </c>
    </row>
    <row r="921" spans="1:6" x14ac:dyDescent="0.15">
      <c r="A921" s="24" t="s">
        <v>842</v>
      </c>
      <c r="B921" s="24" t="s">
        <v>146</v>
      </c>
      <c r="C921" s="20">
        <v>0.32875320393552004</v>
      </c>
      <c r="D921" s="21">
        <v>1.4021082503999999E-2</v>
      </c>
      <c r="E921" s="22">
        <f t="shared" si="33"/>
        <v>22.447062938380956</v>
      </c>
      <c r="F921" s="23">
        <f t="shared" si="34"/>
        <v>1.5996978041064922E-5</v>
      </c>
    </row>
    <row r="922" spans="1:6" x14ac:dyDescent="0.15">
      <c r="A922" s="24" t="s">
        <v>1095</v>
      </c>
      <c r="B922" s="24" t="s">
        <v>147</v>
      </c>
      <c r="C922" s="20">
        <v>3.0476063263371604</v>
      </c>
      <c r="D922" s="21">
        <v>1.9110636778428003</v>
      </c>
      <c r="E922" s="22">
        <f t="shared" si="33"/>
        <v>0.59471730935584732</v>
      </c>
      <c r="F922" s="23">
        <f t="shared" si="34"/>
        <v>1.4829510677495376E-4</v>
      </c>
    </row>
    <row r="923" spans="1:6" x14ac:dyDescent="0.15">
      <c r="A923" s="24" t="s">
        <v>1096</v>
      </c>
      <c r="B923" s="24" t="s">
        <v>148</v>
      </c>
      <c r="C923" s="20">
        <v>0.90328398352275996</v>
      </c>
      <c r="D923" s="21">
        <v>0.25710271143336</v>
      </c>
      <c r="E923" s="22">
        <f t="shared" si="33"/>
        <v>2.5133195542237119</v>
      </c>
      <c r="F923" s="23">
        <f t="shared" si="34"/>
        <v>4.3953378632602929E-5</v>
      </c>
    </row>
    <row r="924" spans="1:6" x14ac:dyDescent="0.15">
      <c r="A924" s="24" t="s">
        <v>852</v>
      </c>
      <c r="B924" s="24" t="s">
        <v>151</v>
      </c>
      <c r="C924" s="20">
        <v>0.5167690571582001</v>
      </c>
      <c r="D924" s="21">
        <v>0.60876557972099998</v>
      </c>
      <c r="E924" s="22">
        <f t="shared" si="33"/>
        <v>-0.15111978342297594</v>
      </c>
      <c r="F924" s="23">
        <f t="shared" si="34"/>
        <v>2.5145742035970993E-5</v>
      </c>
    </row>
    <row r="925" spans="1:6" x14ac:dyDescent="0.15">
      <c r="A925" s="24" t="s">
        <v>854</v>
      </c>
      <c r="B925" s="24" t="s">
        <v>152</v>
      </c>
      <c r="C925" s="20">
        <v>1.448522134199</v>
      </c>
      <c r="D925" s="21">
        <v>2.6051140171227605</v>
      </c>
      <c r="E925" s="22">
        <f t="shared" si="33"/>
        <v>-0.44396977457484488</v>
      </c>
      <c r="F925" s="23">
        <f t="shared" si="34"/>
        <v>7.0484413521708912E-5</v>
      </c>
    </row>
    <row r="926" spans="1:6" x14ac:dyDescent="0.15">
      <c r="A926" s="24" t="s">
        <v>868</v>
      </c>
      <c r="B926" s="24" t="s">
        <v>153</v>
      </c>
      <c r="C926" s="20">
        <v>0.74462990134484008</v>
      </c>
      <c r="D926" s="21">
        <v>0</v>
      </c>
      <c r="E926" s="22" t="str">
        <f t="shared" si="33"/>
        <v/>
      </c>
      <c r="F926" s="23">
        <f t="shared" si="34"/>
        <v>3.62333447642082E-5</v>
      </c>
    </row>
    <row r="927" spans="1:6" x14ac:dyDescent="0.15">
      <c r="A927" s="24" t="s">
        <v>871</v>
      </c>
      <c r="B927" s="24" t="s">
        <v>154</v>
      </c>
      <c r="C927" s="20">
        <v>6.6845761410399995E-2</v>
      </c>
      <c r="D927" s="21">
        <v>1.98622125E-2</v>
      </c>
      <c r="E927" s="22">
        <f t="shared" si="33"/>
        <v>2.3654740835342483</v>
      </c>
      <c r="F927" s="23">
        <f t="shared" si="34"/>
        <v>3.2526836685374677E-6</v>
      </c>
    </row>
    <row r="928" spans="1:6" x14ac:dyDescent="0.15">
      <c r="A928" s="24" t="s">
        <v>873</v>
      </c>
      <c r="B928" s="24" t="s">
        <v>155</v>
      </c>
      <c r="C928" s="20">
        <v>1.18987765076712</v>
      </c>
      <c r="D928" s="21">
        <v>9.1052488799999999E-6</v>
      </c>
      <c r="E928" s="22">
        <f t="shared" si="33"/>
        <v>130679.40933847819</v>
      </c>
      <c r="F928" s="23">
        <f t="shared" si="34"/>
        <v>5.7898893221459986E-5</v>
      </c>
    </row>
    <row r="929" spans="1:6" x14ac:dyDescent="0.15">
      <c r="A929" s="24" t="s">
        <v>72</v>
      </c>
      <c r="B929" s="24" t="s">
        <v>156</v>
      </c>
      <c r="C929" s="20">
        <v>0.66039267190567996</v>
      </c>
      <c r="D929" s="21">
        <v>1.7290786500000002E-2</v>
      </c>
      <c r="E929" s="22">
        <f t="shared" si="33"/>
        <v>37.193327521896123</v>
      </c>
      <c r="F929" s="23">
        <f t="shared" si="34"/>
        <v>3.2134400348011145E-5</v>
      </c>
    </row>
    <row r="930" spans="1:6" x14ac:dyDescent="0.15">
      <c r="A930" s="24" t="s">
        <v>875</v>
      </c>
      <c r="B930" s="24" t="s">
        <v>157</v>
      </c>
      <c r="C930" s="20">
        <v>0.20811634977658</v>
      </c>
      <c r="D930" s="21">
        <v>1.8114572197800001E-2</v>
      </c>
      <c r="E930" s="22">
        <f t="shared" si="33"/>
        <v>10.488891236518164</v>
      </c>
      <c r="F930" s="23">
        <f t="shared" si="34"/>
        <v>1.0126844810964991E-5</v>
      </c>
    </row>
    <row r="931" spans="1:6" x14ac:dyDescent="0.15">
      <c r="A931" s="24" t="s">
        <v>1102</v>
      </c>
      <c r="B931" s="24" t="s">
        <v>158</v>
      </c>
      <c r="C931" s="20">
        <v>0.46234171880260005</v>
      </c>
      <c r="D931" s="21">
        <v>0.38912429321999997</v>
      </c>
      <c r="E931" s="22">
        <f t="shared" si="33"/>
        <v>0.18815948235132418</v>
      </c>
      <c r="F931" s="23">
        <f t="shared" si="34"/>
        <v>2.2497333059008095E-5</v>
      </c>
    </row>
    <row r="932" spans="1:6" x14ac:dyDescent="0.15">
      <c r="A932" s="24" t="s">
        <v>239</v>
      </c>
      <c r="B932" s="24" t="s">
        <v>159</v>
      </c>
      <c r="C932" s="20">
        <v>1.22663927756272</v>
      </c>
      <c r="D932" s="21">
        <v>3.1107189329704803</v>
      </c>
      <c r="E932" s="22">
        <f t="shared" si="33"/>
        <v>-0.60567338162198392</v>
      </c>
      <c r="F932" s="23">
        <f t="shared" si="34"/>
        <v>5.9687696888049891E-5</v>
      </c>
    </row>
    <row r="933" spans="1:6" x14ac:dyDescent="0.15">
      <c r="A933" s="24" t="s">
        <v>62</v>
      </c>
      <c r="B933" s="24" t="s">
        <v>160</v>
      </c>
      <c r="C933" s="20">
        <v>1.9144226389246002</v>
      </c>
      <c r="D933" s="21">
        <v>0.4831458480295201</v>
      </c>
      <c r="E933" s="22">
        <f t="shared" si="33"/>
        <v>2.96241144725232</v>
      </c>
      <c r="F933" s="23">
        <f t="shared" si="34"/>
        <v>9.3154915448979205E-5</v>
      </c>
    </row>
    <row r="934" spans="1:6" x14ac:dyDescent="0.15">
      <c r="A934" s="24" t="s">
        <v>245</v>
      </c>
      <c r="B934" s="24" t="s">
        <v>161</v>
      </c>
      <c r="C934" s="20">
        <v>0.33415583431258</v>
      </c>
      <c r="D934" s="21">
        <v>0.11123086564512</v>
      </c>
      <c r="E934" s="22">
        <f t="shared" si="33"/>
        <v>2.0041646477758968</v>
      </c>
      <c r="F934" s="23">
        <f t="shared" si="34"/>
        <v>1.6259867523117756E-5</v>
      </c>
    </row>
    <row r="935" spans="1:6" x14ac:dyDescent="0.15">
      <c r="A935" s="24" t="s">
        <v>71</v>
      </c>
      <c r="B935" s="24" t="s">
        <v>162</v>
      </c>
      <c r="C935" s="20">
        <v>2.0963589329139798</v>
      </c>
      <c r="D935" s="21">
        <v>3.1158780485133595</v>
      </c>
      <c r="E935" s="22">
        <f t="shared" si="33"/>
        <v>-0.32720122537716467</v>
      </c>
      <c r="F935" s="23">
        <f t="shared" si="34"/>
        <v>1.0200785091844363E-4</v>
      </c>
    </row>
    <row r="936" spans="1:6" x14ac:dyDescent="0.15">
      <c r="A936" s="24" t="s">
        <v>1129</v>
      </c>
      <c r="B936" s="24" t="s">
        <v>1127</v>
      </c>
      <c r="C936" s="20">
        <v>0.46084115804860004</v>
      </c>
      <c r="D936" s="21"/>
      <c r="E936" s="22"/>
      <c r="F936" s="23"/>
    </row>
    <row r="937" spans="1:6" x14ac:dyDescent="0.15">
      <c r="A937" s="24" t="s">
        <v>1130</v>
      </c>
      <c r="B937" s="24" t="s">
        <v>1128</v>
      </c>
      <c r="C937" s="20">
        <v>1.2954517758140001</v>
      </c>
      <c r="D937" s="21"/>
      <c r="E937" s="22"/>
      <c r="F937" s="23"/>
    </row>
    <row r="938" spans="1:6" x14ac:dyDescent="0.15">
      <c r="A938" s="24" t="s">
        <v>264</v>
      </c>
      <c r="B938" s="24" t="s">
        <v>265</v>
      </c>
      <c r="C938" s="20">
        <v>0</v>
      </c>
      <c r="D938" s="21">
        <v>1.85142672E-2</v>
      </c>
      <c r="E938" s="22">
        <f t="shared" si="33"/>
        <v>-1</v>
      </c>
      <c r="F938" s="23">
        <f t="shared" si="34"/>
        <v>0</v>
      </c>
    </row>
    <row r="939" spans="1:6" x14ac:dyDescent="0.15">
      <c r="A939" s="24" t="s">
        <v>266</v>
      </c>
      <c r="B939" s="24" t="s">
        <v>267</v>
      </c>
      <c r="C939" s="20">
        <v>6.4918334530000002E-3</v>
      </c>
      <c r="D939" s="21">
        <v>0</v>
      </c>
      <c r="E939" s="22" t="str">
        <f t="shared" si="33"/>
        <v/>
      </c>
      <c r="F939" s="23">
        <f t="shared" si="34"/>
        <v>3.1588959727449598E-7</v>
      </c>
    </row>
    <row r="940" spans="1:6" x14ac:dyDescent="0.15">
      <c r="A940" s="24" t="s">
        <v>163</v>
      </c>
      <c r="B940" s="24" t="s">
        <v>164</v>
      </c>
      <c r="C940" s="20">
        <v>0.37892476391000002</v>
      </c>
      <c r="D940" s="21">
        <v>0</v>
      </c>
      <c r="E940" s="22" t="str">
        <f t="shared" si="33"/>
        <v/>
      </c>
      <c r="F940" s="23">
        <f t="shared" si="34"/>
        <v>1.8438302820838458E-5</v>
      </c>
    </row>
    <row r="941" spans="1:6" x14ac:dyDescent="0.15">
      <c r="A941" s="24" t="s">
        <v>268</v>
      </c>
      <c r="B941" s="24" t="s">
        <v>269</v>
      </c>
      <c r="C941" s="20">
        <v>0</v>
      </c>
      <c r="D941" s="21">
        <v>0</v>
      </c>
      <c r="E941" s="22" t="str">
        <f t="shared" si="33"/>
        <v/>
      </c>
      <c r="F941" s="23">
        <f t="shared" si="34"/>
        <v>0</v>
      </c>
    </row>
    <row r="942" spans="1:6" x14ac:dyDescent="0.15">
      <c r="A942" s="24" t="s">
        <v>270</v>
      </c>
      <c r="B942" s="24" t="s">
        <v>271</v>
      </c>
      <c r="C942" s="20">
        <v>3.6814084900180002</v>
      </c>
      <c r="D942" s="21">
        <v>6.4880726624999996</v>
      </c>
      <c r="E942" s="22">
        <f t="shared" si="33"/>
        <v>-0.43258827674727807</v>
      </c>
      <c r="F942" s="23">
        <f t="shared" si="34"/>
        <v>1.7913562535669942E-4</v>
      </c>
    </row>
    <row r="943" spans="1:6" x14ac:dyDescent="0.15">
      <c r="A943" s="24" t="s">
        <v>272</v>
      </c>
      <c r="B943" s="24" t="s">
        <v>273</v>
      </c>
      <c r="C943" s="20">
        <v>0</v>
      </c>
      <c r="D943" s="21">
        <v>0</v>
      </c>
      <c r="E943" s="22" t="str">
        <f t="shared" si="33"/>
        <v/>
      </c>
      <c r="F943" s="23">
        <f t="shared" si="34"/>
        <v>0</v>
      </c>
    </row>
    <row r="944" spans="1:6" x14ac:dyDescent="0.15">
      <c r="A944" s="24" t="s">
        <v>274</v>
      </c>
      <c r="B944" s="24" t="s">
        <v>275</v>
      </c>
      <c r="C944" s="20">
        <v>0</v>
      </c>
      <c r="D944" s="21">
        <v>0</v>
      </c>
      <c r="E944" s="22" t="str">
        <f t="shared" si="33"/>
        <v/>
      </c>
      <c r="F944" s="23">
        <f t="shared" si="34"/>
        <v>0</v>
      </c>
    </row>
    <row r="945" spans="1:6" x14ac:dyDescent="0.15">
      <c r="A945" s="24" t="s">
        <v>276</v>
      </c>
      <c r="B945" s="24" t="s">
        <v>277</v>
      </c>
      <c r="C945" s="20">
        <v>0</v>
      </c>
      <c r="D945" s="21">
        <v>0</v>
      </c>
      <c r="E945" s="22" t="str">
        <f t="shared" si="33"/>
        <v/>
      </c>
      <c r="F945" s="23">
        <f t="shared" si="34"/>
        <v>0</v>
      </c>
    </row>
    <row r="946" spans="1:6" x14ac:dyDescent="0.15">
      <c r="A946" s="24" t="s">
        <v>165</v>
      </c>
      <c r="B946" s="24" t="s">
        <v>166</v>
      </c>
      <c r="C946" s="20">
        <v>0.37573382</v>
      </c>
      <c r="D946" s="21">
        <v>2.69630127E-2</v>
      </c>
      <c r="E946" s="22">
        <f t="shared" si="33"/>
        <v>12.935157179227231</v>
      </c>
      <c r="F946" s="23">
        <f t="shared" si="34"/>
        <v>1.8283032973891044E-5</v>
      </c>
    </row>
    <row r="947" spans="1:6" x14ac:dyDescent="0.15">
      <c r="A947" s="24" t="s">
        <v>278</v>
      </c>
      <c r="B947" s="24" t="s">
        <v>279</v>
      </c>
      <c r="C947" s="20">
        <v>1.9800626300000002</v>
      </c>
      <c r="D947" s="21">
        <v>1.384226705628</v>
      </c>
      <c r="E947" s="22">
        <f t="shared" si="33"/>
        <v>0.43044677721463231</v>
      </c>
      <c r="F947" s="23">
        <f t="shared" si="34"/>
        <v>9.6348926893670167E-5</v>
      </c>
    </row>
    <row r="948" spans="1:6" x14ac:dyDescent="0.15">
      <c r="A948" s="24" t="s">
        <v>280</v>
      </c>
      <c r="B948" s="24" t="s">
        <v>281</v>
      </c>
      <c r="C948" s="20">
        <v>8.5041680500000008E-2</v>
      </c>
      <c r="D948" s="21">
        <v>1.6575273000000001E-2</v>
      </c>
      <c r="E948" s="22">
        <f t="shared" ref="E948:E957" si="35">IF(ISERROR(C948/D948-1),"",((C948/D948-1)))</f>
        <v>4.1306352842574601</v>
      </c>
      <c r="F948" s="23">
        <f t="shared" ref="F948:F956" si="36">C948/$C$1216</f>
        <v>4.1380886307668739E-6</v>
      </c>
    </row>
    <row r="949" spans="1:6" x14ac:dyDescent="0.15">
      <c r="A949" s="24" t="s">
        <v>282</v>
      </c>
      <c r="B949" s="24" t="s">
        <v>283</v>
      </c>
      <c r="C949" s="20">
        <v>0</v>
      </c>
      <c r="D949" s="21">
        <v>0.69895544355000006</v>
      </c>
      <c r="E949" s="22">
        <f t="shared" si="35"/>
        <v>-1</v>
      </c>
      <c r="F949" s="23">
        <f t="shared" si="36"/>
        <v>0</v>
      </c>
    </row>
    <row r="950" spans="1:6" x14ac:dyDescent="0.15">
      <c r="A950" s="24" t="s">
        <v>284</v>
      </c>
      <c r="B950" s="24" t="s">
        <v>285</v>
      </c>
      <c r="C950" s="20">
        <v>3.6172792600000003E-2</v>
      </c>
      <c r="D950" s="21">
        <v>8.6523114600000006E-2</v>
      </c>
      <c r="E950" s="22">
        <f t="shared" si="35"/>
        <v>-0.58192914382210648</v>
      </c>
      <c r="F950" s="23">
        <f t="shared" si="36"/>
        <v>1.7601512684259351E-6</v>
      </c>
    </row>
    <row r="951" spans="1:6" x14ac:dyDescent="0.15">
      <c r="A951" s="24" t="s">
        <v>55</v>
      </c>
      <c r="B951" s="24" t="s">
        <v>167</v>
      </c>
      <c r="C951" s="20">
        <v>0.14206798187861999</v>
      </c>
      <c r="D951" s="21">
        <v>0.18396096364152001</v>
      </c>
      <c r="E951" s="22">
        <f t="shared" si="35"/>
        <v>-0.22772756205243516</v>
      </c>
      <c r="F951" s="23">
        <f t="shared" si="36"/>
        <v>6.9129619399737946E-6</v>
      </c>
    </row>
    <row r="952" spans="1:6" x14ac:dyDescent="0.15">
      <c r="A952" s="24" t="s">
        <v>56</v>
      </c>
      <c r="B952" s="24" t="s">
        <v>168</v>
      </c>
      <c r="C952" s="20">
        <v>8.9189532484080028E-2</v>
      </c>
      <c r="D952" s="21">
        <v>0.26219087229816002</v>
      </c>
      <c r="E952" s="22">
        <f t="shared" si="35"/>
        <v>-0.65982975798389021</v>
      </c>
      <c r="F952" s="23">
        <f t="shared" si="36"/>
        <v>4.3399211796594766E-6</v>
      </c>
    </row>
    <row r="953" spans="1:6" x14ac:dyDescent="0.15">
      <c r="A953" s="24" t="s">
        <v>57</v>
      </c>
      <c r="B953" s="24" t="s">
        <v>169</v>
      </c>
      <c r="C953" s="20">
        <v>0.21782980271402003</v>
      </c>
      <c r="D953" s="21">
        <v>0.63213952199112</v>
      </c>
      <c r="E953" s="22">
        <f t="shared" si="35"/>
        <v>-0.65540866353697158</v>
      </c>
      <c r="F953" s="23">
        <f t="shared" si="36"/>
        <v>1.0599496914375737E-5</v>
      </c>
    </row>
    <row r="954" spans="1:6" x14ac:dyDescent="0.15">
      <c r="A954" s="24" t="s">
        <v>58</v>
      </c>
      <c r="B954" s="24" t="s">
        <v>170</v>
      </c>
      <c r="C954" s="20">
        <v>0.14318756225297999</v>
      </c>
      <c r="D954" s="21">
        <v>0.27476911187856001</v>
      </c>
      <c r="E954" s="22">
        <f t="shared" si="35"/>
        <v>-0.47888042701006095</v>
      </c>
      <c r="F954" s="23">
        <f t="shared" si="36"/>
        <v>6.9674402004118491E-6</v>
      </c>
    </row>
    <row r="955" spans="1:6" x14ac:dyDescent="0.15">
      <c r="A955" s="24" t="s">
        <v>59</v>
      </c>
      <c r="B955" s="24" t="s">
        <v>171</v>
      </c>
      <c r="C955" s="20">
        <v>0.4210908511184201</v>
      </c>
      <c r="D955" s="21">
        <v>0.32281528046976005</v>
      </c>
      <c r="E955" s="22">
        <f t="shared" si="35"/>
        <v>0.3044328338660105</v>
      </c>
      <c r="F955" s="23">
        <f t="shared" si="36"/>
        <v>2.0490085018170359E-5</v>
      </c>
    </row>
    <row r="956" spans="1:6" x14ac:dyDescent="0.15">
      <c r="A956" s="25" t="s">
        <v>60</v>
      </c>
      <c r="B956" s="25" t="s">
        <v>172</v>
      </c>
      <c r="C956" s="20">
        <v>7.9448506220580001E-2</v>
      </c>
      <c r="D956" s="52">
        <v>0.35089011850932</v>
      </c>
      <c r="E956" s="53">
        <f t="shared" si="35"/>
        <v>-0.7735800980714429</v>
      </c>
      <c r="F956" s="48">
        <f t="shared" si="36"/>
        <v>3.8659273710235932E-6</v>
      </c>
    </row>
    <row r="957" spans="1:6" s="4" customFormat="1" ht="11" x14ac:dyDescent="0.15">
      <c r="A957" s="127" t="s">
        <v>149</v>
      </c>
      <c r="B957" s="26"/>
      <c r="C957" s="27">
        <f>SUM(C818:C956)</f>
        <v>1295.0335539691916</v>
      </c>
      <c r="D957" s="28">
        <f>SUM(D818:D956)</f>
        <v>1367.0514286669509</v>
      </c>
      <c r="E957" s="29">
        <f t="shared" si="35"/>
        <v>-5.2681174378337636E-2</v>
      </c>
      <c r="F957" s="54">
        <f>C957/C$1216</f>
        <v>6.3015730576273479E-2</v>
      </c>
    </row>
    <row r="958" spans="1:6" x14ac:dyDescent="0.15">
      <c r="E958" s="32"/>
    </row>
    <row r="959" spans="1:6" s="4" customFormat="1" ht="11" x14ac:dyDescent="0.15">
      <c r="A959" s="33" t="s">
        <v>173</v>
      </c>
      <c r="B959" s="34" t="s">
        <v>345</v>
      </c>
      <c r="C959" s="130" t="s">
        <v>1119</v>
      </c>
      <c r="D959" s="131"/>
      <c r="E959" s="132"/>
      <c r="F959" s="35"/>
    </row>
    <row r="960" spans="1:6" s="10" customFormat="1" ht="12" x14ac:dyDescent="0.15">
      <c r="A960" s="36"/>
      <c r="B960" s="37"/>
      <c r="C960" s="38" t="s">
        <v>1124</v>
      </c>
      <c r="D960" s="39" t="s">
        <v>315</v>
      </c>
      <c r="E960" s="40" t="s">
        <v>313</v>
      </c>
      <c r="F960" s="41" t="s">
        <v>314</v>
      </c>
    </row>
    <row r="961" spans="1:7" x14ac:dyDescent="0.15">
      <c r="A961" s="19" t="s">
        <v>354</v>
      </c>
      <c r="B961" s="19" t="s">
        <v>355</v>
      </c>
      <c r="C961" s="20">
        <v>14.089775019748499</v>
      </c>
      <c r="D961" s="50">
        <v>13.084662251690199</v>
      </c>
      <c r="E961" s="44">
        <f t="shared" ref="E961:E992" si="37">IF(ISERROR(C961/D961-1),"",((C961/D961-1)))</f>
        <v>7.6816103367778332E-2</v>
      </c>
      <c r="F961" s="45">
        <f t="shared" ref="F961:F992" si="38">C961/$C$1216</f>
        <v>6.8560190104997236E-4</v>
      </c>
      <c r="G961" s="124"/>
    </row>
    <row r="962" spans="1:7" x14ac:dyDescent="0.15">
      <c r="A962" s="24" t="s">
        <v>19</v>
      </c>
      <c r="B962" s="24" t="s">
        <v>358</v>
      </c>
      <c r="C962" s="20">
        <v>1.88799844043034</v>
      </c>
      <c r="D962" s="21">
        <v>6.0559687015355301</v>
      </c>
      <c r="E962" s="22">
        <f t="shared" si="37"/>
        <v>-0.68824171103268328</v>
      </c>
      <c r="F962" s="23">
        <f t="shared" si="38"/>
        <v>9.1869126236873681E-5</v>
      </c>
      <c r="G962" s="124"/>
    </row>
    <row r="963" spans="1:7" x14ac:dyDescent="0.15">
      <c r="A963" s="24" t="s">
        <v>64</v>
      </c>
      <c r="B963" s="24" t="s">
        <v>359</v>
      </c>
      <c r="C963" s="20">
        <v>2.3798667047767799</v>
      </c>
      <c r="D963" s="21">
        <v>6.0411492178947501</v>
      </c>
      <c r="E963" s="22">
        <f t="shared" si="37"/>
        <v>-0.60605728828427652</v>
      </c>
      <c r="F963" s="23">
        <f t="shared" si="38"/>
        <v>1.158032072729021E-4</v>
      </c>
      <c r="G963" s="124"/>
    </row>
    <row r="964" spans="1:7" x14ac:dyDescent="0.15">
      <c r="A964" s="24" t="s">
        <v>21</v>
      </c>
      <c r="B964" s="24" t="s">
        <v>360</v>
      </c>
      <c r="C964" s="20">
        <v>0.16035078443313</v>
      </c>
      <c r="D964" s="21">
        <v>0.32767413708442</v>
      </c>
      <c r="E964" s="22">
        <f t="shared" si="37"/>
        <v>-0.51063948513025859</v>
      </c>
      <c r="F964" s="23">
        <f t="shared" si="38"/>
        <v>7.802594611206973E-6</v>
      </c>
      <c r="G964" s="124"/>
    </row>
    <row r="965" spans="1:7" x14ac:dyDescent="0.15">
      <c r="A965" s="24" t="s">
        <v>389</v>
      </c>
      <c r="B965" s="24" t="s">
        <v>390</v>
      </c>
      <c r="C965" s="20">
        <v>0.14073362737416401</v>
      </c>
      <c r="D965" s="21">
        <v>1.13187515043807</v>
      </c>
      <c r="E965" s="22">
        <f t="shared" si="37"/>
        <v>-0.87566329438392931</v>
      </c>
      <c r="F965" s="23">
        <f t="shared" si="38"/>
        <v>6.8480328702301426E-6</v>
      </c>
      <c r="G965" s="124"/>
    </row>
    <row r="966" spans="1:7" x14ac:dyDescent="0.15">
      <c r="A966" s="24" t="s">
        <v>399</v>
      </c>
      <c r="B966" s="24" t="s">
        <v>400</v>
      </c>
      <c r="C966" s="20">
        <v>2.1260586480126298</v>
      </c>
      <c r="D966" s="21">
        <v>1.6703289237112902</v>
      </c>
      <c r="E966" s="22">
        <f t="shared" si="37"/>
        <v>0.27283831216234788</v>
      </c>
      <c r="F966" s="23">
        <f t="shared" si="38"/>
        <v>1.0345302524548128E-4</v>
      </c>
      <c r="G966" s="124"/>
    </row>
    <row r="967" spans="1:7" x14ac:dyDescent="0.15">
      <c r="A967" s="24" t="s">
        <v>443</v>
      </c>
      <c r="B967" s="24" t="s">
        <v>444</v>
      </c>
      <c r="C967" s="20">
        <v>3.4992589422304499</v>
      </c>
      <c r="D967" s="21">
        <v>11.374748975083399</v>
      </c>
      <c r="E967" s="22">
        <f t="shared" si="37"/>
        <v>-0.69236605133918627</v>
      </c>
      <c r="F967" s="23">
        <f t="shared" si="38"/>
        <v>1.7027231305657395E-4</v>
      </c>
      <c r="G967" s="124"/>
    </row>
    <row r="968" spans="1:7" x14ac:dyDescent="0.15">
      <c r="A968" s="24" t="s">
        <v>174</v>
      </c>
      <c r="B968" s="24" t="s">
        <v>446</v>
      </c>
      <c r="C968" s="20">
        <v>0.54942613624791103</v>
      </c>
      <c r="D968" s="21">
        <v>0.91501072021030994</v>
      </c>
      <c r="E968" s="22">
        <f t="shared" si="37"/>
        <v>-0.39954131234481205</v>
      </c>
      <c r="F968" s="23">
        <f t="shared" si="38"/>
        <v>2.6734820319709603E-5</v>
      </c>
      <c r="G968" s="124"/>
    </row>
    <row r="969" spans="1:7" x14ac:dyDescent="0.15">
      <c r="A969" s="24" t="s">
        <v>447</v>
      </c>
      <c r="B969" s="24" t="s">
        <v>448</v>
      </c>
      <c r="C969" s="20">
        <v>9.0739092214165901E-2</v>
      </c>
      <c r="D969" s="21">
        <v>0.81510471081635794</v>
      </c>
      <c r="E969" s="22">
        <f t="shared" si="37"/>
        <v>-0.88867799313380569</v>
      </c>
      <c r="F969" s="23">
        <f t="shared" si="38"/>
        <v>4.4153220356169571E-6</v>
      </c>
      <c r="G969" s="124"/>
    </row>
    <row r="970" spans="1:7" x14ac:dyDescent="0.15">
      <c r="A970" s="24" t="s">
        <v>449</v>
      </c>
      <c r="B970" s="24" t="s">
        <v>450</v>
      </c>
      <c r="C970" s="20">
        <v>1.2398553345480998</v>
      </c>
      <c r="D970" s="21">
        <v>1.69802407662065</v>
      </c>
      <c r="E970" s="22">
        <f t="shared" si="37"/>
        <v>-0.26982464405592066</v>
      </c>
      <c r="F970" s="23">
        <f t="shared" si="38"/>
        <v>6.0330784075805632E-5</v>
      </c>
      <c r="G970" s="124"/>
    </row>
    <row r="971" spans="1:7" x14ac:dyDescent="0.15">
      <c r="A971" s="24" t="s">
        <v>451</v>
      </c>
      <c r="B971" s="24" t="s">
        <v>452</v>
      </c>
      <c r="C971" s="20">
        <v>10.594142812279401</v>
      </c>
      <c r="D971" s="21">
        <v>2.9529190012578801</v>
      </c>
      <c r="E971" s="22">
        <f t="shared" si="37"/>
        <v>2.5876848663192331</v>
      </c>
      <c r="F971" s="23">
        <f t="shared" si="38"/>
        <v>5.1550606322054023E-4</v>
      </c>
      <c r="G971" s="124"/>
    </row>
    <row r="972" spans="1:7" x14ac:dyDescent="0.15">
      <c r="A972" s="24" t="s">
        <v>457</v>
      </c>
      <c r="B972" s="24" t="s">
        <v>458</v>
      </c>
      <c r="C972" s="20">
        <v>3.1458740286512903E-2</v>
      </c>
      <c r="D972" s="21">
        <v>0.14768440774604497</v>
      </c>
      <c r="E972" s="22">
        <f t="shared" si="37"/>
        <v>-0.78698671872924664</v>
      </c>
      <c r="F972" s="23">
        <f t="shared" si="38"/>
        <v>1.5307676747740992E-6</v>
      </c>
      <c r="G972" s="124"/>
    </row>
    <row r="973" spans="1:7" x14ac:dyDescent="0.15">
      <c r="A973" s="24" t="s">
        <v>459</v>
      </c>
      <c r="B973" s="24" t="s">
        <v>460</v>
      </c>
      <c r="C973" s="20">
        <v>0.7216661436199211</v>
      </c>
      <c r="D973" s="21">
        <v>0.39502218355019603</v>
      </c>
      <c r="E973" s="22">
        <f t="shared" si="37"/>
        <v>0.82690029490006589</v>
      </c>
      <c r="F973" s="23">
        <f t="shared" si="38"/>
        <v>3.5115938990915979E-5</v>
      </c>
      <c r="G973" s="124"/>
    </row>
    <row r="974" spans="1:7" x14ac:dyDescent="0.15">
      <c r="A974" s="24" t="s">
        <v>461</v>
      </c>
      <c r="B974" s="24" t="s">
        <v>462</v>
      </c>
      <c r="C974" s="20">
        <v>0.17482595573600801</v>
      </c>
      <c r="D974" s="21">
        <v>0.5712721946123871</v>
      </c>
      <c r="E974" s="22">
        <f t="shared" si="37"/>
        <v>-0.69397082969418999</v>
      </c>
      <c r="F974" s="23">
        <f t="shared" si="38"/>
        <v>8.5069497161939013E-6</v>
      </c>
      <c r="G974" s="124"/>
    </row>
    <row r="975" spans="1:7" x14ac:dyDescent="0.15">
      <c r="A975" s="24" t="s">
        <v>465</v>
      </c>
      <c r="B975" s="24" t="s">
        <v>466</v>
      </c>
      <c r="C975" s="20">
        <v>1.08748706700348</v>
      </c>
      <c r="D975" s="21">
        <v>0.58215260424511095</v>
      </c>
      <c r="E975" s="22">
        <f t="shared" si="37"/>
        <v>0.86804466573441941</v>
      </c>
      <c r="F975" s="23">
        <f t="shared" si="38"/>
        <v>5.2916615024712662E-5</v>
      </c>
      <c r="G975" s="124"/>
    </row>
    <row r="976" spans="1:7" x14ac:dyDescent="0.15">
      <c r="A976" s="24" t="s">
        <v>467</v>
      </c>
      <c r="B976" s="24" t="s">
        <v>468</v>
      </c>
      <c r="C976" s="20">
        <v>2.4571227995276099</v>
      </c>
      <c r="D976" s="21">
        <v>1.43169038392457</v>
      </c>
      <c r="E976" s="22">
        <f t="shared" si="37"/>
        <v>0.71623894880966499</v>
      </c>
      <c r="F976" s="23">
        <f t="shared" si="38"/>
        <v>1.1956245292122696E-4</v>
      </c>
      <c r="G976" s="124"/>
    </row>
    <row r="977" spans="1:7" x14ac:dyDescent="0.15">
      <c r="A977" s="24" t="s">
        <v>469</v>
      </c>
      <c r="B977" s="24" t="s">
        <v>470</v>
      </c>
      <c r="C977" s="20">
        <v>6.5451375750371907</v>
      </c>
      <c r="D977" s="21">
        <v>3.9889383056653296</v>
      </c>
      <c r="E977" s="22">
        <f t="shared" si="37"/>
        <v>0.64082196150825244</v>
      </c>
      <c r="F977" s="23">
        <f t="shared" si="38"/>
        <v>3.18483351067674E-4</v>
      </c>
      <c r="G977" s="124"/>
    </row>
    <row r="978" spans="1:7" x14ac:dyDescent="0.15">
      <c r="A978" s="24" t="s">
        <v>473</v>
      </c>
      <c r="B978" s="24" t="s">
        <v>474</v>
      </c>
      <c r="C978" s="20">
        <v>0.76681794029429795</v>
      </c>
      <c r="D978" s="21">
        <v>1.77885527827302</v>
      </c>
      <c r="E978" s="22">
        <f t="shared" si="37"/>
        <v>-0.5689261798527232</v>
      </c>
      <c r="F978" s="23">
        <f t="shared" si="38"/>
        <v>3.7313004422577301E-5</v>
      </c>
      <c r="G978" s="124"/>
    </row>
    <row r="979" spans="1:7" x14ac:dyDescent="0.15">
      <c r="A979" s="24" t="s">
        <v>481</v>
      </c>
      <c r="B979" s="24" t="s">
        <v>482</v>
      </c>
      <c r="C979" s="20">
        <v>0.24492465427595297</v>
      </c>
      <c r="D979" s="21">
        <v>0.16926714504555301</v>
      </c>
      <c r="E979" s="22">
        <f t="shared" si="37"/>
        <v>0.44697102447163672</v>
      </c>
      <c r="F979" s="23">
        <f t="shared" si="38"/>
        <v>1.1917919792916465E-5</v>
      </c>
      <c r="G979" s="124"/>
    </row>
    <row r="980" spans="1:7" x14ac:dyDescent="0.15">
      <c r="A980" s="24" t="s">
        <v>483</v>
      </c>
      <c r="B980" s="24" t="s">
        <v>484</v>
      </c>
      <c r="C980" s="20">
        <v>3.3424294424461198</v>
      </c>
      <c r="D980" s="21">
        <v>18.906740630346299</v>
      </c>
      <c r="E980" s="22">
        <f t="shared" si="37"/>
        <v>-0.82321493123561718</v>
      </c>
      <c r="F980" s="23">
        <f t="shared" si="38"/>
        <v>1.6264106251906381E-4</v>
      </c>
      <c r="G980" s="124"/>
    </row>
    <row r="981" spans="1:7" x14ac:dyDescent="0.15">
      <c r="A981" s="24" t="s">
        <v>487</v>
      </c>
      <c r="B981" s="24" t="s">
        <v>488</v>
      </c>
      <c r="C981" s="20">
        <v>1.7686048200681199</v>
      </c>
      <c r="D981" s="21">
        <v>2.4281502433956299</v>
      </c>
      <c r="E981" s="22">
        <f t="shared" si="37"/>
        <v>-0.2716246348929271</v>
      </c>
      <c r="F981" s="23">
        <f t="shared" si="38"/>
        <v>8.6059488185247934E-5</v>
      </c>
      <c r="G981" s="124"/>
    </row>
    <row r="982" spans="1:7" x14ac:dyDescent="0.15">
      <c r="A982" s="24" t="s">
        <v>175</v>
      </c>
      <c r="B982" s="24" t="s">
        <v>176</v>
      </c>
      <c r="C982" s="20">
        <v>0.64579652919289099</v>
      </c>
      <c r="D982" s="21">
        <v>2.0378707757801298</v>
      </c>
      <c r="E982" s="22">
        <f t="shared" si="37"/>
        <v>-0.68310231597208626</v>
      </c>
      <c r="F982" s="23">
        <f t="shared" si="38"/>
        <v>3.142415883046678E-5</v>
      </c>
      <c r="G982" s="124"/>
    </row>
    <row r="983" spans="1:7" x14ac:dyDescent="0.15">
      <c r="A983" s="24" t="s">
        <v>497</v>
      </c>
      <c r="B983" s="24" t="s">
        <v>177</v>
      </c>
      <c r="C983" s="20">
        <v>6.5225458086830201</v>
      </c>
      <c r="D983" s="21">
        <v>10.947238447312898</v>
      </c>
      <c r="E983" s="22">
        <f t="shared" si="37"/>
        <v>-0.40418345319919113</v>
      </c>
      <c r="F983" s="23">
        <f t="shared" si="38"/>
        <v>3.173840462215152E-4</v>
      </c>
      <c r="G983" s="124"/>
    </row>
    <row r="984" spans="1:7" x14ac:dyDescent="0.15">
      <c r="A984" s="24" t="s">
        <v>518</v>
      </c>
      <c r="B984" s="24" t="s">
        <v>1000</v>
      </c>
      <c r="C984" s="20">
        <v>0.20402073787835501</v>
      </c>
      <c r="D984" s="21">
        <v>0.13054388961420599</v>
      </c>
      <c r="E984" s="22">
        <f t="shared" si="37"/>
        <v>0.56285168521708551</v>
      </c>
      <c r="F984" s="23">
        <f t="shared" si="38"/>
        <v>9.9275542403596939E-6</v>
      </c>
      <c r="G984" s="124"/>
    </row>
    <row r="985" spans="1:7" x14ac:dyDescent="0.15">
      <c r="A985" s="24" t="s">
        <v>520</v>
      </c>
      <c r="B985" s="24" t="s">
        <v>1001</v>
      </c>
      <c r="C985" s="20">
        <v>2.5439793410328799</v>
      </c>
      <c r="D985" s="21">
        <v>8.6879005405597898</v>
      </c>
      <c r="E985" s="22">
        <f t="shared" si="37"/>
        <v>-0.70718134615420414</v>
      </c>
      <c r="F985" s="23">
        <f t="shared" si="38"/>
        <v>1.2378885184464298E-4</v>
      </c>
      <c r="G985" s="124"/>
    </row>
    <row r="986" spans="1:7" x14ac:dyDescent="0.15">
      <c r="A986" s="24" t="s">
        <v>522</v>
      </c>
      <c r="B986" s="24" t="s">
        <v>1002</v>
      </c>
      <c r="C986" s="20">
        <v>2.8288957022546497</v>
      </c>
      <c r="D986" s="21">
        <v>0.58126345645363708</v>
      </c>
      <c r="E986" s="22">
        <f t="shared" si="37"/>
        <v>3.8668046663626603</v>
      </c>
      <c r="F986" s="23">
        <f t="shared" si="38"/>
        <v>1.3765274950234828E-4</v>
      </c>
      <c r="G986" s="124"/>
    </row>
    <row r="987" spans="1:7" x14ac:dyDescent="0.15">
      <c r="A987" s="24" t="s">
        <v>524</v>
      </c>
      <c r="B987" s="24" t="s">
        <v>1003</v>
      </c>
      <c r="C987" s="20">
        <v>0.87048564837300402</v>
      </c>
      <c r="D987" s="21">
        <v>0.23055634714746401</v>
      </c>
      <c r="E987" s="22">
        <f t="shared" si="37"/>
        <v>2.7755874394394389</v>
      </c>
      <c r="F987" s="23">
        <f t="shared" si="38"/>
        <v>4.2357426894663243E-5</v>
      </c>
      <c r="G987" s="124"/>
    </row>
    <row r="988" spans="1:7" x14ac:dyDescent="0.15">
      <c r="A988" s="24" t="s">
        <v>526</v>
      </c>
      <c r="B988" s="24" t="s">
        <v>1004</v>
      </c>
      <c r="C988" s="20">
        <v>0.41413547162731001</v>
      </c>
      <c r="D988" s="21">
        <v>0.74859031331542991</v>
      </c>
      <c r="E988" s="22">
        <f t="shared" si="37"/>
        <v>-0.44677954782349993</v>
      </c>
      <c r="F988" s="23">
        <f t="shared" si="38"/>
        <v>2.0151639486219333E-5</v>
      </c>
      <c r="G988" s="124"/>
    </row>
    <row r="989" spans="1:7" x14ac:dyDescent="0.15">
      <c r="A989" s="24" t="s">
        <v>528</v>
      </c>
      <c r="B989" s="24" t="s">
        <v>1005</v>
      </c>
      <c r="C989" s="20">
        <v>0.15135298301632899</v>
      </c>
      <c r="D989" s="21">
        <v>0.79031733641496704</v>
      </c>
      <c r="E989" s="22">
        <f t="shared" si="37"/>
        <v>-0.80849087316887736</v>
      </c>
      <c r="F989" s="23">
        <f t="shared" si="38"/>
        <v>7.3647657780295474E-6</v>
      </c>
      <c r="G989" s="124"/>
    </row>
    <row r="990" spans="1:7" x14ac:dyDescent="0.15">
      <c r="A990" s="24" t="s">
        <v>530</v>
      </c>
      <c r="B990" s="24" t="s">
        <v>1006</v>
      </c>
      <c r="C990" s="20">
        <v>0</v>
      </c>
      <c r="D990" s="21">
        <v>0</v>
      </c>
      <c r="E990" s="22" t="str">
        <f t="shared" si="37"/>
        <v/>
      </c>
      <c r="F990" s="23">
        <f t="shared" si="38"/>
        <v>0</v>
      </c>
      <c r="G990" s="124"/>
    </row>
    <row r="991" spans="1:7" x14ac:dyDescent="0.15">
      <c r="A991" s="24" t="s">
        <v>532</v>
      </c>
      <c r="B991" s="24" t="s">
        <v>1007</v>
      </c>
      <c r="C991" s="20">
        <v>0.14443404325150402</v>
      </c>
      <c r="D991" s="21">
        <v>0.6588136176640409</v>
      </c>
      <c r="E991" s="22">
        <f t="shared" si="37"/>
        <v>-0.78076645749426887</v>
      </c>
      <c r="F991" s="23">
        <f t="shared" si="38"/>
        <v>7.0280933862159477E-6</v>
      </c>
      <c r="G991" s="124"/>
    </row>
    <row r="992" spans="1:7" x14ac:dyDescent="0.15">
      <c r="A992" s="24" t="s">
        <v>534</v>
      </c>
      <c r="B992" s="24" t="s">
        <v>1008</v>
      </c>
      <c r="C992" s="20">
        <v>0.41512794893328198</v>
      </c>
      <c r="D992" s="21">
        <v>2.25072025316456E-2</v>
      </c>
      <c r="E992" s="22">
        <f t="shared" si="37"/>
        <v>17.444226835814153</v>
      </c>
      <c r="F992" s="23">
        <f t="shared" si="38"/>
        <v>2.0199932970449538E-5</v>
      </c>
      <c r="G992" s="124"/>
    </row>
    <row r="993" spans="1:7" x14ac:dyDescent="0.15">
      <c r="A993" s="24" t="s">
        <v>536</v>
      </c>
      <c r="B993" s="24" t="s">
        <v>1010</v>
      </c>
      <c r="C993" s="20">
        <v>2.5280433884882498</v>
      </c>
      <c r="D993" s="21">
        <v>1.4258747699212599</v>
      </c>
      <c r="E993" s="22">
        <f t="shared" ref="E993:E1024" si="39">IF(ISERROR(C993/D993-1),"",((C993/D993-1)))</f>
        <v>0.77297715186296068</v>
      </c>
      <c r="F993" s="23">
        <f t="shared" ref="F993:F1024" si="40">C993/$C$1216</f>
        <v>1.23013415803661E-4</v>
      </c>
      <c r="G993" s="124"/>
    </row>
    <row r="994" spans="1:7" x14ac:dyDescent="0.15">
      <c r="A994" s="24" t="s">
        <v>545</v>
      </c>
      <c r="B994" s="24" t="s">
        <v>1013</v>
      </c>
      <c r="C994" s="20">
        <v>0.21727650179022698</v>
      </c>
      <c r="D994" s="21">
        <v>0.25976983811941401</v>
      </c>
      <c r="E994" s="22">
        <f t="shared" si="39"/>
        <v>-0.16358071682538144</v>
      </c>
      <c r="F994" s="23">
        <f t="shared" si="40"/>
        <v>1.0572573548695767E-5</v>
      </c>
      <c r="G994" s="124"/>
    </row>
    <row r="995" spans="1:7" x14ac:dyDescent="0.15">
      <c r="A995" s="24" t="s">
        <v>228</v>
      </c>
      <c r="B995" s="24" t="s">
        <v>550</v>
      </c>
      <c r="C995" s="20">
        <v>44.767423294096808</v>
      </c>
      <c r="D995" s="21">
        <v>72.916785777083902</v>
      </c>
      <c r="E995" s="22">
        <f t="shared" si="39"/>
        <v>-0.38604776915213124</v>
      </c>
      <c r="F995" s="23">
        <f t="shared" si="40"/>
        <v>2.1783620017013904E-3</v>
      </c>
      <c r="G995" s="124"/>
    </row>
    <row r="996" spans="1:7" x14ac:dyDescent="0.15">
      <c r="A996" s="24" t="s">
        <v>24</v>
      </c>
      <c r="B996" s="24" t="s">
        <v>551</v>
      </c>
      <c r="C996" s="20">
        <v>18.12044955</v>
      </c>
      <c r="D996" s="21">
        <v>18.263354469999999</v>
      </c>
      <c r="E996" s="22">
        <f t="shared" si="39"/>
        <v>-7.8246808511952537E-3</v>
      </c>
      <c r="F996" s="23">
        <f t="shared" si="40"/>
        <v>8.8173264952401441E-4</v>
      </c>
      <c r="G996" s="124"/>
    </row>
    <row r="997" spans="1:7" x14ac:dyDescent="0.15">
      <c r="A997" s="24" t="s">
        <v>26</v>
      </c>
      <c r="B997" s="24" t="s">
        <v>1014</v>
      </c>
      <c r="C997" s="20">
        <v>0.55750685523018706</v>
      </c>
      <c r="D997" s="21">
        <v>3.4979746835442992E-2</v>
      </c>
      <c r="E997" s="22">
        <f t="shared" si="39"/>
        <v>14.937989998981267</v>
      </c>
      <c r="F997" s="23">
        <f t="shared" si="40"/>
        <v>2.7128024348044609E-5</v>
      </c>
      <c r="G997" s="124"/>
    </row>
    <row r="998" spans="1:7" x14ac:dyDescent="0.15">
      <c r="A998" s="24" t="s">
        <v>229</v>
      </c>
      <c r="B998" s="24" t="s">
        <v>1015</v>
      </c>
      <c r="C998" s="20">
        <v>0.54778670015039599</v>
      </c>
      <c r="D998" s="21">
        <v>1.37567007717436</v>
      </c>
      <c r="E998" s="22">
        <f t="shared" si="39"/>
        <v>-0.60180372515221436</v>
      </c>
      <c r="F998" s="23">
        <f t="shared" si="40"/>
        <v>2.6655046121503397E-5</v>
      </c>
      <c r="G998" s="124"/>
    </row>
    <row r="999" spans="1:7" x14ac:dyDescent="0.15">
      <c r="A999" s="24" t="s">
        <v>28</v>
      </c>
      <c r="B999" s="24" t="s">
        <v>1016</v>
      </c>
      <c r="C999" s="20">
        <v>0.57837834839800684</v>
      </c>
      <c r="D999" s="21">
        <v>1.4747965400117702</v>
      </c>
      <c r="E999" s="22">
        <f t="shared" si="39"/>
        <v>-0.60782498961287845</v>
      </c>
      <c r="F999" s="23">
        <f t="shared" si="40"/>
        <v>2.8143621500841742E-5</v>
      </c>
      <c r="G999" s="124"/>
    </row>
    <row r="1000" spans="1:7" x14ac:dyDescent="0.15">
      <c r="A1000" s="24" t="s">
        <v>230</v>
      </c>
      <c r="B1000" s="24" t="s">
        <v>1017</v>
      </c>
      <c r="C1000" s="20">
        <v>0.21611610075946899</v>
      </c>
      <c r="D1000" s="21">
        <v>0.18856290674992798</v>
      </c>
      <c r="E1000" s="22">
        <f t="shared" si="39"/>
        <v>0.14612202624815307</v>
      </c>
      <c r="F1000" s="23">
        <f t="shared" si="40"/>
        <v>1.0516108974098023E-5</v>
      </c>
      <c r="G1000" s="124"/>
    </row>
    <row r="1001" spans="1:7" x14ac:dyDescent="0.15">
      <c r="A1001" s="24" t="s">
        <v>32</v>
      </c>
      <c r="B1001" s="24" t="s">
        <v>1018</v>
      </c>
      <c r="C1001" s="20">
        <v>0.27055035310388997</v>
      </c>
      <c r="D1001" s="21">
        <v>0.14341730615321799</v>
      </c>
      <c r="E1001" s="22">
        <f t="shared" si="39"/>
        <v>0.88645541016403606</v>
      </c>
      <c r="F1001" s="23">
        <f t="shared" si="40"/>
        <v>1.3164854382542103E-5</v>
      </c>
      <c r="G1001" s="124"/>
    </row>
    <row r="1002" spans="1:7" x14ac:dyDescent="0.15">
      <c r="A1002" s="24" t="s">
        <v>566</v>
      </c>
      <c r="B1002" s="24" t="s">
        <v>567</v>
      </c>
      <c r="C1002" s="20">
        <v>19.853118560745997</v>
      </c>
      <c r="D1002" s="21">
        <v>11.098275178441801</v>
      </c>
      <c r="E1002" s="22">
        <f t="shared" si="39"/>
        <v>0.78884720747511472</v>
      </c>
      <c r="F1002" s="23">
        <f t="shared" si="40"/>
        <v>9.6604351793694635E-4</v>
      </c>
      <c r="G1002" s="124"/>
    </row>
    <row r="1003" spans="1:7" x14ac:dyDescent="0.15">
      <c r="A1003" s="24" t="s">
        <v>568</v>
      </c>
      <c r="B1003" s="24" t="s">
        <v>569</v>
      </c>
      <c r="C1003" s="20">
        <v>0.83375999999999995</v>
      </c>
      <c r="D1003" s="21">
        <v>4.9528490999999999</v>
      </c>
      <c r="E1003" s="22">
        <f t="shared" si="39"/>
        <v>-0.83166052848248495</v>
      </c>
      <c r="F1003" s="23">
        <f t="shared" si="40"/>
        <v>4.0570373921387742E-5</v>
      </c>
      <c r="G1003" s="124"/>
    </row>
    <row r="1004" spans="1:7" x14ac:dyDescent="0.15">
      <c r="A1004" s="24" t="s">
        <v>677</v>
      </c>
      <c r="B1004" s="24" t="s">
        <v>1022</v>
      </c>
      <c r="C1004" s="20">
        <v>1.6251303385822</v>
      </c>
      <c r="D1004" s="21">
        <v>1.4868186339098302</v>
      </c>
      <c r="E1004" s="22">
        <f t="shared" si="39"/>
        <v>9.3025269873472594E-2</v>
      </c>
      <c r="F1004" s="23">
        <f t="shared" si="40"/>
        <v>7.9078086628371866E-5</v>
      </c>
      <c r="G1004" s="124"/>
    </row>
    <row r="1005" spans="1:7" x14ac:dyDescent="0.15">
      <c r="A1005" s="24" t="s">
        <v>679</v>
      </c>
      <c r="B1005" s="24" t="s">
        <v>1024</v>
      </c>
      <c r="C1005" s="20">
        <v>1.1997558321220301</v>
      </c>
      <c r="D1005" s="21">
        <v>0.45191536721680198</v>
      </c>
      <c r="E1005" s="22">
        <f t="shared" si="39"/>
        <v>1.6548241532721746</v>
      </c>
      <c r="F1005" s="23">
        <f t="shared" si="40"/>
        <v>5.8379560933070024E-5</v>
      </c>
      <c r="G1005" s="124"/>
    </row>
    <row r="1006" spans="1:7" x14ac:dyDescent="0.15">
      <c r="A1006" s="24" t="s">
        <v>681</v>
      </c>
      <c r="B1006" s="24" t="s">
        <v>1026</v>
      </c>
      <c r="C1006" s="20">
        <v>0.10546351046513801</v>
      </c>
      <c r="D1006" s="21">
        <v>0.28165742052056897</v>
      </c>
      <c r="E1006" s="22">
        <f t="shared" si="39"/>
        <v>-0.62556104408605062</v>
      </c>
      <c r="F1006" s="23">
        <f t="shared" si="40"/>
        <v>5.1318053812042295E-6</v>
      </c>
      <c r="G1006" s="124"/>
    </row>
    <row r="1007" spans="1:7" x14ac:dyDescent="0.15">
      <c r="A1007" s="24" t="s">
        <v>178</v>
      </c>
      <c r="B1007" s="24" t="s">
        <v>115</v>
      </c>
      <c r="C1007" s="20">
        <v>7.32144160632873E-3</v>
      </c>
      <c r="D1007" s="21">
        <v>2.5238709677419401E-3</v>
      </c>
      <c r="E1007" s="22">
        <f t="shared" si="39"/>
        <v>1.9008779370678708</v>
      </c>
      <c r="F1007" s="23">
        <f t="shared" si="40"/>
        <v>3.5625794426736986E-7</v>
      </c>
      <c r="G1007" s="124"/>
    </row>
    <row r="1008" spans="1:7" x14ac:dyDescent="0.15">
      <c r="A1008" s="24" t="s">
        <v>683</v>
      </c>
      <c r="B1008" s="24" t="s">
        <v>1028</v>
      </c>
      <c r="C1008" s="20">
        <v>1.8298919238117998E-2</v>
      </c>
      <c r="D1008" s="21">
        <v>0</v>
      </c>
      <c r="E1008" s="22" t="str">
        <f t="shared" si="39"/>
        <v/>
      </c>
      <c r="F1008" s="23">
        <f t="shared" si="40"/>
        <v>8.9041690156366685E-7</v>
      </c>
      <c r="G1008" s="124"/>
    </row>
    <row r="1009" spans="1:7" x14ac:dyDescent="0.15">
      <c r="A1009" s="24" t="s">
        <v>685</v>
      </c>
      <c r="B1009" s="24" t="s">
        <v>119</v>
      </c>
      <c r="C1009" s="20">
        <v>9.07820689709498E-2</v>
      </c>
      <c r="D1009" s="21">
        <v>0.24550904859126199</v>
      </c>
      <c r="E1009" s="22">
        <f t="shared" si="39"/>
        <v>-0.63022923394530705</v>
      </c>
      <c r="F1009" s="23">
        <f t="shared" si="40"/>
        <v>4.4174132646188898E-6</v>
      </c>
      <c r="G1009" s="124"/>
    </row>
    <row r="1010" spans="1:7" x14ac:dyDescent="0.15">
      <c r="A1010" s="24" t="s">
        <v>687</v>
      </c>
      <c r="B1010" s="24" t="s">
        <v>1030</v>
      </c>
      <c r="C1010" s="20">
        <v>1.60774275618298</v>
      </c>
      <c r="D1010" s="21">
        <v>0.91510459901506702</v>
      </c>
      <c r="E1010" s="22">
        <f t="shared" si="39"/>
        <v>0.75689506742005652</v>
      </c>
      <c r="F1010" s="23">
        <f t="shared" si="40"/>
        <v>7.8232014953638973E-5</v>
      </c>
      <c r="G1010" s="124"/>
    </row>
    <row r="1011" spans="1:7" x14ac:dyDescent="0.15">
      <c r="A1011" s="24" t="s">
        <v>689</v>
      </c>
      <c r="B1011" s="24" t="s">
        <v>1032</v>
      </c>
      <c r="C1011" s="20">
        <v>0.72051107053710617</v>
      </c>
      <c r="D1011" s="21">
        <v>0.20167792402114001</v>
      </c>
      <c r="E1011" s="22">
        <f t="shared" si="39"/>
        <v>2.5725827406949198</v>
      </c>
      <c r="F1011" s="23">
        <f t="shared" si="40"/>
        <v>3.5059733671787776E-5</v>
      </c>
      <c r="G1011" s="124"/>
    </row>
    <row r="1012" spans="1:7" x14ac:dyDescent="0.15">
      <c r="A1012" s="24" t="s">
        <v>691</v>
      </c>
      <c r="B1012" s="24" t="s">
        <v>1033</v>
      </c>
      <c r="C1012" s="20">
        <v>3.6139649516883199</v>
      </c>
      <c r="D1012" s="21">
        <v>3.3029552903181099</v>
      </c>
      <c r="E1012" s="22">
        <f t="shared" si="39"/>
        <v>9.4161026727145547E-2</v>
      </c>
      <c r="F1012" s="23">
        <f t="shared" si="40"/>
        <v>1.7585385414122185E-4</v>
      </c>
      <c r="G1012" s="124"/>
    </row>
    <row r="1013" spans="1:7" x14ac:dyDescent="0.15">
      <c r="A1013" s="24" t="s">
        <v>693</v>
      </c>
      <c r="B1013" s="24" t="s">
        <v>1034</v>
      </c>
      <c r="C1013" s="20">
        <v>0.28379159475360199</v>
      </c>
      <c r="D1013" s="21">
        <v>0.16732534300841198</v>
      </c>
      <c r="E1013" s="22">
        <f t="shared" si="39"/>
        <v>0.69604669353246074</v>
      </c>
      <c r="F1013" s="23">
        <f t="shared" si="40"/>
        <v>1.3809167044353979E-5</v>
      </c>
      <c r="G1013" s="124"/>
    </row>
    <row r="1014" spans="1:7" x14ac:dyDescent="0.15">
      <c r="A1014" s="24" t="s">
        <v>695</v>
      </c>
      <c r="B1014" s="24" t="s">
        <v>1035</v>
      </c>
      <c r="C1014" s="20">
        <v>0.99100262196803501</v>
      </c>
      <c r="D1014" s="21">
        <v>1.40697928456835</v>
      </c>
      <c r="E1014" s="22">
        <f t="shared" si="39"/>
        <v>-0.29565230075717375</v>
      </c>
      <c r="F1014" s="23">
        <f t="shared" si="40"/>
        <v>4.8221726792264973E-5</v>
      </c>
      <c r="G1014" s="124"/>
    </row>
    <row r="1015" spans="1:7" x14ac:dyDescent="0.15">
      <c r="A1015" s="24" t="s">
        <v>179</v>
      </c>
      <c r="B1015" s="24" t="s">
        <v>1043</v>
      </c>
      <c r="C1015" s="20">
        <v>11.861162114708598</v>
      </c>
      <c r="D1015" s="21">
        <v>1.7988891779126299</v>
      </c>
      <c r="E1015" s="22">
        <f t="shared" si="39"/>
        <v>5.5936035751084399</v>
      </c>
      <c r="F1015" s="23">
        <f t="shared" si="40"/>
        <v>5.7715863334283969E-4</v>
      </c>
      <c r="G1015" s="124"/>
    </row>
    <row r="1016" spans="1:7" x14ac:dyDescent="0.15">
      <c r="A1016" s="24" t="s">
        <v>707</v>
      </c>
      <c r="B1016" s="24" t="s">
        <v>1044</v>
      </c>
      <c r="C1016" s="20">
        <v>5.2830761234925205</v>
      </c>
      <c r="D1016" s="21">
        <v>8.4930853571719496</v>
      </c>
      <c r="E1016" s="22">
        <f t="shared" si="39"/>
        <v>-0.37795560725982236</v>
      </c>
      <c r="F1016" s="23">
        <f t="shared" si="40"/>
        <v>2.570720276641326E-4</v>
      </c>
      <c r="G1016" s="124"/>
    </row>
    <row r="1017" spans="1:7" x14ac:dyDescent="0.15">
      <c r="A1017" s="24" t="s">
        <v>709</v>
      </c>
      <c r="B1017" s="24" t="s">
        <v>1046</v>
      </c>
      <c r="C1017" s="20">
        <v>0.94339727889761205</v>
      </c>
      <c r="D1017" s="21">
        <v>1.4085720900882301</v>
      </c>
      <c r="E1017" s="22">
        <f t="shared" si="39"/>
        <v>-0.33024565406622564</v>
      </c>
      <c r="F1017" s="23">
        <f t="shared" si="40"/>
        <v>4.5905272933812895E-5</v>
      </c>
      <c r="G1017" s="124"/>
    </row>
    <row r="1018" spans="1:7" x14ac:dyDescent="0.15">
      <c r="A1018" s="24" t="s">
        <v>711</v>
      </c>
      <c r="B1018" s="24" t="s">
        <v>1047</v>
      </c>
      <c r="C1018" s="20">
        <v>5.8907980640275701</v>
      </c>
      <c r="D1018" s="21">
        <v>12.9608302294286</v>
      </c>
      <c r="E1018" s="22">
        <f t="shared" si="39"/>
        <v>-0.54549222852622181</v>
      </c>
      <c r="F1018" s="23">
        <f t="shared" si="40"/>
        <v>2.8664349471428896E-4</v>
      </c>
      <c r="G1018" s="124"/>
    </row>
    <row r="1019" spans="1:7" x14ac:dyDescent="0.15">
      <c r="A1019" s="24" t="s">
        <v>713</v>
      </c>
      <c r="B1019" s="24" t="s">
        <v>1049</v>
      </c>
      <c r="C1019" s="20">
        <v>4.0923264654539597</v>
      </c>
      <c r="D1019" s="21">
        <v>7.3516618127194705E-2</v>
      </c>
      <c r="E1019" s="22">
        <f t="shared" si="39"/>
        <v>54.665325333295733</v>
      </c>
      <c r="F1019" s="23">
        <f t="shared" si="40"/>
        <v>1.9913070297430699E-4</v>
      </c>
      <c r="G1019" s="124"/>
    </row>
    <row r="1020" spans="1:7" x14ac:dyDescent="0.15">
      <c r="A1020" s="24" t="s">
        <v>715</v>
      </c>
      <c r="B1020" s="24" t="s">
        <v>1050</v>
      </c>
      <c r="C1020" s="20">
        <v>1.6836450897918198</v>
      </c>
      <c r="D1020" s="21">
        <v>0.54849863253307207</v>
      </c>
      <c r="E1020" s="22">
        <f t="shared" si="39"/>
        <v>2.0695520278991824</v>
      </c>
      <c r="F1020" s="23">
        <f t="shared" si="40"/>
        <v>8.1925387214261386E-5</v>
      </c>
      <c r="G1020" s="124"/>
    </row>
    <row r="1021" spans="1:7" x14ac:dyDescent="0.15">
      <c r="A1021" s="24" t="s">
        <v>719</v>
      </c>
      <c r="B1021" s="24" t="s">
        <v>1051</v>
      </c>
      <c r="C1021" s="20">
        <v>4.3946707410703905</v>
      </c>
      <c r="D1021" s="21">
        <v>3.6072807058518399</v>
      </c>
      <c r="E1021" s="22">
        <f t="shared" si="39"/>
        <v>0.21827800479769222</v>
      </c>
      <c r="F1021" s="23">
        <f t="shared" si="40"/>
        <v>2.1384263484288993E-4</v>
      </c>
      <c r="G1021" s="124"/>
    </row>
    <row r="1022" spans="1:7" x14ac:dyDescent="0.15">
      <c r="A1022" s="24" t="s">
        <v>721</v>
      </c>
      <c r="B1022" s="24" t="s">
        <v>1052</v>
      </c>
      <c r="C1022" s="20">
        <v>1.4306027760403202</v>
      </c>
      <c r="D1022" s="21">
        <v>1.88100301364801</v>
      </c>
      <c r="E1022" s="22">
        <f t="shared" si="39"/>
        <v>-0.23944684529462046</v>
      </c>
      <c r="F1022" s="23">
        <f t="shared" si="40"/>
        <v>6.9612465885783819E-5</v>
      </c>
      <c r="G1022" s="124"/>
    </row>
    <row r="1023" spans="1:7" x14ac:dyDescent="0.15">
      <c r="A1023" s="24" t="s">
        <v>1055</v>
      </c>
      <c r="B1023" s="24" t="s">
        <v>1056</v>
      </c>
      <c r="C1023" s="20">
        <v>5.3820655200567904</v>
      </c>
      <c r="D1023" s="21">
        <v>7.6674489762000704</v>
      </c>
      <c r="E1023" s="22">
        <f t="shared" si="39"/>
        <v>-0.29806307981144187</v>
      </c>
      <c r="F1023" s="23">
        <f t="shared" si="40"/>
        <v>2.618888056732299E-4</v>
      </c>
      <c r="G1023" s="124"/>
    </row>
    <row r="1024" spans="1:7" x14ac:dyDescent="0.15">
      <c r="A1024" s="24" t="s">
        <v>727</v>
      </c>
      <c r="B1024" s="24" t="s">
        <v>1057</v>
      </c>
      <c r="C1024" s="20">
        <v>3.9603685062517999</v>
      </c>
      <c r="D1024" s="21">
        <v>2.0462989164896301</v>
      </c>
      <c r="E1024" s="22">
        <f t="shared" si="39"/>
        <v>0.93538122624122955</v>
      </c>
      <c r="F1024" s="23">
        <f t="shared" si="40"/>
        <v>1.9270969003684917E-4</v>
      </c>
      <c r="G1024" s="124"/>
    </row>
    <row r="1025" spans="1:7" x14ac:dyDescent="0.15">
      <c r="A1025" s="24" t="s">
        <v>729</v>
      </c>
      <c r="B1025" s="24" t="s">
        <v>1059</v>
      </c>
      <c r="C1025" s="20">
        <v>0.66822660003754497</v>
      </c>
      <c r="D1025" s="21">
        <v>0.22430804087636702</v>
      </c>
      <c r="E1025" s="22">
        <f t="shared" ref="E1025:E1056" si="41">IF(ISERROR(C1025/D1025-1),"",((C1025/D1025-1)))</f>
        <v>1.9790577164634717</v>
      </c>
      <c r="F1025" s="23">
        <f t="shared" ref="F1025:F1056" si="42">C1025/$C$1216</f>
        <v>3.2515595648317036E-5</v>
      </c>
      <c r="G1025" s="124"/>
    </row>
    <row r="1026" spans="1:7" x14ac:dyDescent="0.15">
      <c r="A1026" s="24" t="s">
        <v>733</v>
      </c>
      <c r="B1026" s="24" t="s">
        <v>1060</v>
      </c>
      <c r="C1026" s="20">
        <v>18.195093471866798</v>
      </c>
      <c r="D1026" s="21">
        <v>15.1617986500102</v>
      </c>
      <c r="E1026" s="22">
        <f t="shared" si="41"/>
        <v>0.20006167420344667</v>
      </c>
      <c r="F1026" s="23">
        <f t="shared" si="42"/>
        <v>8.8536478805440074E-4</v>
      </c>
      <c r="G1026" s="124"/>
    </row>
    <row r="1027" spans="1:7" x14ac:dyDescent="0.15">
      <c r="A1027" s="24" t="s">
        <v>740</v>
      </c>
      <c r="B1027" s="24" t="s">
        <v>1061</v>
      </c>
      <c r="C1027" s="20">
        <v>34.333255177580604</v>
      </c>
      <c r="D1027" s="21">
        <v>57.667557724427901</v>
      </c>
      <c r="E1027" s="22">
        <f t="shared" si="41"/>
        <v>-0.40463483226311348</v>
      </c>
      <c r="F1027" s="23">
        <f t="shared" si="42"/>
        <v>1.6706402327922507E-3</v>
      </c>
      <c r="G1027" s="124"/>
    </row>
    <row r="1028" spans="1:7" x14ac:dyDescent="0.15">
      <c r="A1028" s="24" t="s">
        <v>742</v>
      </c>
      <c r="B1028" s="24" t="s">
        <v>1063</v>
      </c>
      <c r="C1028" s="20">
        <v>0.87558623522324097</v>
      </c>
      <c r="D1028" s="21">
        <v>0.30824766527384306</v>
      </c>
      <c r="E1028" s="22">
        <f t="shared" si="41"/>
        <v>1.8405283603539444</v>
      </c>
      <c r="F1028" s="23">
        <f t="shared" si="42"/>
        <v>4.2605619079143936E-5</v>
      </c>
      <c r="G1028" s="124"/>
    </row>
    <row r="1029" spans="1:7" x14ac:dyDescent="0.15">
      <c r="A1029" s="24" t="s">
        <v>746</v>
      </c>
      <c r="B1029" s="24" t="s">
        <v>1065</v>
      </c>
      <c r="C1029" s="20">
        <v>0.72723122436017706</v>
      </c>
      <c r="D1029" s="21">
        <v>0.72374737434467296</v>
      </c>
      <c r="E1029" s="22">
        <f t="shared" si="41"/>
        <v>4.813627156379896E-3</v>
      </c>
      <c r="F1029" s="23">
        <f t="shared" si="42"/>
        <v>3.5386733232106368E-5</v>
      </c>
      <c r="G1029" s="124"/>
    </row>
    <row r="1030" spans="1:7" x14ac:dyDescent="0.15">
      <c r="A1030" s="24" t="s">
        <v>748</v>
      </c>
      <c r="B1030" s="24" t="s">
        <v>1067</v>
      </c>
      <c r="C1030" s="20">
        <v>4.3600776182198306E-2</v>
      </c>
      <c r="D1030" s="21">
        <v>4.8369936305732502E-3</v>
      </c>
      <c r="E1030" s="22">
        <f t="shared" si="41"/>
        <v>8.0140238983591576</v>
      </c>
      <c r="F1030" s="23">
        <f t="shared" si="42"/>
        <v>2.1215934956996284E-6</v>
      </c>
      <c r="G1030" s="124"/>
    </row>
    <row r="1031" spans="1:7" x14ac:dyDescent="0.15">
      <c r="A1031" s="24" t="s">
        <v>750</v>
      </c>
      <c r="B1031" s="24" t="s">
        <v>751</v>
      </c>
      <c r="C1031" s="20">
        <v>0.36727734639438503</v>
      </c>
      <c r="D1031" s="21">
        <v>4.9210046697807197</v>
      </c>
      <c r="E1031" s="22">
        <f t="shared" si="41"/>
        <v>-0.92536537332512814</v>
      </c>
      <c r="F1031" s="23">
        <f t="shared" si="42"/>
        <v>1.7871544900301349E-5</v>
      </c>
      <c r="G1031" s="124"/>
    </row>
    <row r="1032" spans="1:7" x14ac:dyDescent="0.15">
      <c r="A1032" s="24" t="s">
        <v>755</v>
      </c>
      <c r="B1032" s="24" t="s">
        <v>180</v>
      </c>
      <c r="C1032" s="20">
        <v>3.5189269026751901</v>
      </c>
      <c r="D1032" s="21">
        <v>3.8139636767338496</v>
      </c>
      <c r="E1032" s="22">
        <f t="shared" si="41"/>
        <v>-7.7356996307662573E-2</v>
      </c>
      <c r="F1032" s="23">
        <f t="shared" si="42"/>
        <v>1.7122934686668019E-4</v>
      </c>
      <c r="G1032" s="124"/>
    </row>
    <row r="1033" spans="1:7" x14ac:dyDescent="0.15">
      <c r="A1033" s="24" t="s">
        <v>1078</v>
      </c>
      <c r="B1033" s="24" t="s">
        <v>181</v>
      </c>
      <c r="C1033" s="20">
        <v>0.85648780213314113</v>
      </c>
      <c r="D1033" s="21">
        <v>6.6861859379829598</v>
      </c>
      <c r="E1033" s="22">
        <f t="shared" si="41"/>
        <v>-0.87190188695357751</v>
      </c>
      <c r="F1033" s="23">
        <f t="shared" si="42"/>
        <v>4.1676298205297802E-5</v>
      </c>
      <c r="G1033" s="124"/>
    </row>
    <row r="1034" spans="1:7" x14ac:dyDescent="0.15">
      <c r="A1034" s="24" t="s">
        <v>1079</v>
      </c>
      <c r="B1034" s="24" t="s">
        <v>182</v>
      </c>
      <c r="C1034" s="20">
        <v>0.37714507433050498</v>
      </c>
      <c r="D1034" s="21">
        <v>0.77015164888870302</v>
      </c>
      <c r="E1034" s="22">
        <f t="shared" si="41"/>
        <v>-0.51029764738579764</v>
      </c>
      <c r="F1034" s="23">
        <f t="shared" si="42"/>
        <v>1.8351703953413645E-5</v>
      </c>
      <c r="G1034" s="124"/>
    </row>
    <row r="1035" spans="1:7" x14ac:dyDescent="0.15">
      <c r="A1035" s="24" t="s">
        <v>763</v>
      </c>
      <c r="B1035" s="24" t="s">
        <v>764</v>
      </c>
      <c r="C1035" s="20">
        <v>0.50457892999999998</v>
      </c>
      <c r="D1035" s="21">
        <v>1.5719930500000001</v>
      </c>
      <c r="E1035" s="22">
        <f t="shared" si="41"/>
        <v>-0.67901961780301767</v>
      </c>
      <c r="F1035" s="23">
        <f t="shared" si="42"/>
        <v>2.4552576116572791E-5</v>
      </c>
      <c r="G1035" s="124"/>
    </row>
    <row r="1036" spans="1:7" x14ac:dyDescent="0.15">
      <c r="A1036" s="24" t="s">
        <v>34</v>
      </c>
      <c r="B1036" s="24" t="s">
        <v>769</v>
      </c>
      <c r="C1036" s="20">
        <v>11.117098990000001</v>
      </c>
      <c r="D1036" s="21">
        <v>11.094529660000001</v>
      </c>
      <c r="E1036" s="22">
        <f t="shared" si="41"/>
        <v>2.0342755115947408E-3</v>
      </c>
      <c r="F1036" s="23">
        <f t="shared" si="42"/>
        <v>5.4095286766621333E-4</v>
      </c>
      <c r="G1036" s="124"/>
    </row>
    <row r="1037" spans="1:7" x14ac:dyDescent="0.15">
      <c r="A1037" s="24" t="s">
        <v>770</v>
      </c>
      <c r="B1037" s="24" t="s">
        <v>771</v>
      </c>
      <c r="C1037" s="20">
        <v>2.9938599999999999E-2</v>
      </c>
      <c r="D1037" s="21">
        <v>6.7070000000000003E-3</v>
      </c>
      <c r="E1037" s="22">
        <f t="shared" si="41"/>
        <v>3.4637841061577452</v>
      </c>
      <c r="F1037" s="23">
        <f t="shared" si="42"/>
        <v>1.4567983552615369E-6</v>
      </c>
      <c r="G1037" s="124"/>
    </row>
    <row r="1038" spans="1:7" x14ac:dyDescent="0.15">
      <c r="A1038" s="24" t="s">
        <v>1082</v>
      </c>
      <c r="B1038" s="24" t="s">
        <v>1083</v>
      </c>
      <c r="C1038" s="20">
        <v>0.16422800000000001</v>
      </c>
      <c r="D1038" s="21">
        <v>0.34671727000000002</v>
      </c>
      <c r="E1038" s="22">
        <f t="shared" si="41"/>
        <v>-0.52633452611114517</v>
      </c>
      <c r="F1038" s="23">
        <f t="shared" si="42"/>
        <v>7.9912581178776477E-6</v>
      </c>
      <c r="G1038" s="124"/>
    </row>
    <row r="1039" spans="1:7" x14ac:dyDescent="0.15">
      <c r="A1039" s="24" t="s">
        <v>1084</v>
      </c>
      <c r="B1039" s="24" t="s">
        <v>811</v>
      </c>
      <c r="C1039" s="20">
        <v>0.17113898000000002</v>
      </c>
      <c r="D1039" s="21">
        <v>1.1439518999999998</v>
      </c>
      <c r="E1039" s="22">
        <f t="shared" si="41"/>
        <v>-0.85039669937171303</v>
      </c>
      <c r="F1039" s="23">
        <f t="shared" si="42"/>
        <v>8.3275431912359673E-6</v>
      </c>
      <c r="G1039" s="124"/>
    </row>
    <row r="1040" spans="1:7" x14ac:dyDescent="0.15">
      <c r="A1040" s="24" t="s">
        <v>808</v>
      </c>
      <c r="B1040" s="24" t="s">
        <v>809</v>
      </c>
      <c r="C1040" s="20">
        <v>0.63431950000000004</v>
      </c>
      <c r="D1040" s="21">
        <v>1.9021734299999999</v>
      </c>
      <c r="E1040" s="22">
        <f t="shared" si="41"/>
        <v>-0.66652909246030201</v>
      </c>
      <c r="F1040" s="23">
        <f t="shared" si="42"/>
        <v>3.0865691926486895E-5</v>
      </c>
      <c r="G1040" s="124"/>
    </row>
    <row r="1041" spans="1:7" x14ac:dyDescent="0.15">
      <c r="A1041" s="24" t="s">
        <v>183</v>
      </c>
      <c r="B1041" s="24" t="s">
        <v>813</v>
      </c>
      <c r="C1041" s="20">
        <v>0.72804172</v>
      </c>
      <c r="D1041" s="21">
        <v>0.80560694999999993</v>
      </c>
      <c r="E1041" s="22">
        <f t="shared" si="41"/>
        <v>-9.6281728949830891E-2</v>
      </c>
      <c r="F1041" s="23">
        <f t="shared" si="42"/>
        <v>3.5426171573078915E-5</v>
      </c>
      <c r="G1041" s="124"/>
    </row>
    <row r="1042" spans="1:7" x14ac:dyDescent="0.15">
      <c r="A1042" s="24" t="s">
        <v>856</v>
      </c>
      <c r="B1042" s="24" t="s">
        <v>857</v>
      </c>
      <c r="C1042" s="20">
        <v>0.27134999999999998</v>
      </c>
      <c r="D1042" s="21">
        <v>6.9977999999999999E-2</v>
      </c>
      <c r="E1042" s="22">
        <f t="shared" si="41"/>
        <v>2.8776472605676067</v>
      </c>
      <c r="F1042" s="23">
        <f t="shared" si="42"/>
        <v>1.3203764828689987E-5</v>
      </c>
      <c r="G1042" s="124"/>
    </row>
    <row r="1043" spans="1:7" x14ac:dyDescent="0.15">
      <c r="A1043" s="24" t="s">
        <v>858</v>
      </c>
      <c r="B1043" s="24" t="s">
        <v>859</v>
      </c>
      <c r="C1043" s="20">
        <v>9.1800279999999998E-2</v>
      </c>
      <c r="D1043" s="21">
        <v>5.2729160000000004E-2</v>
      </c>
      <c r="E1043" s="22">
        <f t="shared" si="41"/>
        <v>0.74097747811647285</v>
      </c>
      <c r="F1043" s="23">
        <f t="shared" si="42"/>
        <v>4.4669589398485093E-6</v>
      </c>
      <c r="G1043" s="124"/>
    </row>
    <row r="1044" spans="1:7" x14ac:dyDescent="0.15">
      <c r="A1044" s="24" t="s">
        <v>860</v>
      </c>
      <c r="B1044" s="24" t="s">
        <v>861</v>
      </c>
      <c r="C1044" s="20">
        <v>0.64789471999999992</v>
      </c>
      <c r="D1044" s="21">
        <v>0.42533505999999999</v>
      </c>
      <c r="E1044" s="22">
        <f t="shared" si="41"/>
        <v>0.52325726451988208</v>
      </c>
      <c r="F1044" s="23">
        <f t="shared" si="42"/>
        <v>3.1526255819531773E-5</v>
      </c>
      <c r="G1044" s="124"/>
    </row>
    <row r="1045" spans="1:7" x14ac:dyDescent="0.15">
      <c r="A1045" s="24" t="s">
        <v>862</v>
      </c>
      <c r="B1045" s="24" t="s">
        <v>863</v>
      </c>
      <c r="C1045" s="20">
        <v>0.18373408999999999</v>
      </c>
      <c r="D1045" s="21">
        <v>4.3560349999999998E-2</v>
      </c>
      <c r="E1045" s="22">
        <f t="shared" si="41"/>
        <v>3.2179204253409353</v>
      </c>
      <c r="F1045" s="23">
        <f t="shared" si="42"/>
        <v>8.9404153874087358E-6</v>
      </c>
      <c r="G1045" s="124"/>
    </row>
    <row r="1046" spans="1:7" x14ac:dyDescent="0.15">
      <c r="A1046" s="24" t="s">
        <v>866</v>
      </c>
      <c r="B1046" s="24" t="s">
        <v>184</v>
      </c>
      <c r="C1046" s="20">
        <v>5.4110355073589407</v>
      </c>
      <c r="D1046" s="21">
        <v>3.7588393905638697</v>
      </c>
      <c r="E1046" s="22">
        <f t="shared" si="41"/>
        <v>0.43954953780220496</v>
      </c>
      <c r="F1046" s="23">
        <f t="shared" si="42"/>
        <v>2.6329847178499602E-4</v>
      </c>
      <c r="G1046" s="124"/>
    </row>
    <row r="1047" spans="1:7" x14ac:dyDescent="0.15">
      <c r="A1047" s="24" t="s">
        <v>185</v>
      </c>
      <c r="B1047" s="24" t="s">
        <v>186</v>
      </c>
      <c r="C1047" s="20">
        <v>4.5850779378845195</v>
      </c>
      <c r="D1047" s="21">
        <v>4.2274426960041103</v>
      </c>
      <c r="E1047" s="22">
        <f t="shared" si="41"/>
        <v>8.4598483669206193E-2</v>
      </c>
      <c r="F1047" s="23">
        <f t="shared" si="42"/>
        <v>2.2310776050503791E-4</v>
      </c>
      <c r="G1047" s="124"/>
    </row>
    <row r="1048" spans="1:7" x14ac:dyDescent="0.15">
      <c r="A1048" s="24" t="s">
        <v>871</v>
      </c>
      <c r="B1048" s="24" t="s">
        <v>187</v>
      </c>
      <c r="C1048" s="20">
        <v>3.2928707479547796</v>
      </c>
      <c r="D1048" s="21">
        <v>4.5445725501132701</v>
      </c>
      <c r="E1048" s="22">
        <f t="shared" si="41"/>
        <v>-0.275427840210691</v>
      </c>
      <c r="F1048" s="23">
        <f t="shared" si="42"/>
        <v>1.6022955948873194E-4</v>
      </c>
      <c r="G1048" s="124"/>
    </row>
    <row r="1049" spans="1:7" x14ac:dyDescent="0.15">
      <c r="A1049" s="24" t="s">
        <v>873</v>
      </c>
      <c r="B1049" s="24" t="s">
        <v>188</v>
      </c>
      <c r="C1049" s="20">
        <v>7.7162207899578901</v>
      </c>
      <c r="D1049" s="21">
        <v>5.5073096570477995</v>
      </c>
      <c r="E1049" s="22">
        <f t="shared" si="41"/>
        <v>0.40108714970898873</v>
      </c>
      <c r="F1049" s="23">
        <f t="shared" si="42"/>
        <v>3.7546771577981377E-4</v>
      </c>
      <c r="G1049" s="124"/>
    </row>
    <row r="1050" spans="1:7" x14ac:dyDescent="0.15">
      <c r="A1050" s="24" t="s">
        <v>877</v>
      </c>
      <c r="B1050" s="24" t="s">
        <v>878</v>
      </c>
      <c r="C1050" s="20">
        <v>0.33790994000000002</v>
      </c>
      <c r="D1050" s="21">
        <v>0.52437763999999998</v>
      </c>
      <c r="E1050" s="22">
        <f t="shared" si="41"/>
        <v>-0.35559811436658506</v>
      </c>
      <c r="F1050" s="23">
        <f t="shared" si="42"/>
        <v>1.6442540560297566E-5</v>
      </c>
      <c r="G1050" s="124"/>
    </row>
    <row r="1051" spans="1:7" x14ac:dyDescent="0.15">
      <c r="A1051" s="24" t="s">
        <v>239</v>
      </c>
      <c r="B1051" s="24" t="s">
        <v>189</v>
      </c>
      <c r="C1051" s="20">
        <v>49.631255469700704</v>
      </c>
      <c r="D1051" s="21">
        <v>6.1757810326053502</v>
      </c>
      <c r="E1051" s="22">
        <f t="shared" si="41"/>
        <v>7.0364338061323686</v>
      </c>
      <c r="F1051" s="23">
        <f t="shared" si="42"/>
        <v>2.4150338137997485E-3</v>
      </c>
      <c r="G1051" s="124"/>
    </row>
    <row r="1052" spans="1:7" x14ac:dyDescent="0.15">
      <c r="A1052" s="24" t="s">
        <v>243</v>
      </c>
      <c r="B1052" s="24" t="s">
        <v>244</v>
      </c>
      <c r="C1052" s="20">
        <v>1.1907678000000002</v>
      </c>
      <c r="D1052" s="21">
        <v>0.47280295999999999</v>
      </c>
      <c r="E1052" s="22">
        <f t="shared" si="41"/>
        <v>1.5185286488054137</v>
      </c>
      <c r="F1052" s="23">
        <f t="shared" si="42"/>
        <v>5.7942207469233669E-5</v>
      </c>
      <c r="G1052" s="124"/>
    </row>
    <row r="1053" spans="1:7" x14ac:dyDescent="0.15">
      <c r="A1053" s="24" t="s">
        <v>190</v>
      </c>
      <c r="B1053" s="24" t="s">
        <v>247</v>
      </c>
      <c r="C1053" s="20">
        <v>0.34145291739717604</v>
      </c>
      <c r="D1053" s="21">
        <v>0.13562263096990201</v>
      </c>
      <c r="E1053" s="22">
        <f t="shared" si="41"/>
        <v>1.5176691747924638</v>
      </c>
      <c r="F1053" s="23">
        <f t="shared" si="42"/>
        <v>1.6614940193043747E-5</v>
      </c>
      <c r="G1053" s="124"/>
    </row>
    <row r="1054" spans="1:7" x14ac:dyDescent="0.15">
      <c r="A1054" s="24" t="s">
        <v>248</v>
      </c>
      <c r="B1054" s="24" t="s">
        <v>249</v>
      </c>
      <c r="C1054" s="20">
        <v>7.08225916806874E-2</v>
      </c>
      <c r="D1054" s="21">
        <v>3.7207122580645208E-2</v>
      </c>
      <c r="E1054" s="22">
        <f t="shared" si="41"/>
        <v>0.90346865784049202</v>
      </c>
      <c r="F1054" s="23">
        <f t="shared" si="42"/>
        <v>3.44619438035796E-6</v>
      </c>
      <c r="G1054" s="124"/>
    </row>
    <row r="1055" spans="1:7" x14ac:dyDescent="0.15">
      <c r="A1055" s="24" t="s">
        <v>250</v>
      </c>
      <c r="B1055" s="24" t="s">
        <v>251</v>
      </c>
      <c r="C1055" s="20">
        <v>9.2521968335338114E-2</v>
      </c>
      <c r="D1055" s="21">
        <v>1.30446639925824E-3</v>
      </c>
      <c r="E1055" s="22">
        <f t="shared" si="41"/>
        <v>69.927061354703326</v>
      </c>
      <c r="F1055" s="23">
        <f t="shared" si="42"/>
        <v>4.5020759586781133E-6</v>
      </c>
      <c r="G1055" s="124"/>
    </row>
    <row r="1056" spans="1:7" x14ac:dyDescent="0.15">
      <c r="A1056" s="24" t="s">
        <v>252</v>
      </c>
      <c r="B1056" s="24" t="s">
        <v>253</v>
      </c>
      <c r="C1056" s="20">
        <v>3.9928600133581002E-2</v>
      </c>
      <c r="D1056" s="21">
        <v>1.23529299363057E-2</v>
      </c>
      <c r="E1056" s="22">
        <f t="shared" si="41"/>
        <v>2.2323181900537965</v>
      </c>
      <c r="F1056" s="23">
        <f t="shared" si="42"/>
        <v>1.9429071166486206E-6</v>
      </c>
      <c r="G1056" s="124"/>
    </row>
    <row r="1057" spans="1:7" x14ac:dyDescent="0.15">
      <c r="A1057" s="24" t="s">
        <v>254</v>
      </c>
      <c r="B1057" s="24" t="s">
        <v>255</v>
      </c>
      <c r="C1057" s="20">
        <v>7.3381329113924101E-3</v>
      </c>
      <c r="D1057" s="21">
        <v>0</v>
      </c>
      <c r="E1057" s="22" t="str">
        <f t="shared" ref="E1057:E1087" si="43">IF(ISERROR(C1057/D1057-1),"",((C1057/D1057-1)))</f>
        <v/>
      </c>
      <c r="F1057" s="23">
        <f t="shared" ref="F1057:F1085" si="44">C1057/$C$1216</f>
        <v>3.5707013541070782E-7</v>
      </c>
      <c r="G1057" s="124"/>
    </row>
    <row r="1058" spans="1:7" x14ac:dyDescent="0.15">
      <c r="A1058" s="24" t="s">
        <v>256</v>
      </c>
      <c r="B1058" s="24" t="s">
        <v>257</v>
      </c>
      <c r="C1058" s="20">
        <v>0.11355241682137301</v>
      </c>
      <c r="D1058" s="21">
        <v>1.5706377624235001E-2</v>
      </c>
      <c r="E1058" s="22">
        <f t="shared" si="43"/>
        <v>6.2297011785939231</v>
      </c>
      <c r="F1058" s="23">
        <f t="shared" si="44"/>
        <v>5.5254078033491445E-6</v>
      </c>
      <c r="G1058" s="124"/>
    </row>
    <row r="1059" spans="1:7" x14ac:dyDescent="0.15">
      <c r="A1059" s="24" t="s">
        <v>258</v>
      </c>
      <c r="B1059" s="24" t="s">
        <v>259</v>
      </c>
      <c r="C1059" s="20">
        <v>2.8181896928475898</v>
      </c>
      <c r="D1059" s="21">
        <v>6.1251462304882898</v>
      </c>
      <c r="E1059" s="22">
        <f t="shared" si="43"/>
        <v>-0.53989838172027982</v>
      </c>
      <c r="F1059" s="23">
        <f t="shared" si="44"/>
        <v>1.3713180006264103E-4</v>
      </c>
      <c r="G1059" s="124"/>
    </row>
    <row r="1060" spans="1:7" x14ac:dyDescent="0.15">
      <c r="A1060" s="24" t="s">
        <v>74</v>
      </c>
      <c r="B1060" s="24" t="s">
        <v>260</v>
      </c>
      <c r="C1060" s="20">
        <v>2.53091796141605</v>
      </c>
      <c r="D1060" s="21">
        <v>4.4477794878824204</v>
      </c>
      <c r="E1060" s="22">
        <f t="shared" si="43"/>
        <v>-0.43097044979156207</v>
      </c>
      <c r="F1060" s="23">
        <f t="shared" si="44"/>
        <v>1.2315329118571956E-4</v>
      </c>
      <c r="G1060" s="124"/>
    </row>
    <row r="1061" spans="1:7" x14ac:dyDescent="0.15">
      <c r="A1061" s="24" t="s">
        <v>75</v>
      </c>
      <c r="B1061" s="24" t="s">
        <v>261</v>
      </c>
      <c r="C1061" s="20">
        <v>0.72476881515271208</v>
      </c>
      <c r="D1061" s="21">
        <v>0.46423791728068603</v>
      </c>
      <c r="E1061" s="22">
        <f t="shared" si="43"/>
        <v>0.56120124654640113</v>
      </c>
      <c r="F1061" s="23">
        <f t="shared" si="44"/>
        <v>3.5266913545032967E-5</v>
      </c>
      <c r="G1061" s="124"/>
    </row>
    <row r="1062" spans="1:7" x14ac:dyDescent="0.15">
      <c r="A1062" s="24" t="s">
        <v>262</v>
      </c>
      <c r="B1062" s="24" t="s">
        <v>263</v>
      </c>
      <c r="C1062" s="20">
        <v>7.4882000000000004E-2</v>
      </c>
      <c r="D1062" s="21">
        <v>5.5383500000000002E-2</v>
      </c>
      <c r="E1062" s="22">
        <f t="shared" si="43"/>
        <v>0.35206334016448948</v>
      </c>
      <c r="F1062" s="23">
        <f t="shared" si="44"/>
        <v>3.6437233016471853E-6</v>
      </c>
      <c r="G1062" s="124"/>
    </row>
    <row r="1063" spans="1:7" x14ac:dyDescent="0.15">
      <c r="A1063" s="24" t="s">
        <v>270</v>
      </c>
      <c r="B1063" s="24" t="s">
        <v>271</v>
      </c>
      <c r="C1063" s="20">
        <v>4.68217537264296</v>
      </c>
      <c r="D1063" s="21">
        <v>0.86265387189118792</v>
      </c>
      <c r="E1063" s="22">
        <f t="shared" si="43"/>
        <v>4.4276408246777716</v>
      </c>
      <c r="F1063" s="23">
        <f t="shared" si="44"/>
        <v>2.2783247653238088E-4</v>
      </c>
      <c r="G1063" s="124"/>
    </row>
    <row r="1064" spans="1:7" x14ac:dyDescent="0.15">
      <c r="A1064" s="24" t="s">
        <v>287</v>
      </c>
      <c r="B1064" s="24" t="s">
        <v>286</v>
      </c>
      <c r="C1064" s="20">
        <v>25.966987940000003</v>
      </c>
      <c r="D1064" s="21">
        <v>23.072479359999999</v>
      </c>
      <c r="E1064" s="22">
        <f t="shared" si="43"/>
        <v>0.12545286247034726</v>
      </c>
      <c r="F1064" s="23">
        <f t="shared" si="44"/>
        <v>1.2635415591272863E-3</v>
      </c>
      <c r="G1064" s="124"/>
    </row>
    <row r="1065" spans="1:7" x14ac:dyDescent="0.15">
      <c r="A1065" s="24" t="s">
        <v>191</v>
      </c>
      <c r="B1065" s="24" t="s">
        <v>288</v>
      </c>
      <c r="C1065" s="20">
        <v>6.3102499999999999</v>
      </c>
      <c r="D1065" s="21">
        <v>7.1270163200000001</v>
      </c>
      <c r="E1065" s="22">
        <f t="shared" si="43"/>
        <v>-0.11460143815133006</v>
      </c>
      <c r="F1065" s="23">
        <f t="shared" si="44"/>
        <v>3.0705383088351206E-4</v>
      </c>
      <c r="G1065" s="124"/>
    </row>
    <row r="1066" spans="1:7" x14ac:dyDescent="0.15">
      <c r="A1066" s="24" t="s">
        <v>291</v>
      </c>
      <c r="B1066" s="24" t="s">
        <v>292</v>
      </c>
      <c r="C1066" s="20">
        <v>5.25543836466926</v>
      </c>
      <c r="D1066" s="21">
        <v>188.08063806540602</v>
      </c>
      <c r="E1066" s="22">
        <f t="shared" si="43"/>
        <v>-0.97205752586376459</v>
      </c>
      <c r="F1066" s="23">
        <f t="shared" si="44"/>
        <v>2.5572718717069466E-4</v>
      </c>
      <c r="G1066" s="124"/>
    </row>
    <row r="1067" spans="1:7" x14ac:dyDescent="0.15">
      <c r="A1067" s="24" t="s">
        <v>293</v>
      </c>
      <c r="B1067" s="24" t="s">
        <v>294</v>
      </c>
      <c r="C1067" s="20">
        <v>5.9176411857618803</v>
      </c>
      <c r="D1067" s="21">
        <v>9.6749728098070005</v>
      </c>
      <c r="E1067" s="22">
        <f t="shared" si="43"/>
        <v>-0.38835578124173276</v>
      </c>
      <c r="F1067" s="23">
        <f t="shared" si="44"/>
        <v>2.8794966853646595E-4</v>
      </c>
      <c r="G1067" s="124"/>
    </row>
    <row r="1068" spans="1:7" x14ac:dyDescent="0.15">
      <c r="A1068" s="24" t="s">
        <v>192</v>
      </c>
      <c r="B1068" s="24" t="s">
        <v>193</v>
      </c>
      <c r="C1068" s="20">
        <v>2.0071534268395901</v>
      </c>
      <c r="D1068" s="21">
        <v>0.99824933430692309</v>
      </c>
      <c r="E1068" s="22">
        <f t="shared" si="43"/>
        <v>1.0106734438577325</v>
      </c>
      <c r="F1068" s="23">
        <f t="shared" si="44"/>
        <v>9.7667152471307022E-5</v>
      </c>
      <c r="G1068" s="124"/>
    </row>
    <row r="1069" spans="1:7" x14ac:dyDescent="0.15">
      <c r="A1069" s="24" t="s">
        <v>295</v>
      </c>
      <c r="B1069" s="24" t="s">
        <v>296</v>
      </c>
      <c r="C1069" s="20">
        <v>0.9252732397999669</v>
      </c>
      <c r="D1069" s="21">
        <v>5.9217873828661602</v>
      </c>
      <c r="E1069" s="22">
        <f t="shared" si="43"/>
        <v>-0.84375101975509759</v>
      </c>
      <c r="F1069" s="23">
        <f t="shared" si="44"/>
        <v>4.5023365618569524E-5</v>
      </c>
      <c r="G1069" s="124"/>
    </row>
    <row r="1070" spans="1:7" x14ac:dyDescent="0.15">
      <c r="A1070" s="24" t="s">
        <v>297</v>
      </c>
      <c r="B1070" s="24" t="s">
        <v>298</v>
      </c>
      <c r="C1070" s="20">
        <v>0.68222740194982212</v>
      </c>
      <c r="D1070" s="21">
        <v>8.4647479406927104</v>
      </c>
      <c r="E1070" s="22">
        <f t="shared" si="43"/>
        <v>-0.91940369557017287</v>
      </c>
      <c r="F1070" s="23">
        <f t="shared" si="44"/>
        <v>3.3196868159327839E-5</v>
      </c>
      <c r="G1070" s="124"/>
    </row>
    <row r="1071" spans="1:7" x14ac:dyDescent="0.15">
      <c r="A1071" s="24" t="s">
        <v>299</v>
      </c>
      <c r="B1071" s="24" t="s">
        <v>300</v>
      </c>
      <c r="C1071" s="20">
        <v>4.3092676605390894</v>
      </c>
      <c r="D1071" s="21">
        <v>8.2654800006912197</v>
      </c>
      <c r="E1071" s="22">
        <f t="shared" si="43"/>
        <v>-0.47864278176479558</v>
      </c>
      <c r="F1071" s="23">
        <f t="shared" si="44"/>
        <v>2.0968696065464239E-4</v>
      </c>
      <c r="G1071" s="124"/>
    </row>
    <row r="1072" spans="1:7" x14ac:dyDescent="0.15">
      <c r="A1072" s="24" t="s">
        <v>201</v>
      </c>
      <c r="B1072" s="24" t="s">
        <v>202</v>
      </c>
      <c r="C1072" s="20">
        <v>3.0537098837600798</v>
      </c>
      <c r="D1072" s="21">
        <v>6.6183776822378304</v>
      </c>
      <c r="E1072" s="22">
        <f t="shared" si="43"/>
        <v>-0.5386014473070162</v>
      </c>
      <c r="F1072" s="23">
        <f t="shared" si="44"/>
        <v>1.4859210304114367E-4</v>
      </c>
      <c r="G1072" s="124"/>
    </row>
    <row r="1073" spans="1:7" x14ac:dyDescent="0.15">
      <c r="A1073" s="24" t="s">
        <v>203</v>
      </c>
      <c r="B1073" s="24" t="s">
        <v>204</v>
      </c>
      <c r="C1073" s="20">
        <v>41.942205865895303</v>
      </c>
      <c r="D1073" s="21">
        <v>31.477304794008401</v>
      </c>
      <c r="E1073" s="22">
        <f t="shared" si="43"/>
        <v>0.3324586123357951</v>
      </c>
      <c r="F1073" s="23">
        <f t="shared" si="44"/>
        <v>2.0408882353041579E-3</v>
      </c>
      <c r="G1073" s="124"/>
    </row>
    <row r="1074" spans="1:7" x14ac:dyDescent="0.15">
      <c r="A1074" s="24" t="s">
        <v>205</v>
      </c>
      <c r="B1074" s="24" t="s">
        <v>206</v>
      </c>
      <c r="C1074" s="20">
        <v>0.88091010000000003</v>
      </c>
      <c r="D1074" s="21">
        <v>2.1095345000000001</v>
      </c>
      <c r="E1074" s="22">
        <f t="shared" si="43"/>
        <v>-0.58241493561731272</v>
      </c>
      <c r="F1074" s="23">
        <f t="shared" si="44"/>
        <v>4.2864675863710268E-5</v>
      </c>
      <c r="G1074" s="124"/>
    </row>
    <row r="1075" spans="1:7" x14ac:dyDescent="0.15">
      <c r="A1075" s="24" t="s">
        <v>207</v>
      </c>
      <c r="B1075" s="24" t="s">
        <v>208</v>
      </c>
      <c r="C1075" s="20">
        <v>3.92670264281417</v>
      </c>
      <c r="D1075" s="21">
        <v>3.6291230353243202</v>
      </c>
      <c r="E1075" s="22">
        <f t="shared" si="43"/>
        <v>8.199766295971167E-2</v>
      </c>
      <c r="F1075" s="23">
        <f t="shared" si="44"/>
        <v>1.910715247758016E-4</v>
      </c>
      <c r="G1075" s="124"/>
    </row>
    <row r="1076" spans="1:7" x14ac:dyDescent="0.15">
      <c r="A1076" s="24" t="s">
        <v>209</v>
      </c>
      <c r="B1076" s="24" t="s">
        <v>302</v>
      </c>
      <c r="C1076" s="20">
        <v>56.889420880000003</v>
      </c>
      <c r="D1076" s="21">
        <v>62.298186170000001</v>
      </c>
      <c r="E1076" s="22">
        <f t="shared" si="43"/>
        <v>-8.682059017321142E-2</v>
      </c>
      <c r="F1076" s="23">
        <f t="shared" si="44"/>
        <v>2.7682127677902558E-3</v>
      </c>
      <c r="G1076" s="124"/>
    </row>
    <row r="1077" spans="1:7" x14ac:dyDescent="0.15">
      <c r="A1077" s="24" t="s">
        <v>210</v>
      </c>
      <c r="B1077" s="24" t="s">
        <v>211</v>
      </c>
      <c r="C1077" s="20">
        <v>33.040811307215705</v>
      </c>
      <c r="D1077" s="21">
        <v>34.741895893732703</v>
      </c>
      <c r="E1077" s="22">
        <f t="shared" si="43"/>
        <v>-4.8963493291218629E-2</v>
      </c>
      <c r="F1077" s="23">
        <f t="shared" si="44"/>
        <v>1.6077505150160205E-3</v>
      </c>
      <c r="G1077" s="124"/>
    </row>
    <row r="1078" spans="1:7" x14ac:dyDescent="0.15">
      <c r="A1078" s="24" t="s">
        <v>212</v>
      </c>
      <c r="B1078" s="24" t="s">
        <v>213</v>
      </c>
      <c r="C1078" s="20">
        <v>2.1659887121503001</v>
      </c>
      <c r="D1078" s="21">
        <v>8.036309755645151</v>
      </c>
      <c r="E1078" s="22">
        <f t="shared" si="43"/>
        <v>-0.73047471065574732</v>
      </c>
      <c r="F1078" s="23">
        <f t="shared" si="44"/>
        <v>1.0539600359988817E-4</v>
      </c>
      <c r="G1078" s="124"/>
    </row>
    <row r="1079" spans="1:7" x14ac:dyDescent="0.15">
      <c r="A1079" s="24" t="s">
        <v>214</v>
      </c>
      <c r="B1079" s="24" t="s">
        <v>215</v>
      </c>
      <c r="C1079" s="20">
        <v>15.476680749197298</v>
      </c>
      <c r="D1079" s="21">
        <v>18.807387227166199</v>
      </c>
      <c r="E1079" s="22">
        <f t="shared" si="43"/>
        <v>-0.17709565064720345</v>
      </c>
      <c r="F1079" s="23">
        <f t="shared" si="44"/>
        <v>7.5308808896670234E-4</v>
      </c>
      <c r="G1079" s="124"/>
    </row>
    <row r="1080" spans="1:7" x14ac:dyDescent="0.15">
      <c r="A1080" s="24" t="s">
        <v>216</v>
      </c>
      <c r="B1080" s="24" t="s">
        <v>217</v>
      </c>
      <c r="C1080" s="20">
        <v>301.32807103458401</v>
      </c>
      <c r="D1080" s="21">
        <v>256.66950791281999</v>
      </c>
      <c r="E1080" s="22">
        <f t="shared" si="43"/>
        <v>0.17399247571290277</v>
      </c>
      <c r="F1080" s="23">
        <f t="shared" si="44"/>
        <v>1.4662483826141288E-2</v>
      </c>
      <c r="G1080" s="124"/>
    </row>
    <row r="1081" spans="1:7" x14ac:dyDescent="0.15">
      <c r="A1081" s="24" t="s">
        <v>218</v>
      </c>
      <c r="B1081" s="24" t="s">
        <v>219</v>
      </c>
      <c r="C1081" s="20">
        <v>27.181431288521399</v>
      </c>
      <c r="D1081" s="21">
        <v>22.573605827366002</v>
      </c>
      <c r="E1081" s="22">
        <f t="shared" si="43"/>
        <v>0.20412447600946959</v>
      </c>
      <c r="F1081" s="23">
        <f t="shared" si="44"/>
        <v>1.3226358077790029E-3</v>
      </c>
      <c r="G1081" s="124"/>
    </row>
    <row r="1082" spans="1:7" x14ac:dyDescent="0.15">
      <c r="A1082" s="24" t="s">
        <v>220</v>
      </c>
      <c r="B1082" s="24" t="s">
        <v>221</v>
      </c>
      <c r="C1082" s="20">
        <v>69.139442754333203</v>
      </c>
      <c r="D1082" s="21">
        <v>98.8314781785908</v>
      </c>
      <c r="E1082" s="22">
        <f t="shared" si="43"/>
        <v>-0.30043095551604915</v>
      </c>
      <c r="F1082" s="23">
        <f t="shared" si="44"/>
        <v>3.3642931362258691E-3</v>
      </c>
      <c r="G1082" s="124"/>
    </row>
    <row r="1083" spans="1:7" x14ac:dyDescent="0.15">
      <c r="A1083" s="24" t="s">
        <v>222</v>
      </c>
      <c r="B1083" s="24" t="s">
        <v>223</v>
      </c>
      <c r="C1083" s="20">
        <v>11.562424682966</v>
      </c>
      <c r="D1083" s="21">
        <v>50.655627245447796</v>
      </c>
      <c r="E1083" s="22">
        <f t="shared" si="43"/>
        <v>-0.77174451661725174</v>
      </c>
      <c r="F1083" s="23">
        <f t="shared" si="44"/>
        <v>5.6262220882006067E-4</v>
      </c>
      <c r="G1083" s="124"/>
    </row>
    <row r="1084" spans="1:7" x14ac:dyDescent="0.15">
      <c r="A1084" s="24" t="s">
        <v>224</v>
      </c>
      <c r="B1084" s="24" t="s">
        <v>225</v>
      </c>
      <c r="C1084" s="20">
        <v>8.4998886612339888</v>
      </c>
      <c r="D1084" s="21">
        <v>18.385973053265502</v>
      </c>
      <c r="E1084" s="22">
        <f t="shared" si="43"/>
        <v>-0.53769710003331384</v>
      </c>
      <c r="F1084" s="23">
        <f t="shared" si="44"/>
        <v>4.1360063000914747E-4</v>
      </c>
      <c r="G1084" s="124"/>
    </row>
    <row r="1085" spans="1:7" x14ac:dyDescent="0.15">
      <c r="A1085" s="25" t="s">
        <v>226</v>
      </c>
      <c r="B1085" s="25" t="s">
        <v>227</v>
      </c>
      <c r="C1085" s="20">
        <v>16.944952531787198</v>
      </c>
      <c r="D1085" s="52">
        <v>51.551969185182401</v>
      </c>
      <c r="E1085" s="53">
        <f t="shared" si="43"/>
        <v>-0.67130348656676164</v>
      </c>
      <c r="F1085" s="48">
        <f t="shared" si="44"/>
        <v>8.2453351119599473E-4</v>
      </c>
      <c r="G1085" s="124"/>
    </row>
    <row r="1086" spans="1:7" s="4" customFormat="1" x14ac:dyDescent="0.15">
      <c r="A1086" s="127" t="s">
        <v>149</v>
      </c>
      <c r="B1086" s="26"/>
      <c r="C1086" s="27">
        <f>SUM(C961:C1085)</f>
        <v>1013.891265730501</v>
      </c>
      <c r="D1086" s="28">
        <f>SUM(D961:D1085)</f>
        <v>1325.4903237279145</v>
      </c>
      <c r="E1086" s="29">
        <f t="shared" si="43"/>
        <v>-0.23508210691500753</v>
      </c>
      <c r="F1086" s="54">
        <f>C1086/$C1216</f>
        <v>4.9335477555070437E-2</v>
      </c>
      <c r="G1086" s="124"/>
    </row>
    <row r="1087" spans="1:7" x14ac:dyDescent="0.15">
      <c r="E1087" s="32" t="str">
        <f t="shared" si="43"/>
        <v/>
      </c>
    </row>
    <row r="1088" spans="1:7" s="4" customFormat="1" ht="11" x14ac:dyDescent="0.15">
      <c r="A1088" s="33" t="s">
        <v>911</v>
      </c>
      <c r="B1088" s="33" t="s">
        <v>345</v>
      </c>
      <c r="C1088" s="130" t="s">
        <v>1119</v>
      </c>
      <c r="D1088" s="131"/>
      <c r="E1088" s="132"/>
      <c r="F1088" s="128"/>
    </row>
    <row r="1089" spans="1:6" s="4" customFormat="1" ht="12" x14ac:dyDescent="0.15">
      <c r="A1089" s="36"/>
      <c r="B1089" s="36"/>
      <c r="C1089" s="38" t="s">
        <v>1124</v>
      </c>
      <c r="D1089" s="39" t="s">
        <v>315</v>
      </c>
      <c r="E1089" s="39" t="s">
        <v>313</v>
      </c>
      <c r="F1089" s="41" t="s">
        <v>314</v>
      </c>
    </row>
    <row r="1090" spans="1:6" x14ac:dyDescent="0.15">
      <c r="A1090" s="19" t="s">
        <v>70</v>
      </c>
      <c r="B1090" s="63" t="s">
        <v>912</v>
      </c>
      <c r="C1090" s="49">
        <v>24.64058</v>
      </c>
      <c r="D1090" s="50">
        <v>29.419920000000001</v>
      </c>
      <c r="E1090" s="44">
        <f t="shared" ref="E1090:E1117" si="45">IF(ISERROR(C1090/D1090-1),"",((C1090/D1090-1)))</f>
        <v>-0.16245251516659465</v>
      </c>
      <c r="F1090" s="45">
        <f t="shared" ref="F1090:F1117" si="46">C1090/$C$1216</f>
        <v>1.1989991655150984E-3</v>
      </c>
    </row>
    <row r="1091" spans="1:6" x14ac:dyDescent="0.15">
      <c r="A1091" s="24" t="s">
        <v>913</v>
      </c>
      <c r="B1091" s="64" t="s">
        <v>914</v>
      </c>
      <c r="C1091" s="20">
        <v>0.78058319999999992</v>
      </c>
      <c r="D1091" s="21">
        <v>2.6308379999999998</v>
      </c>
      <c r="E1091" s="22">
        <f t="shared" si="45"/>
        <v>-0.70329484369619111</v>
      </c>
      <c r="F1091" s="23">
        <f t="shared" si="46"/>
        <v>3.7982815559337684E-5</v>
      </c>
    </row>
    <row r="1092" spans="1:6" x14ac:dyDescent="0.15">
      <c r="A1092" s="24" t="s">
        <v>915</v>
      </c>
      <c r="B1092" s="64" t="s">
        <v>916</v>
      </c>
      <c r="C1092" s="20">
        <v>110.0455</v>
      </c>
      <c r="D1092" s="21">
        <v>82.891319999999993</v>
      </c>
      <c r="E1092" s="22">
        <f t="shared" si="45"/>
        <v>0.3275877377751979</v>
      </c>
      <c r="F1092" s="23">
        <f t="shared" si="46"/>
        <v>5.3547628614542256E-3</v>
      </c>
    </row>
    <row r="1093" spans="1:6" x14ac:dyDescent="0.15">
      <c r="A1093" s="24" t="s">
        <v>917</v>
      </c>
      <c r="B1093" s="64" t="s">
        <v>918</v>
      </c>
      <c r="C1093" s="20">
        <v>58.930570000000003</v>
      </c>
      <c r="D1093" s="21">
        <v>32.631259999999997</v>
      </c>
      <c r="E1093" s="22">
        <f t="shared" si="45"/>
        <v>0.80595447432921707</v>
      </c>
      <c r="F1093" s="23">
        <f t="shared" si="46"/>
        <v>2.8675341348835576E-3</v>
      </c>
    </row>
    <row r="1094" spans="1:6" x14ac:dyDescent="0.15">
      <c r="A1094" s="24" t="s">
        <v>919</v>
      </c>
      <c r="B1094" s="64" t="s">
        <v>920</v>
      </c>
      <c r="C1094" s="20">
        <v>5.6820089999999999</v>
      </c>
      <c r="D1094" s="21">
        <v>2.1245999999999999E-3</v>
      </c>
      <c r="E1094" s="22">
        <f t="shared" si="45"/>
        <v>2673.390002824061</v>
      </c>
      <c r="F1094" s="23">
        <f t="shared" si="46"/>
        <v>2.764839159406669E-4</v>
      </c>
    </row>
    <row r="1095" spans="1:6" x14ac:dyDescent="0.15">
      <c r="A1095" s="24" t="s">
        <v>921</v>
      </c>
      <c r="B1095" s="64" t="s">
        <v>922</v>
      </c>
      <c r="C1095" s="20">
        <v>16.34721</v>
      </c>
      <c r="D1095" s="21">
        <v>0.42144309999999996</v>
      </c>
      <c r="E1095" s="22">
        <f t="shared" si="45"/>
        <v>37.788652608145682</v>
      </c>
      <c r="F1095" s="23">
        <f t="shared" si="46"/>
        <v>7.9544763753532067E-4</v>
      </c>
    </row>
    <row r="1096" spans="1:6" x14ac:dyDescent="0.15">
      <c r="A1096" s="24" t="s">
        <v>923</v>
      </c>
      <c r="B1096" s="64" t="s">
        <v>924</v>
      </c>
      <c r="C1096" s="20">
        <v>56.175040000000003</v>
      </c>
      <c r="D1096" s="21">
        <v>8.0535589999999999</v>
      </c>
      <c r="E1096" s="22">
        <f t="shared" si="45"/>
        <v>5.9751820282188293</v>
      </c>
      <c r="F1096" s="23">
        <f t="shared" si="46"/>
        <v>2.7334513263396103E-3</v>
      </c>
    </row>
    <row r="1097" spans="1:6" x14ac:dyDescent="0.15">
      <c r="A1097" s="24" t="s">
        <v>925</v>
      </c>
      <c r="B1097" s="64" t="s">
        <v>926</v>
      </c>
      <c r="C1097" s="20">
        <v>14.63691</v>
      </c>
      <c r="D1097" s="21">
        <v>7.5094560000000001</v>
      </c>
      <c r="E1097" s="22">
        <f t="shared" si="45"/>
        <v>0.94913053621993382</v>
      </c>
      <c r="F1097" s="23">
        <f t="shared" si="46"/>
        <v>7.1222523478422985E-4</v>
      </c>
    </row>
    <row r="1098" spans="1:6" x14ac:dyDescent="0.15">
      <c r="A1098" s="24" t="s">
        <v>927</v>
      </c>
      <c r="B1098" s="64" t="s">
        <v>928</v>
      </c>
      <c r="C1098" s="20">
        <v>1.593E-2</v>
      </c>
      <c r="D1098" s="21">
        <v>0</v>
      </c>
      <c r="E1098" s="22" t="str">
        <f t="shared" si="45"/>
        <v/>
      </c>
      <c r="F1098" s="23">
        <f t="shared" si="46"/>
        <v>7.7514639292806895E-7</v>
      </c>
    </row>
    <row r="1099" spans="1:6" x14ac:dyDescent="0.15">
      <c r="A1099" s="24" t="s">
        <v>929</v>
      </c>
      <c r="B1099" s="64" t="s">
        <v>930</v>
      </c>
      <c r="C1099" s="20">
        <v>1.2880000000000001E-2</v>
      </c>
      <c r="D1099" s="21">
        <v>1.2427200000000001E-2</v>
      </c>
      <c r="E1099" s="22">
        <f t="shared" si="45"/>
        <v>3.6436204454744381E-2</v>
      </c>
      <c r="F1099" s="23">
        <f t="shared" si="46"/>
        <v>6.2673481110568285E-7</v>
      </c>
    </row>
    <row r="1100" spans="1:6" x14ac:dyDescent="0.15">
      <c r="A1100" s="24" t="s">
        <v>931</v>
      </c>
      <c r="B1100" s="64" t="s">
        <v>932</v>
      </c>
      <c r="C1100" s="20">
        <v>1.345E-2</v>
      </c>
      <c r="D1100" s="21">
        <v>1.342E-2</v>
      </c>
      <c r="E1100" s="22">
        <f t="shared" si="45"/>
        <v>2.2354694485842153E-3</v>
      </c>
      <c r="F1100" s="23">
        <f t="shared" si="46"/>
        <v>6.5447074606921076E-7</v>
      </c>
    </row>
    <row r="1101" spans="1:6" x14ac:dyDescent="0.15">
      <c r="A1101" s="24" t="s">
        <v>757</v>
      </c>
      <c r="B1101" s="64" t="s">
        <v>758</v>
      </c>
      <c r="C1101" s="20">
        <v>0.57689550000000001</v>
      </c>
      <c r="D1101" s="21">
        <v>1.8340939999999999</v>
      </c>
      <c r="E1101" s="22">
        <f t="shared" si="45"/>
        <v>-0.68546023268164014</v>
      </c>
      <c r="F1101" s="23">
        <f t="shared" si="46"/>
        <v>2.8071466787284044E-5</v>
      </c>
    </row>
    <row r="1102" spans="1:6" x14ac:dyDescent="0.15">
      <c r="A1102" s="24" t="s">
        <v>34</v>
      </c>
      <c r="B1102" s="64" t="s">
        <v>769</v>
      </c>
      <c r="C1102" s="20">
        <v>13.7262</v>
      </c>
      <c r="D1102" s="21">
        <v>20.046669999999999</v>
      </c>
      <c r="E1102" s="22">
        <f t="shared" si="45"/>
        <v>-0.31528777597476287</v>
      </c>
      <c r="F1102" s="23">
        <f t="shared" si="46"/>
        <v>6.6791050964276589E-4</v>
      </c>
    </row>
    <row r="1103" spans="1:6" x14ac:dyDescent="0.15">
      <c r="A1103" s="24" t="s">
        <v>1084</v>
      </c>
      <c r="B1103" s="64" t="s">
        <v>811</v>
      </c>
      <c r="C1103" s="20">
        <v>0.70763380000000009</v>
      </c>
      <c r="D1103" s="21">
        <v>1.020837</v>
      </c>
      <c r="E1103" s="22">
        <f t="shared" si="45"/>
        <v>-0.30681019594705117</v>
      </c>
      <c r="F1103" s="23">
        <f t="shared" si="46"/>
        <v>3.4433131675077377E-5</v>
      </c>
    </row>
    <row r="1104" spans="1:6" x14ac:dyDescent="0.15">
      <c r="A1104" s="64" t="s">
        <v>808</v>
      </c>
      <c r="B1104" s="64" t="s">
        <v>809</v>
      </c>
      <c r="C1104" s="20">
        <v>0.1337392</v>
      </c>
      <c r="D1104" s="21">
        <v>0.29759459999999999</v>
      </c>
      <c r="E1104" s="22">
        <f t="shared" si="45"/>
        <v>-0.55059937243484924</v>
      </c>
      <c r="F1104" s="23">
        <f t="shared" si="46"/>
        <v>6.5076872864460512E-6</v>
      </c>
    </row>
    <row r="1105" spans="1:6" x14ac:dyDescent="0.15">
      <c r="A1105" s="24" t="s">
        <v>812</v>
      </c>
      <c r="B1105" s="64" t="s">
        <v>813</v>
      </c>
      <c r="C1105" s="20">
        <v>2.5953659999999998</v>
      </c>
      <c r="D1105" s="21">
        <v>5.6423920000000001</v>
      </c>
      <c r="E1105" s="22">
        <f t="shared" si="45"/>
        <v>-0.54002380550660078</v>
      </c>
      <c r="F1105" s="23">
        <f t="shared" si="46"/>
        <v>1.2628930277640618E-4</v>
      </c>
    </row>
    <row r="1106" spans="1:6" x14ac:dyDescent="0.15">
      <c r="A1106" s="24" t="s">
        <v>814</v>
      </c>
      <c r="B1106" s="64" t="s">
        <v>815</v>
      </c>
      <c r="C1106" s="20">
        <v>25.50281</v>
      </c>
      <c r="D1106" s="21">
        <v>19.417829999999999</v>
      </c>
      <c r="E1106" s="22">
        <f t="shared" si="45"/>
        <v>0.31337075255061975</v>
      </c>
      <c r="F1106" s="23">
        <f t="shared" si="46"/>
        <v>1.2409548763986117E-3</v>
      </c>
    </row>
    <row r="1107" spans="1:6" x14ac:dyDescent="0.15">
      <c r="A1107" s="24" t="s">
        <v>933</v>
      </c>
      <c r="B1107" s="64" t="s">
        <v>934</v>
      </c>
      <c r="C1107" s="20">
        <v>65.849710000000002</v>
      </c>
      <c r="D1107" s="21">
        <v>20.305330000000001</v>
      </c>
      <c r="E1107" s="22">
        <f t="shared" si="45"/>
        <v>2.2429765977701419</v>
      </c>
      <c r="F1107" s="23">
        <f t="shared" si="46"/>
        <v>3.2042162700476706E-3</v>
      </c>
    </row>
    <row r="1108" spans="1:6" x14ac:dyDescent="0.15">
      <c r="A1108" s="64" t="s">
        <v>844</v>
      </c>
      <c r="B1108" s="64" t="s">
        <v>845</v>
      </c>
      <c r="C1108" s="20">
        <v>0.1491866</v>
      </c>
      <c r="D1108" s="21">
        <v>0.75653400000000004</v>
      </c>
      <c r="E1108" s="22">
        <f t="shared" si="45"/>
        <v>-0.80280251779827472</v>
      </c>
      <c r="F1108" s="23">
        <f t="shared" si="46"/>
        <v>7.2593505877716664E-6</v>
      </c>
    </row>
    <row r="1109" spans="1:6" x14ac:dyDescent="0.15">
      <c r="A1109" s="64" t="s">
        <v>51</v>
      </c>
      <c r="B1109" s="64" t="s">
        <v>849</v>
      </c>
      <c r="C1109" s="20">
        <v>0.93087949999999997</v>
      </c>
      <c r="D1109" s="21">
        <v>0</v>
      </c>
      <c r="E1109" s="22" t="str">
        <f t="shared" si="45"/>
        <v/>
      </c>
      <c r="F1109" s="23">
        <f t="shared" si="46"/>
        <v>4.5296163633125192E-5</v>
      </c>
    </row>
    <row r="1110" spans="1:6" x14ac:dyDescent="0.15">
      <c r="A1110" s="24" t="s">
        <v>852</v>
      </c>
      <c r="B1110" s="64" t="s">
        <v>853</v>
      </c>
      <c r="C1110" s="20">
        <v>0.2814372</v>
      </c>
      <c r="D1110" s="21">
        <v>0.55833619999999995</v>
      </c>
      <c r="E1110" s="22">
        <f t="shared" si="45"/>
        <v>-0.49593596116461724</v>
      </c>
      <c r="F1110" s="23">
        <f t="shared" si="46"/>
        <v>1.3694603290381389E-5</v>
      </c>
    </row>
    <row r="1111" spans="1:6" x14ac:dyDescent="0.15">
      <c r="A1111" s="24" t="s">
        <v>854</v>
      </c>
      <c r="B1111" s="64" t="s">
        <v>855</v>
      </c>
      <c r="C1111" s="20">
        <v>0.88697360000000003</v>
      </c>
      <c r="D1111" s="21">
        <v>7.3094270000000003E-2</v>
      </c>
      <c r="E1111" s="22">
        <f t="shared" si="45"/>
        <v>11.134652962537283</v>
      </c>
      <c r="F1111" s="23">
        <f t="shared" si="46"/>
        <v>4.3159722954326671E-5</v>
      </c>
    </row>
    <row r="1112" spans="1:6" x14ac:dyDescent="0.15">
      <c r="A1112" s="24" t="s">
        <v>858</v>
      </c>
      <c r="B1112" s="64" t="s">
        <v>859</v>
      </c>
      <c r="C1112" s="20">
        <v>0.37839919999999999</v>
      </c>
      <c r="D1112" s="21">
        <v>1.644431</v>
      </c>
      <c r="E1112" s="22">
        <f t="shared" si="45"/>
        <v>-0.76989049707771262</v>
      </c>
      <c r="F1112" s="23">
        <f t="shared" si="46"/>
        <v>1.8412729125352602E-5</v>
      </c>
    </row>
    <row r="1113" spans="1:6" x14ac:dyDescent="0.15">
      <c r="A1113" s="24" t="s">
        <v>866</v>
      </c>
      <c r="B1113" s="64" t="s">
        <v>867</v>
      </c>
      <c r="C1113" s="20">
        <v>0.31974640000000004</v>
      </c>
      <c r="D1113" s="21">
        <v>0.3563518</v>
      </c>
      <c r="E1113" s="22">
        <f t="shared" si="45"/>
        <v>-0.1027226465532094</v>
      </c>
      <c r="F1113" s="23">
        <f t="shared" si="46"/>
        <v>1.5558711149512588E-5</v>
      </c>
    </row>
    <row r="1114" spans="1:6" x14ac:dyDescent="0.15">
      <c r="A1114" s="24" t="s">
        <v>935</v>
      </c>
      <c r="B1114" s="64" t="s">
        <v>240</v>
      </c>
      <c r="C1114" s="20">
        <v>0.11128389999999999</v>
      </c>
      <c r="D1114" s="21">
        <v>0.36862059999999996</v>
      </c>
      <c r="E1114" s="22">
        <f t="shared" si="45"/>
        <v>-0.69810721375853657</v>
      </c>
      <c r="F1114" s="23">
        <f t="shared" si="46"/>
        <v>5.4150228296276162E-6</v>
      </c>
    </row>
    <row r="1115" spans="1:6" x14ac:dyDescent="0.15">
      <c r="A1115" s="24" t="s">
        <v>72</v>
      </c>
      <c r="B1115" s="64" t="s">
        <v>870</v>
      </c>
      <c r="C1115" s="20">
        <v>0.2065611</v>
      </c>
      <c r="D1115" s="21">
        <v>1.0755079999999999</v>
      </c>
      <c r="E1115" s="22">
        <f t="shared" si="45"/>
        <v>-0.80794089862650953</v>
      </c>
      <c r="F1115" s="23">
        <f t="shared" si="46"/>
        <v>1.0051167079990843E-5</v>
      </c>
    </row>
    <row r="1116" spans="1:6" x14ac:dyDescent="0.15">
      <c r="A1116" s="65" t="s">
        <v>875</v>
      </c>
      <c r="B1116" s="65" t="s">
        <v>876</v>
      </c>
      <c r="C1116" s="51">
        <v>6.4399800000000007E-2</v>
      </c>
      <c r="D1116" s="52">
        <v>0.32100849999999997</v>
      </c>
      <c r="E1116" s="53">
        <f t="shared" si="45"/>
        <v>-0.79938288238473432</v>
      </c>
      <c r="F1116" s="48">
        <f t="shared" si="46"/>
        <v>3.1336643236214101E-6</v>
      </c>
    </row>
    <row r="1117" spans="1:6" s="4" customFormat="1" ht="11" x14ac:dyDescent="0.15">
      <c r="A1117" s="127" t="s">
        <v>149</v>
      </c>
      <c r="B1117" s="62"/>
      <c r="C1117" s="27">
        <f>SUM(C1090:C1116)</f>
        <v>399.70188399999995</v>
      </c>
      <c r="D1117" s="28">
        <f>SUM(D1090:D1116)</f>
        <v>237.30439987000003</v>
      </c>
      <c r="E1117" s="29">
        <f t="shared" si="45"/>
        <v>0.68434249099032485</v>
      </c>
      <c r="F1117" s="55">
        <f t="shared" si="46"/>
        <v>1.9449307823550119E-2</v>
      </c>
    </row>
    <row r="1118" spans="1:6" x14ac:dyDescent="0.15">
      <c r="E1118" s="32"/>
    </row>
    <row r="1119" spans="1:6" s="4" customFormat="1" ht="11" x14ac:dyDescent="0.15">
      <c r="A1119" s="126" t="s">
        <v>885</v>
      </c>
      <c r="B1119" s="33" t="s">
        <v>345</v>
      </c>
      <c r="C1119" s="130" t="s">
        <v>1119</v>
      </c>
      <c r="D1119" s="131"/>
      <c r="E1119" s="132"/>
      <c r="F1119" s="128"/>
    </row>
    <row r="1120" spans="1:6" s="4" customFormat="1" ht="12" x14ac:dyDescent="0.15">
      <c r="A1120" s="37"/>
      <c r="B1120" s="36"/>
      <c r="C1120" s="38" t="s">
        <v>1124</v>
      </c>
      <c r="D1120" s="39" t="s">
        <v>315</v>
      </c>
      <c r="E1120" s="39" t="s">
        <v>313</v>
      </c>
      <c r="F1120" s="41" t="s">
        <v>314</v>
      </c>
    </row>
    <row r="1121" spans="1:7" ht="12.75" customHeight="1" x14ac:dyDescent="0.15">
      <c r="A1121" s="24" t="s">
        <v>80</v>
      </c>
      <c r="B1121" s="63" t="s">
        <v>890</v>
      </c>
      <c r="C1121" s="49">
        <v>5.9455330000000002</v>
      </c>
      <c r="D1121" s="50">
        <v>5.9683859999999997</v>
      </c>
      <c r="E1121" s="44">
        <f t="shared" ref="E1121:E1128" si="47">IF(ISERROR(C1121/D1121-1),"",((C1121/D1121-1)))</f>
        <v>-3.8290083784794371E-3</v>
      </c>
      <c r="F1121" s="45">
        <f t="shared" ref="F1121:F1129" si="48">C1121/$C$1216</f>
        <v>2.8930687124826117E-4</v>
      </c>
      <c r="G1121" s="24"/>
    </row>
    <row r="1122" spans="1:7" x14ac:dyDescent="0.15">
      <c r="A1122" s="24" t="s">
        <v>886</v>
      </c>
      <c r="B1122" s="64" t="s">
        <v>887</v>
      </c>
      <c r="C1122" s="20">
        <v>128.24809999999999</v>
      </c>
      <c r="D1122" s="21">
        <v>114.9676</v>
      </c>
      <c r="E1122" s="22">
        <f t="shared" si="47"/>
        <v>0.1155151538346455</v>
      </c>
      <c r="F1122" s="23">
        <f t="shared" si="48"/>
        <v>6.2404929136772296E-3</v>
      </c>
      <c r="G1122" s="24"/>
    </row>
    <row r="1123" spans="1:7" x14ac:dyDescent="0.15">
      <c r="A1123" s="24" t="s">
        <v>79</v>
      </c>
      <c r="B1123" s="64" t="s">
        <v>894</v>
      </c>
      <c r="C1123" s="20">
        <v>16.879719999999999</v>
      </c>
      <c r="D1123" s="21">
        <v>18.515309999999999</v>
      </c>
      <c r="E1123" s="22">
        <f t="shared" si="47"/>
        <v>-8.8337165297259435E-2</v>
      </c>
      <c r="F1123" s="23">
        <f t="shared" si="48"/>
        <v>8.2135932653080871E-4</v>
      </c>
      <c r="G1123" s="24"/>
    </row>
    <row r="1124" spans="1:7" x14ac:dyDescent="0.15">
      <c r="A1124" s="24" t="s">
        <v>888</v>
      </c>
      <c r="B1124" s="64" t="s">
        <v>889</v>
      </c>
      <c r="C1124" s="20">
        <v>20.933489999999999</v>
      </c>
      <c r="D1124" s="21">
        <v>9.031549</v>
      </c>
      <c r="E1124" s="22">
        <f t="shared" si="47"/>
        <v>1.3178183498755307</v>
      </c>
      <c r="F1124" s="23">
        <f t="shared" si="48"/>
        <v>1.0186138898239674E-3</v>
      </c>
      <c r="G1124" s="24"/>
    </row>
    <row r="1125" spans="1:7" x14ac:dyDescent="0.15">
      <c r="A1125" s="24" t="s">
        <v>83</v>
      </c>
      <c r="B1125" s="64" t="s">
        <v>891</v>
      </c>
      <c r="C1125" s="20">
        <v>189.3801</v>
      </c>
      <c r="D1125" s="21">
        <v>208.49690000000001</v>
      </c>
      <c r="E1125" s="22">
        <f t="shared" si="47"/>
        <v>-9.1688653404439213E-2</v>
      </c>
      <c r="F1125" s="23">
        <f t="shared" si="48"/>
        <v>9.2151476087480848E-3</v>
      </c>
      <c r="G1125" s="24"/>
    </row>
    <row r="1126" spans="1:7" x14ac:dyDescent="0.15">
      <c r="A1126" s="24" t="s">
        <v>82</v>
      </c>
      <c r="B1126" s="64" t="s">
        <v>892</v>
      </c>
      <c r="C1126" s="20">
        <v>26.436640000000001</v>
      </c>
      <c r="D1126" s="21">
        <v>38.009120000000003</v>
      </c>
      <c r="E1126" s="22">
        <f t="shared" si="47"/>
        <v>-0.30446587555828708</v>
      </c>
      <c r="F1126" s="23">
        <f t="shared" si="48"/>
        <v>1.2863946099898244E-3</v>
      </c>
      <c r="G1126" s="24"/>
    </row>
    <row r="1127" spans="1:7" x14ac:dyDescent="0.15">
      <c r="A1127" s="24" t="s">
        <v>895</v>
      </c>
      <c r="B1127" s="64" t="s">
        <v>896</v>
      </c>
      <c r="C1127" s="20">
        <v>4.8852390000000003</v>
      </c>
      <c r="D1127" s="21">
        <v>3.6639010000000001</v>
      </c>
      <c r="E1127" s="22">
        <f t="shared" si="47"/>
        <v>0.33334361381489308</v>
      </c>
      <c r="F1127" s="23">
        <f t="shared" si="48"/>
        <v>2.3771345821980709E-4</v>
      </c>
      <c r="G1127" s="24"/>
    </row>
    <row r="1128" spans="1:7" x14ac:dyDescent="0.15">
      <c r="A1128" s="24" t="s">
        <v>81</v>
      </c>
      <c r="B1128" s="65" t="s">
        <v>893</v>
      </c>
      <c r="C1128" s="51">
        <v>4.4761749999999996</v>
      </c>
      <c r="D1128" s="52">
        <v>9.1922379999999997</v>
      </c>
      <c r="E1128" s="53">
        <f t="shared" si="47"/>
        <v>-0.51304840018284992</v>
      </c>
      <c r="F1128" s="48">
        <f t="shared" si="48"/>
        <v>2.1780859418485868E-4</v>
      </c>
      <c r="G1128" s="24"/>
    </row>
    <row r="1129" spans="1:7" s="4" customFormat="1" ht="11" x14ac:dyDescent="0.15">
      <c r="A1129" s="127" t="s">
        <v>149</v>
      </c>
      <c r="B1129" s="62"/>
      <c r="C1129" s="27">
        <f>SUM(C1121:C1128)</f>
        <v>397.18499700000001</v>
      </c>
      <c r="D1129" s="28">
        <f>SUM(D1121:D1128)</f>
        <v>407.84500400000002</v>
      </c>
      <c r="E1129" s="55">
        <f>C1129/D1129-1</f>
        <v>-2.6137397529577222E-2</v>
      </c>
      <c r="F1129" s="55">
        <f t="shared" si="48"/>
        <v>1.9326837272422844E-2</v>
      </c>
    </row>
    <row r="1130" spans="1:7" x14ac:dyDescent="0.15">
      <c r="E1130" s="32"/>
    </row>
    <row r="1131" spans="1:7" s="4" customFormat="1" ht="11" x14ac:dyDescent="0.15">
      <c r="A1131" s="33" t="s">
        <v>150</v>
      </c>
      <c r="B1131" s="34" t="s">
        <v>345</v>
      </c>
      <c r="C1131" s="130" t="s">
        <v>1119</v>
      </c>
      <c r="D1131" s="131"/>
      <c r="E1131" s="132"/>
      <c r="F1131" s="35"/>
    </row>
    <row r="1132" spans="1:7" s="10" customFormat="1" ht="12" x14ac:dyDescent="0.15">
      <c r="A1132" s="36"/>
      <c r="B1132" s="37"/>
      <c r="C1132" s="38" t="s">
        <v>1124</v>
      </c>
      <c r="D1132" s="39" t="s">
        <v>315</v>
      </c>
      <c r="E1132" s="40" t="s">
        <v>313</v>
      </c>
      <c r="F1132" s="41" t="s">
        <v>314</v>
      </c>
    </row>
    <row r="1133" spans="1:7" x14ac:dyDescent="0.15">
      <c r="A1133" s="19" t="s">
        <v>228</v>
      </c>
      <c r="B1133" s="19" t="s">
        <v>550</v>
      </c>
      <c r="C1133" s="20">
        <v>29.73807107</v>
      </c>
      <c r="D1133" s="50">
        <v>106.79272263</v>
      </c>
      <c r="E1133" s="44">
        <f t="shared" ref="E1133:E1153" si="49">IF(ISERROR(C1133/D1133-1),"",((C1133/D1133-1)))</f>
        <v>-0.72153466699194313</v>
      </c>
      <c r="F1133" s="45">
        <f t="shared" ref="F1133:F1152" si="50">C1133/$C$1216</f>
        <v>1.4470407107689304E-3</v>
      </c>
      <c r="G1133" s="124"/>
    </row>
    <row r="1134" spans="1:7" x14ac:dyDescent="0.15">
      <c r="A1134" s="24" t="s">
        <v>229</v>
      </c>
      <c r="B1134" s="24" t="s">
        <v>1015</v>
      </c>
      <c r="C1134" s="20">
        <v>1.17868178</v>
      </c>
      <c r="D1134" s="21">
        <v>0.80761153000000008</v>
      </c>
      <c r="E1134" s="22">
        <f t="shared" si="49"/>
        <v>0.45946626096336174</v>
      </c>
      <c r="F1134" s="23">
        <f t="shared" si="50"/>
        <v>5.7354107355746119E-5</v>
      </c>
      <c r="G1134" s="124"/>
    </row>
    <row r="1135" spans="1:7" x14ac:dyDescent="0.15">
      <c r="A1135" s="24" t="s">
        <v>230</v>
      </c>
      <c r="B1135" s="24" t="s">
        <v>1017</v>
      </c>
      <c r="C1135" s="20">
        <v>0.21110899999999999</v>
      </c>
      <c r="D1135" s="21">
        <v>0.13831562</v>
      </c>
      <c r="E1135" s="22">
        <f t="shared" si="49"/>
        <v>0.52628459461050014</v>
      </c>
      <c r="F1135" s="23">
        <f t="shared" si="50"/>
        <v>1.0272465779325278E-5</v>
      </c>
      <c r="G1135" s="124"/>
    </row>
    <row r="1136" spans="1:7" x14ac:dyDescent="0.15">
      <c r="A1136" s="24" t="s">
        <v>566</v>
      </c>
      <c r="B1136" s="24" t="s">
        <v>567</v>
      </c>
      <c r="C1136" s="20">
        <v>0.67739931000000009</v>
      </c>
      <c r="D1136" s="21">
        <v>1.7847200600000002</v>
      </c>
      <c r="E1136" s="22">
        <f t="shared" si="49"/>
        <v>-0.62044506296410429</v>
      </c>
      <c r="F1136" s="23">
        <f t="shared" si="50"/>
        <v>3.2961935449997667E-5</v>
      </c>
      <c r="G1136" s="124"/>
    </row>
    <row r="1137" spans="1:7" x14ac:dyDescent="0.15">
      <c r="A1137" s="24" t="s">
        <v>1019</v>
      </c>
      <c r="B1137" s="24" t="s">
        <v>1020</v>
      </c>
      <c r="C1137" s="20">
        <v>4.1288539999999999E-2</v>
      </c>
      <c r="D1137" s="21">
        <v>3.8866299999999999E-2</v>
      </c>
      <c r="E1137" s="22">
        <f t="shared" si="49"/>
        <v>6.2322371823404721E-2</v>
      </c>
      <c r="F1137" s="23">
        <f t="shared" si="50"/>
        <v>2.0090811582088068E-6</v>
      </c>
      <c r="G1137" s="124"/>
    </row>
    <row r="1138" spans="1:7" x14ac:dyDescent="0.15">
      <c r="A1138" s="24" t="s">
        <v>691</v>
      </c>
      <c r="B1138" s="24" t="s">
        <v>1033</v>
      </c>
      <c r="C1138" s="20">
        <v>1.5661210826612302</v>
      </c>
      <c r="D1138" s="21">
        <v>0.73394055078464215</v>
      </c>
      <c r="E1138" s="22">
        <f t="shared" si="49"/>
        <v>1.1338527772949996</v>
      </c>
      <c r="F1138" s="23">
        <f t="shared" si="50"/>
        <v>7.6206723673160996E-5</v>
      </c>
      <c r="G1138" s="124"/>
    </row>
    <row r="1139" spans="1:7" x14ac:dyDescent="0.15">
      <c r="A1139" s="24" t="s">
        <v>693</v>
      </c>
      <c r="B1139" s="24" t="s">
        <v>1034</v>
      </c>
      <c r="C1139" s="20">
        <v>0.13665464000000002</v>
      </c>
      <c r="D1139" s="21">
        <v>0</v>
      </c>
      <c r="E1139" s="22" t="str">
        <f t="shared" si="49"/>
        <v/>
      </c>
      <c r="F1139" s="23">
        <f t="shared" si="50"/>
        <v>6.6495512412356449E-6</v>
      </c>
      <c r="G1139" s="124"/>
    </row>
    <row r="1140" spans="1:7" x14ac:dyDescent="0.15">
      <c r="A1140" s="24" t="s">
        <v>695</v>
      </c>
      <c r="B1140" s="24" t="s">
        <v>1035</v>
      </c>
      <c r="C1140" s="20">
        <v>0.84815281999999992</v>
      </c>
      <c r="D1140" s="21">
        <v>0.75449978000000006</v>
      </c>
      <c r="E1140" s="22">
        <f t="shared" si="49"/>
        <v>0.12412600040784616</v>
      </c>
      <c r="F1140" s="23">
        <f t="shared" si="50"/>
        <v>4.1270721850268025E-5</v>
      </c>
      <c r="G1140" s="124"/>
    </row>
    <row r="1141" spans="1:7" x14ac:dyDescent="0.15">
      <c r="A1141" s="24" t="s">
        <v>719</v>
      </c>
      <c r="B1141" s="24" t="s">
        <v>1051</v>
      </c>
      <c r="C1141" s="20">
        <v>4.5319036696167894</v>
      </c>
      <c r="D1141" s="21">
        <v>3.3983138976360796</v>
      </c>
      <c r="E1141" s="22">
        <f t="shared" si="49"/>
        <v>0.33357418005713146</v>
      </c>
      <c r="F1141" s="23">
        <f t="shared" si="50"/>
        <v>2.2052032533590289E-4</v>
      </c>
      <c r="G1141" s="124"/>
    </row>
    <row r="1142" spans="1:7" x14ac:dyDescent="0.15">
      <c r="A1142" s="24" t="s">
        <v>740</v>
      </c>
      <c r="B1142" s="24" t="s">
        <v>1061</v>
      </c>
      <c r="C1142" s="20">
        <v>12.644187822528799</v>
      </c>
      <c r="D1142" s="21">
        <v>29.857865280291801</v>
      </c>
      <c r="E1142" s="22">
        <f t="shared" si="49"/>
        <v>-0.57652070220590035</v>
      </c>
      <c r="F1142" s="23">
        <f t="shared" si="50"/>
        <v>6.1526030019700014E-4</v>
      </c>
      <c r="G1142" s="124"/>
    </row>
    <row r="1143" spans="1:7" x14ac:dyDescent="0.15">
      <c r="A1143" s="24" t="s">
        <v>270</v>
      </c>
      <c r="B1143" s="24" t="s">
        <v>271</v>
      </c>
      <c r="C1143" s="20">
        <v>7.9977254390764099</v>
      </c>
      <c r="D1143" s="21">
        <v>7.8410726169689999</v>
      </c>
      <c r="E1143" s="22">
        <f t="shared" si="49"/>
        <v>1.9978493984151413E-2</v>
      </c>
      <c r="F1143" s="23">
        <f t="shared" si="50"/>
        <v>3.891656011129401E-4</v>
      </c>
      <c r="G1143" s="124"/>
    </row>
    <row r="1144" spans="1:7" x14ac:dyDescent="0.15">
      <c r="A1144" s="24" t="s">
        <v>231</v>
      </c>
      <c r="B1144" s="24" t="s">
        <v>8</v>
      </c>
      <c r="C1144" s="20">
        <v>0</v>
      </c>
      <c r="D1144" s="21">
        <v>0</v>
      </c>
      <c r="E1144" s="22" t="str">
        <f t="shared" si="49"/>
        <v/>
      </c>
      <c r="F1144" s="23">
        <f t="shared" si="50"/>
        <v>0</v>
      </c>
      <c r="G1144" s="124"/>
    </row>
    <row r="1145" spans="1:7" x14ac:dyDescent="0.15">
      <c r="A1145" s="24" t="s">
        <v>9</v>
      </c>
      <c r="B1145" s="24" t="s">
        <v>10</v>
      </c>
      <c r="C1145" s="20">
        <v>0.44869999999999999</v>
      </c>
      <c r="D1145" s="21">
        <v>0</v>
      </c>
      <c r="E1145" s="22" t="str">
        <f t="shared" si="49"/>
        <v/>
      </c>
      <c r="F1145" s="23">
        <f t="shared" si="50"/>
        <v>2.183353336514906E-5</v>
      </c>
      <c r="G1145" s="124"/>
    </row>
    <row r="1146" spans="1:7" x14ac:dyDescent="0.15">
      <c r="A1146" s="24" t="s">
        <v>287</v>
      </c>
      <c r="B1146" s="24" t="s">
        <v>286</v>
      </c>
      <c r="C1146" s="20">
        <v>2.1447675005065197</v>
      </c>
      <c r="D1146" s="21">
        <v>7.4119404599090899</v>
      </c>
      <c r="E1146" s="22">
        <f t="shared" si="49"/>
        <v>-0.71063346877818478</v>
      </c>
      <c r="F1146" s="23">
        <f t="shared" si="50"/>
        <v>1.0436338930866158E-4</v>
      </c>
      <c r="G1146" s="124"/>
    </row>
    <row r="1147" spans="1:7" x14ac:dyDescent="0.15">
      <c r="A1147" s="24" t="s">
        <v>291</v>
      </c>
      <c r="B1147" s="24" t="s">
        <v>292</v>
      </c>
      <c r="C1147" s="20">
        <v>3.7453918152298598</v>
      </c>
      <c r="D1147" s="21">
        <v>6.8972938406930702</v>
      </c>
      <c r="E1147" s="22">
        <f t="shared" si="49"/>
        <v>-0.45697661985450422</v>
      </c>
      <c r="F1147" s="23">
        <f t="shared" si="50"/>
        <v>1.8224902421078081E-4</v>
      </c>
      <c r="G1147" s="124"/>
    </row>
    <row r="1148" spans="1:7" x14ac:dyDescent="0.15">
      <c r="A1148" s="24" t="s">
        <v>293</v>
      </c>
      <c r="B1148" s="24" t="s">
        <v>294</v>
      </c>
      <c r="C1148" s="20">
        <v>6.8422139142609701</v>
      </c>
      <c r="D1148" s="21">
        <v>9.532373829975489</v>
      </c>
      <c r="E1148" s="22">
        <f t="shared" si="49"/>
        <v>-0.2822130104943058</v>
      </c>
      <c r="F1148" s="23">
        <f t="shared" si="50"/>
        <v>3.3293894760085593E-4</v>
      </c>
      <c r="G1148" s="124"/>
    </row>
    <row r="1149" spans="1:7" x14ac:dyDescent="0.15">
      <c r="A1149" s="24" t="s">
        <v>295</v>
      </c>
      <c r="B1149" s="24" t="s">
        <v>296</v>
      </c>
      <c r="C1149" s="20">
        <v>1.2553897897131301</v>
      </c>
      <c r="D1149" s="21">
        <v>4.5436783748639806</v>
      </c>
      <c r="E1149" s="22">
        <f t="shared" si="49"/>
        <v>-0.72370628241249335</v>
      </c>
      <c r="F1149" s="23">
        <f t="shared" si="50"/>
        <v>6.1086683440983038E-5</v>
      </c>
      <c r="G1149" s="124"/>
    </row>
    <row r="1150" spans="1:7" x14ac:dyDescent="0.15">
      <c r="A1150" s="24" t="s">
        <v>297</v>
      </c>
      <c r="B1150" s="24" t="s">
        <v>298</v>
      </c>
      <c r="C1150" s="20">
        <v>1.4823106023427499</v>
      </c>
      <c r="D1150" s="21">
        <v>0.68675092253008307</v>
      </c>
      <c r="E1150" s="22">
        <f t="shared" si="49"/>
        <v>1.1584399142584587</v>
      </c>
      <c r="F1150" s="23">
        <f t="shared" si="50"/>
        <v>7.2128544670748009E-5</v>
      </c>
      <c r="G1150" s="124"/>
    </row>
    <row r="1151" spans="1:7" x14ac:dyDescent="0.15">
      <c r="A1151" s="25" t="s">
        <v>299</v>
      </c>
      <c r="B1151" s="25" t="s">
        <v>300</v>
      </c>
      <c r="C1151" s="20">
        <v>9.0539978162950892</v>
      </c>
      <c r="D1151" s="52">
        <v>8.8853945539923789</v>
      </c>
      <c r="E1151" s="53">
        <f t="shared" si="49"/>
        <v>1.8975326450411112E-2</v>
      </c>
      <c r="F1151" s="48">
        <f t="shared" si="50"/>
        <v>4.4056332384681426E-4</v>
      </c>
      <c r="G1151" s="124"/>
    </row>
    <row r="1152" spans="1:7" s="4" customFormat="1" x14ac:dyDescent="0.15">
      <c r="A1152" s="127" t="s">
        <v>149</v>
      </c>
      <c r="B1152" s="26"/>
      <c r="C1152" s="27">
        <f>SUM(C1133:C1151)</f>
        <v>84.54406661223156</v>
      </c>
      <c r="D1152" s="28">
        <f>SUM(D1133:D1151)</f>
        <v>190.10536024764559</v>
      </c>
      <c r="E1152" s="29">
        <f t="shared" si="49"/>
        <v>-0.55527783907777206</v>
      </c>
      <c r="F1152" s="54">
        <f t="shared" si="50"/>
        <v>4.1138749703667097E-3</v>
      </c>
      <c r="G1152" s="124"/>
    </row>
    <row r="1153" spans="1:6" x14ac:dyDescent="0.15">
      <c r="E1153" s="32" t="str">
        <f t="shared" si="49"/>
        <v/>
      </c>
    </row>
    <row r="1154" spans="1:6" s="4" customFormat="1" ht="11" x14ac:dyDescent="0.15">
      <c r="A1154" s="33" t="s">
        <v>879</v>
      </c>
      <c r="B1154" s="33" t="s">
        <v>345</v>
      </c>
      <c r="C1154" s="130" t="s">
        <v>1119</v>
      </c>
      <c r="D1154" s="131"/>
      <c r="E1154" s="132"/>
      <c r="F1154" s="128"/>
    </row>
    <row r="1155" spans="1:6" s="4" customFormat="1" ht="12" x14ac:dyDescent="0.15">
      <c r="A1155" s="36"/>
      <c r="B1155" s="36"/>
      <c r="C1155" s="38" t="s">
        <v>1124</v>
      </c>
      <c r="D1155" s="39" t="s">
        <v>315</v>
      </c>
      <c r="E1155" s="39" t="s">
        <v>313</v>
      </c>
      <c r="F1155" s="41" t="s">
        <v>314</v>
      </c>
    </row>
    <row r="1156" spans="1:6" x14ac:dyDescent="0.15">
      <c r="A1156" s="19" t="s">
        <v>880</v>
      </c>
      <c r="B1156" s="19" t="s">
        <v>881</v>
      </c>
      <c r="C1156" s="49">
        <v>0</v>
      </c>
      <c r="D1156" s="50">
        <v>2.99752E-3</v>
      </c>
      <c r="E1156" s="44">
        <f t="shared" ref="E1156:E1179" si="51">IF(ISERROR(C1156/D1156-1),"",((C1156/D1156-1)))</f>
        <v>-1</v>
      </c>
      <c r="F1156" s="45">
        <f t="shared" ref="F1156:F1178" si="52">C1156/$C$1216</f>
        <v>0</v>
      </c>
    </row>
    <row r="1157" spans="1:6" x14ac:dyDescent="0.15">
      <c r="A1157" s="24" t="s">
        <v>538</v>
      </c>
      <c r="B1157" s="24" t="s">
        <v>539</v>
      </c>
      <c r="C1157" s="20">
        <v>4.6753920000000004</v>
      </c>
      <c r="D1157" s="21">
        <v>7.9189369999999997</v>
      </c>
      <c r="E1157" s="22">
        <f t="shared" si="51"/>
        <v>-0.40959348458006417</v>
      </c>
      <c r="F1157" s="23">
        <f t="shared" si="52"/>
        <v>2.2750240077368177E-4</v>
      </c>
    </row>
    <row r="1158" spans="1:6" x14ac:dyDescent="0.15">
      <c r="A1158" s="24" t="s">
        <v>540</v>
      </c>
      <c r="B1158" s="24" t="s">
        <v>541</v>
      </c>
      <c r="C1158" s="20">
        <v>0.67832880000000007</v>
      </c>
      <c r="D1158" s="21">
        <v>7.5856050000000002</v>
      </c>
      <c r="E1158" s="22">
        <f t="shared" si="51"/>
        <v>-0.91057683599396488</v>
      </c>
      <c r="F1158" s="23">
        <f t="shared" si="52"/>
        <v>3.3007164001206879E-5</v>
      </c>
    </row>
    <row r="1159" spans="1:6" x14ac:dyDescent="0.15">
      <c r="A1159" s="24" t="s">
        <v>542</v>
      </c>
      <c r="B1159" s="24" t="s">
        <v>543</v>
      </c>
      <c r="C1159" s="20">
        <v>0.15727140000000001</v>
      </c>
      <c r="D1159" s="21">
        <v>0.2049319</v>
      </c>
      <c r="E1159" s="22">
        <f t="shared" si="51"/>
        <v>-0.23256750169202545</v>
      </c>
      <c r="F1159" s="23">
        <f t="shared" si="52"/>
        <v>7.6527531965315444E-6</v>
      </c>
    </row>
    <row r="1160" spans="1:6" x14ac:dyDescent="0.15">
      <c r="A1160" s="24" t="s">
        <v>24</v>
      </c>
      <c r="B1160" s="24" t="s">
        <v>551</v>
      </c>
      <c r="C1160" s="20">
        <v>2.079628</v>
      </c>
      <c r="D1160" s="21">
        <v>3.7049240000000001</v>
      </c>
      <c r="E1160" s="22">
        <f t="shared" si="51"/>
        <v>-0.43868538194035833</v>
      </c>
      <c r="F1160" s="23">
        <f t="shared" si="52"/>
        <v>1.0119373150233611E-4</v>
      </c>
    </row>
    <row r="1161" spans="1:6" x14ac:dyDescent="0.15">
      <c r="A1161" s="24" t="s">
        <v>29</v>
      </c>
      <c r="B1161" s="24" t="s">
        <v>557</v>
      </c>
      <c r="C1161" s="20">
        <v>2.98964E-3</v>
      </c>
      <c r="D1161" s="21">
        <v>2.1009669999999998</v>
      </c>
      <c r="E1161" s="22">
        <f t="shared" si="51"/>
        <v>-0.99857701715448177</v>
      </c>
      <c r="F1161" s="23">
        <f t="shared" si="52"/>
        <v>1.4547449228835355E-7</v>
      </c>
    </row>
    <row r="1162" spans="1:6" x14ac:dyDescent="0.15">
      <c r="A1162" s="24" t="s">
        <v>650</v>
      </c>
      <c r="B1162" s="24" t="s">
        <v>651</v>
      </c>
      <c r="C1162" s="20">
        <v>1.436785</v>
      </c>
      <c r="D1162" s="21">
        <v>0.48793920000000002</v>
      </c>
      <c r="E1162" s="22">
        <f t="shared" si="51"/>
        <v>1.9445984253775879</v>
      </c>
      <c r="F1162" s="23">
        <f t="shared" si="52"/>
        <v>6.9913290029074426E-5</v>
      </c>
    </row>
    <row r="1163" spans="1:6" x14ac:dyDescent="0.15">
      <c r="A1163" s="24" t="s">
        <v>652</v>
      </c>
      <c r="B1163" s="24" t="s">
        <v>653</v>
      </c>
      <c r="C1163" s="20">
        <v>0.47822990000000004</v>
      </c>
      <c r="D1163" s="21">
        <v>1.2418530000000001</v>
      </c>
      <c r="E1163" s="22">
        <f t="shared" si="51"/>
        <v>-0.61490619260089563</v>
      </c>
      <c r="F1163" s="23">
        <f t="shared" si="52"/>
        <v>2.32704445684464E-5</v>
      </c>
    </row>
    <row r="1164" spans="1:6" x14ac:dyDescent="0.15">
      <c r="A1164" s="24" t="s">
        <v>34</v>
      </c>
      <c r="B1164" s="24" t="s">
        <v>769</v>
      </c>
      <c r="C1164" s="20">
        <v>7.9509239999999997</v>
      </c>
      <c r="D1164" s="21">
        <v>0</v>
      </c>
      <c r="E1164" s="22" t="str">
        <f t="shared" si="51"/>
        <v/>
      </c>
      <c r="F1164" s="23">
        <f t="shared" si="52"/>
        <v>3.8688826484904038E-4</v>
      </c>
    </row>
    <row r="1165" spans="1:6" x14ac:dyDescent="0.15">
      <c r="A1165" s="24" t="s">
        <v>1082</v>
      </c>
      <c r="B1165" s="24" t="s">
        <v>1083</v>
      </c>
      <c r="C1165" s="20">
        <v>8.77234E-3</v>
      </c>
      <c r="D1165" s="21">
        <v>0.36762070000000002</v>
      </c>
      <c r="E1165" s="22">
        <f t="shared" si="51"/>
        <v>-0.97613752435594625</v>
      </c>
      <c r="F1165" s="23">
        <f t="shared" si="52"/>
        <v>4.2685798547009518E-7</v>
      </c>
    </row>
    <row r="1166" spans="1:6" x14ac:dyDescent="0.15">
      <c r="A1166" s="24" t="s">
        <v>1084</v>
      </c>
      <c r="B1166" s="24" t="s">
        <v>811</v>
      </c>
      <c r="C1166" s="20">
        <v>3.6520109999999999</v>
      </c>
      <c r="D1166" s="21">
        <v>1.2125239999999999</v>
      </c>
      <c r="E1166" s="22">
        <f t="shared" si="51"/>
        <v>2.0119082178991921</v>
      </c>
      <c r="F1166" s="23">
        <f t="shared" si="52"/>
        <v>1.7770515716155868E-4</v>
      </c>
    </row>
    <row r="1167" spans="1:6" x14ac:dyDescent="0.15">
      <c r="A1167" s="24" t="s">
        <v>812</v>
      </c>
      <c r="B1167" s="24" t="s">
        <v>813</v>
      </c>
      <c r="C1167" s="20">
        <v>0</v>
      </c>
      <c r="D1167" s="21">
        <v>3.4300199999999998E-3</v>
      </c>
      <c r="E1167" s="22">
        <f t="shared" si="51"/>
        <v>-1</v>
      </c>
      <c r="F1167" s="23">
        <f t="shared" si="52"/>
        <v>0</v>
      </c>
    </row>
    <row r="1168" spans="1:6" x14ac:dyDescent="0.15">
      <c r="A1168" s="24" t="s">
        <v>190</v>
      </c>
      <c r="B1168" s="24" t="s">
        <v>247</v>
      </c>
      <c r="C1168" s="20">
        <v>3.8020529999999997E-2</v>
      </c>
      <c r="D1168" s="21">
        <v>0.2961376</v>
      </c>
      <c r="E1168" s="22">
        <f t="shared" si="51"/>
        <v>-0.87161194660860364</v>
      </c>
      <c r="F1168" s="23">
        <f t="shared" si="52"/>
        <v>1.8500613111558964E-6</v>
      </c>
    </row>
    <row r="1169" spans="1:6" x14ac:dyDescent="0.15">
      <c r="A1169" s="24" t="s">
        <v>248</v>
      </c>
      <c r="B1169" s="24" t="s">
        <v>249</v>
      </c>
      <c r="C1169" s="20">
        <v>1.7962E-3</v>
      </c>
      <c r="D1169" s="21">
        <v>0</v>
      </c>
      <c r="E1169" s="22" t="str">
        <f t="shared" si="51"/>
        <v/>
      </c>
      <c r="F1169" s="23">
        <f t="shared" si="52"/>
        <v>8.7402256809629461E-8</v>
      </c>
    </row>
    <row r="1170" spans="1:6" x14ac:dyDescent="0.15">
      <c r="A1170" s="24" t="s">
        <v>250</v>
      </c>
      <c r="B1170" s="24" t="s">
        <v>251</v>
      </c>
      <c r="C1170" s="20">
        <v>9.334799999999999E-3</v>
      </c>
      <c r="D1170" s="21">
        <v>2.987536E-2</v>
      </c>
      <c r="E1170" s="22">
        <f t="shared" si="51"/>
        <v>-0.68754184049999734</v>
      </c>
      <c r="F1170" s="23">
        <f t="shared" si="52"/>
        <v>4.5422702753954408E-7</v>
      </c>
    </row>
    <row r="1171" spans="1:6" x14ac:dyDescent="0.15">
      <c r="A1171" s="24" t="s">
        <v>252</v>
      </c>
      <c r="B1171" s="24" t="s">
        <v>253</v>
      </c>
      <c r="C1171" s="20">
        <v>0</v>
      </c>
      <c r="D1171" s="21">
        <v>0.4325233</v>
      </c>
      <c r="E1171" s="22">
        <f t="shared" si="51"/>
        <v>-1</v>
      </c>
      <c r="F1171" s="23">
        <f t="shared" si="52"/>
        <v>0</v>
      </c>
    </row>
    <row r="1172" spans="1:6" x14ac:dyDescent="0.15">
      <c r="A1172" s="24" t="s">
        <v>254</v>
      </c>
      <c r="B1172" s="24" t="s">
        <v>255</v>
      </c>
      <c r="C1172" s="20">
        <v>0</v>
      </c>
      <c r="D1172" s="21">
        <v>5.6414999999999998E-3</v>
      </c>
      <c r="E1172" s="22">
        <f t="shared" si="51"/>
        <v>-1</v>
      </c>
      <c r="F1172" s="23">
        <f t="shared" si="52"/>
        <v>0</v>
      </c>
    </row>
    <row r="1173" spans="1:6" x14ac:dyDescent="0.15">
      <c r="A1173" s="24" t="s">
        <v>256</v>
      </c>
      <c r="B1173" s="24" t="s">
        <v>257</v>
      </c>
      <c r="C1173" s="20">
        <v>9.4110000000000005E-4</v>
      </c>
      <c r="D1173" s="21">
        <v>0</v>
      </c>
      <c r="E1173" s="22" t="str">
        <f t="shared" si="51"/>
        <v/>
      </c>
      <c r="F1173" s="23">
        <f t="shared" si="52"/>
        <v>4.5793488410835261E-8</v>
      </c>
    </row>
    <row r="1174" spans="1:6" x14ac:dyDescent="0.15">
      <c r="A1174" s="24" t="s">
        <v>258</v>
      </c>
      <c r="B1174" s="24" t="s">
        <v>259</v>
      </c>
      <c r="C1174" s="20">
        <v>0.1044244</v>
      </c>
      <c r="D1174" s="21">
        <v>2.874736</v>
      </c>
      <c r="E1174" s="22">
        <f t="shared" si="51"/>
        <v>-0.96367513399491289</v>
      </c>
      <c r="F1174" s="23">
        <f t="shared" si="52"/>
        <v>5.0812427491323189E-6</v>
      </c>
    </row>
    <row r="1175" spans="1:6" x14ac:dyDescent="0.15">
      <c r="A1175" s="24" t="s">
        <v>74</v>
      </c>
      <c r="B1175" s="24" t="s">
        <v>260</v>
      </c>
      <c r="C1175" s="20">
        <v>0.45875569999999999</v>
      </c>
      <c r="D1175" s="21">
        <v>0.15375629999999998</v>
      </c>
      <c r="E1175" s="22">
        <f t="shared" si="51"/>
        <v>1.983654653500377</v>
      </c>
      <c r="F1175" s="23">
        <f t="shared" si="52"/>
        <v>2.2322839051487212E-5</v>
      </c>
    </row>
    <row r="1176" spans="1:6" x14ac:dyDescent="0.15">
      <c r="A1176" s="24" t="s">
        <v>75</v>
      </c>
      <c r="B1176" s="24" t="s">
        <v>261</v>
      </c>
      <c r="C1176" s="20">
        <v>3.3100379999999999E-2</v>
      </c>
      <c r="D1176" s="21">
        <v>0</v>
      </c>
      <c r="E1176" s="22" t="str">
        <f t="shared" si="51"/>
        <v/>
      </c>
      <c r="F1176" s="23">
        <f t="shared" si="52"/>
        <v>1.6106490999088759E-6</v>
      </c>
    </row>
    <row r="1177" spans="1:6" x14ac:dyDescent="0.15">
      <c r="A1177" s="25" t="s">
        <v>262</v>
      </c>
      <c r="B1177" s="25" t="s">
        <v>263</v>
      </c>
      <c r="C1177" s="51">
        <v>0</v>
      </c>
      <c r="D1177" s="52">
        <v>0</v>
      </c>
      <c r="E1177" s="53" t="str">
        <f t="shared" si="51"/>
        <v/>
      </c>
      <c r="F1177" s="48">
        <f t="shared" si="52"/>
        <v>0</v>
      </c>
    </row>
    <row r="1178" spans="1:6" s="4" customFormat="1" ht="11" x14ac:dyDescent="0.15">
      <c r="A1178" s="127" t="s">
        <v>149</v>
      </c>
      <c r="B1178" s="26"/>
      <c r="C1178" s="27">
        <f>SUM(C1156:C1177)</f>
        <v>21.76670519</v>
      </c>
      <c r="D1178" s="28">
        <f>SUM(D1156:D1177)</f>
        <v>28.624399399999994</v>
      </c>
      <c r="E1178" s="29">
        <f t="shared" si="51"/>
        <v>-0.23957513008989095</v>
      </c>
      <c r="F1178" s="55">
        <f t="shared" si="52"/>
        <v>1.0591577535440789E-3</v>
      </c>
    </row>
    <row r="1179" spans="1:6" x14ac:dyDescent="0.15">
      <c r="E1179" s="32" t="str">
        <f t="shared" si="51"/>
        <v/>
      </c>
    </row>
    <row r="1180" spans="1:6" s="4" customFormat="1" ht="11" x14ac:dyDescent="0.15">
      <c r="A1180" s="33" t="s">
        <v>882</v>
      </c>
      <c r="B1180" s="33" t="s">
        <v>345</v>
      </c>
      <c r="C1180" s="130" t="s">
        <v>1119</v>
      </c>
      <c r="D1180" s="131"/>
      <c r="E1180" s="132"/>
      <c r="F1180" s="128"/>
    </row>
    <row r="1181" spans="1:6" s="4" customFormat="1" ht="12" x14ac:dyDescent="0.15">
      <c r="A1181" s="36"/>
      <c r="B1181" s="36"/>
      <c r="C1181" s="38" t="s">
        <v>1124</v>
      </c>
      <c r="D1181" s="39" t="s">
        <v>315</v>
      </c>
      <c r="E1181" s="39" t="s">
        <v>313</v>
      </c>
      <c r="F1181" s="41" t="s">
        <v>314</v>
      </c>
    </row>
    <row r="1182" spans="1:6" x14ac:dyDescent="0.15">
      <c r="A1182" s="56" t="s">
        <v>883</v>
      </c>
      <c r="B1182" s="57" t="s">
        <v>884</v>
      </c>
      <c r="C1182" s="58">
        <v>0.29736290000000004</v>
      </c>
      <c r="D1182" s="59">
        <v>0.33105559999999995</v>
      </c>
      <c r="E1182" s="60">
        <f>IF(ISERROR(C1182/D1182-1),"",((C1182/D1182-1)))</f>
        <v>-0.10177353894632779</v>
      </c>
      <c r="F1182" s="61">
        <f>C1182/$C$1216</f>
        <v>1.4469540447308857E-5</v>
      </c>
    </row>
    <row r="1183" spans="1:6" s="4" customFormat="1" ht="11" x14ac:dyDescent="0.15">
      <c r="A1183" s="127" t="s">
        <v>149</v>
      </c>
      <c r="B1183" s="62"/>
      <c r="C1183" s="27">
        <f>SUM(C1182)</f>
        <v>0.29736290000000004</v>
      </c>
      <c r="D1183" s="28">
        <f>SUM(D1182)</f>
        <v>0.33105559999999995</v>
      </c>
      <c r="E1183" s="55">
        <f>C1183/D1183-1</f>
        <v>-0.10177353894632779</v>
      </c>
      <c r="F1183" s="55">
        <f>C1183/$C$1216</f>
        <v>1.4469540447308857E-5</v>
      </c>
    </row>
    <row r="1185" spans="1:6" s="4" customFormat="1" ht="11" x14ac:dyDescent="0.15">
      <c r="A1185" s="33" t="s">
        <v>897</v>
      </c>
      <c r="B1185" s="33" t="s">
        <v>345</v>
      </c>
      <c r="C1185" s="130" t="s">
        <v>1119</v>
      </c>
      <c r="D1185" s="131"/>
      <c r="E1185" s="132"/>
      <c r="F1185" s="128"/>
    </row>
    <row r="1186" spans="1:6" s="4" customFormat="1" ht="12" x14ac:dyDescent="0.15">
      <c r="A1186" s="36"/>
      <c r="B1186" s="36"/>
      <c r="C1186" s="38" t="s">
        <v>1124</v>
      </c>
      <c r="D1186" s="39" t="s">
        <v>315</v>
      </c>
      <c r="E1186" s="39" t="s">
        <v>313</v>
      </c>
      <c r="F1186" s="41" t="s">
        <v>314</v>
      </c>
    </row>
    <row r="1187" spans="1:6" x14ac:dyDescent="0.15">
      <c r="A1187" s="19" t="s">
        <v>898</v>
      </c>
      <c r="B1187" s="63" t="s">
        <v>899</v>
      </c>
      <c r="C1187" s="49">
        <v>26.661380000000001</v>
      </c>
      <c r="D1187" s="50">
        <v>32.756599999999999</v>
      </c>
      <c r="E1187" s="44">
        <f>IF(ISERROR(C1187/D1187-1),"",((C1187/D1187-1)))</f>
        <v>-0.18607608848293167</v>
      </c>
      <c r="F1187" s="45">
        <f>C1187/$C$1216</f>
        <v>1.2973303538910584E-3</v>
      </c>
    </row>
    <row r="1188" spans="1:6" x14ac:dyDescent="0.15">
      <c r="A1188" s="25" t="s">
        <v>900</v>
      </c>
      <c r="B1188" s="65" t="s">
        <v>901</v>
      </c>
      <c r="C1188" s="51">
        <v>42.858400000000003</v>
      </c>
      <c r="D1188" s="52">
        <v>1.667163</v>
      </c>
      <c r="E1188" s="53">
        <f>IF(ISERROR(C1188/D1188-1),"",((C1188/D1188-1)))</f>
        <v>24.707384340943271</v>
      </c>
      <c r="F1188" s="48">
        <f>C1188/$C$1216</f>
        <v>2.0854698158611646E-3</v>
      </c>
    </row>
    <row r="1189" spans="1:6" s="4" customFormat="1" ht="11" x14ac:dyDescent="0.15">
      <c r="A1189" s="127" t="s">
        <v>149</v>
      </c>
      <c r="B1189" s="26"/>
      <c r="C1189" s="27">
        <f>SUM(C1187:C1188)</f>
        <v>69.519779999999997</v>
      </c>
      <c r="D1189" s="28">
        <f>SUM(D1187:D1188)</f>
        <v>34.423763000000001</v>
      </c>
      <c r="E1189" s="55">
        <f>C1189/D1189-1</f>
        <v>1.0195287772577331</v>
      </c>
      <c r="F1189" s="54">
        <f>C1189/$C$1216</f>
        <v>3.3828001697522227E-3</v>
      </c>
    </row>
    <row r="1191" spans="1:6" s="4" customFormat="1" ht="11" x14ac:dyDescent="0.15">
      <c r="A1191" s="33" t="s">
        <v>902</v>
      </c>
      <c r="B1191" s="33" t="s">
        <v>345</v>
      </c>
      <c r="C1191" s="130" t="s">
        <v>1119</v>
      </c>
      <c r="D1191" s="131"/>
      <c r="E1191" s="132"/>
      <c r="F1191" s="128"/>
    </row>
    <row r="1192" spans="1:6" s="4" customFormat="1" ht="12" x14ac:dyDescent="0.15">
      <c r="A1192" s="36"/>
      <c r="B1192" s="36"/>
      <c r="C1192" s="38" t="s">
        <v>1124</v>
      </c>
      <c r="D1192" s="39" t="s">
        <v>315</v>
      </c>
      <c r="E1192" s="39" t="s">
        <v>313</v>
      </c>
      <c r="F1192" s="41" t="s">
        <v>314</v>
      </c>
    </row>
    <row r="1193" spans="1:6" x14ac:dyDescent="0.15">
      <c r="A1193" s="56" t="s">
        <v>903</v>
      </c>
      <c r="B1193" s="56" t="s">
        <v>904</v>
      </c>
      <c r="C1193" s="49">
        <v>9.313917</v>
      </c>
      <c r="D1193" s="59">
        <v>3.428258</v>
      </c>
      <c r="E1193" s="60">
        <f>IF(ISERROR(C1193/D1193-1),"",((C1193/D1193-1)))</f>
        <v>1.7168074864843894</v>
      </c>
      <c r="F1193" s="61">
        <f>C1193/$C$1216</f>
        <v>4.5321087046964353E-4</v>
      </c>
    </row>
    <row r="1194" spans="1:6" s="4" customFormat="1" ht="11" x14ac:dyDescent="0.15">
      <c r="A1194" s="127" t="s">
        <v>149</v>
      </c>
      <c r="B1194" s="66"/>
      <c r="C1194" s="27">
        <f>SUM(C1192:C1193)</f>
        <v>9.313917</v>
      </c>
      <c r="D1194" s="28">
        <f>SUM(D1192:D1193)</f>
        <v>3.428258</v>
      </c>
      <c r="E1194" s="55">
        <f>C1194/D1194-1</f>
        <v>1.7168074864843894</v>
      </c>
      <c r="F1194" s="55">
        <f>C1194/$C$1216</f>
        <v>4.5321087046964353E-4</v>
      </c>
    </row>
    <row r="1196" spans="1:6" s="4" customFormat="1" ht="11" x14ac:dyDescent="0.15">
      <c r="A1196" s="33" t="s">
        <v>905</v>
      </c>
      <c r="B1196" s="33" t="s">
        <v>345</v>
      </c>
      <c r="C1196" s="130" t="s">
        <v>1119</v>
      </c>
      <c r="D1196" s="131"/>
      <c r="E1196" s="132"/>
      <c r="F1196" s="128"/>
    </row>
    <row r="1197" spans="1:6" s="4" customFormat="1" ht="12" x14ac:dyDescent="0.15">
      <c r="A1197" s="36"/>
      <c r="B1197" s="36"/>
      <c r="C1197" s="38" t="s">
        <v>1124</v>
      </c>
      <c r="D1197" s="39" t="s">
        <v>315</v>
      </c>
      <c r="E1197" s="39" t="s">
        <v>313</v>
      </c>
      <c r="F1197" s="41" t="s">
        <v>314</v>
      </c>
    </row>
    <row r="1198" spans="1:6" x14ac:dyDescent="0.15">
      <c r="A1198" s="56" t="s">
        <v>906</v>
      </c>
      <c r="B1198" s="31" t="s">
        <v>907</v>
      </c>
      <c r="C1198" s="58">
        <v>25.886990000000001</v>
      </c>
      <c r="D1198" s="59">
        <v>25.163160000000001</v>
      </c>
      <c r="E1198" s="60">
        <f>IF(ISERROR(C1198/D1198-1),"",((C1198/D1198-1)))</f>
        <v>2.8765465068775198E-2</v>
      </c>
      <c r="F1198" s="61">
        <f>C1198/$C$1216</f>
        <v>1.2596488965640295E-3</v>
      </c>
    </row>
    <row r="1199" spans="1:6" s="4" customFormat="1" ht="11" x14ac:dyDescent="0.15">
      <c r="A1199" s="127" t="s">
        <v>149</v>
      </c>
      <c r="B1199" s="66"/>
      <c r="C1199" s="27">
        <f>SUM(C1197:C1198)</f>
        <v>25.886990000000001</v>
      </c>
      <c r="D1199" s="27">
        <f>SUM(D1197:D1198)</f>
        <v>25.163160000000001</v>
      </c>
      <c r="E1199" s="67">
        <f>C1199/D1199-1</f>
        <v>2.8765465068775198E-2</v>
      </c>
      <c r="F1199" s="55">
        <f>C1199/$C$1216</f>
        <v>1.2596488965640295E-3</v>
      </c>
    </row>
    <row r="1201" spans="1:6" s="4" customFormat="1" ht="11" x14ac:dyDescent="0.15">
      <c r="A1201" s="33" t="s">
        <v>936</v>
      </c>
      <c r="B1201" s="33" t="s">
        <v>345</v>
      </c>
      <c r="C1201" s="130" t="s">
        <v>1119</v>
      </c>
      <c r="D1201" s="131"/>
      <c r="E1201" s="132"/>
      <c r="F1201" s="128"/>
    </row>
    <row r="1202" spans="1:6" s="4" customFormat="1" ht="12" x14ac:dyDescent="0.15">
      <c r="A1202" s="36"/>
      <c r="B1202" s="36"/>
      <c r="C1202" s="38" t="s">
        <v>1124</v>
      </c>
      <c r="D1202" s="39" t="s">
        <v>315</v>
      </c>
      <c r="E1202" s="39" t="s">
        <v>313</v>
      </c>
      <c r="F1202" s="41" t="s">
        <v>314</v>
      </c>
    </row>
    <row r="1203" spans="1:6" x14ac:dyDescent="0.15">
      <c r="A1203" s="56" t="s">
        <v>937</v>
      </c>
      <c r="B1203" s="56" t="s">
        <v>938</v>
      </c>
      <c r="C1203" s="58">
        <v>0.9476542</v>
      </c>
      <c r="D1203" s="59">
        <v>0.18646020000000002</v>
      </c>
      <c r="E1203" s="60">
        <f>IF(ISERROR(C1203/D1203-1),"",((C1203/D1203-1)))</f>
        <v>4.0823403600339372</v>
      </c>
      <c r="F1203" s="61">
        <f>C1203/$C$1216</f>
        <v>4.6112412735287809E-5</v>
      </c>
    </row>
    <row r="1204" spans="1:6" s="4" customFormat="1" ht="11" x14ac:dyDescent="0.15">
      <c r="A1204" s="127" t="s">
        <v>149</v>
      </c>
      <c r="B1204" s="66"/>
      <c r="C1204" s="27">
        <f>SUM(C1203)</f>
        <v>0.9476542</v>
      </c>
      <c r="D1204" s="28">
        <f>SUM(D1203)</f>
        <v>0.18646020000000002</v>
      </c>
      <c r="E1204" s="55">
        <f>C1204/D1204-1</f>
        <v>4.0823403600339372</v>
      </c>
      <c r="F1204" s="55">
        <f>C1204/$C$1216</f>
        <v>4.6112412735287809E-5</v>
      </c>
    </row>
    <row r="1206" spans="1:6" s="4" customFormat="1" ht="11" x14ac:dyDescent="0.15">
      <c r="A1206" s="33" t="s">
        <v>939</v>
      </c>
      <c r="B1206" s="33" t="s">
        <v>345</v>
      </c>
      <c r="C1206" s="130" t="s">
        <v>1119</v>
      </c>
      <c r="D1206" s="131"/>
      <c r="E1206" s="132"/>
      <c r="F1206" s="128"/>
    </row>
    <row r="1207" spans="1:6" s="4" customFormat="1" ht="12" x14ac:dyDescent="0.15">
      <c r="A1207" s="36"/>
      <c r="B1207" s="36"/>
      <c r="C1207" s="38" t="s">
        <v>1124</v>
      </c>
      <c r="D1207" s="39" t="s">
        <v>315</v>
      </c>
      <c r="E1207" s="39" t="s">
        <v>313</v>
      </c>
      <c r="F1207" s="41" t="s">
        <v>314</v>
      </c>
    </row>
    <row r="1208" spans="1:6" x14ac:dyDescent="0.15">
      <c r="A1208" s="56" t="s">
        <v>84</v>
      </c>
      <c r="B1208" s="57" t="s">
        <v>940</v>
      </c>
      <c r="C1208" s="58">
        <v>8.9746640000000006</v>
      </c>
      <c r="D1208" s="59">
        <v>2.3683160000000001</v>
      </c>
      <c r="E1208" s="60">
        <f>IF(ISERROR(C1208/D1208-1),"",((C1208/D1208-1)))</f>
        <v>2.7894706618542457</v>
      </c>
      <c r="F1208" s="61">
        <f>C1208/$C$1216</f>
        <v>4.3670297723423702E-4</v>
      </c>
    </row>
    <row r="1209" spans="1:6" s="4" customFormat="1" ht="11" x14ac:dyDescent="0.15">
      <c r="A1209" s="127" t="s">
        <v>149</v>
      </c>
      <c r="B1209" s="62"/>
      <c r="C1209" s="27">
        <f>SUM(C1208)</f>
        <v>8.9746640000000006</v>
      </c>
      <c r="D1209" s="28">
        <f>SUM(D1208)</f>
        <v>2.3683160000000001</v>
      </c>
      <c r="E1209" s="55">
        <f>IF(ISERROR(C1209/D1209-1),"",(C1209/D1209-1))</f>
        <v>2.7894706618542457</v>
      </c>
      <c r="F1209" s="55">
        <f>C1209/$C$1216</f>
        <v>4.3670297723423702E-4</v>
      </c>
    </row>
    <row r="1211" spans="1:6" s="4" customFormat="1" ht="11" x14ac:dyDescent="0.15">
      <c r="A1211" s="33" t="s">
        <v>908</v>
      </c>
      <c r="B1211" s="33" t="s">
        <v>345</v>
      </c>
      <c r="C1211" s="130" t="s">
        <v>1119</v>
      </c>
      <c r="D1211" s="131"/>
      <c r="E1211" s="132"/>
      <c r="F1211" s="128"/>
    </row>
    <row r="1212" spans="1:6" s="4" customFormat="1" ht="12" x14ac:dyDescent="0.15">
      <c r="A1212" s="36"/>
      <c r="B1212" s="36"/>
      <c r="C1212" s="38" t="s">
        <v>1124</v>
      </c>
      <c r="D1212" s="39" t="s">
        <v>315</v>
      </c>
      <c r="E1212" s="39" t="s">
        <v>313</v>
      </c>
      <c r="F1212" s="41" t="s">
        <v>314</v>
      </c>
    </row>
    <row r="1213" spans="1:6" x14ac:dyDescent="0.15">
      <c r="A1213" s="56" t="s">
        <v>909</v>
      </c>
      <c r="B1213" s="57" t="s">
        <v>910</v>
      </c>
      <c r="C1213" s="58">
        <v>1.0723719999999999E-2</v>
      </c>
      <c r="D1213" s="59">
        <v>0</v>
      </c>
      <c r="E1213" s="60" t="str">
        <f>IF(ISERROR(C1213/D1213-1),"",((C1213/D1213-1)))</f>
        <v/>
      </c>
      <c r="F1213" s="61">
        <f>C1213/$C$1216</f>
        <v>5.2181122892470756E-7</v>
      </c>
    </row>
    <row r="1214" spans="1:6" s="4" customFormat="1" ht="11" x14ac:dyDescent="0.15">
      <c r="A1214" s="127" t="s">
        <v>149</v>
      </c>
      <c r="B1214" s="62"/>
      <c r="C1214" s="27">
        <f>SUM(C1213)</f>
        <v>1.0723719999999999E-2</v>
      </c>
      <c r="D1214" s="28">
        <f>SUM(D1213)</f>
        <v>0</v>
      </c>
      <c r="E1214" s="55" t="str">
        <f>IF(ISERROR(C1214/D1214-1),"",(C1214/D1214-1))</f>
        <v/>
      </c>
      <c r="F1214" s="55">
        <f>C1214/$C$1216</f>
        <v>5.2181122892470756E-7</v>
      </c>
    </row>
    <row r="1216" spans="1:6" s="4" customFormat="1" ht="12" thickBot="1" x14ac:dyDescent="0.2">
      <c r="A1216" s="68" t="s">
        <v>941</v>
      </c>
      <c r="B1216" s="68"/>
      <c r="C1216" s="69">
        <f>C322+C571+C814+C957+C1086+C1152+C1178+C1183+C1129+C1189+C1194+C1199+C1117+C1204+C1209+C1214</f>
        <v>20550.956755181924</v>
      </c>
      <c r="D1216" s="69">
        <f>D322+D571+D814+D957+D1086+D1152+D1178+D1183+D1129+D1189+D1194+D1199+D1117+D1204+D1209+D1214</f>
        <v>22057.291564632509</v>
      </c>
      <c r="E1216" s="123">
        <f>IF(ISERROR(C1216/D1216-1),"",((C1216/D1216-1)))</f>
        <v>-6.8291920838816855E-2</v>
      </c>
      <c r="F1216" s="123">
        <f>F322+F571+F814+F957+F1086+F1152+F1178+F1129+F1189+F1194+F1199+F1117+F1204+F1209+F1214</f>
        <v>0.99998553045955307</v>
      </c>
    </row>
    <row r="1217" spans="1:11" ht="14" thickTop="1" x14ac:dyDescent="0.15"/>
    <row r="1218" spans="1:11" x14ac:dyDescent="0.15">
      <c r="D1218" s="47"/>
    </row>
    <row r="1219" spans="1:11" s="4" customFormat="1" x14ac:dyDescent="0.15">
      <c r="A1219" s="70" t="s">
        <v>323</v>
      </c>
      <c r="B1219" s="70" t="s">
        <v>345</v>
      </c>
      <c r="C1219" s="136" t="s">
        <v>324</v>
      </c>
      <c r="D1219" s="137"/>
      <c r="E1219" s="138"/>
      <c r="F1219" s="71"/>
    </row>
    <row r="1220" spans="1:11" s="4" customFormat="1" ht="12" x14ac:dyDescent="0.15">
      <c r="A1220" s="72"/>
      <c r="B1220" s="72"/>
      <c r="C1220" s="73" t="s">
        <v>1124</v>
      </c>
      <c r="D1220" s="74" t="s">
        <v>315</v>
      </c>
      <c r="E1220" s="75" t="s">
        <v>313</v>
      </c>
      <c r="F1220" s="76" t="s">
        <v>314</v>
      </c>
    </row>
    <row r="1221" spans="1:11" s="4" customFormat="1" ht="12" x14ac:dyDescent="0.15">
      <c r="A1221" s="77" t="s">
        <v>942</v>
      </c>
      <c r="B1221" s="77" t="s">
        <v>943</v>
      </c>
      <c r="C1221" s="78">
        <v>605.31050000000005</v>
      </c>
      <c r="D1221" s="78">
        <v>1055.778</v>
      </c>
      <c r="E1221" s="79">
        <f t="shared" ref="E1221:E1226" si="53">IF(ISERROR(C1221/D1221-1),"",((C1221/D1221-1)))</f>
        <v>-0.42666876938144194</v>
      </c>
      <c r="F1221" s="80"/>
    </row>
    <row r="1222" spans="1:11" s="4" customFormat="1" ht="12" x14ac:dyDescent="0.15">
      <c r="A1222" s="81" t="s">
        <v>944</v>
      </c>
      <c r="B1222" s="81" t="s">
        <v>945</v>
      </c>
      <c r="C1222" s="78">
        <v>303.73160000000001</v>
      </c>
      <c r="D1222" s="78">
        <v>245.3768</v>
      </c>
      <c r="E1222" s="79">
        <f t="shared" si="53"/>
        <v>0.2378171041435051</v>
      </c>
      <c r="F1222" s="82"/>
    </row>
    <row r="1223" spans="1:11" s="4" customFormat="1" ht="11" x14ac:dyDescent="0.15">
      <c r="A1223" s="24" t="s">
        <v>946</v>
      </c>
      <c r="B1223" s="24" t="s">
        <v>947</v>
      </c>
      <c r="C1223" s="78">
        <v>240.2628</v>
      </c>
      <c r="D1223" s="78">
        <v>211.13740000000001</v>
      </c>
      <c r="E1223" s="79">
        <f t="shared" si="53"/>
        <v>0.13794524323971014</v>
      </c>
      <c r="F1223" s="83"/>
    </row>
    <row r="1224" spans="1:11" s="4" customFormat="1" ht="11" x14ac:dyDescent="0.15">
      <c r="A1224" s="24" t="s">
        <v>950</v>
      </c>
      <c r="B1224" s="24" t="s">
        <v>951</v>
      </c>
      <c r="C1224" s="78">
        <v>301.03129999999999</v>
      </c>
      <c r="D1224" s="78">
        <v>48.760919999999999</v>
      </c>
      <c r="E1224" s="79">
        <f t="shared" si="53"/>
        <v>5.1736181351787458</v>
      </c>
      <c r="F1224" s="83"/>
    </row>
    <row r="1225" spans="1:11" s="4" customFormat="1" ht="11" x14ac:dyDescent="0.15">
      <c r="A1225" s="25" t="s">
        <v>948</v>
      </c>
      <c r="B1225" s="25" t="s">
        <v>949</v>
      </c>
      <c r="C1225" s="78">
        <v>23.353190000000001</v>
      </c>
      <c r="D1225" s="78">
        <v>0.87643459999999995</v>
      </c>
      <c r="E1225" s="79">
        <f t="shared" si="53"/>
        <v>25.64567327670542</v>
      </c>
      <c r="F1225" s="84"/>
    </row>
    <row r="1226" spans="1:11" s="4" customFormat="1" ht="11" x14ac:dyDescent="0.15">
      <c r="A1226" s="85"/>
      <c r="B1226" s="85"/>
      <c r="C1226" s="86">
        <f>SUM(C1221:C1225)</f>
        <v>1473.6893900000002</v>
      </c>
      <c r="D1226" s="87">
        <f>SUM(D1221:D1225)</f>
        <v>1561.9295546000001</v>
      </c>
      <c r="E1226" s="88">
        <f t="shared" si="53"/>
        <v>-5.6494330579843322E-2</v>
      </c>
      <c r="F1226" s="88"/>
    </row>
    <row r="1228" spans="1:11" s="4" customFormat="1" x14ac:dyDescent="0.15">
      <c r="A1228" s="89" t="s">
        <v>325</v>
      </c>
      <c r="B1228" s="89"/>
      <c r="C1228" s="31"/>
      <c r="D1228" s="31"/>
      <c r="E1228" s="79"/>
      <c r="F1228" s="31"/>
      <c r="I1228" s="18"/>
      <c r="K1228" s="14"/>
    </row>
    <row r="1229" spans="1:11" s="4" customFormat="1" x14ac:dyDescent="0.15">
      <c r="A1229" s="89" t="s">
        <v>1120</v>
      </c>
      <c r="B1229" s="89"/>
      <c r="C1229" s="31"/>
      <c r="D1229" s="31"/>
      <c r="E1229" s="79"/>
      <c r="F1229" s="31"/>
      <c r="I1229" s="18"/>
      <c r="K1229" s="14"/>
    </row>
    <row r="1230" spans="1:11" s="4" customFormat="1" ht="11" x14ac:dyDescent="0.15">
      <c r="A1230" s="31"/>
      <c r="B1230" s="31"/>
      <c r="C1230" s="31"/>
      <c r="D1230" s="31"/>
      <c r="E1230" s="79"/>
      <c r="F1230" s="31"/>
      <c r="I1230" s="18"/>
      <c r="K1230" s="14"/>
    </row>
    <row r="1231" spans="1:11" s="4" customFormat="1" ht="11" x14ac:dyDescent="0.15">
      <c r="A1231" s="31" t="s">
        <v>1117</v>
      </c>
      <c r="B1231" s="31"/>
      <c r="C1231" s="31"/>
      <c r="D1231" s="31"/>
      <c r="E1231" s="79"/>
      <c r="F1231" s="31"/>
      <c r="I1231" s="18"/>
      <c r="K1231" s="14"/>
    </row>
    <row r="1232" spans="1:11" s="4" customFormat="1" ht="11" x14ac:dyDescent="0.15">
      <c r="A1232" s="31" t="s">
        <v>322</v>
      </c>
      <c r="B1232" s="31"/>
      <c r="C1232" s="31"/>
      <c r="D1232" s="31"/>
      <c r="E1232" s="79"/>
      <c r="F1232" s="31"/>
      <c r="I1232" s="18"/>
      <c r="K1232" s="14"/>
    </row>
  </sheetData>
  <mergeCells count="17">
    <mergeCell ref="C4:E4"/>
    <mergeCell ref="C324:E324"/>
    <mergeCell ref="C816:E816"/>
    <mergeCell ref="C1219:E1219"/>
    <mergeCell ref="C573:E573"/>
    <mergeCell ref="C1088:E1088"/>
    <mergeCell ref="C1119:E1119"/>
    <mergeCell ref="C1154:E1154"/>
    <mergeCell ref="C959:E959"/>
    <mergeCell ref="C1131:E1131"/>
    <mergeCell ref="C1201:E1201"/>
    <mergeCell ref="C1206:E1206"/>
    <mergeCell ref="C1211:E1211"/>
    <mergeCell ref="C1180:E1180"/>
    <mergeCell ref="C1185:E1185"/>
    <mergeCell ref="C1191:E1191"/>
    <mergeCell ref="C1196:E1196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3"/>
  <sheetViews>
    <sheetView showGridLines="0" workbookViewId="0"/>
  </sheetViews>
  <sheetFormatPr baseColWidth="10" defaultRowHeight="13" x14ac:dyDescent="0.15"/>
  <cols>
    <col min="1" max="1" width="46.83203125" style="4" customWidth="1"/>
    <col min="2" max="2" width="12.6640625" style="101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344</v>
      </c>
      <c r="B1" s="90"/>
      <c r="C1" s="91"/>
      <c r="E1" s="18"/>
      <c r="H1" s="18"/>
    </row>
    <row r="2" spans="1:9" x14ac:dyDescent="0.15">
      <c r="A2" s="1" t="s">
        <v>1122</v>
      </c>
      <c r="B2" s="90"/>
      <c r="C2" s="91"/>
      <c r="E2" s="18"/>
      <c r="H2" s="18"/>
    </row>
    <row r="3" spans="1:9" x14ac:dyDescent="0.15">
      <c r="A3" s="2" t="s">
        <v>1123</v>
      </c>
      <c r="B3" s="92"/>
      <c r="E3" s="18"/>
      <c r="H3" s="18"/>
    </row>
    <row r="4" spans="1:9" x14ac:dyDescent="0.15">
      <c r="A4" s="2"/>
      <c r="B4" s="92"/>
      <c r="E4" s="18"/>
      <c r="H4" s="18"/>
    </row>
    <row r="5" spans="1:9" x14ac:dyDescent="0.15">
      <c r="A5" s="93" t="s">
        <v>344</v>
      </c>
      <c r="B5" s="94" t="s">
        <v>345</v>
      </c>
      <c r="C5" s="139" t="s">
        <v>1121</v>
      </c>
      <c r="D5" s="140"/>
      <c r="E5" s="141"/>
      <c r="F5" s="133" t="s">
        <v>326</v>
      </c>
      <c r="G5" s="142"/>
      <c r="H5" s="142"/>
      <c r="I5" s="143"/>
    </row>
    <row r="6" spans="1:9" ht="24" x14ac:dyDescent="0.15">
      <c r="A6" s="5"/>
      <c r="B6" s="107"/>
      <c r="C6" s="112" t="s">
        <v>1124</v>
      </c>
      <c r="D6" s="113" t="s">
        <v>315</v>
      </c>
      <c r="E6" s="113" t="s">
        <v>313</v>
      </c>
      <c r="F6" s="112" t="s">
        <v>1124</v>
      </c>
      <c r="G6" s="113" t="s">
        <v>315</v>
      </c>
      <c r="H6" s="120" t="s">
        <v>313</v>
      </c>
      <c r="I6" s="95" t="s">
        <v>327</v>
      </c>
    </row>
    <row r="7" spans="1:9" x14ac:dyDescent="0.15">
      <c r="A7" s="102" t="s">
        <v>346</v>
      </c>
      <c r="B7" s="109" t="s">
        <v>347</v>
      </c>
      <c r="C7" s="114">
        <v>6.5333299999999997E-2</v>
      </c>
      <c r="D7" s="115">
        <v>5.1434129999999995E-2</v>
      </c>
      <c r="E7" s="116">
        <f t="shared" ref="E7:E71" si="0">IF(ISERROR(C7/D7-1),"",(C7/D7-1))</f>
        <v>0.27023243126694285</v>
      </c>
      <c r="F7" s="114">
        <v>0</v>
      </c>
      <c r="G7" s="115">
        <v>16.705860000000001</v>
      </c>
      <c r="H7" s="116">
        <f t="shared" ref="H7:H71" si="1">IF(ISERROR(F7/G7-1),"",(F7/G7-1))</f>
        <v>-1</v>
      </c>
      <c r="I7" s="121">
        <f t="shared" ref="I7:I71" si="2">IF(ISERROR(F7/C7),"",(F7/C7))</f>
        <v>0</v>
      </c>
    </row>
    <row r="8" spans="1:9" x14ac:dyDescent="0.15">
      <c r="A8" s="103" t="s">
        <v>348</v>
      </c>
      <c r="B8" s="104" t="s">
        <v>349</v>
      </c>
      <c r="C8" s="97">
        <v>1.6113740000000001E-2</v>
      </c>
      <c r="D8" s="96">
        <v>3.6907669999999997E-2</v>
      </c>
      <c r="E8" s="98">
        <f t="shared" si="0"/>
        <v>-0.56340402956892155</v>
      </c>
      <c r="F8" s="97">
        <v>0</v>
      </c>
      <c r="G8" s="96">
        <v>0</v>
      </c>
      <c r="H8" s="98" t="str">
        <f t="shared" si="1"/>
        <v/>
      </c>
      <c r="I8" s="99">
        <f t="shared" si="2"/>
        <v>0</v>
      </c>
    </row>
    <row r="9" spans="1:9" x14ac:dyDescent="0.15">
      <c r="A9" s="103" t="s">
        <v>350</v>
      </c>
      <c r="B9" s="104" t="s">
        <v>351</v>
      </c>
      <c r="C9" s="97">
        <v>1.0040368499999999</v>
      </c>
      <c r="D9" s="96">
        <v>0.50937248999999996</v>
      </c>
      <c r="E9" s="98">
        <f t="shared" si="0"/>
        <v>0.97112500127362589</v>
      </c>
      <c r="F9" s="97">
        <v>0.69530078000000006</v>
      </c>
      <c r="G9" s="96">
        <v>1.3622586000000001</v>
      </c>
      <c r="H9" s="98">
        <f t="shared" si="1"/>
        <v>-0.48959707062961466</v>
      </c>
      <c r="I9" s="99">
        <f t="shared" si="2"/>
        <v>0.69250524022101401</v>
      </c>
    </row>
    <row r="10" spans="1:9" x14ac:dyDescent="0.15">
      <c r="A10" s="103" t="s">
        <v>352</v>
      </c>
      <c r="B10" s="104" t="s">
        <v>353</v>
      </c>
      <c r="C10" s="97">
        <v>2.2739500000000001</v>
      </c>
      <c r="D10" s="96">
        <v>9.5974999999999999E-4</v>
      </c>
      <c r="E10" s="98">
        <f t="shared" si="0"/>
        <v>2368.3149257619175</v>
      </c>
      <c r="F10" s="97">
        <v>0</v>
      </c>
      <c r="G10" s="96">
        <v>0</v>
      </c>
      <c r="H10" s="98" t="str">
        <f t="shared" si="1"/>
        <v/>
      </c>
      <c r="I10" s="99">
        <f t="shared" si="2"/>
        <v>0</v>
      </c>
    </row>
    <row r="11" spans="1:9" x14ac:dyDescent="0.15">
      <c r="A11" s="103" t="s">
        <v>354</v>
      </c>
      <c r="B11" s="104" t="s">
        <v>355</v>
      </c>
      <c r="C11" s="97">
        <v>157.93176116000001</v>
      </c>
      <c r="D11" s="96">
        <v>315.80588705000002</v>
      </c>
      <c r="E11" s="98">
        <f t="shared" si="0"/>
        <v>-0.49990874889866943</v>
      </c>
      <c r="F11" s="97">
        <v>297.36555258999999</v>
      </c>
      <c r="G11" s="96">
        <v>534.62548235999998</v>
      </c>
      <c r="H11" s="98">
        <f t="shared" si="1"/>
        <v>-0.44378716989445077</v>
      </c>
      <c r="I11" s="99">
        <f t="shared" si="2"/>
        <v>1.8828736563555457</v>
      </c>
    </row>
    <row r="12" spans="1:9" x14ac:dyDescent="0.15">
      <c r="A12" s="103" t="s">
        <v>356</v>
      </c>
      <c r="B12" s="104" t="s">
        <v>357</v>
      </c>
      <c r="C12" s="97">
        <v>17.525287679999998</v>
      </c>
      <c r="D12" s="96">
        <v>20.283230850000002</v>
      </c>
      <c r="E12" s="98">
        <f t="shared" si="0"/>
        <v>-0.13597159103476875</v>
      </c>
      <c r="F12" s="97">
        <v>43.575438570000003</v>
      </c>
      <c r="G12" s="96">
        <v>350.48707895999996</v>
      </c>
      <c r="H12" s="98">
        <f t="shared" si="1"/>
        <v>-0.87567176884437115</v>
      </c>
      <c r="I12" s="99">
        <f t="shared" si="2"/>
        <v>2.4864321411242023</v>
      </c>
    </row>
    <row r="13" spans="1:9" x14ac:dyDescent="0.15">
      <c r="A13" s="103" t="s">
        <v>19</v>
      </c>
      <c r="B13" s="104" t="s">
        <v>358</v>
      </c>
      <c r="C13" s="97">
        <v>124.64295134999999</v>
      </c>
      <c r="D13" s="96">
        <v>71.698504999999997</v>
      </c>
      <c r="E13" s="98">
        <f t="shared" si="0"/>
        <v>0.73843166395170989</v>
      </c>
      <c r="F13" s="97">
        <v>279.82708384</v>
      </c>
      <c r="G13" s="96">
        <v>1317.9937131099998</v>
      </c>
      <c r="H13" s="98">
        <f t="shared" si="1"/>
        <v>-0.78768708753571604</v>
      </c>
      <c r="I13" s="99">
        <f t="shared" si="2"/>
        <v>2.2450293483041794</v>
      </c>
    </row>
    <row r="14" spans="1:9" x14ac:dyDescent="0.15">
      <c r="A14" s="103" t="s">
        <v>20</v>
      </c>
      <c r="B14" s="104" t="s">
        <v>359</v>
      </c>
      <c r="C14" s="97">
        <v>74.078108</v>
      </c>
      <c r="D14" s="96">
        <v>100.47014076000001</v>
      </c>
      <c r="E14" s="98">
        <f t="shared" si="0"/>
        <v>-0.26268533676134176</v>
      </c>
      <c r="F14" s="97">
        <v>174.67305064999999</v>
      </c>
      <c r="G14" s="96">
        <v>246.73041875000001</v>
      </c>
      <c r="H14" s="98">
        <f t="shared" si="1"/>
        <v>-0.2920489839277266</v>
      </c>
      <c r="I14" s="99">
        <f t="shared" si="2"/>
        <v>2.3579577741105373</v>
      </c>
    </row>
    <row r="15" spans="1:9" x14ac:dyDescent="0.15">
      <c r="A15" s="103" t="s">
        <v>21</v>
      </c>
      <c r="B15" s="104" t="s">
        <v>360</v>
      </c>
      <c r="C15" s="97">
        <v>2.36596362</v>
      </c>
      <c r="D15" s="96">
        <v>6.5085646800000001</v>
      </c>
      <c r="E15" s="98">
        <f t="shared" si="0"/>
        <v>-0.6364845804989373</v>
      </c>
      <c r="F15" s="97">
        <v>3.4111122999999997</v>
      </c>
      <c r="G15" s="96">
        <v>4.5711662100000003</v>
      </c>
      <c r="H15" s="98">
        <f t="shared" si="1"/>
        <v>-0.25377635743417881</v>
      </c>
      <c r="I15" s="99">
        <f t="shared" si="2"/>
        <v>1.4417433434585101</v>
      </c>
    </row>
    <row r="16" spans="1:9" x14ac:dyDescent="0.15">
      <c r="A16" s="103" t="s">
        <v>361</v>
      </c>
      <c r="B16" s="103" t="s">
        <v>362</v>
      </c>
      <c r="C16" s="97">
        <v>12.466587519999999</v>
      </c>
      <c r="D16" s="96">
        <v>12.442490289999999</v>
      </c>
      <c r="E16" s="98">
        <f t="shared" si="0"/>
        <v>1.9366886723124477E-3</v>
      </c>
      <c r="F16" s="97">
        <v>72.362018329999998</v>
      </c>
      <c r="G16" s="96">
        <v>66.531151010000002</v>
      </c>
      <c r="H16" s="98">
        <f t="shared" si="1"/>
        <v>8.7641161042345095E-2</v>
      </c>
      <c r="I16" s="99">
        <f t="shared" si="2"/>
        <v>5.8044768236624869</v>
      </c>
    </row>
    <row r="17" spans="1:9" x14ac:dyDescent="0.15">
      <c r="A17" s="103" t="s">
        <v>363</v>
      </c>
      <c r="B17" s="103" t="s">
        <v>364</v>
      </c>
      <c r="C17" s="97">
        <v>0.86043358999999997</v>
      </c>
      <c r="D17" s="96">
        <v>0.36903271999999998</v>
      </c>
      <c r="E17" s="98">
        <f t="shared" si="0"/>
        <v>1.3315915997909347</v>
      </c>
      <c r="F17" s="97">
        <v>4.3775334699999995</v>
      </c>
      <c r="G17" s="96">
        <v>0.29911886999999998</v>
      </c>
      <c r="H17" s="98">
        <f t="shared" si="1"/>
        <v>13.634761992782334</v>
      </c>
      <c r="I17" s="99">
        <f t="shared" si="2"/>
        <v>5.0875901648609503</v>
      </c>
    </row>
    <row r="18" spans="1:9" x14ac:dyDescent="0.15">
      <c r="A18" s="103" t="s">
        <v>365</v>
      </c>
      <c r="B18" s="103" t="s">
        <v>366</v>
      </c>
      <c r="C18" s="97">
        <v>6.8939922300000003</v>
      </c>
      <c r="D18" s="96">
        <v>3.1990037400000002</v>
      </c>
      <c r="E18" s="98">
        <f t="shared" si="0"/>
        <v>1.1550435042629865</v>
      </c>
      <c r="F18" s="97">
        <v>7.8693393600000006</v>
      </c>
      <c r="G18" s="96">
        <v>3.8441100699999997</v>
      </c>
      <c r="H18" s="98">
        <f t="shared" si="1"/>
        <v>1.0471160338028511</v>
      </c>
      <c r="I18" s="99">
        <f t="shared" si="2"/>
        <v>1.141477840046826</v>
      </c>
    </row>
    <row r="19" spans="1:9" x14ac:dyDescent="0.15">
      <c r="A19" s="103" t="s">
        <v>37</v>
      </c>
      <c r="B19" s="103" t="s">
        <v>367</v>
      </c>
      <c r="C19" s="97">
        <v>0.53686159</v>
      </c>
      <c r="D19" s="96">
        <v>0.61571146999999993</v>
      </c>
      <c r="E19" s="98">
        <f t="shared" si="0"/>
        <v>-0.12806303575926548</v>
      </c>
      <c r="F19" s="97">
        <v>1.04608254</v>
      </c>
      <c r="G19" s="96">
        <v>0.94712693000000003</v>
      </c>
      <c r="H19" s="98">
        <f t="shared" si="1"/>
        <v>0.1044797765385046</v>
      </c>
      <c r="I19" s="99">
        <f t="shared" si="2"/>
        <v>1.9485144020081602</v>
      </c>
    </row>
    <row r="20" spans="1:9" x14ac:dyDescent="0.15">
      <c r="A20" s="103" t="s">
        <v>368</v>
      </c>
      <c r="B20" s="103" t="s">
        <v>369</v>
      </c>
      <c r="C20" s="97">
        <v>1.2019990900000002</v>
      </c>
      <c r="D20" s="96">
        <v>1.2799406799999999</v>
      </c>
      <c r="E20" s="98">
        <f t="shared" si="0"/>
        <v>-6.089468927575592E-2</v>
      </c>
      <c r="F20" s="97">
        <v>1.6622313100000001</v>
      </c>
      <c r="G20" s="96">
        <v>2.1657827099999998</v>
      </c>
      <c r="H20" s="98">
        <f t="shared" si="1"/>
        <v>-0.23250319511508133</v>
      </c>
      <c r="I20" s="99">
        <f t="shared" si="2"/>
        <v>1.3828889920374232</v>
      </c>
    </row>
    <row r="21" spans="1:9" x14ac:dyDescent="0.15">
      <c r="A21" s="103" t="s">
        <v>370</v>
      </c>
      <c r="B21" s="103" t="s">
        <v>371</v>
      </c>
      <c r="C21" s="97">
        <v>0</v>
      </c>
      <c r="D21" s="96">
        <v>0</v>
      </c>
      <c r="E21" s="98" t="str">
        <f t="shared" si="0"/>
        <v/>
      </c>
      <c r="F21" s="97">
        <v>0</v>
      </c>
      <c r="G21" s="96">
        <v>0</v>
      </c>
      <c r="H21" s="98" t="str">
        <f t="shared" si="1"/>
        <v/>
      </c>
      <c r="I21" s="99" t="str">
        <f t="shared" si="2"/>
        <v/>
      </c>
    </row>
    <row r="22" spans="1:9" x14ac:dyDescent="0.15">
      <c r="A22" s="103" t="s">
        <v>372</v>
      </c>
      <c r="B22" s="103" t="s">
        <v>373</v>
      </c>
      <c r="C22" s="97">
        <v>0.36474659000000004</v>
      </c>
      <c r="D22" s="96">
        <v>0.23002906000000001</v>
      </c>
      <c r="E22" s="98">
        <f t="shared" si="0"/>
        <v>0.58565439514468309</v>
      </c>
      <c r="F22" s="97">
        <v>0.57881320999999997</v>
      </c>
      <c r="G22" s="96">
        <v>5.3801302699999995</v>
      </c>
      <c r="H22" s="98">
        <f t="shared" si="1"/>
        <v>-0.89241650648730486</v>
      </c>
      <c r="I22" s="99">
        <f t="shared" si="2"/>
        <v>1.5868913538026495</v>
      </c>
    </row>
    <row r="23" spans="1:9" x14ac:dyDescent="0.15">
      <c r="A23" s="103" t="s">
        <v>374</v>
      </c>
      <c r="B23" s="103" t="s">
        <v>375</v>
      </c>
      <c r="C23" s="97">
        <v>0.6069985699999999</v>
      </c>
      <c r="D23" s="96">
        <v>0.43180739000000001</v>
      </c>
      <c r="E23" s="98">
        <f t="shared" si="0"/>
        <v>0.40571603001050982</v>
      </c>
      <c r="F23" s="97">
        <v>0.64339289</v>
      </c>
      <c r="G23" s="96">
        <v>5.6912385800000003</v>
      </c>
      <c r="H23" s="98">
        <f t="shared" si="1"/>
        <v>-0.88695028666325915</v>
      </c>
      <c r="I23" s="99">
        <f t="shared" si="2"/>
        <v>1.0599578348265304</v>
      </c>
    </row>
    <row r="24" spans="1:9" x14ac:dyDescent="0.15">
      <c r="A24" s="103" t="s">
        <v>38</v>
      </c>
      <c r="B24" s="103" t="s">
        <v>378</v>
      </c>
      <c r="C24" s="97">
        <v>9.3542836300000012</v>
      </c>
      <c r="D24" s="96">
        <v>7.5660389999999994E-2</v>
      </c>
      <c r="E24" s="98">
        <f t="shared" si="0"/>
        <v>122.63514951482541</v>
      </c>
      <c r="F24" s="97">
        <v>1.4568136</v>
      </c>
      <c r="G24" s="96">
        <v>0.82117083999999996</v>
      </c>
      <c r="H24" s="98">
        <f t="shared" si="1"/>
        <v>0.77406884053505864</v>
      </c>
      <c r="I24" s="99">
        <f t="shared" si="2"/>
        <v>0.15573759120665021</v>
      </c>
    </row>
    <row r="25" spans="1:9" x14ac:dyDescent="0.15">
      <c r="A25" s="103" t="s">
        <v>376</v>
      </c>
      <c r="B25" s="103" t="s">
        <v>377</v>
      </c>
      <c r="C25" s="97">
        <v>0.44226255999999997</v>
      </c>
      <c r="D25" s="96">
        <v>1.8957740000000001E-2</v>
      </c>
      <c r="E25" s="98">
        <f t="shared" si="0"/>
        <v>22.328865149537865</v>
      </c>
      <c r="F25" s="97">
        <v>0.23868528</v>
      </c>
      <c r="G25" s="96">
        <v>3.7077E-3</v>
      </c>
      <c r="H25" s="98">
        <f t="shared" si="1"/>
        <v>63.375564366049034</v>
      </c>
      <c r="I25" s="99">
        <f t="shared" si="2"/>
        <v>0.53969135438459903</v>
      </c>
    </row>
    <row r="26" spans="1:9" x14ac:dyDescent="0.15">
      <c r="A26" s="103" t="s">
        <v>379</v>
      </c>
      <c r="B26" s="104" t="s">
        <v>380</v>
      </c>
      <c r="C26" s="97">
        <v>6.2587690000000001E-2</v>
      </c>
      <c r="D26" s="96">
        <v>1.32541E-2</v>
      </c>
      <c r="E26" s="98">
        <f t="shared" si="0"/>
        <v>3.7221380553941801</v>
      </c>
      <c r="F26" s="97">
        <v>0.35714738000000001</v>
      </c>
      <c r="G26" s="96">
        <v>8.2572999999999987E-3</v>
      </c>
      <c r="H26" s="98">
        <f t="shared" si="1"/>
        <v>42.252319765540804</v>
      </c>
      <c r="I26" s="99">
        <f t="shared" si="2"/>
        <v>5.7063518401142463</v>
      </c>
    </row>
    <row r="27" spans="1:9" x14ac:dyDescent="0.15">
      <c r="A27" s="103" t="s">
        <v>381</v>
      </c>
      <c r="B27" s="104" t="s">
        <v>382</v>
      </c>
      <c r="C27" s="97">
        <v>4.1983999999999997E-3</v>
      </c>
      <c r="D27" s="96">
        <v>1.98856E-2</v>
      </c>
      <c r="E27" s="98">
        <f t="shared" si="0"/>
        <v>-0.788872349841091</v>
      </c>
      <c r="F27" s="97">
        <v>4.1983999999999997E-3</v>
      </c>
      <c r="G27" s="96">
        <v>1.98856E-2</v>
      </c>
      <c r="H27" s="98">
        <f t="shared" si="1"/>
        <v>-0.788872349841091</v>
      </c>
      <c r="I27" s="99">
        <f t="shared" si="2"/>
        <v>1</v>
      </c>
    </row>
    <row r="28" spans="1:9" x14ac:dyDescent="0.15">
      <c r="A28" s="103" t="s">
        <v>383</v>
      </c>
      <c r="B28" s="103" t="s">
        <v>384</v>
      </c>
      <c r="C28" s="97">
        <v>0.47072120000000001</v>
      </c>
      <c r="D28" s="96">
        <v>0.62965223999999997</v>
      </c>
      <c r="E28" s="98">
        <f t="shared" si="0"/>
        <v>-0.25241082283769845</v>
      </c>
      <c r="F28" s="97">
        <v>0.64939661999999998</v>
      </c>
      <c r="G28" s="96">
        <v>0.61244111000000001</v>
      </c>
      <c r="H28" s="98">
        <f t="shared" si="1"/>
        <v>6.0341328164596808E-2</v>
      </c>
      <c r="I28" s="99">
        <f t="shared" si="2"/>
        <v>1.3795780177310901</v>
      </c>
    </row>
    <row r="29" spans="1:9" x14ac:dyDescent="0.15">
      <c r="A29" s="103" t="s">
        <v>385</v>
      </c>
      <c r="B29" s="103" t="s">
        <v>386</v>
      </c>
      <c r="C29" s="97">
        <v>1.24E-3</v>
      </c>
      <c r="D29" s="96">
        <v>1.2515999999999998E-3</v>
      </c>
      <c r="E29" s="98">
        <f t="shared" si="0"/>
        <v>-9.2681367849152263E-3</v>
      </c>
      <c r="F29" s="97">
        <v>1.24E-3</v>
      </c>
      <c r="G29" s="96">
        <v>1.2515999999999998E-3</v>
      </c>
      <c r="H29" s="98">
        <f t="shared" si="1"/>
        <v>-9.2681367849152263E-3</v>
      </c>
      <c r="I29" s="99">
        <f t="shared" si="2"/>
        <v>1</v>
      </c>
    </row>
    <row r="30" spans="1:9" x14ac:dyDescent="0.15">
      <c r="A30" s="103" t="s">
        <v>387</v>
      </c>
      <c r="B30" s="103" t="s">
        <v>388</v>
      </c>
      <c r="C30" s="97">
        <v>0.15796857</v>
      </c>
      <c r="D30" s="96">
        <v>4.6211839999999997E-2</v>
      </c>
      <c r="E30" s="98">
        <f t="shared" si="0"/>
        <v>2.4183570703958122</v>
      </c>
      <c r="F30" s="97">
        <v>1.8572873400000001</v>
      </c>
      <c r="G30" s="96">
        <v>1.9154182399999999</v>
      </c>
      <c r="H30" s="98">
        <f t="shared" si="1"/>
        <v>-3.0348933087324004E-2</v>
      </c>
      <c r="I30" s="99">
        <f t="shared" si="2"/>
        <v>11.757321978669555</v>
      </c>
    </row>
    <row r="31" spans="1:9" x14ac:dyDescent="0.15">
      <c r="A31" s="103" t="s">
        <v>389</v>
      </c>
      <c r="B31" s="103" t="s">
        <v>390</v>
      </c>
      <c r="C31" s="97">
        <v>4.3672846600000002</v>
      </c>
      <c r="D31" s="96">
        <v>4.1443817300000001</v>
      </c>
      <c r="E31" s="98">
        <f t="shared" si="0"/>
        <v>5.3784362667770091E-2</v>
      </c>
      <c r="F31" s="97">
        <v>4.8192913800000001</v>
      </c>
      <c r="G31" s="96">
        <v>13.777914599999999</v>
      </c>
      <c r="H31" s="98">
        <f t="shared" si="1"/>
        <v>-0.65021619599819558</v>
      </c>
      <c r="I31" s="99">
        <f t="shared" si="2"/>
        <v>1.1034983416904178</v>
      </c>
    </row>
    <row r="32" spans="1:9" x14ac:dyDescent="0.15">
      <c r="A32" s="103" t="s">
        <v>391</v>
      </c>
      <c r="B32" s="104" t="s">
        <v>392</v>
      </c>
      <c r="C32" s="97">
        <v>21.712888530000001</v>
      </c>
      <c r="D32" s="96">
        <v>15.338938890000001</v>
      </c>
      <c r="E32" s="98">
        <f t="shared" si="0"/>
        <v>0.41554045463701561</v>
      </c>
      <c r="F32" s="97">
        <v>23.647917660000001</v>
      </c>
      <c r="G32" s="96">
        <v>24.248302690000003</v>
      </c>
      <c r="H32" s="98">
        <f t="shared" si="1"/>
        <v>-2.4759878564515003E-2</v>
      </c>
      <c r="I32" s="99">
        <f t="shared" si="2"/>
        <v>1.0891189178872462</v>
      </c>
    </row>
    <row r="33" spans="1:9" x14ac:dyDescent="0.15">
      <c r="A33" s="103" t="s">
        <v>393</v>
      </c>
      <c r="B33" s="103" t="s">
        <v>394</v>
      </c>
      <c r="C33" s="97">
        <v>0.35744365</v>
      </c>
      <c r="D33" s="96">
        <v>6.8002503000000001</v>
      </c>
      <c r="E33" s="98">
        <f t="shared" si="0"/>
        <v>-0.94743669214646409</v>
      </c>
      <c r="F33" s="97">
        <v>0.48425796999999998</v>
      </c>
      <c r="G33" s="96">
        <v>9.2086856199999989</v>
      </c>
      <c r="H33" s="98">
        <f t="shared" si="1"/>
        <v>-0.94741291102953296</v>
      </c>
      <c r="I33" s="99">
        <f t="shared" si="2"/>
        <v>1.3547812921001674</v>
      </c>
    </row>
    <row r="34" spans="1:9" x14ac:dyDescent="0.15">
      <c r="A34" s="103" t="s">
        <v>395</v>
      </c>
      <c r="B34" s="103" t="s">
        <v>396</v>
      </c>
      <c r="C34" s="97">
        <v>0.19403999999999999</v>
      </c>
      <c r="D34" s="96">
        <v>0</v>
      </c>
      <c r="E34" s="98" t="str">
        <f t="shared" si="0"/>
        <v/>
      </c>
      <c r="F34" s="97">
        <v>0.19403999999999999</v>
      </c>
      <c r="G34" s="96">
        <v>1.0656850000000001E-2</v>
      </c>
      <c r="H34" s="98">
        <f t="shared" si="1"/>
        <v>17.208007056494178</v>
      </c>
      <c r="I34" s="99">
        <f t="shared" si="2"/>
        <v>1</v>
      </c>
    </row>
    <row r="35" spans="1:9" x14ac:dyDescent="0.15">
      <c r="A35" s="103" t="s">
        <v>397</v>
      </c>
      <c r="B35" s="104" t="s">
        <v>398</v>
      </c>
      <c r="C35" s="97">
        <v>15.176564800000001</v>
      </c>
      <c r="D35" s="96">
        <v>9.6429414300000005</v>
      </c>
      <c r="E35" s="98">
        <f t="shared" si="0"/>
        <v>0.57385222239185585</v>
      </c>
      <c r="F35" s="97">
        <v>21.971637179999998</v>
      </c>
      <c r="G35" s="96">
        <v>9.3424924199999992</v>
      </c>
      <c r="H35" s="98">
        <f t="shared" si="1"/>
        <v>1.3517960938308153</v>
      </c>
      <c r="I35" s="99">
        <f t="shared" si="2"/>
        <v>1.4477345479393331</v>
      </c>
    </row>
    <row r="36" spans="1:9" x14ac:dyDescent="0.15">
      <c r="A36" s="103" t="s">
        <v>399</v>
      </c>
      <c r="B36" s="104" t="s">
        <v>400</v>
      </c>
      <c r="C36" s="97">
        <v>27.555292059999999</v>
      </c>
      <c r="D36" s="96">
        <v>39.690750819999998</v>
      </c>
      <c r="E36" s="98">
        <f t="shared" si="0"/>
        <v>-0.30575029469800286</v>
      </c>
      <c r="F36" s="97">
        <v>24.52200225</v>
      </c>
      <c r="G36" s="96">
        <v>38.640421909999993</v>
      </c>
      <c r="H36" s="98">
        <f t="shared" si="1"/>
        <v>-0.36537954199579281</v>
      </c>
      <c r="I36" s="99">
        <f t="shared" si="2"/>
        <v>0.88991988169113967</v>
      </c>
    </row>
    <row r="37" spans="1:9" x14ac:dyDescent="0.15">
      <c r="A37" s="103" t="s">
        <v>401</v>
      </c>
      <c r="B37" s="104" t="s">
        <v>402</v>
      </c>
      <c r="C37" s="97">
        <v>348.69008450999996</v>
      </c>
      <c r="D37" s="96">
        <v>430.92803283999996</v>
      </c>
      <c r="E37" s="98">
        <f t="shared" si="0"/>
        <v>-0.19083917049447152</v>
      </c>
      <c r="F37" s="97">
        <v>1200.1366955899998</v>
      </c>
      <c r="G37" s="96">
        <v>1082.6213178800001</v>
      </c>
      <c r="H37" s="98">
        <f t="shared" si="1"/>
        <v>0.1085470752969464</v>
      </c>
      <c r="I37" s="99">
        <f t="shared" si="2"/>
        <v>3.4418434848140382</v>
      </c>
    </row>
    <row r="38" spans="1:9" x14ac:dyDescent="0.15">
      <c r="A38" s="24" t="s">
        <v>1125</v>
      </c>
      <c r="B38" s="24" t="s">
        <v>1126</v>
      </c>
      <c r="C38" s="97">
        <v>3.9985374399999998</v>
      </c>
      <c r="D38" s="96"/>
      <c r="E38" s="98" t="str">
        <f t="shared" si="0"/>
        <v/>
      </c>
      <c r="F38" s="97">
        <v>1.87915995</v>
      </c>
      <c r="G38" s="96"/>
      <c r="H38" s="98" t="str">
        <f t="shared" si="1"/>
        <v/>
      </c>
      <c r="I38" s="99">
        <f t="shared" si="2"/>
        <v>0.46996182434145223</v>
      </c>
    </row>
    <row r="39" spans="1:9" x14ac:dyDescent="0.15">
      <c r="A39" s="103" t="s">
        <v>403</v>
      </c>
      <c r="B39" s="104" t="s">
        <v>404</v>
      </c>
      <c r="C39" s="97">
        <v>3.75435798</v>
      </c>
      <c r="D39" s="96">
        <v>12.675367029999999</v>
      </c>
      <c r="E39" s="98">
        <f t="shared" si="0"/>
        <v>-0.70380676385037189</v>
      </c>
      <c r="F39" s="97">
        <v>20.784545712064347</v>
      </c>
      <c r="G39" s="96">
        <v>4.8742913747031995</v>
      </c>
      <c r="H39" s="98">
        <f t="shared" si="1"/>
        <v>3.2641163841646499</v>
      </c>
      <c r="I39" s="99">
        <f t="shared" si="2"/>
        <v>5.5361118526220947</v>
      </c>
    </row>
    <row r="40" spans="1:9" x14ac:dyDescent="0.15">
      <c r="A40" s="103" t="s">
        <v>405</v>
      </c>
      <c r="B40" s="104" t="s">
        <v>406</v>
      </c>
      <c r="C40" s="97">
        <v>9.9995831199999987</v>
      </c>
      <c r="D40" s="96">
        <v>0.10725701</v>
      </c>
      <c r="E40" s="98">
        <f t="shared" si="0"/>
        <v>92.230112605227376</v>
      </c>
      <c r="F40" s="97">
        <v>10.52862667</v>
      </c>
      <c r="G40" s="96">
        <v>3.2615839200000001</v>
      </c>
      <c r="H40" s="98">
        <f t="shared" si="1"/>
        <v>2.2280716756783616</v>
      </c>
      <c r="I40" s="99">
        <f t="shared" si="2"/>
        <v>1.0529065605686971</v>
      </c>
    </row>
    <row r="41" spans="1:9" x14ac:dyDescent="0.15">
      <c r="A41" s="103" t="s">
        <v>407</v>
      </c>
      <c r="B41" s="104" t="s">
        <v>408</v>
      </c>
      <c r="C41" s="97">
        <v>18.412906</v>
      </c>
      <c r="D41" s="96">
        <v>2.6219880099999999</v>
      </c>
      <c r="E41" s="98">
        <f t="shared" si="0"/>
        <v>6.0224981692422004</v>
      </c>
      <c r="F41" s="97">
        <v>51.085174799999997</v>
      </c>
      <c r="G41" s="96">
        <v>8.0796323099999992</v>
      </c>
      <c r="H41" s="98">
        <f t="shared" si="1"/>
        <v>5.3227103462088117</v>
      </c>
      <c r="I41" s="99">
        <f t="shared" si="2"/>
        <v>2.7744221797471837</v>
      </c>
    </row>
    <row r="42" spans="1:9" x14ac:dyDescent="0.15">
      <c r="A42" s="103" t="s">
        <v>409</v>
      </c>
      <c r="B42" s="104" t="s">
        <v>410</v>
      </c>
      <c r="C42" s="97">
        <v>43.235057210000001</v>
      </c>
      <c r="D42" s="96">
        <v>6.2173536</v>
      </c>
      <c r="E42" s="98">
        <f t="shared" si="0"/>
        <v>5.9539324914703258</v>
      </c>
      <c r="F42" s="97">
        <v>50.516877210000004</v>
      </c>
      <c r="G42" s="96">
        <v>14.8749536</v>
      </c>
      <c r="H42" s="98">
        <f t="shared" si="1"/>
        <v>2.3961031791050429</v>
      </c>
      <c r="I42" s="99">
        <f t="shared" si="2"/>
        <v>1.1684239704976211</v>
      </c>
    </row>
    <row r="43" spans="1:9" x14ac:dyDescent="0.15">
      <c r="A43" s="103" t="s">
        <v>411</v>
      </c>
      <c r="B43" s="104" t="s">
        <v>412</v>
      </c>
      <c r="C43" s="97">
        <v>80.471064920000003</v>
      </c>
      <c r="D43" s="96">
        <v>10.7260157</v>
      </c>
      <c r="E43" s="98">
        <f t="shared" si="0"/>
        <v>6.5024190874529495</v>
      </c>
      <c r="F43" s="97">
        <v>147.43106502000001</v>
      </c>
      <c r="G43" s="96">
        <v>26.711979639999999</v>
      </c>
      <c r="H43" s="98">
        <f t="shared" si="1"/>
        <v>4.5192863654039535</v>
      </c>
      <c r="I43" s="99">
        <f t="shared" si="2"/>
        <v>1.8321003352766367</v>
      </c>
    </row>
    <row r="44" spans="1:9" x14ac:dyDescent="0.15">
      <c r="A44" s="103" t="s">
        <v>413</v>
      </c>
      <c r="B44" s="104" t="s">
        <v>414</v>
      </c>
      <c r="C44" s="97">
        <v>26.119379800000001</v>
      </c>
      <c r="D44" s="96">
        <v>0</v>
      </c>
      <c r="E44" s="98" t="str">
        <f t="shared" si="0"/>
        <v/>
      </c>
      <c r="F44" s="97">
        <v>26.8926798</v>
      </c>
      <c r="G44" s="96"/>
      <c r="H44" s="98" t="str">
        <f t="shared" si="1"/>
        <v/>
      </c>
      <c r="I44" s="99">
        <f t="shared" si="2"/>
        <v>1.029606369137448</v>
      </c>
    </row>
    <row r="45" spans="1:9" x14ac:dyDescent="0.15">
      <c r="A45" s="103" t="s">
        <v>415</v>
      </c>
      <c r="B45" s="104" t="s">
        <v>416</v>
      </c>
      <c r="C45" s="97">
        <v>17.309760000000001</v>
      </c>
      <c r="D45" s="96">
        <v>6.3130784000000002</v>
      </c>
      <c r="E45" s="98">
        <f t="shared" si="0"/>
        <v>1.7418889649778468</v>
      </c>
      <c r="F45" s="97">
        <v>23.476559999999999</v>
      </c>
      <c r="G45" s="96">
        <v>6.3130784000000002</v>
      </c>
      <c r="H45" s="98">
        <f t="shared" si="1"/>
        <v>2.7187182722140752</v>
      </c>
      <c r="I45" s="99">
        <f t="shared" si="2"/>
        <v>1.3562614386334644</v>
      </c>
    </row>
    <row r="46" spans="1:9" x14ac:dyDescent="0.15">
      <c r="A46" s="103" t="s">
        <v>417</v>
      </c>
      <c r="B46" s="103" t="s">
        <v>418</v>
      </c>
      <c r="C46" s="97">
        <v>67.371814139999998</v>
      </c>
      <c r="D46" s="96">
        <v>17.235910280000002</v>
      </c>
      <c r="E46" s="98">
        <f t="shared" si="0"/>
        <v>2.9088051077973001</v>
      </c>
      <c r="F46" s="97">
        <v>85.645521540000004</v>
      </c>
      <c r="G46" s="96">
        <v>32.538818920000004</v>
      </c>
      <c r="H46" s="98">
        <f t="shared" si="1"/>
        <v>1.6321029583331907</v>
      </c>
      <c r="I46" s="99">
        <f t="shared" si="2"/>
        <v>1.2712366830738278</v>
      </c>
    </row>
    <row r="47" spans="1:9" x14ac:dyDescent="0.15">
      <c r="A47" s="103" t="s">
        <v>419</v>
      </c>
      <c r="B47" s="103" t="s">
        <v>420</v>
      </c>
      <c r="C47" s="97">
        <v>42.743606960000001</v>
      </c>
      <c r="D47" s="96">
        <v>6.7889300300000004</v>
      </c>
      <c r="E47" s="98">
        <f t="shared" si="0"/>
        <v>5.2960741635453266</v>
      </c>
      <c r="F47" s="97">
        <v>49.387331090000004</v>
      </c>
      <c r="G47" s="96">
        <v>9.50575963</v>
      </c>
      <c r="H47" s="98">
        <f t="shared" si="1"/>
        <v>4.1955165091840225</v>
      </c>
      <c r="I47" s="99">
        <f t="shared" si="2"/>
        <v>1.1554319956249195</v>
      </c>
    </row>
    <row r="48" spans="1:9" x14ac:dyDescent="0.15">
      <c r="A48" s="103" t="s">
        <v>421</v>
      </c>
      <c r="B48" s="103" t="s">
        <v>422</v>
      </c>
      <c r="C48" s="97">
        <v>14.2381289</v>
      </c>
      <c r="D48" s="96">
        <v>1.32303685</v>
      </c>
      <c r="E48" s="98">
        <f t="shared" si="0"/>
        <v>9.761702442377171</v>
      </c>
      <c r="F48" s="97">
        <v>26.2861975</v>
      </c>
      <c r="G48" s="96">
        <v>22.152760730000001</v>
      </c>
      <c r="H48" s="98">
        <f t="shared" si="1"/>
        <v>0.18658788493130629</v>
      </c>
      <c r="I48" s="99">
        <f t="shared" si="2"/>
        <v>1.846183419508163</v>
      </c>
    </row>
    <row r="49" spans="1:9" x14ac:dyDescent="0.15">
      <c r="A49" s="103" t="s">
        <v>423</v>
      </c>
      <c r="B49" s="103" t="s">
        <v>424</v>
      </c>
      <c r="C49" s="97">
        <v>112.13607671</v>
      </c>
      <c r="D49" s="96">
        <v>9.2732861700000004</v>
      </c>
      <c r="E49" s="98">
        <f t="shared" si="0"/>
        <v>11.092377465150522</v>
      </c>
      <c r="F49" s="97">
        <v>135.08328387</v>
      </c>
      <c r="G49" s="96">
        <v>33.998255530000002</v>
      </c>
      <c r="H49" s="98">
        <f t="shared" si="1"/>
        <v>2.9732416197296576</v>
      </c>
      <c r="I49" s="99">
        <f t="shared" si="2"/>
        <v>1.204637150088145</v>
      </c>
    </row>
    <row r="50" spans="1:9" x14ac:dyDescent="0.15">
      <c r="A50" s="103" t="s">
        <v>425</v>
      </c>
      <c r="B50" s="103" t="s">
        <v>426</v>
      </c>
      <c r="C50" s="97">
        <v>9.2904287100000005</v>
      </c>
      <c r="D50" s="96">
        <v>13.28993844</v>
      </c>
      <c r="E50" s="98">
        <f t="shared" si="0"/>
        <v>-0.3009426829218631</v>
      </c>
      <c r="F50" s="97">
        <v>20.014052109999998</v>
      </c>
      <c r="G50" s="96">
        <v>51.146075090000004</v>
      </c>
      <c r="H50" s="98">
        <f t="shared" si="1"/>
        <v>-0.60868840717920292</v>
      </c>
      <c r="I50" s="99">
        <f t="shared" si="2"/>
        <v>2.1542657217160861</v>
      </c>
    </row>
    <row r="51" spans="1:9" x14ac:dyDescent="0.15">
      <c r="A51" s="103" t="s">
        <v>427</v>
      </c>
      <c r="B51" s="103" t="s">
        <v>428</v>
      </c>
      <c r="C51" s="97">
        <v>1.8202841000000001</v>
      </c>
      <c r="D51" s="96">
        <v>7.1860806500000001</v>
      </c>
      <c r="E51" s="98">
        <f t="shared" si="0"/>
        <v>-0.74669306000622182</v>
      </c>
      <c r="F51" s="97">
        <v>27.32102244</v>
      </c>
      <c r="G51" s="96">
        <v>7.1920228399999999</v>
      </c>
      <c r="H51" s="98">
        <f t="shared" si="1"/>
        <v>2.7987952830249911</v>
      </c>
      <c r="I51" s="99">
        <f t="shared" si="2"/>
        <v>15.009207870353864</v>
      </c>
    </row>
    <row r="52" spans="1:9" x14ac:dyDescent="0.15">
      <c r="A52" s="103" t="s">
        <v>429</v>
      </c>
      <c r="B52" s="103" t="s">
        <v>430</v>
      </c>
      <c r="C52" s="97">
        <v>22.68576221</v>
      </c>
      <c r="D52" s="96">
        <v>10.978625019999999</v>
      </c>
      <c r="E52" s="98">
        <f t="shared" si="0"/>
        <v>1.0663573233144272</v>
      </c>
      <c r="F52" s="97">
        <v>64.091725879999998</v>
      </c>
      <c r="G52" s="96">
        <v>30.250912289999999</v>
      </c>
      <c r="H52" s="98">
        <f t="shared" si="1"/>
        <v>1.1186708442239843</v>
      </c>
      <c r="I52" s="99">
        <f t="shared" si="2"/>
        <v>2.8251960541025172</v>
      </c>
    </row>
    <row r="53" spans="1:9" x14ac:dyDescent="0.15">
      <c r="A53" s="103" t="s">
        <v>431</v>
      </c>
      <c r="B53" s="103" t="s">
        <v>432</v>
      </c>
      <c r="C53" s="97">
        <v>0.40920399000000002</v>
      </c>
      <c r="D53" s="96">
        <v>2.90865E-3</v>
      </c>
      <c r="E53" s="98">
        <f t="shared" si="0"/>
        <v>139.68519416224021</v>
      </c>
      <c r="F53" s="97">
        <v>4.66679099</v>
      </c>
      <c r="G53" s="96">
        <v>4.4276899999999998E-3</v>
      </c>
      <c r="H53" s="98">
        <f t="shared" si="1"/>
        <v>1053.0012941285411</v>
      </c>
      <c r="I53" s="99">
        <f t="shared" si="2"/>
        <v>11.404558860728606</v>
      </c>
    </row>
    <row r="54" spans="1:9" x14ac:dyDescent="0.15">
      <c r="A54" s="103" t="s">
        <v>433</v>
      </c>
      <c r="B54" s="103" t="s">
        <v>434</v>
      </c>
      <c r="C54" s="97">
        <v>23.138549129999998</v>
      </c>
      <c r="D54" s="96">
        <v>9.4098135999999997</v>
      </c>
      <c r="E54" s="98">
        <f t="shared" si="0"/>
        <v>1.4589806040366198</v>
      </c>
      <c r="F54" s="97">
        <v>129.57637145999999</v>
      </c>
      <c r="G54" s="96">
        <v>145.46931113999997</v>
      </c>
      <c r="H54" s="98">
        <f t="shared" si="1"/>
        <v>-0.1092528695946362</v>
      </c>
      <c r="I54" s="99">
        <f t="shared" si="2"/>
        <v>5.6000214504374153</v>
      </c>
    </row>
    <row r="55" spans="1:9" x14ac:dyDescent="0.15">
      <c r="A55" s="103" t="s">
        <v>435</v>
      </c>
      <c r="B55" s="103" t="s">
        <v>436</v>
      </c>
      <c r="C55" s="97">
        <v>6.3816000000000003E-3</v>
      </c>
      <c r="D55" s="96">
        <v>3.01812E-3</v>
      </c>
      <c r="E55" s="98">
        <f t="shared" si="0"/>
        <v>1.114428849747525</v>
      </c>
      <c r="F55" s="97">
        <v>9.3997199999999986E-3</v>
      </c>
      <c r="G55" s="96">
        <v>0</v>
      </c>
      <c r="H55" s="98" t="str">
        <f t="shared" si="1"/>
        <v/>
      </c>
      <c r="I55" s="99">
        <f t="shared" si="2"/>
        <v>1.4729409552463328</v>
      </c>
    </row>
    <row r="56" spans="1:9" x14ac:dyDescent="0.15">
      <c r="A56" s="103" t="s">
        <v>437</v>
      </c>
      <c r="B56" s="103" t="s">
        <v>438</v>
      </c>
      <c r="C56" s="97">
        <v>2.8214014500000002</v>
      </c>
      <c r="D56" s="96">
        <v>0.67228626999999996</v>
      </c>
      <c r="E56" s="98">
        <f t="shared" si="0"/>
        <v>3.1967262695994076</v>
      </c>
      <c r="F56" s="97">
        <v>6.7541705099999998</v>
      </c>
      <c r="G56" s="96">
        <v>15.464237710000001</v>
      </c>
      <c r="H56" s="98">
        <f t="shared" si="1"/>
        <v>-0.56323935025698724</v>
      </c>
      <c r="I56" s="99">
        <f t="shared" si="2"/>
        <v>2.3939062305366008</v>
      </c>
    </row>
    <row r="57" spans="1:9" x14ac:dyDescent="0.15">
      <c r="A57" s="103" t="s">
        <v>439</v>
      </c>
      <c r="B57" s="103" t="s">
        <v>440</v>
      </c>
      <c r="C57" s="97">
        <v>3.4907944100000003</v>
      </c>
      <c r="D57" s="96">
        <v>1.3099508999999998</v>
      </c>
      <c r="E57" s="98">
        <f t="shared" si="0"/>
        <v>1.6648284374628095</v>
      </c>
      <c r="F57" s="97">
        <v>13.541678939999999</v>
      </c>
      <c r="G57" s="96">
        <v>2.5057204500000001</v>
      </c>
      <c r="H57" s="98">
        <f t="shared" si="1"/>
        <v>4.4043055521217456</v>
      </c>
      <c r="I57" s="99">
        <f t="shared" si="2"/>
        <v>3.8792542182396805</v>
      </c>
    </row>
    <row r="58" spans="1:9" x14ac:dyDescent="0.15">
      <c r="A58" s="103" t="s">
        <v>441</v>
      </c>
      <c r="B58" s="103" t="s">
        <v>442</v>
      </c>
      <c r="C58" s="97">
        <v>0.26552095000000003</v>
      </c>
      <c r="D58" s="96">
        <v>0.11882015</v>
      </c>
      <c r="E58" s="98">
        <f t="shared" si="0"/>
        <v>1.2346458071295148</v>
      </c>
      <c r="F58" s="97">
        <v>0.46197729999999998</v>
      </c>
      <c r="G58" s="96">
        <v>0.14067057999999999</v>
      </c>
      <c r="H58" s="98">
        <f t="shared" si="1"/>
        <v>2.2841074516078628</v>
      </c>
      <c r="I58" s="99">
        <f t="shared" si="2"/>
        <v>1.7398902045205846</v>
      </c>
    </row>
    <row r="59" spans="1:9" x14ac:dyDescent="0.15">
      <c r="A59" s="103" t="s">
        <v>443</v>
      </c>
      <c r="B59" s="103" t="s">
        <v>444</v>
      </c>
      <c r="C59" s="97">
        <v>48.879316709999998</v>
      </c>
      <c r="D59" s="96">
        <v>32.948726749999999</v>
      </c>
      <c r="E59" s="98">
        <f t="shared" si="0"/>
        <v>0.48349637547071533</v>
      </c>
      <c r="F59" s="97">
        <v>73.149876480000003</v>
      </c>
      <c r="G59" s="96">
        <v>61.063787869999999</v>
      </c>
      <c r="H59" s="98">
        <f t="shared" si="1"/>
        <v>0.19792562878232078</v>
      </c>
      <c r="I59" s="99">
        <f t="shared" si="2"/>
        <v>1.496540487953151</v>
      </c>
    </row>
    <row r="60" spans="1:9" x14ac:dyDescent="0.15">
      <c r="A60" s="103" t="s">
        <v>445</v>
      </c>
      <c r="B60" s="103" t="s">
        <v>446</v>
      </c>
      <c r="C60" s="97">
        <v>6.2863469299999997</v>
      </c>
      <c r="D60" s="96">
        <v>5.1418982099999999</v>
      </c>
      <c r="E60" s="98">
        <f t="shared" si="0"/>
        <v>0.22257319636827266</v>
      </c>
      <c r="F60" s="97">
        <v>9.8033636999999985</v>
      </c>
      <c r="G60" s="96">
        <v>6.7881846599999998</v>
      </c>
      <c r="H60" s="98">
        <f t="shared" si="1"/>
        <v>0.44418046812533207</v>
      </c>
      <c r="I60" s="99">
        <f t="shared" si="2"/>
        <v>1.5594690858081546</v>
      </c>
    </row>
    <row r="61" spans="1:9" x14ac:dyDescent="0.15">
      <c r="A61" s="103" t="s">
        <v>447</v>
      </c>
      <c r="B61" s="104" t="s">
        <v>448</v>
      </c>
      <c r="C61" s="97">
        <v>2.23177878</v>
      </c>
      <c r="D61" s="96">
        <v>2.69490221</v>
      </c>
      <c r="E61" s="98">
        <f t="shared" si="0"/>
        <v>-0.17185166433182009</v>
      </c>
      <c r="F61" s="97">
        <v>3.0363180399999998</v>
      </c>
      <c r="G61" s="96">
        <v>7.1611207099999996</v>
      </c>
      <c r="H61" s="98">
        <f t="shared" si="1"/>
        <v>-0.57599960076640011</v>
      </c>
      <c r="I61" s="99">
        <f t="shared" si="2"/>
        <v>1.3604923871531747</v>
      </c>
    </row>
    <row r="62" spans="1:9" x14ac:dyDescent="0.15">
      <c r="A62" s="103" t="s">
        <v>449</v>
      </c>
      <c r="B62" s="104" t="s">
        <v>450</v>
      </c>
      <c r="C62" s="97">
        <v>21.29380239</v>
      </c>
      <c r="D62" s="96">
        <v>12.621298529999999</v>
      </c>
      <c r="E62" s="98">
        <f t="shared" si="0"/>
        <v>0.68713245625131414</v>
      </c>
      <c r="F62" s="97">
        <v>83.885334839999999</v>
      </c>
      <c r="G62" s="96">
        <v>22.715383370000001</v>
      </c>
      <c r="H62" s="98">
        <f t="shared" si="1"/>
        <v>2.6928865990783404</v>
      </c>
      <c r="I62" s="99">
        <f t="shared" si="2"/>
        <v>3.9394248760096624</v>
      </c>
    </row>
    <row r="63" spans="1:9" x14ac:dyDescent="0.15">
      <c r="A63" s="103" t="s">
        <v>451</v>
      </c>
      <c r="B63" s="103" t="s">
        <v>452</v>
      </c>
      <c r="C63" s="97">
        <v>22.627556519999999</v>
      </c>
      <c r="D63" s="96">
        <v>17.132206920000002</v>
      </c>
      <c r="E63" s="98">
        <f t="shared" si="0"/>
        <v>0.32076133715060196</v>
      </c>
      <c r="F63" s="97">
        <v>38.344891270000005</v>
      </c>
      <c r="G63" s="96">
        <v>26.429709719999998</v>
      </c>
      <c r="H63" s="98">
        <f t="shared" si="1"/>
        <v>0.45082529003273542</v>
      </c>
      <c r="I63" s="99">
        <f t="shared" si="2"/>
        <v>1.6946103409843569</v>
      </c>
    </row>
    <row r="64" spans="1:9" x14ac:dyDescent="0.15">
      <c r="A64" s="103" t="s">
        <v>453</v>
      </c>
      <c r="B64" s="103" t="s">
        <v>454</v>
      </c>
      <c r="C64" s="97">
        <v>3.1550399999999999E-2</v>
      </c>
      <c r="D64" s="96">
        <v>5.9033830000000002E-2</v>
      </c>
      <c r="E64" s="98">
        <f t="shared" si="0"/>
        <v>-0.4655539035837587</v>
      </c>
      <c r="F64" s="97">
        <v>4.6093459999999996E-2</v>
      </c>
      <c r="G64" s="96">
        <v>9.5644660000000006E-2</v>
      </c>
      <c r="H64" s="98">
        <f t="shared" si="1"/>
        <v>-0.51807596994960314</v>
      </c>
      <c r="I64" s="99">
        <f t="shared" si="2"/>
        <v>1.4609469293574724</v>
      </c>
    </row>
    <row r="65" spans="1:9" x14ac:dyDescent="0.15">
      <c r="A65" s="103" t="s">
        <v>455</v>
      </c>
      <c r="B65" s="103" t="s">
        <v>456</v>
      </c>
      <c r="C65" s="97">
        <v>0.24152952999999999</v>
      </c>
      <c r="D65" s="96">
        <v>0.33081961999999998</v>
      </c>
      <c r="E65" s="98">
        <f t="shared" si="0"/>
        <v>-0.26990566641724578</v>
      </c>
      <c r="F65" s="97">
        <v>0.31305258000000002</v>
      </c>
      <c r="G65" s="96">
        <v>0.44215349999999998</v>
      </c>
      <c r="H65" s="98">
        <f t="shared" si="1"/>
        <v>-0.29198212837849291</v>
      </c>
      <c r="I65" s="99">
        <f t="shared" si="2"/>
        <v>1.2961254882581026</v>
      </c>
    </row>
    <row r="66" spans="1:9" x14ac:dyDescent="0.15">
      <c r="A66" s="103" t="s">
        <v>457</v>
      </c>
      <c r="B66" s="104" t="s">
        <v>458</v>
      </c>
      <c r="C66" s="97">
        <v>23.518555199999998</v>
      </c>
      <c r="D66" s="96">
        <v>29.091005190000001</v>
      </c>
      <c r="E66" s="98">
        <f t="shared" si="0"/>
        <v>-0.19155233563106733</v>
      </c>
      <c r="F66" s="97">
        <v>89.475190530000006</v>
      </c>
      <c r="G66" s="96">
        <v>283.75164538000001</v>
      </c>
      <c r="H66" s="98">
        <f t="shared" si="1"/>
        <v>-0.68467076055127407</v>
      </c>
      <c r="I66" s="99">
        <f t="shared" si="2"/>
        <v>3.8044509864279425</v>
      </c>
    </row>
    <row r="67" spans="1:9" x14ac:dyDescent="0.15">
      <c r="A67" s="103" t="s">
        <v>459</v>
      </c>
      <c r="B67" s="104" t="s">
        <v>460</v>
      </c>
      <c r="C67" s="97">
        <v>26.272271230000001</v>
      </c>
      <c r="D67" s="96">
        <v>41.746780719999997</v>
      </c>
      <c r="E67" s="98">
        <f t="shared" si="0"/>
        <v>-0.37067551612636052</v>
      </c>
      <c r="F67" s="97">
        <v>41.932615270000007</v>
      </c>
      <c r="G67" s="96">
        <v>38.712488630000003</v>
      </c>
      <c r="H67" s="98">
        <f t="shared" si="1"/>
        <v>8.3180564049416095E-2</v>
      </c>
      <c r="I67" s="99">
        <f t="shared" si="2"/>
        <v>1.5960788050222945</v>
      </c>
    </row>
    <row r="68" spans="1:9" x14ac:dyDescent="0.15">
      <c r="A68" s="103" t="s">
        <v>461</v>
      </c>
      <c r="B68" s="104" t="s">
        <v>462</v>
      </c>
      <c r="C68" s="97">
        <v>12.931843460000001</v>
      </c>
      <c r="D68" s="96">
        <v>6.66635796</v>
      </c>
      <c r="E68" s="98">
        <f t="shared" si="0"/>
        <v>0.93986634645103906</v>
      </c>
      <c r="F68" s="97">
        <v>56.312497569999998</v>
      </c>
      <c r="G68" s="96">
        <v>5.1649644000000006</v>
      </c>
      <c r="H68" s="98">
        <f t="shared" si="1"/>
        <v>9.9027852292650831</v>
      </c>
      <c r="I68" s="99">
        <f t="shared" si="2"/>
        <v>4.3545607201465453</v>
      </c>
    </row>
    <row r="69" spans="1:9" x14ac:dyDescent="0.15">
      <c r="A69" s="103" t="s">
        <v>463</v>
      </c>
      <c r="B69" s="103" t="s">
        <v>464</v>
      </c>
      <c r="C69" s="97">
        <v>1.42647989</v>
      </c>
      <c r="D69" s="96">
        <v>7.2244876900000001</v>
      </c>
      <c r="E69" s="98">
        <f t="shared" si="0"/>
        <v>-0.80254933620075142</v>
      </c>
      <c r="F69" s="97">
        <v>3.24402166</v>
      </c>
      <c r="G69" s="96">
        <v>10.238668560000001</v>
      </c>
      <c r="H69" s="98">
        <f t="shared" si="1"/>
        <v>-0.6831598131153882</v>
      </c>
      <c r="I69" s="99">
        <f t="shared" si="2"/>
        <v>2.274144684927875</v>
      </c>
    </row>
    <row r="70" spans="1:9" x14ac:dyDescent="0.15">
      <c r="A70" s="103" t="s">
        <v>465</v>
      </c>
      <c r="B70" s="103" t="s">
        <v>466</v>
      </c>
      <c r="C70" s="97">
        <v>16.904872730000001</v>
      </c>
      <c r="D70" s="96">
        <v>10.577963630000001</v>
      </c>
      <c r="E70" s="98">
        <f t="shared" si="0"/>
        <v>0.59812165377997228</v>
      </c>
      <c r="F70" s="97">
        <v>19.342973109999999</v>
      </c>
      <c r="G70" s="96">
        <v>12.77258644</v>
      </c>
      <c r="H70" s="98">
        <f t="shared" si="1"/>
        <v>0.51441316924060687</v>
      </c>
      <c r="I70" s="99">
        <f t="shared" si="2"/>
        <v>1.1442247107647996</v>
      </c>
    </row>
    <row r="71" spans="1:9" x14ac:dyDescent="0.15">
      <c r="A71" s="103" t="s">
        <v>467</v>
      </c>
      <c r="B71" s="103" t="s">
        <v>468</v>
      </c>
      <c r="C71" s="97">
        <v>36.383074350000001</v>
      </c>
      <c r="D71" s="96">
        <v>36.075199439999999</v>
      </c>
      <c r="E71" s="98">
        <f t="shared" si="0"/>
        <v>8.534253858029528E-3</v>
      </c>
      <c r="F71" s="97">
        <v>467.17356123000002</v>
      </c>
      <c r="G71" s="96">
        <v>136.20919477999999</v>
      </c>
      <c r="H71" s="98">
        <f t="shared" si="1"/>
        <v>2.4298239702874782</v>
      </c>
      <c r="I71" s="99">
        <f t="shared" si="2"/>
        <v>12.840409162124585</v>
      </c>
    </row>
    <row r="72" spans="1:9" x14ac:dyDescent="0.15">
      <c r="A72" s="103" t="s">
        <v>469</v>
      </c>
      <c r="B72" s="103" t="s">
        <v>470</v>
      </c>
      <c r="C72" s="97">
        <v>23.48889582</v>
      </c>
      <c r="D72" s="96">
        <v>22.236158920000001</v>
      </c>
      <c r="E72" s="98">
        <f t="shared" ref="E72:E135" si="3">IF(ISERROR(C72/D72-1),"",(C72/D72-1))</f>
        <v>5.6337828152201341E-2</v>
      </c>
      <c r="F72" s="97">
        <v>48.902661500000001</v>
      </c>
      <c r="G72" s="96">
        <v>222.78336066999998</v>
      </c>
      <c r="H72" s="98">
        <f t="shared" ref="H72:H135" si="4">IF(ISERROR(F72/G72-1),"",(F72/G72-1))</f>
        <v>-0.7804923071771166</v>
      </c>
      <c r="I72" s="99">
        <f t="shared" ref="I72:I135" si="5">IF(ISERROR(F72/C72),"",(F72/C72))</f>
        <v>2.0819480777108748</v>
      </c>
    </row>
    <row r="73" spans="1:9" x14ac:dyDescent="0.15">
      <c r="A73" s="103" t="s">
        <v>471</v>
      </c>
      <c r="B73" s="104" t="s">
        <v>472</v>
      </c>
      <c r="C73" s="97">
        <v>2.0800410400000002</v>
      </c>
      <c r="D73" s="96">
        <v>17.55873811</v>
      </c>
      <c r="E73" s="98">
        <f t="shared" si="3"/>
        <v>-0.88153812495128103</v>
      </c>
      <c r="F73" s="97">
        <v>4.0310007499999996</v>
      </c>
      <c r="G73" s="96">
        <v>19.572779960000002</v>
      </c>
      <c r="H73" s="98">
        <f t="shared" si="4"/>
        <v>-0.79405067863441103</v>
      </c>
      <c r="I73" s="99">
        <f t="shared" si="5"/>
        <v>1.9379428927036935</v>
      </c>
    </row>
    <row r="74" spans="1:9" x14ac:dyDescent="0.15">
      <c r="A74" s="103" t="s">
        <v>473</v>
      </c>
      <c r="B74" s="104" t="s">
        <v>474</v>
      </c>
      <c r="C74" s="97">
        <v>14.27927358</v>
      </c>
      <c r="D74" s="96">
        <v>15.667026810000001</v>
      </c>
      <c r="E74" s="98">
        <f t="shared" si="3"/>
        <v>-8.8577957185483447E-2</v>
      </c>
      <c r="F74" s="97">
        <v>11.804322819999999</v>
      </c>
      <c r="G74" s="96">
        <v>16.991392899999997</v>
      </c>
      <c r="H74" s="98">
        <f t="shared" si="4"/>
        <v>-0.30527633081805783</v>
      </c>
      <c r="I74" s="99">
        <f t="shared" si="5"/>
        <v>0.82667530346456175</v>
      </c>
    </row>
    <row r="75" spans="1:9" x14ac:dyDescent="0.15">
      <c r="A75" s="103" t="s">
        <v>475</v>
      </c>
      <c r="B75" s="104" t="s">
        <v>476</v>
      </c>
      <c r="C75" s="97">
        <v>2.78117715</v>
      </c>
      <c r="D75" s="96">
        <v>0.15284629999999999</v>
      </c>
      <c r="E75" s="98">
        <f t="shared" si="3"/>
        <v>17.195907588211163</v>
      </c>
      <c r="F75" s="97">
        <v>6.7850365300000002</v>
      </c>
      <c r="G75" s="96">
        <v>0.38007174999999999</v>
      </c>
      <c r="H75" s="98">
        <f t="shared" si="4"/>
        <v>16.851988552161533</v>
      </c>
      <c r="I75" s="99">
        <f t="shared" si="5"/>
        <v>2.4396275979759148</v>
      </c>
    </row>
    <row r="76" spans="1:9" x14ac:dyDescent="0.15">
      <c r="A76" s="103" t="s">
        <v>477</v>
      </c>
      <c r="B76" s="104" t="s">
        <v>478</v>
      </c>
      <c r="C76" s="97">
        <v>0.77108635000000003</v>
      </c>
      <c r="D76" s="96">
        <v>0.60104424999999995</v>
      </c>
      <c r="E76" s="98">
        <f t="shared" si="3"/>
        <v>0.28291111677717584</v>
      </c>
      <c r="F76" s="97">
        <v>0.69292439000000006</v>
      </c>
      <c r="G76" s="96">
        <v>0.69808879000000001</v>
      </c>
      <c r="H76" s="98">
        <f t="shared" si="4"/>
        <v>-7.3979128070512656E-3</v>
      </c>
      <c r="I76" s="99">
        <f t="shared" si="5"/>
        <v>0.89863397270616974</v>
      </c>
    </row>
    <row r="77" spans="1:9" x14ac:dyDescent="0.15">
      <c r="A77" s="103" t="s">
        <v>479</v>
      </c>
      <c r="B77" s="104" t="s">
        <v>480</v>
      </c>
      <c r="C77" s="97">
        <v>6.3869921399999994</v>
      </c>
      <c r="D77" s="96">
        <v>2.2335077999999999</v>
      </c>
      <c r="E77" s="98">
        <f t="shared" si="3"/>
        <v>1.859623834758938</v>
      </c>
      <c r="F77" s="97">
        <v>2.47263009</v>
      </c>
      <c r="G77" s="96">
        <v>2.3108825099999999</v>
      </c>
      <c r="H77" s="98">
        <f t="shared" si="4"/>
        <v>6.9993857022181638E-2</v>
      </c>
      <c r="I77" s="99">
        <f t="shared" si="5"/>
        <v>0.38713529558218623</v>
      </c>
    </row>
    <row r="78" spans="1:9" x14ac:dyDescent="0.15">
      <c r="A78" s="103" t="s">
        <v>481</v>
      </c>
      <c r="B78" s="104" t="s">
        <v>482</v>
      </c>
      <c r="C78" s="97">
        <v>7.4831314500000001</v>
      </c>
      <c r="D78" s="96">
        <v>3.3760629399999997</v>
      </c>
      <c r="E78" s="98">
        <f t="shared" si="3"/>
        <v>1.2165260491263234</v>
      </c>
      <c r="F78" s="97">
        <v>28.931706170000002</v>
      </c>
      <c r="G78" s="96">
        <v>6.5124264299999997</v>
      </c>
      <c r="H78" s="98">
        <f t="shared" si="4"/>
        <v>3.4425386575921753</v>
      </c>
      <c r="I78" s="99">
        <f t="shared" si="5"/>
        <v>3.8662565749797166</v>
      </c>
    </row>
    <row r="79" spans="1:9" x14ac:dyDescent="0.15">
      <c r="A79" s="103" t="s">
        <v>483</v>
      </c>
      <c r="B79" s="104" t="s">
        <v>484</v>
      </c>
      <c r="C79" s="97">
        <v>263.5372031</v>
      </c>
      <c r="D79" s="96">
        <v>328.45376768</v>
      </c>
      <c r="E79" s="98">
        <f t="shared" si="3"/>
        <v>-0.19764292867922206</v>
      </c>
      <c r="F79" s="97">
        <v>368.72373693999998</v>
      </c>
      <c r="G79" s="96">
        <v>451.06187676000002</v>
      </c>
      <c r="H79" s="98">
        <f t="shared" si="4"/>
        <v>-0.18254289280982694</v>
      </c>
      <c r="I79" s="99">
        <f t="shared" si="5"/>
        <v>1.3991335287871542</v>
      </c>
    </row>
    <row r="80" spans="1:9" x14ac:dyDescent="0.15">
      <c r="A80" s="103" t="s">
        <v>485</v>
      </c>
      <c r="B80" s="104" t="s">
        <v>486</v>
      </c>
      <c r="C80" s="97">
        <v>8.3578799999999998E-3</v>
      </c>
      <c r="D80" s="96">
        <v>1.5118177500000001</v>
      </c>
      <c r="E80" s="98">
        <f t="shared" si="3"/>
        <v>-0.99447163522190418</v>
      </c>
      <c r="F80" s="97">
        <v>0.26040660999999998</v>
      </c>
      <c r="G80" s="96">
        <v>1.9629634199999999</v>
      </c>
      <c r="H80" s="98">
        <f t="shared" si="4"/>
        <v>-0.86734005975516348</v>
      </c>
      <c r="I80" s="99">
        <f t="shared" si="5"/>
        <v>31.157017090458343</v>
      </c>
    </row>
    <row r="81" spans="1:9" x14ac:dyDescent="0.15">
      <c r="A81" s="103" t="s">
        <v>487</v>
      </c>
      <c r="B81" s="104" t="s">
        <v>488</v>
      </c>
      <c r="C81" s="97">
        <v>15.43103279</v>
      </c>
      <c r="D81" s="96">
        <v>11.672647359999999</v>
      </c>
      <c r="E81" s="98">
        <f t="shared" si="3"/>
        <v>0.32198226452717926</v>
      </c>
      <c r="F81" s="97">
        <v>14.770915410000001</v>
      </c>
      <c r="G81" s="96">
        <v>41.103849159999996</v>
      </c>
      <c r="H81" s="98">
        <f t="shared" si="4"/>
        <v>-0.64064398561548241</v>
      </c>
      <c r="I81" s="99">
        <f t="shared" si="5"/>
        <v>0.95722143883798982</v>
      </c>
    </row>
    <row r="82" spans="1:9" x14ac:dyDescent="0.15">
      <c r="A82" s="103" t="s">
        <v>491</v>
      </c>
      <c r="B82" s="104" t="s">
        <v>492</v>
      </c>
      <c r="C82" s="97">
        <v>1.19169145</v>
      </c>
      <c r="D82" s="96">
        <v>3.3073027799999997</v>
      </c>
      <c r="E82" s="98">
        <f t="shared" si="3"/>
        <v>-0.63967875659693907</v>
      </c>
      <c r="F82" s="97">
        <v>0.58060481999999991</v>
      </c>
      <c r="G82" s="96">
        <v>0.56569071999999998</v>
      </c>
      <c r="H82" s="98">
        <f t="shared" si="4"/>
        <v>2.6364406331431223E-2</v>
      </c>
      <c r="I82" s="99">
        <f t="shared" si="5"/>
        <v>0.4872106953523917</v>
      </c>
    </row>
    <row r="83" spans="1:9" x14ac:dyDescent="0.15">
      <c r="A83" s="103" t="s">
        <v>493</v>
      </c>
      <c r="B83" s="104" t="s">
        <v>494</v>
      </c>
      <c r="C83" s="97">
        <v>6.0113761600000002</v>
      </c>
      <c r="D83" s="96">
        <v>7.5836381699999995</v>
      </c>
      <c r="E83" s="98">
        <f t="shared" si="3"/>
        <v>-0.20732292004907182</v>
      </c>
      <c r="F83" s="97">
        <v>3.78130152</v>
      </c>
      <c r="G83" s="96">
        <v>70.89590887</v>
      </c>
      <c r="H83" s="98">
        <f t="shared" si="4"/>
        <v>-0.94666403773828933</v>
      </c>
      <c r="I83" s="99">
        <f t="shared" si="5"/>
        <v>0.62902427320402454</v>
      </c>
    </row>
    <row r="84" spans="1:9" x14ac:dyDescent="0.15">
      <c r="A84" s="103" t="s">
        <v>495</v>
      </c>
      <c r="B84" s="104" t="s">
        <v>496</v>
      </c>
      <c r="C84" s="97">
        <v>26.677794609999999</v>
      </c>
      <c r="D84" s="96">
        <v>24.510866309999997</v>
      </c>
      <c r="E84" s="98">
        <f t="shared" si="3"/>
        <v>8.8406842605801117E-2</v>
      </c>
      <c r="F84" s="97">
        <v>22.183127210000002</v>
      </c>
      <c r="G84" s="96">
        <v>26.503852370000001</v>
      </c>
      <c r="H84" s="98">
        <f t="shared" si="4"/>
        <v>-0.16302253346727336</v>
      </c>
      <c r="I84" s="99">
        <f t="shared" si="5"/>
        <v>0.83152027872966683</v>
      </c>
    </row>
    <row r="85" spans="1:9" x14ac:dyDescent="0.15">
      <c r="A85" s="103" t="s">
        <v>497</v>
      </c>
      <c r="B85" s="104" t="s">
        <v>498</v>
      </c>
      <c r="C85" s="97">
        <v>17.934976260000003</v>
      </c>
      <c r="D85" s="96">
        <v>20.838606049999999</v>
      </c>
      <c r="E85" s="98">
        <f t="shared" si="3"/>
        <v>-0.13933896456572237</v>
      </c>
      <c r="F85" s="97">
        <v>11.86760099</v>
      </c>
      <c r="G85" s="96">
        <v>23.08044155</v>
      </c>
      <c r="H85" s="98">
        <f t="shared" si="4"/>
        <v>-0.48581568665873298</v>
      </c>
      <c r="I85" s="99">
        <f t="shared" si="5"/>
        <v>0.66170151652043496</v>
      </c>
    </row>
    <row r="86" spans="1:9" x14ac:dyDescent="0.15">
      <c r="A86" s="103" t="s">
        <v>499</v>
      </c>
      <c r="B86" s="104" t="s">
        <v>500</v>
      </c>
      <c r="C86" s="97">
        <v>4.2862941399999999</v>
      </c>
      <c r="D86" s="96">
        <v>3.6445031499999998</v>
      </c>
      <c r="E86" s="98">
        <f t="shared" si="3"/>
        <v>0.1760983496474684</v>
      </c>
      <c r="F86" s="97">
        <v>4.4623373700000002</v>
      </c>
      <c r="G86" s="96">
        <v>36.703313919999999</v>
      </c>
      <c r="H86" s="98">
        <f t="shared" si="4"/>
        <v>-0.87842140413461611</v>
      </c>
      <c r="I86" s="99">
        <f t="shared" si="5"/>
        <v>1.0410711967611257</v>
      </c>
    </row>
    <row r="87" spans="1:9" x14ac:dyDescent="0.15">
      <c r="A87" s="103" t="s">
        <v>501</v>
      </c>
      <c r="B87" s="104" t="s">
        <v>502</v>
      </c>
      <c r="C87" s="97">
        <v>0</v>
      </c>
      <c r="D87" s="96">
        <v>4.2253599999999995E-2</v>
      </c>
      <c r="E87" s="98">
        <f t="shared" si="3"/>
        <v>-1</v>
      </c>
      <c r="F87" s="97">
        <v>2.61693E-2</v>
      </c>
      <c r="G87" s="96">
        <v>3.8163260000000004E-2</v>
      </c>
      <c r="H87" s="98">
        <f t="shared" si="4"/>
        <v>-0.31428027899084099</v>
      </c>
      <c r="I87" s="99" t="str">
        <f t="shared" si="5"/>
        <v/>
      </c>
    </row>
    <row r="88" spans="1:9" x14ac:dyDescent="0.15">
      <c r="A88" s="103" t="s">
        <v>503</v>
      </c>
      <c r="B88" s="104" t="s">
        <v>504</v>
      </c>
      <c r="C88" s="97">
        <v>1.3146246499999998</v>
      </c>
      <c r="D88" s="96">
        <v>3.1050000000000001E-3</v>
      </c>
      <c r="E88" s="98">
        <f t="shared" si="3"/>
        <v>422.38958132045082</v>
      </c>
      <c r="F88" s="97">
        <v>0</v>
      </c>
      <c r="G88" s="96">
        <v>0</v>
      </c>
      <c r="H88" s="98" t="str">
        <f t="shared" si="4"/>
        <v/>
      </c>
      <c r="I88" s="99">
        <f t="shared" si="5"/>
        <v>0</v>
      </c>
    </row>
    <row r="89" spans="1:9" x14ac:dyDescent="0.15">
      <c r="A89" s="103" t="s">
        <v>85</v>
      </c>
      <c r="B89" s="104" t="s">
        <v>490</v>
      </c>
      <c r="C89" s="97">
        <v>0.35280867999999999</v>
      </c>
      <c r="D89" s="96">
        <v>0</v>
      </c>
      <c r="E89" s="98" t="str">
        <f t="shared" si="3"/>
        <v/>
      </c>
      <c r="F89" s="97">
        <v>8.0064000000000003E-3</v>
      </c>
      <c r="G89" s="96">
        <v>0</v>
      </c>
      <c r="H89" s="98" t="str">
        <f t="shared" si="4"/>
        <v/>
      </c>
      <c r="I89" s="99">
        <f t="shared" si="5"/>
        <v>2.2693319223325233E-2</v>
      </c>
    </row>
    <row r="90" spans="1:9" x14ac:dyDescent="0.15">
      <c r="A90" s="103" t="s">
        <v>22</v>
      </c>
      <c r="B90" s="104" t="s">
        <v>489</v>
      </c>
      <c r="C90" s="97">
        <v>4.181265E-2</v>
      </c>
      <c r="D90" s="96">
        <v>0</v>
      </c>
      <c r="E90" s="98" t="str">
        <f t="shared" si="3"/>
        <v/>
      </c>
      <c r="F90" s="97">
        <v>0</v>
      </c>
      <c r="G90" s="96">
        <v>0</v>
      </c>
      <c r="H90" s="98" t="str">
        <f t="shared" si="4"/>
        <v/>
      </c>
      <c r="I90" s="99">
        <f t="shared" si="5"/>
        <v>0</v>
      </c>
    </row>
    <row r="91" spans="1:9" x14ac:dyDescent="0.15">
      <c r="A91" s="103" t="s">
        <v>505</v>
      </c>
      <c r="B91" s="104" t="s">
        <v>506</v>
      </c>
      <c r="C91" s="97">
        <v>2.6896538100000003</v>
      </c>
      <c r="D91" s="96">
        <v>0.40819306</v>
      </c>
      <c r="E91" s="98">
        <f t="shared" si="3"/>
        <v>5.5891708447958433</v>
      </c>
      <c r="F91" s="97">
        <v>0</v>
      </c>
      <c r="G91" s="96">
        <v>3.24654E-3</v>
      </c>
      <c r="H91" s="98">
        <f t="shared" si="4"/>
        <v>-1</v>
      </c>
      <c r="I91" s="99">
        <f t="shared" si="5"/>
        <v>0</v>
      </c>
    </row>
    <row r="92" spans="1:9" x14ac:dyDescent="0.15">
      <c r="A92" s="103" t="s">
        <v>507</v>
      </c>
      <c r="B92" s="104" t="s">
        <v>508</v>
      </c>
      <c r="C92" s="97">
        <v>173.07433319</v>
      </c>
      <c r="D92" s="96">
        <v>1.312962</v>
      </c>
      <c r="E92" s="98">
        <f t="shared" si="3"/>
        <v>130.81975806611311</v>
      </c>
      <c r="F92" s="97">
        <v>1.8363672</v>
      </c>
      <c r="G92" s="96">
        <v>0</v>
      </c>
      <c r="H92" s="98" t="str">
        <f t="shared" si="4"/>
        <v/>
      </c>
      <c r="I92" s="99">
        <f t="shared" si="5"/>
        <v>1.0610280370019086E-2</v>
      </c>
    </row>
    <row r="93" spans="1:9" x14ac:dyDescent="0.15">
      <c r="A93" s="103" t="s">
        <v>65</v>
      </c>
      <c r="B93" s="104" t="s">
        <v>509</v>
      </c>
      <c r="C93" s="97">
        <v>65.118485440000001</v>
      </c>
      <c r="D93" s="96">
        <v>1.2714518000000001</v>
      </c>
      <c r="E93" s="98">
        <f t="shared" si="3"/>
        <v>50.215850604796813</v>
      </c>
      <c r="F93" s="97">
        <v>1.4137029999999999</v>
      </c>
      <c r="G93" s="96">
        <v>0</v>
      </c>
      <c r="H93" s="98" t="str">
        <f t="shared" si="4"/>
        <v/>
      </c>
      <c r="I93" s="99">
        <f t="shared" si="5"/>
        <v>2.1709703326908334E-2</v>
      </c>
    </row>
    <row r="94" spans="1:9" x14ac:dyDescent="0.15">
      <c r="A94" s="103" t="s">
        <v>510</v>
      </c>
      <c r="B94" s="104" t="s">
        <v>511</v>
      </c>
      <c r="C94" s="97">
        <v>1.01941075</v>
      </c>
      <c r="D94" s="96">
        <v>1.839E-4</v>
      </c>
      <c r="E94" s="98">
        <f t="shared" si="3"/>
        <v>5542.2884719956501</v>
      </c>
      <c r="F94" s="97">
        <v>8.0308859999999996E-2</v>
      </c>
      <c r="G94" s="96">
        <v>0</v>
      </c>
      <c r="H94" s="98" t="str">
        <f t="shared" si="4"/>
        <v/>
      </c>
      <c r="I94" s="99">
        <f t="shared" si="5"/>
        <v>7.8779687186936176E-2</v>
      </c>
    </row>
    <row r="95" spans="1:9" x14ac:dyDescent="0.15">
      <c r="A95" s="103" t="s">
        <v>512</v>
      </c>
      <c r="B95" s="104" t="s">
        <v>513</v>
      </c>
      <c r="C95" s="97">
        <v>0.84791158999999994</v>
      </c>
      <c r="D95" s="96">
        <v>1.7540000000000001E-4</v>
      </c>
      <c r="E95" s="98">
        <f t="shared" si="3"/>
        <v>4833.1595781071828</v>
      </c>
      <c r="F95" s="97">
        <v>0</v>
      </c>
      <c r="G95" s="96">
        <v>0</v>
      </c>
      <c r="H95" s="98" t="str">
        <f t="shared" si="4"/>
        <v/>
      </c>
      <c r="I95" s="99">
        <f t="shared" si="5"/>
        <v>0</v>
      </c>
    </row>
    <row r="96" spans="1:9" x14ac:dyDescent="0.15">
      <c r="A96" s="103" t="s">
        <v>514</v>
      </c>
      <c r="B96" s="104" t="s">
        <v>515</v>
      </c>
      <c r="C96" s="97">
        <v>4.9439949999999996E-2</v>
      </c>
      <c r="D96" s="96">
        <v>1.6519999999999998E-4</v>
      </c>
      <c r="E96" s="98">
        <f t="shared" si="3"/>
        <v>298.2733050847458</v>
      </c>
      <c r="F96" s="97">
        <v>0</v>
      </c>
      <c r="G96" s="96">
        <v>0</v>
      </c>
      <c r="H96" s="98" t="str">
        <f t="shared" si="4"/>
        <v/>
      </c>
      <c r="I96" s="99">
        <f t="shared" si="5"/>
        <v>0</v>
      </c>
    </row>
    <row r="97" spans="1:9" x14ac:dyDescent="0.15">
      <c r="A97" s="103" t="s">
        <v>516</v>
      </c>
      <c r="B97" s="104" t="s">
        <v>517</v>
      </c>
      <c r="C97" s="97">
        <v>8.9215812100000011</v>
      </c>
      <c r="D97" s="96">
        <v>3.3732932599999996</v>
      </c>
      <c r="E97" s="98">
        <f t="shared" si="3"/>
        <v>1.6447689312372451</v>
      </c>
      <c r="F97" s="97">
        <v>1.1976607800000001</v>
      </c>
      <c r="G97" s="96">
        <v>1.9198973899999998</v>
      </c>
      <c r="H97" s="98">
        <f t="shared" si="4"/>
        <v>-0.3761850053871888</v>
      </c>
      <c r="I97" s="99">
        <f t="shared" si="5"/>
        <v>0.13424310688979313</v>
      </c>
    </row>
    <row r="98" spans="1:9" x14ac:dyDescent="0.15">
      <c r="A98" s="104" t="s">
        <v>518</v>
      </c>
      <c r="B98" s="104" t="s">
        <v>519</v>
      </c>
      <c r="C98" s="97">
        <v>2.0950763399999999</v>
      </c>
      <c r="D98" s="96">
        <v>5.6584810899999995</v>
      </c>
      <c r="E98" s="98">
        <f t="shared" si="3"/>
        <v>-0.62974580869368957</v>
      </c>
      <c r="F98" s="97">
        <v>1.3317499999999999E-2</v>
      </c>
      <c r="G98" s="96">
        <v>0</v>
      </c>
      <c r="H98" s="98" t="str">
        <f t="shared" si="4"/>
        <v/>
      </c>
      <c r="I98" s="99">
        <f t="shared" si="5"/>
        <v>6.3565702813483159E-3</v>
      </c>
    </row>
    <row r="99" spans="1:9" x14ac:dyDescent="0.15">
      <c r="A99" s="104" t="s">
        <v>520</v>
      </c>
      <c r="B99" s="104" t="s">
        <v>521</v>
      </c>
      <c r="C99" s="97">
        <v>0.78105537999999997</v>
      </c>
      <c r="D99" s="96">
        <v>1.03372709</v>
      </c>
      <c r="E99" s="98">
        <f t="shared" si="3"/>
        <v>-0.24442786925512416</v>
      </c>
      <c r="F99" s="97">
        <v>0</v>
      </c>
      <c r="G99" s="96">
        <v>0</v>
      </c>
      <c r="H99" s="98" t="str">
        <f t="shared" si="4"/>
        <v/>
      </c>
      <c r="I99" s="99">
        <f t="shared" si="5"/>
        <v>0</v>
      </c>
    </row>
    <row r="100" spans="1:9" x14ac:dyDescent="0.15">
      <c r="A100" s="103" t="s">
        <v>522</v>
      </c>
      <c r="B100" s="104" t="s">
        <v>523</v>
      </c>
      <c r="C100" s="97">
        <v>7.0175091100000007</v>
      </c>
      <c r="D100" s="96">
        <v>12.409305470000001</v>
      </c>
      <c r="E100" s="98">
        <f t="shared" si="3"/>
        <v>-0.43449622326043036</v>
      </c>
      <c r="F100" s="97">
        <v>15.698186640000001</v>
      </c>
      <c r="G100" s="96">
        <v>2.5936813599999997</v>
      </c>
      <c r="H100" s="98">
        <f t="shared" si="4"/>
        <v>5.0524730917602012</v>
      </c>
      <c r="I100" s="99">
        <f t="shared" si="5"/>
        <v>2.2370026734457635</v>
      </c>
    </row>
    <row r="101" spans="1:9" x14ac:dyDescent="0.15">
      <c r="A101" s="103" t="s">
        <v>524</v>
      </c>
      <c r="B101" s="104" t="s">
        <v>525</v>
      </c>
      <c r="C101" s="97">
        <v>5.54222707</v>
      </c>
      <c r="D101" s="96">
        <v>2.6261947599999997</v>
      </c>
      <c r="E101" s="98">
        <f t="shared" si="3"/>
        <v>1.1103640729219948</v>
      </c>
      <c r="F101" s="97">
        <v>2.6980000000000001E-2</v>
      </c>
      <c r="G101" s="96">
        <v>0</v>
      </c>
      <c r="H101" s="98" t="str">
        <f t="shared" si="4"/>
        <v/>
      </c>
      <c r="I101" s="99">
        <f t="shared" si="5"/>
        <v>4.8680791420550725E-3</v>
      </c>
    </row>
    <row r="102" spans="1:9" x14ac:dyDescent="0.15">
      <c r="A102" s="103" t="s">
        <v>526</v>
      </c>
      <c r="B102" s="104" t="s">
        <v>527</v>
      </c>
      <c r="C102" s="97">
        <v>47.049989359999998</v>
      </c>
      <c r="D102" s="96">
        <v>46.635021869999996</v>
      </c>
      <c r="E102" s="98">
        <f t="shared" si="3"/>
        <v>8.8981943904040683E-3</v>
      </c>
      <c r="F102" s="97">
        <v>12.660359880000001</v>
      </c>
      <c r="G102" s="96">
        <v>77.298903599999989</v>
      </c>
      <c r="H102" s="98">
        <f t="shared" si="4"/>
        <v>-0.83621553100528057</v>
      </c>
      <c r="I102" s="99">
        <f t="shared" si="5"/>
        <v>0.26908316138246202</v>
      </c>
    </row>
    <row r="103" spans="1:9" x14ac:dyDescent="0.15">
      <c r="A103" s="103" t="s">
        <v>528</v>
      </c>
      <c r="B103" s="104" t="s">
        <v>529</v>
      </c>
      <c r="C103" s="97">
        <v>8.6160380100000005</v>
      </c>
      <c r="D103" s="96">
        <v>18.766413119999999</v>
      </c>
      <c r="E103" s="98">
        <f t="shared" si="3"/>
        <v>-0.54087987113437253</v>
      </c>
      <c r="F103" s="97">
        <v>10.009362599999999</v>
      </c>
      <c r="G103" s="96">
        <v>24.881257120000001</v>
      </c>
      <c r="H103" s="98">
        <f t="shared" si="4"/>
        <v>-0.5977147556602237</v>
      </c>
      <c r="I103" s="99">
        <f t="shared" si="5"/>
        <v>1.1617129112456177</v>
      </c>
    </row>
    <row r="104" spans="1:9" x14ac:dyDescent="0.15">
      <c r="A104" s="103" t="s">
        <v>530</v>
      </c>
      <c r="B104" s="104" t="s">
        <v>531</v>
      </c>
      <c r="C104" s="97">
        <v>0.26630872999999999</v>
      </c>
      <c r="D104" s="96">
        <v>26.432630829999997</v>
      </c>
      <c r="E104" s="98">
        <f t="shared" si="3"/>
        <v>-0.9899250009689633</v>
      </c>
      <c r="F104" s="97">
        <v>0.58605335000000003</v>
      </c>
      <c r="G104" s="96">
        <v>20.223490089999999</v>
      </c>
      <c r="H104" s="98">
        <f t="shared" si="4"/>
        <v>-0.97102115671469647</v>
      </c>
      <c r="I104" s="99">
        <f t="shared" si="5"/>
        <v>2.2006539177292463</v>
      </c>
    </row>
    <row r="105" spans="1:9" x14ac:dyDescent="0.15">
      <c r="A105" s="103" t="s">
        <v>532</v>
      </c>
      <c r="B105" s="104" t="s">
        <v>533</v>
      </c>
      <c r="C105" s="97">
        <v>26.907785559999997</v>
      </c>
      <c r="D105" s="96">
        <v>21.0957869</v>
      </c>
      <c r="E105" s="98">
        <f t="shared" si="3"/>
        <v>0.27550518440248362</v>
      </c>
      <c r="F105" s="97">
        <v>23.3355721</v>
      </c>
      <c r="G105" s="96">
        <v>19.987956789999998</v>
      </c>
      <c r="H105" s="98">
        <f t="shared" si="4"/>
        <v>0.16748161631382041</v>
      </c>
      <c r="I105" s="99">
        <f t="shared" si="5"/>
        <v>0.86724238410349519</v>
      </c>
    </row>
    <row r="106" spans="1:9" x14ac:dyDescent="0.15">
      <c r="A106" s="103" t="s">
        <v>534</v>
      </c>
      <c r="B106" s="104" t="s">
        <v>535</v>
      </c>
      <c r="C106" s="97">
        <v>23.520437659999999</v>
      </c>
      <c r="D106" s="96">
        <v>13.2527276</v>
      </c>
      <c r="E106" s="98">
        <f t="shared" si="3"/>
        <v>0.77476202408325356</v>
      </c>
      <c r="F106" s="97">
        <v>12.68267584</v>
      </c>
      <c r="G106" s="96">
        <v>11.532385</v>
      </c>
      <c r="H106" s="98">
        <f t="shared" si="4"/>
        <v>9.9744401526657311E-2</v>
      </c>
      <c r="I106" s="99">
        <f t="shared" si="5"/>
        <v>0.53921938117540968</v>
      </c>
    </row>
    <row r="107" spans="1:9" x14ac:dyDescent="0.15">
      <c r="A107" s="103" t="s">
        <v>536</v>
      </c>
      <c r="B107" s="104" t="s">
        <v>537</v>
      </c>
      <c r="C107" s="97">
        <v>8.0279047099999996</v>
      </c>
      <c r="D107" s="96">
        <v>7.6022254</v>
      </c>
      <c r="E107" s="98">
        <f t="shared" si="3"/>
        <v>5.5994039587408118E-2</v>
      </c>
      <c r="F107" s="97">
        <v>3.9644697500000001</v>
      </c>
      <c r="G107" s="96">
        <v>4.18655344</v>
      </c>
      <c r="H107" s="98">
        <f t="shared" si="4"/>
        <v>-5.3046901988190065E-2</v>
      </c>
      <c r="I107" s="99">
        <f t="shared" si="5"/>
        <v>0.49383617434592098</v>
      </c>
    </row>
    <row r="108" spans="1:9" x14ac:dyDescent="0.15">
      <c r="A108" s="103" t="s">
        <v>538</v>
      </c>
      <c r="B108" s="104" t="s">
        <v>539</v>
      </c>
      <c r="C108" s="97">
        <v>16.209500139999999</v>
      </c>
      <c r="D108" s="96">
        <v>7.7457169800000001</v>
      </c>
      <c r="E108" s="98">
        <f t="shared" si="3"/>
        <v>1.0927049338175019</v>
      </c>
      <c r="F108" s="97">
        <v>24.968753499999998</v>
      </c>
      <c r="G108" s="96">
        <v>2.0857970300000002</v>
      </c>
      <c r="H108" s="98">
        <f t="shared" si="4"/>
        <v>10.970845264843433</v>
      </c>
      <c r="I108" s="99">
        <f t="shared" si="5"/>
        <v>1.5403777589899204</v>
      </c>
    </row>
    <row r="109" spans="1:9" x14ac:dyDescent="0.15">
      <c r="A109" s="103" t="s">
        <v>540</v>
      </c>
      <c r="B109" s="104" t="s">
        <v>541</v>
      </c>
      <c r="C109" s="97">
        <v>2193.3262001999997</v>
      </c>
      <c r="D109" s="96">
        <v>1941.4128371300001</v>
      </c>
      <c r="E109" s="98">
        <f t="shared" si="3"/>
        <v>0.1297577507741241</v>
      </c>
      <c r="F109" s="97">
        <v>7258.5491612799997</v>
      </c>
      <c r="G109" s="96">
        <v>1053.14235179</v>
      </c>
      <c r="H109" s="98">
        <f t="shared" si="4"/>
        <v>5.8922773345339525</v>
      </c>
      <c r="I109" s="99">
        <f t="shared" si="5"/>
        <v>3.3093796812430933</v>
      </c>
    </row>
    <row r="110" spans="1:9" x14ac:dyDescent="0.15">
      <c r="A110" s="103" t="s">
        <v>542</v>
      </c>
      <c r="B110" s="104" t="s">
        <v>543</v>
      </c>
      <c r="C110" s="97">
        <v>30.77220385</v>
      </c>
      <c r="D110" s="96">
        <v>34.88091618</v>
      </c>
      <c r="E110" s="98">
        <f t="shared" si="3"/>
        <v>-0.11779255764949925</v>
      </c>
      <c r="F110" s="97">
        <v>2998.04767971</v>
      </c>
      <c r="G110" s="96">
        <v>14.738860359999999</v>
      </c>
      <c r="H110" s="98">
        <f t="shared" si="4"/>
        <v>202.41109193533333</v>
      </c>
      <c r="I110" s="99">
        <f t="shared" si="5"/>
        <v>97.427135681411386</v>
      </c>
    </row>
    <row r="111" spans="1:9" x14ac:dyDescent="0.15">
      <c r="A111" s="103" t="s">
        <v>545</v>
      </c>
      <c r="B111" s="104" t="s">
        <v>546</v>
      </c>
      <c r="C111" s="97">
        <v>1.32301304</v>
      </c>
      <c r="D111" s="96">
        <v>1.65747734</v>
      </c>
      <c r="E111" s="98">
        <f t="shared" si="3"/>
        <v>-0.20179117501540023</v>
      </c>
      <c r="F111" s="97">
        <v>1.40754E-2</v>
      </c>
      <c r="G111" s="96">
        <v>6.2764420000000001E-2</v>
      </c>
      <c r="H111" s="98">
        <f t="shared" si="4"/>
        <v>-0.77574237123516798</v>
      </c>
      <c r="I111" s="99">
        <f t="shared" si="5"/>
        <v>1.0638897406483612E-2</v>
      </c>
    </row>
    <row r="112" spans="1:9" x14ac:dyDescent="0.15">
      <c r="A112" s="103" t="s">
        <v>39</v>
      </c>
      <c r="B112" s="104" t="s">
        <v>544</v>
      </c>
      <c r="C112" s="97">
        <v>3.8238359599999998</v>
      </c>
      <c r="D112" s="96">
        <v>4.0165917100000001</v>
      </c>
      <c r="E112" s="98">
        <f t="shared" si="3"/>
        <v>-4.7989878961334664E-2</v>
      </c>
      <c r="F112" s="97">
        <v>0.46695492</v>
      </c>
      <c r="G112" s="96">
        <v>5.2434547</v>
      </c>
      <c r="H112" s="98">
        <f t="shared" si="4"/>
        <v>-0.910945178948528</v>
      </c>
      <c r="I112" s="99">
        <f t="shared" si="5"/>
        <v>0.12211688076702956</v>
      </c>
    </row>
    <row r="113" spans="1:9" x14ac:dyDescent="0.15">
      <c r="A113" s="103" t="s">
        <v>547</v>
      </c>
      <c r="B113" s="104" t="s">
        <v>548</v>
      </c>
      <c r="C113" s="97">
        <v>8.7777438800000009</v>
      </c>
      <c r="D113" s="96">
        <v>5.9718251599999999</v>
      </c>
      <c r="E113" s="98">
        <f t="shared" si="3"/>
        <v>0.46985948932235666</v>
      </c>
      <c r="F113" s="97">
        <v>3.56246427</v>
      </c>
      <c r="G113" s="96">
        <v>0.61013568000000007</v>
      </c>
      <c r="H113" s="98">
        <f t="shared" si="4"/>
        <v>4.8388066569062138</v>
      </c>
      <c r="I113" s="99">
        <f t="shared" si="5"/>
        <v>0.40585192718108787</v>
      </c>
    </row>
    <row r="114" spans="1:9" x14ac:dyDescent="0.15">
      <c r="A114" s="103" t="s">
        <v>196</v>
      </c>
      <c r="B114" s="104" t="s">
        <v>549</v>
      </c>
      <c r="C114" s="97">
        <v>6.7851876300000002</v>
      </c>
      <c r="D114" s="96">
        <v>55.626331069999999</v>
      </c>
      <c r="E114" s="98">
        <f t="shared" si="3"/>
        <v>-0.87802201764014343</v>
      </c>
      <c r="F114" s="97">
        <v>83.180591769999992</v>
      </c>
      <c r="G114" s="96">
        <v>90.688793410000002</v>
      </c>
      <c r="H114" s="98">
        <f t="shared" si="4"/>
        <v>-8.2790842811809928E-2</v>
      </c>
      <c r="I114" s="99">
        <f t="shared" si="5"/>
        <v>12.259143933209108</v>
      </c>
    </row>
    <row r="115" spans="1:9" x14ac:dyDescent="0.15">
      <c r="A115" s="103" t="s">
        <v>228</v>
      </c>
      <c r="B115" s="104" t="s">
        <v>550</v>
      </c>
      <c r="C115" s="97">
        <v>423.19643627999994</v>
      </c>
      <c r="D115" s="96">
        <v>550.32565151999995</v>
      </c>
      <c r="E115" s="98">
        <f t="shared" si="3"/>
        <v>-0.23100724977814313</v>
      </c>
      <c r="F115" s="97">
        <v>396.45206270999995</v>
      </c>
      <c r="G115" s="96">
        <v>914.83384703000002</v>
      </c>
      <c r="H115" s="98">
        <f t="shared" si="4"/>
        <v>-0.56664036426168751</v>
      </c>
      <c r="I115" s="99">
        <f t="shared" si="5"/>
        <v>0.93680387811133392</v>
      </c>
    </row>
    <row r="116" spans="1:9" x14ac:dyDescent="0.15">
      <c r="A116" s="103" t="s">
        <v>24</v>
      </c>
      <c r="B116" s="104" t="s">
        <v>551</v>
      </c>
      <c r="C116" s="97">
        <v>948.57923241999993</v>
      </c>
      <c r="D116" s="96">
        <v>959.34617846000003</v>
      </c>
      <c r="E116" s="98">
        <f t="shared" si="3"/>
        <v>-1.1223212518846837E-2</v>
      </c>
      <c r="F116" s="97">
        <v>762.15154692999999</v>
      </c>
      <c r="G116" s="96">
        <v>841.22325576000003</v>
      </c>
      <c r="H116" s="98">
        <f t="shared" si="4"/>
        <v>-9.399610423104976E-2</v>
      </c>
      <c r="I116" s="99">
        <f t="shared" si="5"/>
        <v>0.80346640626488453</v>
      </c>
    </row>
    <row r="117" spans="1:9" x14ac:dyDescent="0.15">
      <c r="A117" s="103" t="s">
        <v>1131</v>
      </c>
      <c r="B117" s="104" t="s">
        <v>552</v>
      </c>
      <c r="C117" s="97">
        <v>28.90254079</v>
      </c>
      <c r="D117" s="96">
        <v>18.329396149999997</v>
      </c>
      <c r="E117" s="98">
        <f t="shared" si="3"/>
        <v>0.57684086008474456</v>
      </c>
      <c r="F117" s="97">
        <v>10.81990459</v>
      </c>
      <c r="G117" s="96">
        <v>19.063341640000001</v>
      </c>
      <c r="H117" s="98">
        <f t="shared" si="4"/>
        <v>-0.43242350715170841</v>
      </c>
      <c r="I117" s="99">
        <f t="shared" si="5"/>
        <v>0.37435824997584927</v>
      </c>
    </row>
    <row r="118" spans="1:9" x14ac:dyDescent="0.15">
      <c r="A118" s="103" t="s">
        <v>26</v>
      </c>
      <c r="B118" s="104" t="s">
        <v>553</v>
      </c>
      <c r="C118" s="97">
        <v>1.78538599</v>
      </c>
      <c r="D118" s="96">
        <v>1.2761331699999998</v>
      </c>
      <c r="E118" s="98">
        <f t="shared" si="3"/>
        <v>0.39905930820683877</v>
      </c>
      <c r="F118" s="97">
        <v>0.32494646000000005</v>
      </c>
      <c r="G118" s="96">
        <v>0.14984626000000001</v>
      </c>
      <c r="H118" s="98">
        <f t="shared" si="4"/>
        <v>1.1685323344072787</v>
      </c>
      <c r="I118" s="99">
        <f t="shared" si="5"/>
        <v>0.18200347813864051</v>
      </c>
    </row>
    <row r="119" spans="1:9" x14ac:dyDescent="0.15">
      <c r="A119" s="103" t="s">
        <v>27</v>
      </c>
      <c r="B119" s="104" t="s">
        <v>554</v>
      </c>
      <c r="C119" s="97">
        <v>2.0258650000000003E-2</v>
      </c>
      <c r="D119" s="96">
        <v>1.5190409199999999</v>
      </c>
      <c r="E119" s="98">
        <f t="shared" si="3"/>
        <v>-0.9866635258252292</v>
      </c>
      <c r="F119" s="97">
        <v>0</v>
      </c>
      <c r="G119" s="96">
        <v>3.371242E-2</v>
      </c>
      <c r="H119" s="98">
        <f t="shared" si="4"/>
        <v>-1</v>
      </c>
      <c r="I119" s="99">
        <f t="shared" si="5"/>
        <v>0</v>
      </c>
    </row>
    <row r="120" spans="1:9" x14ac:dyDescent="0.15">
      <c r="A120" s="103" t="s">
        <v>229</v>
      </c>
      <c r="B120" s="104" t="s">
        <v>555</v>
      </c>
      <c r="C120" s="97">
        <v>2.5432953500000002</v>
      </c>
      <c r="D120" s="96">
        <v>4.3056350700000001</v>
      </c>
      <c r="E120" s="98">
        <f t="shared" si="3"/>
        <v>-0.40931005330184655</v>
      </c>
      <c r="F120" s="97">
        <v>1.9829411100000001</v>
      </c>
      <c r="G120" s="96">
        <v>2.8822891899999998</v>
      </c>
      <c r="H120" s="98">
        <f t="shared" si="4"/>
        <v>-0.31202562293896674</v>
      </c>
      <c r="I120" s="99">
        <f t="shared" si="5"/>
        <v>0.77967394152629577</v>
      </c>
    </row>
    <row r="121" spans="1:9" x14ac:dyDescent="0.15">
      <c r="A121" s="103" t="s">
        <v>28</v>
      </c>
      <c r="B121" s="104" t="s">
        <v>556</v>
      </c>
      <c r="C121" s="97">
        <v>1.7152136499999999</v>
      </c>
      <c r="D121" s="96">
        <v>5.9197734999999998</v>
      </c>
      <c r="E121" s="98">
        <f t="shared" si="3"/>
        <v>-0.71025687891605993</v>
      </c>
      <c r="F121" s="97">
        <v>1.6302273300000001</v>
      </c>
      <c r="G121" s="96">
        <v>3.1192203100000002</v>
      </c>
      <c r="H121" s="98">
        <f t="shared" si="4"/>
        <v>-0.47736063247164484</v>
      </c>
      <c r="I121" s="99">
        <f t="shared" si="5"/>
        <v>0.95045146708108352</v>
      </c>
    </row>
    <row r="122" spans="1:9" x14ac:dyDescent="0.15">
      <c r="A122" s="103" t="s">
        <v>29</v>
      </c>
      <c r="B122" s="104" t="s">
        <v>557</v>
      </c>
      <c r="C122" s="97">
        <v>34.771875109999996</v>
      </c>
      <c r="D122" s="96">
        <v>69.086670870000006</v>
      </c>
      <c r="E122" s="98">
        <f t="shared" si="3"/>
        <v>-0.49669198599205866</v>
      </c>
      <c r="F122" s="97">
        <v>35.031712859999999</v>
      </c>
      <c r="G122" s="96">
        <v>71.390646769999989</v>
      </c>
      <c r="H122" s="98">
        <f t="shared" si="4"/>
        <v>-0.50929548274212944</v>
      </c>
      <c r="I122" s="99">
        <f t="shared" si="5"/>
        <v>1.0074726412992687</v>
      </c>
    </row>
    <row r="123" spans="1:9" x14ac:dyDescent="0.15">
      <c r="A123" s="103" t="s">
        <v>30</v>
      </c>
      <c r="B123" s="104" t="s">
        <v>558</v>
      </c>
      <c r="C123" s="97">
        <v>1.2795497499999999</v>
      </c>
      <c r="D123" s="96">
        <v>4.6340805400000002</v>
      </c>
      <c r="E123" s="98">
        <f t="shared" si="3"/>
        <v>-0.72388271223270539</v>
      </c>
      <c r="F123" s="97">
        <v>0.32624797</v>
      </c>
      <c r="G123" s="96">
        <v>1.9021570400000001</v>
      </c>
      <c r="H123" s="98">
        <f t="shared" si="4"/>
        <v>-0.82848526008136536</v>
      </c>
      <c r="I123" s="99">
        <f t="shared" si="5"/>
        <v>0.25497091457366156</v>
      </c>
    </row>
    <row r="124" spans="1:9" x14ac:dyDescent="0.15">
      <c r="A124" s="103" t="s">
        <v>200</v>
      </c>
      <c r="B124" s="104" t="s">
        <v>559</v>
      </c>
      <c r="C124" s="97">
        <v>1.8676377</v>
      </c>
      <c r="D124" s="96">
        <v>1.9301593899999998</v>
      </c>
      <c r="E124" s="98">
        <f t="shared" si="3"/>
        <v>-3.2391982923234086E-2</v>
      </c>
      <c r="F124" s="97">
        <v>0.67642877000000001</v>
      </c>
      <c r="G124" s="96">
        <v>0.44113828999999999</v>
      </c>
      <c r="H124" s="98">
        <f t="shared" si="4"/>
        <v>0.53337124737007091</v>
      </c>
      <c r="I124" s="99">
        <f t="shared" si="5"/>
        <v>0.36218414845663055</v>
      </c>
    </row>
    <row r="125" spans="1:9" x14ac:dyDescent="0.15">
      <c r="A125" s="103" t="s">
        <v>86</v>
      </c>
      <c r="B125" s="104" t="s">
        <v>754</v>
      </c>
      <c r="C125" s="97">
        <v>8.5928846400000012</v>
      </c>
      <c r="D125" s="96">
        <v>2.0318037599999998</v>
      </c>
      <c r="E125" s="98">
        <f t="shared" si="3"/>
        <v>3.2291902442389429</v>
      </c>
      <c r="F125" s="97">
        <v>0.76443016000000008</v>
      </c>
      <c r="G125" s="96">
        <v>0.52643957999999991</v>
      </c>
      <c r="H125" s="98">
        <f t="shared" si="4"/>
        <v>0.45207577287406897</v>
      </c>
      <c r="I125" s="99">
        <f t="shared" si="5"/>
        <v>8.8960831202314378E-2</v>
      </c>
    </row>
    <row r="126" spans="1:9" x14ac:dyDescent="0.15">
      <c r="A126" s="103" t="s">
        <v>31</v>
      </c>
      <c r="B126" s="104" t="s">
        <v>560</v>
      </c>
      <c r="C126" s="97">
        <v>11.05433429</v>
      </c>
      <c r="D126" s="96">
        <v>2.60100862</v>
      </c>
      <c r="E126" s="98">
        <f t="shared" si="3"/>
        <v>3.2500183217385876</v>
      </c>
      <c r="F126" s="97">
        <v>66.323171040000005</v>
      </c>
      <c r="G126" s="96">
        <v>86.5923528</v>
      </c>
      <c r="H126" s="98">
        <f t="shared" si="4"/>
        <v>-0.23407588666420898</v>
      </c>
      <c r="I126" s="99">
        <f t="shared" si="5"/>
        <v>5.9997435666476493</v>
      </c>
    </row>
    <row r="127" spans="1:9" x14ac:dyDescent="0.15">
      <c r="A127" s="103" t="s">
        <v>32</v>
      </c>
      <c r="B127" s="104" t="s">
        <v>561</v>
      </c>
      <c r="C127" s="97">
        <v>0.88895092000000009</v>
      </c>
      <c r="D127" s="96">
        <v>3.49336571</v>
      </c>
      <c r="E127" s="98">
        <f t="shared" si="3"/>
        <v>-0.7455316752393496</v>
      </c>
      <c r="F127" s="97">
        <v>0.91740068000000008</v>
      </c>
      <c r="G127" s="96">
        <v>0.14497099999999999</v>
      </c>
      <c r="H127" s="98">
        <f t="shared" si="4"/>
        <v>5.3281668747542623</v>
      </c>
      <c r="I127" s="99">
        <f t="shared" si="5"/>
        <v>1.0320037466185421</v>
      </c>
    </row>
    <row r="128" spans="1:9" x14ac:dyDescent="0.15">
      <c r="A128" s="103" t="s">
        <v>562</v>
      </c>
      <c r="B128" s="104" t="s">
        <v>563</v>
      </c>
      <c r="C128" s="97">
        <v>10.40728434</v>
      </c>
      <c r="D128" s="96">
        <v>1.18251306</v>
      </c>
      <c r="E128" s="98">
        <f t="shared" si="3"/>
        <v>7.8009889210018546</v>
      </c>
      <c r="F128" s="97">
        <v>4.5188035700000002</v>
      </c>
      <c r="G128" s="96">
        <v>9.2796899999999988E-2</v>
      </c>
      <c r="H128" s="98">
        <f t="shared" si="4"/>
        <v>47.695630673007408</v>
      </c>
      <c r="I128" s="99">
        <f t="shared" si="5"/>
        <v>0.43419622471850328</v>
      </c>
    </row>
    <row r="129" spans="1:9" x14ac:dyDescent="0.15">
      <c r="A129" s="103" t="s">
        <v>564</v>
      </c>
      <c r="B129" s="104" t="s">
        <v>565</v>
      </c>
      <c r="C129" s="97">
        <v>9.7144969099999994</v>
      </c>
      <c r="D129" s="96">
        <v>29.569896809999999</v>
      </c>
      <c r="E129" s="98">
        <f t="shared" si="3"/>
        <v>-0.67147342540895394</v>
      </c>
      <c r="F129" s="97">
        <v>3.60580693</v>
      </c>
      <c r="G129" s="96">
        <v>12.04413538</v>
      </c>
      <c r="H129" s="98">
        <f t="shared" si="4"/>
        <v>-0.70061720362362778</v>
      </c>
      <c r="I129" s="99">
        <f t="shared" si="5"/>
        <v>0.37117793781870689</v>
      </c>
    </row>
    <row r="130" spans="1:9" x14ac:dyDescent="0.15">
      <c r="A130" s="103" t="s">
        <v>566</v>
      </c>
      <c r="B130" s="104" t="s">
        <v>567</v>
      </c>
      <c r="C130" s="97">
        <v>63.002384030000002</v>
      </c>
      <c r="D130" s="96">
        <v>92.012709029999996</v>
      </c>
      <c r="E130" s="98">
        <f t="shared" si="3"/>
        <v>-0.31528606543408488</v>
      </c>
      <c r="F130" s="97">
        <v>13.20462906</v>
      </c>
      <c r="G130" s="96">
        <v>43.720575079999996</v>
      </c>
      <c r="H130" s="98">
        <f t="shared" si="4"/>
        <v>-0.69797677556074822</v>
      </c>
      <c r="I130" s="99">
        <f t="shared" si="5"/>
        <v>0.20958935543950716</v>
      </c>
    </row>
    <row r="131" spans="1:9" x14ac:dyDescent="0.15">
      <c r="A131" s="103" t="s">
        <v>568</v>
      </c>
      <c r="B131" s="104" t="s">
        <v>569</v>
      </c>
      <c r="C131" s="97">
        <v>39.371351789999999</v>
      </c>
      <c r="D131" s="96">
        <v>28.352132649999998</v>
      </c>
      <c r="E131" s="98">
        <f t="shared" si="3"/>
        <v>0.3886557415637657</v>
      </c>
      <c r="F131" s="97">
        <v>14.598771960000001</v>
      </c>
      <c r="G131" s="96">
        <v>9.4030473800000003</v>
      </c>
      <c r="H131" s="98">
        <f t="shared" si="4"/>
        <v>0.55255752417574233</v>
      </c>
      <c r="I131" s="99">
        <f t="shared" si="5"/>
        <v>0.37079681789610203</v>
      </c>
    </row>
    <row r="132" spans="1:9" x14ac:dyDescent="0.15">
      <c r="A132" s="103" t="s">
        <v>570</v>
      </c>
      <c r="B132" s="104" t="s">
        <v>571</v>
      </c>
      <c r="C132" s="97">
        <v>32.729571679999999</v>
      </c>
      <c r="D132" s="96">
        <v>32.326632879999998</v>
      </c>
      <c r="E132" s="98">
        <f t="shared" si="3"/>
        <v>1.2464607789365312E-2</v>
      </c>
      <c r="F132" s="97">
        <v>29.8790154</v>
      </c>
      <c r="G132" s="96">
        <v>33.240557079999995</v>
      </c>
      <c r="H132" s="98">
        <f t="shared" si="4"/>
        <v>-0.1011277179233121</v>
      </c>
      <c r="I132" s="99">
        <f t="shared" si="5"/>
        <v>0.91290578722293869</v>
      </c>
    </row>
    <row r="133" spans="1:9" x14ac:dyDescent="0.15">
      <c r="A133" s="103" t="s">
        <v>572</v>
      </c>
      <c r="B133" s="104" t="s">
        <v>573</v>
      </c>
      <c r="C133" s="97">
        <v>6.1260620399999999</v>
      </c>
      <c r="D133" s="96">
        <v>9.18553292</v>
      </c>
      <c r="E133" s="98">
        <f t="shared" si="3"/>
        <v>-0.33307494585736019</v>
      </c>
      <c r="F133" s="97">
        <v>7.2139631500000005</v>
      </c>
      <c r="G133" s="96">
        <v>0.21026942000000001</v>
      </c>
      <c r="H133" s="98">
        <f t="shared" si="4"/>
        <v>33.308189702525453</v>
      </c>
      <c r="I133" s="99">
        <f t="shared" si="5"/>
        <v>1.1775857154068261</v>
      </c>
    </row>
    <row r="134" spans="1:9" x14ac:dyDescent="0.15">
      <c r="A134" s="103" t="s">
        <v>574</v>
      </c>
      <c r="B134" s="104" t="s">
        <v>575</v>
      </c>
      <c r="C134" s="97">
        <v>1.52079856</v>
      </c>
      <c r="D134" s="96">
        <v>1.67619911</v>
      </c>
      <c r="E134" s="98">
        <f t="shared" si="3"/>
        <v>-9.2710077861811957E-2</v>
      </c>
      <c r="F134" s="97">
        <v>2.4599990699999998</v>
      </c>
      <c r="G134" s="96">
        <v>1.2324392</v>
      </c>
      <c r="H134" s="98">
        <f t="shared" si="4"/>
        <v>0.99604091625777569</v>
      </c>
      <c r="I134" s="99">
        <f t="shared" si="5"/>
        <v>1.6175706202667628</v>
      </c>
    </row>
    <row r="135" spans="1:9" x14ac:dyDescent="0.15">
      <c r="A135" s="103" t="s">
        <v>576</v>
      </c>
      <c r="B135" s="104" t="s">
        <v>577</v>
      </c>
      <c r="C135" s="97">
        <v>57.03192499</v>
      </c>
      <c r="D135" s="96">
        <v>54.713683060000001</v>
      </c>
      <c r="E135" s="98">
        <f t="shared" si="3"/>
        <v>4.2370423637132504E-2</v>
      </c>
      <c r="F135" s="97">
        <v>153.12693707</v>
      </c>
      <c r="G135" s="96">
        <v>132.17736550000001</v>
      </c>
      <c r="H135" s="98">
        <f t="shared" si="4"/>
        <v>0.15849590806074887</v>
      </c>
      <c r="I135" s="99">
        <f t="shared" si="5"/>
        <v>2.6849336945377407</v>
      </c>
    </row>
    <row r="136" spans="1:9" x14ac:dyDescent="0.15">
      <c r="A136" s="103" t="s">
        <v>578</v>
      </c>
      <c r="B136" s="104" t="s">
        <v>579</v>
      </c>
      <c r="C136" s="97">
        <v>23.241887730000002</v>
      </c>
      <c r="D136" s="96">
        <v>8.0135324299999997</v>
      </c>
      <c r="E136" s="98">
        <f t="shared" ref="E136:E199" si="6">IF(ISERROR(C136/D136-1),"",(C136/D136-1))</f>
        <v>1.9003299023274813</v>
      </c>
      <c r="F136" s="97">
        <v>49.244395539999999</v>
      </c>
      <c r="G136" s="96">
        <v>3.9300120000000001</v>
      </c>
      <c r="H136" s="98">
        <f t="shared" ref="H136:H199" si="7">IF(ISERROR(F136/G136-1),"",(F136/G136-1))</f>
        <v>11.530342283942135</v>
      </c>
      <c r="I136" s="99">
        <f t="shared" ref="I136:I199" si="8">IF(ISERROR(F136/C136),"",(F136/C136))</f>
        <v>2.118777790860622</v>
      </c>
    </row>
    <row r="137" spans="1:9" x14ac:dyDescent="0.15">
      <c r="A137" s="103" t="s">
        <v>580</v>
      </c>
      <c r="B137" s="104" t="s">
        <v>581</v>
      </c>
      <c r="C137" s="97">
        <v>29.709970210000002</v>
      </c>
      <c r="D137" s="96">
        <v>28.298577390000002</v>
      </c>
      <c r="E137" s="98">
        <f t="shared" si="6"/>
        <v>4.9875044973064719E-2</v>
      </c>
      <c r="F137" s="97">
        <v>53.282387820000004</v>
      </c>
      <c r="G137" s="96">
        <v>30.63151706</v>
      </c>
      <c r="H137" s="98">
        <f t="shared" si="7"/>
        <v>0.73946291055817537</v>
      </c>
      <c r="I137" s="99">
        <f t="shared" si="8"/>
        <v>1.7934177464124761</v>
      </c>
    </row>
    <row r="138" spans="1:9" x14ac:dyDescent="0.15">
      <c r="A138" s="103" t="s">
        <v>582</v>
      </c>
      <c r="B138" s="104" t="s">
        <v>583</v>
      </c>
      <c r="C138" s="97">
        <v>11.93097873</v>
      </c>
      <c r="D138" s="96">
        <v>11.133360439999999</v>
      </c>
      <c r="E138" s="98">
        <f t="shared" si="6"/>
        <v>7.1642186947825204E-2</v>
      </c>
      <c r="F138" s="97">
        <v>14.87055617</v>
      </c>
      <c r="G138" s="96">
        <v>18.014820420000003</v>
      </c>
      <c r="H138" s="98">
        <f t="shared" si="7"/>
        <v>-0.17453764049233866</v>
      </c>
      <c r="I138" s="99">
        <f t="shared" si="8"/>
        <v>1.2463819194152566</v>
      </c>
    </row>
    <row r="139" spans="1:9" x14ac:dyDescent="0.15">
      <c r="A139" s="103" t="s">
        <v>584</v>
      </c>
      <c r="B139" s="104" t="s">
        <v>585</v>
      </c>
      <c r="C139" s="97">
        <v>5.4982396100000006</v>
      </c>
      <c r="D139" s="96">
        <v>3.2109364900000004</v>
      </c>
      <c r="E139" s="98">
        <f t="shared" si="6"/>
        <v>0.71234766776716896</v>
      </c>
      <c r="F139" s="97">
        <v>1.00345339</v>
      </c>
      <c r="G139" s="96">
        <v>5.12097304</v>
      </c>
      <c r="H139" s="98">
        <f t="shared" si="7"/>
        <v>-0.80405024940338288</v>
      </c>
      <c r="I139" s="99">
        <f t="shared" si="8"/>
        <v>0.18250448528560942</v>
      </c>
    </row>
    <row r="140" spans="1:9" x14ac:dyDescent="0.15">
      <c r="A140" s="103" t="s">
        <v>586</v>
      </c>
      <c r="B140" s="104" t="s">
        <v>587</v>
      </c>
      <c r="C140" s="97">
        <v>3.12175863</v>
      </c>
      <c r="D140" s="96">
        <v>2.4108059700000002</v>
      </c>
      <c r="E140" s="98">
        <f t="shared" si="6"/>
        <v>0.29490248026887023</v>
      </c>
      <c r="F140" s="97">
        <v>6.06650314</v>
      </c>
      <c r="G140" s="96">
        <v>1.4578565000000001</v>
      </c>
      <c r="H140" s="98">
        <f t="shared" si="7"/>
        <v>3.1612484767876667</v>
      </c>
      <c r="I140" s="99">
        <f t="shared" si="8"/>
        <v>1.9432966667253195</v>
      </c>
    </row>
    <row r="141" spans="1:9" x14ac:dyDescent="0.15">
      <c r="A141" s="103" t="s">
        <v>588</v>
      </c>
      <c r="B141" s="104" t="s">
        <v>589</v>
      </c>
      <c r="C141" s="97">
        <v>2.16749752</v>
      </c>
      <c r="D141" s="96">
        <v>0.22644020000000001</v>
      </c>
      <c r="E141" s="98">
        <f t="shared" si="6"/>
        <v>8.5720526655602658</v>
      </c>
      <c r="F141" s="97">
        <v>1.00143242</v>
      </c>
      <c r="G141" s="96">
        <v>0.36137577000000004</v>
      </c>
      <c r="H141" s="98">
        <f t="shared" si="7"/>
        <v>1.7711664785937362</v>
      </c>
      <c r="I141" s="99">
        <f t="shared" si="8"/>
        <v>0.46202240637396441</v>
      </c>
    </row>
    <row r="142" spans="1:9" x14ac:dyDescent="0.15">
      <c r="A142" s="103" t="s">
        <v>590</v>
      </c>
      <c r="B142" s="104" t="s">
        <v>591</v>
      </c>
      <c r="C142" s="97">
        <v>2.9541989599999998</v>
      </c>
      <c r="D142" s="96">
        <v>1.8496408500000001</v>
      </c>
      <c r="E142" s="98">
        <f t="shared" si="6"/>
        <v>0.59717437036492771</v>
      </c>
      <c r="F142" s="97">
        <v>3.1024630399999999</v>
      </c>
      <c r="G142" s="96">
        <v>5.1544849000000008</v>
      </c>
      <c r="H142" s="98">
        <f t="shared" si="7"/>
        <v>-0.39810415585852243</v>
      </c>
      <c r="I142" s="99">
        <f t="shared" si="8"/>
        <v>1.050187574367029</v>
      </c>
    </row>
    <row r="143" spans="1:9" x14ac:dyDescent="0.15">
      <c r="A143" s="103" t="s">
        <v>592</v>
      </c>
      <c r="B143" s="104" t="s">
        <v>593</v>
      </c>
      <c r="C143" s="97">
        <v>2.1397083800000001</v>
      </c>
      <c r="D143" s="96">
        <v>4.9346594800000005</v>
      </c>
      <c r="E143" s="98">
        <f t="shared" si="6"/>
        <v>-0.56639188809842667</v>
      </c>
      <c r="F143" s="97">
        <v>8.1537172099999999</v>
      </c>
      <c r="G143" s="96">
        <v>1.1702397600000001</v>
      </c>
      <c r="H143" s="98">
        <f t="shared" si="7"/>
        <v>5.9675612542851901</v>
      </c>
      <c r="I143" s="99">
        <f t="shared" si="8"/>
        <v>3.8106675125514067</v>
      </c>
    </row>
    <row r="144" spans="1:9" x14ac:dyDescent="0.15">
      <c r="A144" s="103" t="s">
        <v>594</v>
      </c>
      <c r="B144" s="104" t="s">
        <v>595</v>
      </c>
      <c r="C144" s="97">
        <v>5.8379067500000001</v>
      </c>
      <c r="D144" s="96">
        <v>1.6216843799999998</v>
      </c>
      <c r="E144" s="98">
        <f t="shared" si="6"/>
        <v>2.5999031759805202</v>
      </c>
      <c r="F144" s="97">
        <v>15.186459220000001</v>
      </c>
      <c r="G144" s="96">
        <v>1.6661788100000001</v>
      </c>
      <c r="H144" s="98">
        <f t="shared" si="7"/>
        <v>8.114543486482102</v>
      </c>
      <c r="I144" s="99">
        <f t="shared" si="8"/>
        <v>2.6013535108281749</v>
      </c>
    </row>
    <row r="145" spans="1:9" x14ac:dyDescent="0.15">
      <c r="A145" s="103" t="s">
        <v>596</v>
      </c>
      <c r="B145" s="104" t="s">
        <v>597</v>
      </c>
      <c r="C145" s="97">
        <v>4.0276902999999997</v>
      </c>
      <c r="D145" s="96">
        <v>3.0316052299999998</v>
      </c>
      <c r="E145" s="98">
        <f t="shared" si="6"/>
        <v>0.32856687940203866</v>
      </c>
      <c r="F145" s="97">
        <v>13.554470159999999</v>
      </c>
      <c r="G145" s="96">
        <v>0.90185276000000003</v>
      </c>
      <c r="H145" s="98">
        <f t="shared" si="7"/>
        <v>14.029582168157914</v>
      </c>
      <c r="I145" s="99">
        <f t="shared" si="8"/>
        <v>3.3653208539891959</v>
      </c>
    </row>
    <row r="146" spans="1:9" x14ac:dyDescent="0.15">
      <c r="A146" s="103" t="s">
        <v>598</v>
      </c>
      <c r="B146" s="104" t="s">
        <v>599</v>
      </c>
      <c r="C146" s="97">
        <v>2.9671873199999999</v>
      </c>
      <c r="D146" s="96">
        <v>4.0365365500000001</v>
      </c>
      <c r="E146" s="98">
        <f t="shared" si="6"/>
        <v>-0.26491751449643142</v>
      </c>
      <c r="F146" s="97">
        <v>24.308014839999998</v>
      </c>
      <c r="G146" s="96">
        <v>22.680576679999998</v>
      </c>
      <c r="H146" s="98">
        <f t="shared" si="7"/>
        <v>7.175470813469631E-2</v>
      </c>
      <c r="I146" s="99">
        <f t="shared" si="8"/>
        <v>8.1922751139284316</v>
      </c>
    </row>
    <row r="147" spans="1:9" x14ac:dyDescent="0.15">
      <c r="A147" s="103" t="s">
        <v>600</v>
      </c>
      <c r="B147" s="104" t="s">
        <v>601</v>
      </c>
      <c r="C147" s="97">
        <v>28.604473120000002</v>
      </c>
      <c r="D147" s="96">
        <v>12.25834322</v>
      </c>
      <c r="E147" s="98">
        <f t="shared" si="6"/>
        <v>1.333469752529902</v>
      </c>
      <c r="F147" s="97">
        <v>28.696402600000003</v>
      </c>
      <c r="G147" s="96">
        <v>5.6080322999999996</v>
      </c>
      <c r="H147" s="98">
        <f t="shared" si="7"/>
        <v>4.1170180671035013</v>
      </c>
      <c r="I147" s="99">
        <f t="shared" si="8"/>
        <v>1.003213814832888</v>
      </c>
    </row>
    <row r="148" spans="1:9" x14ac:dyDescent="0.15">
      <c r="A148" s="103" t="s">
        <v>602</v>
      </c>
      <c r="B148" s="104" t="s">
        <v>603</v>
      </c>
      <c r="C148" s="97">
        <v>4.5502757599999999</v>
      </c>
      <c r="D148" s="96">
        <v>5.3472484199999997</v>
      </c>
      <c r="E148" s="98">
        <f t="shared" si="6"/>
        <v>-0.14904350750175166</v>
      </c>
      <c r="F148" s="97">
        <v>2.5744645400000001</v>
      </c>
      <c r="G148" s="96">
        <v>40.788423680000001</v>
      </c>
      <c r="H148" s="98">
        <f t="shared" si="7"/>
        <v>-0.93688247037449623</v>
      </c>
      <c r="I148" s="99">
        <f t="shared" si="8"/>
        <v>0.56578209229235821</v>
      </c>
    </row>
    <row r="149" spans="1:9" x14ac:dyDescent="0.15">
      <c r="A149" s="103" t="s">
        <v>604</v>
      </c>
      <c r="B149" s="104" t="s">
        <v>605</v>
      </c>
      <c r="C149" s="97">
        <v>4.31693383</v>
      </c>
      <c r="D149" s="96">
        <v>3.4912834900000003</v>
      </c>
      <c r="E149" s="98">
        <f t="shared" si="6"/>
        <v>0.2364890569227307</v>
      </c>
      <c r="F149" s="97">
        <v>1.77890923</v>
      </c>
      <c r="G149" s="96">
        <v>0.85280436000000004</v>
      </c>
      <c r="H149" s="98">
        <f t="shared" si="7"/>
        <v>1.0859523161912539</v>
      </c>
      <c r="I149" s="99">
        <f t="shared" si="8"/>
        <v>0.41207702041613181</v>
      </c>
    </row>
    <row r="150" spans="1:9" x14ac:dyDescent="0.15">
      <c r="A150" s="103" t="s">
        <v>606</v>
      </c>
      <c r="B150" s="104" t="s">
        <v>607</v>
      </c>
      <c r="C150" s="97">
        <v>1.71313121</v>
      </c>
      <c r="D150" s="96">
        <v>3.5598059599999998</v>
      </c>
      <c r="E150" s="98">
        <f t="shared" si="6"/>
        <v>-0.51875713753791231</v>
      </c>
      <c r="F150" s="97">
        <v>0.58687900999999998</v>
      </c>
      <c r="G150" s="96">
        <v>8.4430956300000002</v>
      </c>
      <c r="H150" s="98">
        <f t="shared" si="7"/>
        <v>-0.93049006718404303</v>
      </c>
      <c r="I150" s="99">
        <f t="shared" si="8"/>
        <v>0.34257680122470008</v>
      </c>
    </row>
    <row r="151" spans="1:9" x14ac:dyDescent="0.15">
      <c r="A151" s="103" t="s">
        <v>608</v>
      </c>
      <c r="B151" s="104" t="s">
        <v>609</v>
      </c>
      <c r="C151" s="97">
        <v>25.391943699999999</v>
      </c>
      <c r="D151" s="96">
        <v>11.409742789999999</v>
      </c>
      <c r="E151" s="98">
        <f t="shared" si="6"/>
        <v>1.2254615347030096</v>
      </c>
      <c r="F151" s="97">
        <v>83.190465660000001</v>
      </c>
      <c r="G151" s="96">
        <v>137.21776356000001</v>
      </c>
      <c r="H151" s="98">
        <f t="shared" si="7"/>
        <v>-0.39373399258453856</v>
      </c>
      <c r="I151" s="99">
        <f t="shared" si="8"/>
        <v>3.276254336528007</v>
      </c>
    </row>
    <row r="152" spans="1:9" x14ac:dyDescent="0.15">
      <c r="A152" s="103" t="s">
        <v>610</v>
      </c>
      <c r="B152" s="104" t="s">
        <v>611</v>
      </c>
      <c r="C152" s="97">
        <v>17.96327028</v>
      </c>
      <c r="D152" s="96">
        <v>3.87684228</v>
      </c>
      <c r="E152" s="98">
        <f t="shared" si="6"/>
        <v>3.6334797710677051</v>
      </c>
      <c r="F152" s="97">
        <v>30.646512770000001</v>
      </c>
      <c r="G152" s="96">
        <v>2.56244739</v>
      </c>
      <c r="H152" s="98">
        <f t="shared" si="7"/>
        <v>10.959860284194948</v>
      </c>
      <c r="I152" s="99">
        <f t="shared" si="8"/>
        <v>1.7060653373412362</v>
      </c>
    </row>
    <row r="153" spans="1:9" x14ac:dyDescent="0.15">
      <c r="A153" s="103" t="s">
        <v>612</v>
      </c>
      <c r="B153" s="104" t="s">
        <v>613</v>
      </c>
      <c r="C153" s="97">
        <v>0.59245526999999998</v>
      </c>
      <c r="D153" s="96">
        <v>2.3858674300000002</v>
      </c>
      <c r="E153" s="98">
        <f t="shared" si="6"/>
        <v>-0.75168139580999271</v>
      </c>
      <c r="F153" s="97">
        <v>0.21507149</v>
      </c>
      <c r="G153" s="96">
        <v>1.1059568799999999</v>
      </c>
      <c r="H153" s="98">
        <f t="shared" si="7"/>
        <v>-0.80553356655279362</v>
      </c>
      <c r="I153" s="99">
        <f t="shared" si="8"/>
        <v>0.36301726204579127</v>
      </c>
    </row>
    <row r="154" spans="1:9" x14ac:dyDescent="0.15">
      <c r="A154" s="103" t="s">
        <v>614</v>
      </c>
      <c r="B154" s="104" t="s">
        <v>615</v>
      </c>
      <c r="C154" s="97">
        <v>5.6362800000000005E-2</v>
      </c>
      <c r="D154" s="96">
        <v>11.41327216</v>
      </c>
      <c r="E154" s="98">
        <f t="shared" si="6"/>
        <v>-0.99506164409208309</v>
      </c>
      <c r="F154" s="97">
        <v>11.5455992</v>
      </c>
      <c r="G154" s="96">
        <v>22.896519960000003</v>
      </c>
      <c r="H154" s="98">
        <f t="shared" si="7"/>
        <v>-0.49574873298780564</v>
      </c>
      <c r="I154" s="99">
        <f t="shared" si="8"/>
        <v>204.84431575436278</v>
      </c>
    </row>
    <row r="155" spans="1:9" x14ac:dyDescent="0.15">
      <c r="A155" s="103" t="s">
        <v>616</v>
      </c>
      <c r="B155" s="104" t="s">
        <v>617</v>
      </c>
      <c r="C155" s="97">
        <v>33.947950520000006</v>
      </c>
      <c r="D155" s="96">
        <v>12.996756289999999</v>
      </c>
      <c r="E155" s="98">
        <f t="shared" si="6"/>
        <v>1.6120325535472522</v>
      </c>
      <c r="F155" s="97">
        <v>34.911440939999999</v>
      </c>
      <c r="G155" s="96">
        <v>1.92542854</v>
      </c>
      <c r="H155" s="98">
        <f t="shared" si="7"/>
        <v>17.13177701209311</v>
      </c>
      <c r="I155" s="99">
        <f t="shared" si="8"/>
        <v>1.0283814016823303</v>
      </c>
    </row>
    <row r="156" spans="1:9" x14ac:dyDescent="0.15">
      <c r="A156" s="103" t="s">
        <v>618</v>
      </c>
      <c r="B156" s="104" t="s">
        <v>619</v>
      </c>
      <c r="C156" s="97">
        <v>16.50419166</v>
      </c>
      <c r="D156" s="96">
        <v>8.5851621199999997</v>
      </c>
      <c r="E156" s="98">
        <f t="shared" si="6"/>
        <v>0.92240885254243765</v>
      </c>
      <c r="F156" s="97">
        <v>74.061099010000007</v>
      </c>
      <c r="G156" s="96">
        <v>28.090338809999999</v>
      </c>
      <c r="H156" s="98">
        <f t="shared" si="7"/>
        <v>1.6365327777262224</v>
      </c>
      <c r="I156" s="99">
        <f t="shared" si="8"/>
        <v>4.4874114731408792</v>
      </c>
    </row>
    <row r="157" spans="1:9" x14ac:dyDescent="0.15">
      <c r="A157" s="103" t="s">
        <v>620</v>
      </c>
      <c r="B157" s="104" t="s">
        <v>621</v>
      </c>
      <c r="C157" s="97">
        <v>2.82477468</v>
      </c>
      <c r="D157" s="96">
        <v>0.42704344</v>
      </c>
      <c r="E157" s="98">
        <f t="shared" si="6"/>
        <v>5.6147244411481889</v>
      </c>
      <c r="F157" s="97">
        <v>1.4400406000000001</v>
      </c>
      <c r="G157" s="96">
        <v>2.18308634</v>
      </c>
      <c r="H157" s="98">
        <f t="shared" si="7"/>
        <v>-0.34036479748208215</v>
      </c>
      <c r="I157" s="99">
        <f t="shared" si="8"/>
        <v>0.50978954540898114</v>
      </c>
    </row>
    <row r="158" spans="1:9" x14ac:dyDescent="0.15">
      <c r="A158" s="103" t="s">
        <v>622</v>
      </c>
      <c r="B158" s="104" t="s">
        <v>623</v>
      </c>
      <c r="C158" s="97">
        <v>4.0224858699999997</v>
      </c>
      <c r="D158" s="96">
        <v>2.3139090200000001</v>
      </c>
      <c r="E158" s="98">
        <f t="shared" si="6"/>
        <v>0.73839413530614939</v>
      </c>
      <c r="F158" s="97">
        <v>25.99924068</v>
      </c>
      <c r="G158" s="96">
        <v>3.7725603300000001</v>
      </c>
      <c r="H158" s="98">
        <f t="shared" si="7"/>
        <v>5.8916699550832625</v>
      </c>
      <c r="I158" s="99">
        <f t="shared" si="8"/>
        <v>6.4634759500099879</v>
      </c>
    </row>
    <row r="159" spans="1:9" x14ac:dyDescent="0.15">
      <c r="A159" s="103" t="s">
        <v>624</v>
      </c>
      <c r="B159" s="104" t="s">
        <v>625</v>
      </c>
      <c r="C159" s="97">
        <v>1.35255679</v>
      </c>
      <c r="D159" s="96">
        <v>1.1987696399999999</v>
      </c>
      <c r="E159" s="98">
        <f t="shared" si="6"/>
        <v>0.12828749149836671</v>
      </c>
      <c r="F159" s="97">
        <v>8.6963899999999997E-2</v>
      </c>
      <c r="G159" s="96">
        <v>4.0439999999999996E-4</v>
      </c>
      <c r="H159" s="98">
        <f t="shared" si="7"/>
        <v>214.04426310583582</v>
      </c>
      <c r="I159" s="99">
        <f t="shared" si="8"/>
        <v>6.4295932446577719E-2</v>
      </c>
    </row>
    <row r="160" spans="1:9" x14ac:dyDescent="0.15">
      <c r="A160" s="103" t="s">
        <v>626</v>
      </c>
      <c r="B160" s="104" t="s">
        <v>627</v>
      </c>
      <c r="C160" s="97">
        <v>0.29495891999999996</v>
      </c>
      <c r="D160" s="96">
        <v>1.4745398200000002</v>
      </c>
      <c r="E160" s="98">
        <f t="shared" si="6"/>
        <v>-0.79996544277793735</v>
      </c>
      <c r="F160" s="97">
        <v>0.78829512000000002</v>
      </c>
      <c r="G160" s="96">
        <v>4.6971800000000001E-2</v>
      </c>
      <c r="H160" s="98">
        <f t="shared" si="7"/>
        <v>15.782305979332278</v>
      </c>
      <c r="I160" s="99">
        <f t="shared" si="8"/>
        <v>2.672559012624538</v>
      </c>
    </row>
    <row r="161" spans="1:9" x14ac:dyDescent="0.15">
      <c r="A161" s="103" t="s">
        <v>628</v>
      </c>
      <c r="B161" s="104" t="s">
        <v>629</v>
      </c>
      <c r="C161" s="97">
        <v>3.6643427000000002</v>
      </c>
      <c r="D161" s="96">
        <v>0.38460496</v>
      </c>
      <c r="E161" s="98">
        <f t="shared" si="6"/>
        <v>8.5275492546949998</v>
      </c>
      <c r="F161" s="97">
        <v>6.38480852</v>
      </c>
      <c r="G161" s="96">
        <v>0.71901943999999995</v>
      </c>
      <c r="H161" s="98">
        <f t="shared" si="7"/>
        <v>7.8798830251376799</v>
      </c>
      <c r="I161" s="99">
        <f t="shared" si="8"/>
        <v>1.742415773502844</v>
      </c>
    </row>
    <row r="162" spans="1:9" x14ac:dyDescent="0.15">
      <c r="A162" s="103" t="s">
        <v>630</v>
      </c>
      <c r="B162" s="104" t="s">
        <v>631</v>
      </c>
      <c r="C162" s="97">
        <v>9.2002750500000001</v>
      </c>
      <c r="D162" s="96">
        <v>7.8158038599999999</v>
      </c>
      <c r="E162" s="98">
        <f t="shared" si="6"/>
        <v>0.17713740196136407</v>
      </c>
      <c r="F162" s="97">
        <v>15.02590827</v>
      </c>
      <c r="G162" s="96">
        <v>7.5437654099999998</v>
      </c>
      <c r="H162" s="98">
        <f t="shared" si="7"/>
        <v>0.99183132737421653</v>
      </c>
      <c r="I162" s="99">
        <f t="shared" si="8"/>
        <v>1.6332020714967648</v>
      </c>
    </row>
    <row r="163" spans="1:9" x14ac:dyDescent="0.15">
      <c r="A163" s="103" t="s">
        <v>632</v>
      </c>
      <c r="B163" s="104" t="s">
        <v>633</v>
      </c>
      <c r="C163" s="97">
        <v>3.3978230800000002</v>
      </c>
      <c r="D163" s="96">
        <v>4.1209906400000005</v>
      </c>
      <c r="E163" s="98">
        <f t="shared" si="6"/>
        <v>-0.17548391228571203</v>
      </c>
      <c r="F163" s="97">
        <v>5.8902414800000003</v>
      </c>
      <c r="G163" s="96">
        <v>20.96141454</v>
      </c>
      <c r="H163" s="98">
        <f t="shared" si="7"/>
        <v>-0.71899599291069594</v>
      </c>
      <c r="I163" s="99">
        <f t="shared" si="8"/>
        <v>1.7335338954728625</v>
      </c>
    </row>
    <row r="164" spans="1:9" x14ac:dyDescent="0.15">
      <c r="A164" s="103" t="s">
        <v>634</v>
      </c>
      <c r="B164" s="104" t="s">
        <v>635</v>
      </c>
      <c r="C164" s="97">
        <v>10.634684960000001</v>
      </c>
      <c r="D164" s="96">
        <v>19.970376309999999</v>
      </c>
      <c r="E164" s="98">
        <f t="shared" si="6"/>
        <v>-0.46747698716749908</v>
      </c>
      <c r="F164" s="97">
        <v>54.566534479999994</v>
      </c>
      <c r="G164" s="96">
        <v>28.281898940000001</v>
      </c>
      <c r="H164" s="98">
        <f t="shared" si="7"/>
        <v>0.92938015215183389</v>
      </c>
      <c r="I164" s="99">
        <f t="shared" si="8"/>
        <v>5.1309967982351958</v>
      </c>
    </row>
    <row r="165" spans="1:9" x14ac:dyDescent="0.15">
      <c r="A165" s="103" t="s">
        <v>636</v>
      </c>
      <c r="B165" s="104" t="s">
        <v>637</v>
      </c>
      <c r="C165" s="97">
        <v>3.53672181</v>
      </c>
      <c r="D165" s="96">
        <v>3.1810793799999999</v>
      </c>
      <c r="E165" s="98">
        <f t="shared" si="6"/>
        <v>0.11179929436404068</v>
      </c>
      <c r="F165" s="97">
        <v>4.1979181199999998</v>
      </c>
      <c r="G165" s="96">
        <v>9.8915182599999998</v>
      </c>
      <c r="H165" s="98">
        <f t="shared" si="7"/>
        <v>-0.57560426926816399</v>
      </c>
      <c r="I165" s="99">
        <f t="shared" si="8"/>
        <v>1.1869517438805852</v>
      </c>
    </row>
    <row r="166" spans="1:9" x14ac:dyDescent="0.15">
      <c r="A166" s="103" t="s">
        <v>638</v>
      </c>
      <c r="B166" s="104" t="s">
        <v>639</v>
      </c>
      <c r="C166" s="97">
        <v>1.9611520500000001</v>
      </c>
      <c r="D166" s="96">
        <v>2.6823343999999998</v>
      </c>
      <c r="E166" s="98">
        <f t="shared" si="6"/>
        <v>-0.26886369947013311</v>
      </c>
      <c r="F166" s="97">
        <v>1.00537798</v>
      </c>
      <c r="G166" s="96">
        <v>0.66185576000000002</v>
      </c>
      <c r="H166" s="98">
        <f t="shared" si="7"/>
        <v>0.51902882887957347</v>
      </c>
      <c r="I166" s="99">
        <f t="shared" si="8"/>
        <v>0.5126466252323475</v>
      </c>
    </row>
    <row r="167" spans="1:9" x14ac:dyDescent="0.15">
      <c r="A167" s="103" t="s">
        <v>640</v>
      </c>
      <c r="B167" s="104" t="s">
        <v>641</v>
      </c>
      <c r="C167" s="97">
        <v>2.72696746</v>
      </c>
      <c r="D167" s="96">
        <v>0.77657347999999993</v>
      </c>
      <c r="E167" s="98">
        <f t="shared" si="6"/>
        <v>2.5115382255907068</v>
      </c>
      <c r="F167" s="97">
        <v>0.62794868999999998</v>
      </c>
      <c r="G167" s="96">
        <v>0.153892</v>
      </c>
      <c r="H167" s="98">
        <f t="shared" si="7"/>
        <v>3.0804505107477969</v>
      </c>
      <c r="I167" s="99">
        <f t="shared" si="8"/>
        <v>0.23027362783419497</v>
      </c>
    </row>
    <row r="168" spans="1:9" x14ac:dyDescent="0.15">
      <c r="A168" s="103" t="s">
        <v>642</v>
      </c>
      <c r="B168" s="104" t="s">
        <v>643</v>
      </c>
      <c r="C168" s="97">
        <v>10.79819444</v>
      </c>
      <c r="D168" s="96">
        <v>10.22962502</v>
      </c>
      <c r="E168" s="98">
        <f t="shared" si="6"/>
        <v>5.5580670737039428E-2</v>
      </c>
      <c r="F168" s="97">
        <v>9.1075184499999988</v>
      </c>
      <c r="G168" s="96">
        <v>19.781534969999999</v>
      </c>
      <c r="H168" s="98">
        <f t="shared" si="7"/>
        <v>-0.53959495742811914</v>
      </c>
      <c r="I168" s="99">
        <f t="shared" si="8"/>
        <v>0.8434297512057024</v>
      </c>
    </row>
    <row r="169" spans="1:9" x14ac:dyDescent="0.15">
      <c r="A169" s="103" t="s">
        <v>644</v>
      </c>
      <c r="B169" s="104" t="s">
        <v>645</v>
      </c>
      <c r="C169" s="97">
        <v>1.9830018300000001</v>
      </c>
      <c r="D169" s="96">
        <v>3.93778512</v>
      </c>
      <c r="E169" s="98">
        <f t="shared" si="6"/>
        <v>-0.49641695278690068</v>
      </c>
      <c r="F169" s="97">
        <v>25.529699079999997</v>
      </c>
      <c r="G169" s="96">
        <v>22.616005079999997</v>
      </c>
      <c r="H169" s="98">
        <f t="shared" si="7"/>
        <v>0.128833274917181</v>
      </c>
      <c r="I169" s="99">
        <f t="shared" si="8"/>
        <v>12.874269046942834</v>
      </c>
    </row>
    <row r="170" spans="1:9" x14ac:dyDescent="0.15">
      <c r="A170" s="103" t="s">
        <v>646</v>
      </c>
      <c r="B170" s="104" t="s">
        <v>647</v>
      </c>
      <c r="C170" s="97">
        <v>0.95184771000000001</v>
      </c>
      <c r="D170" s="96">
        <v>1.14264239</v>
      </c>
      <c r="E170" s="98">
        <f t="shared" si="6"/>
        <v>-0.16697672138699493</v>
      </c>
      <c r="F170" s="97">
        <v>0</v>
      </c>
      <c r="G170" s="96">
        <v>0</v>
      </c>
      <c r="H170" s="98" t="str">
        <f t="shared" si="7"/>
        <v/>
      </c>
      <c r="I170" s="99">
        <f t="shared" si="8"/>
        <v>0</v>
      </c>
    </row>
    <row r="171" spans="1:9" x14ac:dyDescent="0.15">
      <c r="A171" s="103" t="s">
        <v>648</v>
      </c>
      <c r="B171" s="104" t="s">
        <v>649</v>
      </c>
      <c r="C171" s="97">
        <v>1.28844447</v>
      </c>
      <c r="D171" s="96">
        <v>0.98892844999999996</v>
      </c>
      <c r="E171" s="98">
        <f t="shared" si="6"/>
        <v>0.30286925206773052</v>
      </c>
      <c r="F171" s="97">
        <v>0.90443445</v>
      </c>
      <c r="G171" s="96">
        <v>0.21662651000000002</v>
      </c>
      <c r="H171" s="98">
        <f t="shared" si="7"/>
        <v>3.1750866502904005</v>
      </c>
      <c r="I171" s="99">
        <f t="shared" si="8"/>
        <v>0.70195842433162836</v>
      </c>
    </row>
    <row r="172" spans="1:9" x14ac:dyDescent="0.15">
      <c r="A172" s="103" t="s">
        <v>650</v>
      </c>
      <c r="B172" s="104" t="s">
        <v>651</v>
      </c>
      <c r="C172" s="97">
        <v>10.177024579999999</v>
      </c>
      <c r="D172" s="96">
        <v>4.9845567199999996</v>
      </c>
      <c r="E172" s="98">
        <f t="shared" si="6"/>
        <v>1.0417110591129957</v>
      </c>
      <c r="F172" s="97">
        <v>1.4722410700000002</v>
      </c>
      <c r="G172" s="96">
        <v>0.98715496999999996</v>
      </c>
      <c r="H172" s="98">
        <f t="shared" si="7"/>
        <v>0.49139812364010105</v>
      </c>
      <c r="I172" s="99">
        <f t="shared" si="8"/>
        <v>0.14466321255558962</v>
      </c>
    </row>
    <row r="173" spans="1:9" x14ac:dyDescent="0.15">
      <c r="A173" s="103" t="s">
        <v>194</v>
      </c>
      <c r="B173" s="104" t="s">
        <v>654</v>
      </c>
      <c r="C173" s="97">
        <v>7.8363719199999995</v>
      </c>
      <c r="D173" s="96">
        <v>1.1448347299999999</v>
      </c>
      <c r="E173" s="98">
        <f t="shared" si="6"/>
        <v>5.8449809519667522</v>
      </c>
      <c r="F173" s="97">
        <v>6.0179274000000005</v>
      </c>
      <c r="G173" s="96">
        <v>0.49519481999999998</v>
      </c>
      <c r="H173" s="98">
        <f t="shared" si="7"/>
        <v>11.152646104012156</v>
      </c>
      <c r="I173" s="99">
        <f t="shared" si="8"/>
        <v>0.76794816037776836</v>
      </c>
    </row>
    <row r="174" spans="1:9" x14ac:dyDescent="0.15">
      <c r="A174" s="103" t="s">
        <v>195</v>
      </c>
      <c r="B174" s="104" t="s">
        <v>655</v>
      </c>
      <c r="C174" s="97">
        <v>2.54013775</v>
      </c>
      <c r="D174" s="96">
        <v>8.8655495999999996</v>
      </c>
      <c r="E174" s="98">
        <f t="shared" si="6"/>
        <v>-0.71348220193816303</v>
      </c>
      <c r="F174" s="97">
        <v>7.1667240000000007E-2</v>
      </c>
      <c r="G174" s="96">
        <v>0.59449058999999993</v>
      </c>
      <c r="H174" s="98">
        <f t="shared" si="7"/>
        <v>-0.879447646093103</v>
      </c>
      <c r="I174" s="99">
        <f t="shared" si="8"/>
        <v>2.8213918713660316E-2</v>
      </c>
    </row>
    <row r="175" spans="1:9" x14ac:dyDescent="0.15">
      <c r="A175" s="103" t="s">
        <v>652</v>
      </c>
      <c r="B175" s="104" t="s">
        <v>653</v>
      </c>
      <c r="C175" s="97">
        <v>11.398325760000001</v>
      </c>
      <c r="D175" s="96">
        <v>6.4445227999999997</v>
      </c>
      <c r="E175" s="98">
        <f t="shared" si="6"/>
        <v>0.76868421661880082</v>
      </c>
      <c r="F175" s="97">
        <v>19.921764670000002</v>
      </c>
      <c r="G175" s="96">
        <v>13.31139767</v>
      </c>
      <c r="H175" s="98">
        <f t="shared" si="7"/>
        <v>0.49659450974842678</v>
      </c>
      <c r="I175" s="99">
        <f t="shared" si="8"/>
        <v>1.7477799011422535</v>
      </c>
    </row>
    <row r="176" spans="1:9" x14ac:dyDescent="0.15">
      <c r="A176" s="103" t="s">
        <v>198</v>
      </c>
      <c r="B176" s="104" t="s">
        <v>656</v>
      </c>
      <c r="C176" s="97">
        <v>1.48091876</v>
      </c>
      <c r="D176" s="96">
        <v>1.5645003899999999</v>
      </c>
      <c r="E176" s="98">
        <f t="shared" si="6"/>
        <v>-5.3423847340811403E-2</v>
      </c>
      <c r="F176" s="97">
        <v>0.61488746999999999</v>
      </c>
      <c r="G176" s="96">
        <v>1.5984214999999999</v>
      </c>
      <c r="H176" s="98">
        <f t="shared" si="7"/>
        <v>-0.615315816259979</v>
      </c>
      <c r="I176" s="99">
        <f t="shared" si="8"/>
        <v>0.4152067531374915</v>
      </c>
    </row>
    <row r="177" spans="1:9" x14ac:dyDescent="0.15">
      <c r="A177" s="103" t="s">
        <v>657</v>
      </c>
      <c r="B177" s="104" t="s">
        <v>658</v>
      </c>
      <c r="C177" s="97">
        <v>3.83492393</v>
      </c>
      <c r="D177" s="96">
        <v>9.2378017899999989</v>
      </c>
      <c r="E177" s="98">
        <f t="shared" si="6"/>
        <v>-0.58486618167632276</v>
      </c>
      <c r="F177" s="97">
        <v>6.7248974299999995</v>
      </c>
      <c r="G177" s="96">
        <v>28.452449120000001</v>
      </c>
      <c r="H177" s="98">
        <f t="shared" si="7"/>
        <v>-0.76364433860729108</v>
      </c>
      <c r="I177" s="99">
        <f t="shared" si="8"/>
        <v>1.7535934356851766</v>
      </c>
    </row>
    <row r="178" spans="1:9" x14ac:dyDescent="0.15">
      <c r="A178" s="103" t="s">
        <v>659</v>
      </c>
      <c r="B178" s="104" t="s">
        <v>660</v>
      </c>
      <c r="C178" s="97">
        <v>27.028613119999999</v>
      </c>
      <c r="D178" s="96">
        <v>19.287814609999998</v>
      </c>
      <c r="E178" s="98">
        <f t="shared" si="6"/>
        <v>0.40133103031728079</v>
      </c>
      <c r="F178" s="97">
        <v>43.729542080000002</v>
      </c>
      <c r="G178" s="96">
        <v>63.470581539999998</v>
      </c>
      <c r="H178" s="98">
        <f t="shared" si="7"/>
        <v>-0.31102660446807051</v>
      </c>
      <c r="I178" s="99">
        <f t="shared" si="8"/>
        <v>1.6178981098975456</v>
      </c>
    </row>
    <row r="179" spans="1:9" x14ac:dyDescent="0.15">
      <c r="A179" s="103" t="s">
        <v>661</v>
      </c>
      <c r="B179" s="104" t="s">
        <v>662</v>
      </c>
      <c r="C179" s="97">
        <v>175.90822903</v>
      </c>
      <c r="D179" s="96">
        <v>52.649219250000002</v>
      </c>
      <c r="E179" s="98">
        <f t="shared" si="6"/>
        <v>2.3411365170434126</v>
      </c>
      <c r="F179" s="97">
        <v>136.40764530999999</v>
      </c>
      <c r="G179" s="96">
        <v>27.164271210000003</v>
      </c>
      <c r="H179" s="98">
        <f t="shared" si="7"/>
        <v>4.0215831028731648</v>
      </c>
      <c r="I179" s="99">
        <f t="shared" si="8"/>
        <v>0.77544777786795049</v>
      </c>
    </row>
    <row r="180" spans="1:9" x14ac:dyDescent="0.15">
      <c r="A180" s="103" t="s">
        <v>663</v>
      </c>
      <c r="B180" s="104" t="s">
        <v>664</v>
      </c>
      <c r="C180" s="97">
        <v>53.171678799999995</v>
      </c>
      <c r="D180" s="96">
        <v>35.407282560000006</v>
      </c>
      <c r="E180" s="98">
        <f t="shared" si="6"/>
        <v>0.50171588881177298</v>
      </c>
      <c r="F180" s="97">
        <v>86.244196049999999</v>
      </c>
      <c r="G180" s="96">
        <v>23.522761120000002</v>
      </c>
      <c r="H180" s="98">
        <f t="shared" si="7"/>
        <v>2.6664146530260728</v>
      </c>
      <c r="I180" s="99">
        <f t="shared" si="8"/>
        <v>1.621994979214386</v>
      </c>
    </row>
    <row r="181" spans="1:9" x14ac:dyDescent="0.15">
      <c r="A181" s="103" t="s">
        <v>665</v>
      </c>
      <c r="B181" s="104" t="s">
        <v>666</v>
      </c>
      <c r="C181" s="97">
        <v>9.3372527899999991</v>
      </c>
      <c r="D181" s="96">
        <v>13.08503969</v>
      </c>
      <c r="E181" s="98">
        <f t="shared" si="6"/>
        <v>-0.28641769446554899</v>
      </c>
      <c r="F181" s="97">
        <v>10.726749160000001</v>
      </c>
      <c r="G181" s="96">
        <v>24.356415479999999</v>
      </c>
      <c r="H181" s="98">
        <f t="shared" si="7"/>
        <v>-0.55959245444765249</v>
      </c>
      <c r="I181" s="99">
        <f t="shared" si="8"/>
        <v>1.1488121186445892</v>
      </c>
    </row>
    <row r="182" spans="1:9" x14ac:dyDescent="0.15">
      <c r="A182" s="103" t="s">
        <v>667</v>
      </c>
      <c r="B182" s="104" t="s">
        <v>668</v>
      </c>
      <c r="C182" s="97">
        <v>39.338925150000001</v>
      </c>
      <c r="D182" s="96">
        <v>14.788254210000002</v>
      </c>
      <c r="E182" s="98">
        <f t="shared" si="6"/>
        <v>1.6601466671703906</v>
      </c>
      <c r="F182" s="97">
        <v>146.31678995999999</v>
      </c>
      <c r="G182" s="96">
        <v>51.728955599999999</v>
      </c>
      <c r="H182" s="98">
        <f t="shared" si="7"/>
        <v>1.8285278189532983</v>
      </c>
      <c r="I182" s="99">
        <f t="shared" si="8"/>
        <v>3.719389622418293</v>
      </c>
    </row>
    <row r="183" spans="1:9" x14ac:dyDescent="0.15">
      <c r="A183" s="103" t="s">
        <v>669</v>
      </c>
      <c r="B183" s="104" t="s">
        <v>670</v>
      </c>
      <c r="C183" s="97">
        <v>181.32849166</v>
      </c>
      <c r="D183" s="96">
        <v>42.624359009999999</v>
      </c>
      <c r="E183" s="98">
        <f t="shared" si="6"/>
        <v>3.2541048328130628</v>
      </c>
      <c r="F183" s="97">
        <v>365.18462725000001</v>
      </c>
      <c r="G183" s="96">
        <v>3.8575890299999998</v>
      </c>
      <c r="H183" s="98">
        <f t="shared" si="7"/>
        <v>93.666545453650883</v>
      </c>
      <c r="I183" s="99">
        <f t="shared" si="8"/>
        <v>2.0139395850418227</v>
      </c>
    </row>
    <row r="184" spans="1:9" x14ac:dyDescent="0.15">
      <c r="A184" s="103" t="s">
        <v>671</v>
      </c>
      <c r="B184" s="104" t="s">
        <v>672</v>
      </c>
      <c r="C184" s="97">
        <v>65.069812630000001</v>
      </c>
      <c r="D184" s="96">
        <v>73.040605880000001</v>
      </c>
      <c r="E184" s="98">
        <f t="shared" si="6"/>
        <v>-0.10912824659608367</v>
      </c>
      <c r="F184" s="97">
        <v>54.363618109999997</v>
      </c>
      <c r="G184" s="96">
        <v>34.743987629999999</v>
      </c>
      <c r="H184" s="98">
        <f t="shared" si="7"/>
        <v>0.56469138456229628</v>
      </c>
      <c r="I184" s="99">
        <f t="shared" si="8"/>
        <v>0.83546603121669383</v>
      </c>
    </row>
    <row r="185" spans="1:9" x14ac:dyDescent="0.15">
      <c r="A185" s="103" t="s">
        <v>673</v>
      </c>
      <c r="B185" s="104" t="s">
        <v>674</v>
      </c>
      <c r="C185" s="97">
        <v>2.0779119999999998E-2</v>
      </c>
      <c r="D185" s="96">
        <v>0</v>
      </c>
      <c r="E185" s="98" t="str">
        <f t="shared" si="6"/>
        <v/>
      </c>
      <c r="F185" s="97">
        <v>0</v>
      </c>
      <c r="G185" s="96">
        <v>0</v>
      </c>
      <c r="H185" s="98" t="str">
        <f t="shared" si="7"/>
        <v/>
      </c>
      <c r="I185" s="99">
        <f t="shared" si="8"/>
        <v>0</v>
      </c>
    </row>
    <row r="186" spans="1:9" x14ac:dyDescent="0.15">
      <c r="A186" s="103" t="s">
        <v>675</v>
      </c>
      <c r="B186" s="104" t="s">
        <v>676</v>
      </c>
      <c r="C186" s="97">
        <v>13.156739480000001</v>
      </c>
      <c r="D186" s="96">
        <v>11.407958070000001</v>
      </c>
      <c r="E186" s="98">
        <f t="shared" si="6"/>
        <v>0.15329486655450153</v>
      </c>
      <c r="F186" s="97">
        <v>2.5552696699999999</v>
      </c>
      <c r="G186" s="96">
        <v>5.4830275400000001</v>
      </c>
      <c r="H186" s="98">
        <f t="shared" si="7"/>
        <v>-0.53396738364731977</v>
      </c>
      <c r="I186" s="99">
        <f t="shared" si="8"/>
        <v>0.19421754712741335</v>
      </c>
    </row>
    <row r="187" spans="1:9" x14ac:dyDescent="0.15">
      <c r="A187" s="103" t="s">
        <v>677</v>
      </c>
      <c r="B187" s="104" t="s">
        <v>678</v>
      </c>
      <c r="C187" s="97">
        <v>0.72782937999999997</v>
      </c>
      <c r="D187" s="96">
        <v>1.3789076</v>
      </c>
      <c r="E187" s="98">
        <f t="shared" si="6"/>
        <v>-0.47216957829516648</v>
      </c>
      <c r="F187" s="97">
        <v>2.369545E-2</v>
      </c>
      <c r="G187" s="96">
        <v>4.935726E-2</v>
      </c>
      <c r="H187" s="98">
        <f t="shared" si="7"/>
        <v>-0.51991966328762984</v>
      </c>
      <c r="I187" s="99">
        <f t="shared" si="8"/>
        <v>3.2556325220067378E-2</v>
      </c>
    </row>
    <row r="188" spans="1:9" x14ac:dyDescent="0.15">
      <c r="A188" s="103" t="s">
        <v>679</v>
      </c>
      <c r="B188" s="104" t="s">
        <v>680</v>
      </c>
      <c r="C188" s="97">
        <v>2.5954966600000002</v>
      </c>
      <c r="D188" s="96">
        <v>0.55026565000000005</v>
      </c>
      <c r="E188" s="98">
        <f t="shared" si="6"/>
        <v>3.7168066187667721</v>
      </c>
      <c r="F188" s="97">
        <v>1.3732058700000001</v>
      </c>
      <c r="G188" s="96">
        <v>1.4921979699999999</v>
      </c>
      <c r="H188" s="98">
        <f t="shared" si="7"/>
        <v>-7.9742837339471628E-2</v>
      </c>
      <c r="I188" s="99">
        <f t="shared" si="8"/>
        <v>0.52907248588021683</v>
      </c>
    </row>
    <row r="189" spans="1:9" x14ac:dyDescent="0.15">
      <c r="A189" s="103" t="s">
        <v>681</v>
      </c>
      <c r="B189" s="104" t="s">
        <v>682</v>
      </c>
      <c r="C189" s="97">
        <v>1.5813430800000001</v>
      </c>
      <c r="D189" s="96">
        <v>1.38404672</v>
      </c>
      <c r="E189" s="98">
        <f t="shared" si="6"/>
        <v>0.14255036130572263</v>
      </c>
      <c r="F189" s="97">
        <v>0.14496020000000001</v>
      </c>
      <c r="G189" s="96">
        <v>2.0030880000000001E-2</v>
      </c>
      <c r="H189" s="98">
        <f t="shared" si="7"/>
        <v>6.2368363247146412</v>
      </c>
      <c r="I189" s="99">
        <f t="shared" si="8"/>
        <v>9.1669038700950334E-2</v>
      </c>
    </row>
    <row r="190" spans="1:9" x14ac:dyDescent="0.15">
      <c r="A190" s="103" t="s">
        <v>683</v>
      </c>
      <c r="B190" s="104" t="s">
        <v>684</v>
      </c>
      <c r="C190" s="97">
        <v>1.3348568600000001</v>
      </c>
      <c r="D190" s="96">
        <v>2.9130226499999998</v>
      </c>
      <c r="E190" s="98">
        <f t="shared" si="6"/>
        <v>-0.54176227912268371</v>
      </c>
      <c r="F190" s="97">
        <v>9.9465579999999998E-2</v>
      </c>
      <c r="G190" s="96">
        <v>3.3468434999999999</v>
      </c>
      <c r="H190" s="98">
        <f t="shared" si="7"/>
        <v>-0.97028077948670144</v>
      </c>
      <c r="I190" s="99">
        <f t="shared" si="8"/>
        <v>7.45140419025902E-2</v>
      </c>
    </row>
    <row r="191" spans="1:9" x14ac:dyDescent="0.15">
      <c r="A191" s="103" t="s">
        <v>685</v>
      </c>
      <c r="B191" s="104" t="s">
        <v>686</v>
      </c>
      <c r="C191" s="97">
        <v>4.3635082900000004</v>
      </c>
      <c r="D191" s="96">
        <v>5.4207402199999999</v>
      </c>
      <c r="E191" s="98">
        <f t="shared" si="6"/>
        <v>-0.19503460543991891</v>
      </c>
      <c r="F191" s="97">
        <v>1.9990464299999999</v>
      </c>
      <c r="G191" s="96">
        <v>21.85496887</v>
      </c>
      <c r="H191" s="98">
        <f t="shared" si="7"/>
        <v>-0.9085312616141924</v>
      </c>
      <c r="I191" s="99">
        <f t="shared" si="8"/>
        <v>0.45812825303466992</v>
      </c>
    </row>
    <row r="192" spans="1:9" x14ac:dyDescent="0.15">
      <c r="A192" s="103" t="s">
        <v>687</v>
      </c>
      <c r="B192" s="104" t="s">
        <v>688</v>
      </c>
      <c r="C192" s="97">
        <v>8.4785665999999988</v>
      </c>
      <c r="D192" s="96">
        <v>9.6882324900000008</v>
      </c>
      <c r="E192" s="98">
        <f t="shared" si="6"/>
        <v>-0.12485929618726577</v>
      </c>
      <c r="F192" s="97">
        <v>7.1702342999999997</v>
      </c>
      <c r="G192" s="96">
        <v>18.066667339999999</v>
      </c>
      <c r="H192" s="98">
        <f t="shared" si="7"/>
        <v>-0.60312357752196255</v>
      </c>
      <c r="I192" s="99">
        <f t="shared" si="8"/>
        <v>0.84568944708177451</v>
      </c>
    </row>
    <row r="193" spans="1:9" x14ac:dyDescent="0.15">
      <c r="A193" s="103" t="s">
        <v>689</v>
      </c>
      <c r="B193" s="104" t="s">
        <v>690</v>
      </c>
      <c r="C193" s="97">
        <v>2.56905246</v>
      </c>
      <c r="D193" s="96">
        <v>2.1364178799999998</v>
      </c>
      <c r="E193" s="98">
        <f t="shared" si="6"/>
        <v>0.20250466168163705</v>
      </c>
      <c r="F193" s="97">
        <v>1.7147899199999999</v>
      </c>
      <c r="G193" s="96">
        <v>1.12347222</v>
      </c>
      <c r="H193" s="98">
        <f t="shared" si="7"/>
        <v>0.52633050419350802</v>
      </c>
      <c r="I193" s="99">
        <f t="shared" si="8"/>
        <v>0.66747952667342569</v>
      </c>
    </row>
    <row r="194" spans="1:9" x14ac:dyDescent="0.15">
      <c r="A194" s="103" t="s">
        <v>691</v>
      </c>
      <c r="B194" s="104" t="s">
        <v>692</v>
      </c>
      <c r="C194" s="97">
        <v>7.37726243</v>
      </c>
      <c r="D194" s="96">
        <v>9.2952348499999999</v>
      </c>
      <c r="E194" s="98">
        <f t="shared" si="6"/>
        <v>-0.20633931804315842</v>
      </c>
      <c r="F194" s="97">
        <v>1.40408632</v>
      </c>
      <c r="G194" s="96">
        <v>0.56601698999999994</v>
      </c>
      <c r="H194" s="98">
        <f t="shared" si="7"/>
        <v>1.4806434167285336</v>
      </c>
      <c r="I194" s="99">
        <f t="shared" si="8"/>
        <v>0.19032619936227482</v>
      </c>
    </row>
    <row r="195" spans="1:9" x14ac:dyDescent="0.15">
      <c r="A195" s="103" t="s">
        <v>693</v>
      </c>
      <c r="B195" s="104" t="s">
        <v>694</v>
      </c>
      <c r="C195" s="97">
        <v>0.77596506999999992</v>
      </c>
      <c r="D195" s="96">
        <v>0.41963240000000002</v>
      </c>
      <c r="E195" s="98">
        <f t="shared" si="6"/>
        <v>0.84915433126708018</v>
      </c>
      <c r="F195" s="97">
        <v>1.6478166999999999</v>
      </c>
      <c r="G195" s="96">
        <v>5.8982000000000001E-3</v>
      </c>
      <c r="H195" s="98">
        <f t="shared" si="7"/>
        <v>278.37619951849717</v>
      </c>
      <c r="I195" s="99">
        <f t="shared" si="8"/>
        <v>2.1235707169138425</v>
      </c>
    </row>
    <row r="196" spans="1:9" x14ac:dyDescent="0.15">
      <c r="A196" s="103" t="s">
        <v>695</v>
      </c>
      <c r="B196" s="104" t="s">
        <v>696</v>
      </c>
      <c r="C196" s="97">
        <v>2.2642487400000002</v>
      </c>
      <c r="D196" s="96">
        <v>2.4531846399999999</v>
      </c>
      <c r="E196" s="98">
        <f t="shared" si="6"/>
        <v>-7.7016583635547198E-2</v>
      </c>
      <c r="F196" s="97">
        <v>0</v>
      </c>
      <c r="G196" s="96">
        <v>0</v>
      </c>
      <c r="H196" s="98" t="str">
        <f t="shared" si="7"/>
        <v/>
      </c>
      <c r="I196" s="99">
        <f t="shared" si="8"/>
        <v>0</v>
      </c>
    </row>
    <row r="197" spans="1:9" x14ac:dyDescent="0.15">
      <c r="A197" s="103" t="s">
        <v>697</v>
      </c>
      <c r="B197" s="104" t="s">
        <v>698</v>
      </c>
      <c r="C197" s="97">
        <v>3.7099746600000003</v>
      </c>
      <c r="D197" s="96">
        <v>6.1877155899999998</v>
      </c>
      <c r="E197" s="98">
        <f t="shared" si="6"/>
        <v>-0.4004290265060485</v>
      </c>
      <c r="F197" s="97">
        <v>4.42607427</v>
      </c>
      <c r="G197" s="96">
        <v>12.69512218</v>
      </c>
      <c r="H197" s="98">
        <f t="shared" si="7"/>
        <v>-0.65135630778151365</v>
      </c>
      <c r="I197" s="99">
        <f t="shared" si="8"/>
        <v>1.1930200811668077</v>
      </c>
    </row>
    <row r="198" spans="1:9" x14ac:dyDescent="0.15">
      <c r="A198" s="103" t="s">
        <v>699</v>
      </c>
      <c r="B198" s="104" t="s">
        <v>700</v>
      </c>
      <c r="C198" s="97">
        <v>5.9548900000000002E-2</v>
      </c>
      <c r="D198" s="96">
        <v>0.14504004999999998</v>
      </c>
      <c r="E198" s="98">
        <f t="shared" si="6"/>
        <v>-0.58943133293183503</v>
      </c>
      <c r="F198" s="97">
        <v>0</v>
      </c>
      <c r="G198" s="96">
        <v>7.1847999999999999E-3</v>
      </c>
      <c r="H198" s="98">
        <f t="shared" si="7"/>
        <v>-1</v>
      </c>
      <c r="I198" s="99">
        <f t="shared" si="8"/>
        <v>0</v>
      </c>
    </row>
    <row r="199" spans="1:9" x14ac:dyDescent="0.15">
      <c r="A199" s="103" t="s">
        <v>701</v>
      </c>
      <c r="B199" s="104" t="s">
        <v>702</v>
      </c>
      <c r="C199" s="97">
        <v>2.9600653599999998</v>
      </c>
      <c r="D199" s="96">
        <v>2.7420178399999999</v>
      </c>
      <c r="E199" s="98">
        <f t="shared" si="6"/>
        <v>7.9520824707690396E-2</v>
      </c>
      <c r="F199" s="97">
        <v>1.5351852500000001</v>
      </c>
      <c r="G199" s="96">
        <v>7.9501630700000003</v>
      </c>
      <c r="H199" s="98">
        <f t="shared" si="7"/>
        <v>-0.80689889798700698</v>
      </c>
      <c r="I199" s="99">
        <f t="shared" si="8"/>
        <v>0.51863221358058131</v>
      </c>
    </row>
    <row r="200" spans="1:9" x14ac:dyDescent="0.15">
      <c r="A200" s="103" t="s">
        <v>703</v>
      </c>
      <c r="B200" s="104" t="s">
        <v>704</v>
      </c>
      <c r="C200" s="97">
        <v>10.4771436</v>
      </c>
      <c r="D200" s="96">
        <v>8.7703366799999998</v>
      </c>
      <c r="E200" s="98">
        <f t="shared" ref="E200:E263" si="9">IF(ISERROR(C200/D200-1),"",(C200/D200-1))</f>
        <v>0.19461133389465268</v>
      </c>
      <c r="F200" s="97">
        <v>69.581549030000005</v>
      </c>
      <c r="G200" s="96">
        <v>2.1774139300000002</v>
      </c>
      <c r="H200" s="98">
        <f t="shared" ref="H200:H263" si="10">IF(ISERROR(F200/G200-1),"",(F200/G200-1))</f>
        <v>30.956050281170011</v>
      </c>
      <c r="I200" s="99">
        <f t="shared" ref="I200:I263" si="11">IF(ISERROR(F200/C200),"",(F200/C200))</f>
        <v>6.6412709118542583</v>
      </c>
    </row>
    <row r="201" spans="1:9" x14ac:dyDescent="0.15">
      <c r="A201" s="103" t="s">
        <v>705</v>
      </c>
      <c r="B201" s="104" t="s">
        <v>706</v>
      </c>
      <c r="C201" s="97">
        <v>85.977376599999999</v>
      </c>
      <c r="D201" s="96">
        <v>83.036152720000004</v>
      </c>
      <c r="E201" s="98">
        <f t="shared" si="9"/>
        <v>3.5421003787565519E-2</v>
      </c>
      <c r="F201" s="97">
        <v>140.96271781999999</v>
      </c>
      <c r="G201" s="96">
        <v>57.486202210000002</v>
      </c>
      <c r="H201" s="98">
        <f t="shared" si="10"/>
        <v>1.4521139404035783</v>
      </c>
      <c r="I201" s="99">
        <f t="shared" si="11"/>
        <v>1.6395326700396207</v>
      </c>
    </row>
    <row r="202" spans="1:9" x14ac:dyDescent="0.15">
      <c r="A202" s="103" t="s">
        <v>707</v>
      </c>
      <c r="B202" s="104" t="s">
        <v>708</v>
      </c>
      <c r="C202" s="97">
        <v>30.723844499999998</v>
      </c>
      <c r="D202" s="96">
        <v>25.77811526</v>
      </c>
      <c r="E202" s="98">
        <f t="shared" si="9"/>
        <v>0.19185767423711941</v>
      </c>
      <c r="F202" s="97">
        <v>2.0121608100000001</v>
      </c>
      <c r="G202" s="96">
        <v>3.3626611899999999</v>
      </c>
      <c r="H202" s="98">
        <f t="shared" si="10"/>
        <v>-0.40161654823155102</v>
      </c>
      <c r="I202" s="99">
        <f t="shared" si="11"/>
        <v>6.5491830294870823E-2</v>
      </c>
    </row>
    <row r="203" spans="1:9" x14ac:dyDescent="0.15">
      <c r="A203" s="103" t="s">
        <v>709</v>
      </c>
      <c r="B203" s="104" t="s">
        <v>710</v>
      </c>
      <c r="C203" s="97">
        <v>4.2394275099999996</v>
      </c>
      <c r="D203" s="96">
        <v>11.025247609999999</v>
      </c>
      <c r="E203" s="98">
        <f t="shared" si="9"/>
        <v>-0.61548006358108454</v>
      </c>
      <c r="F203" s="97">
        <v>14.238463359999999</v>
      </c>
      <c r="G203" s="96">
        <v>5.6483668899999993</v>
      </c>
      <c r="H203" s="98">
        <f t="shared" si="10"/>
        <v>1.520810640896594</v>
      </c>
      <c r="I203" s="99">
        <f t="shared" si="11"/>
        <v>3.358581630754196</v>
      </c>
    </row>
    <row r="204" spans="1:9" x14ac:dyDescent="0.15">
      <c r="A204" s="105" t="s">
        <v>711</v>
      </c>
      <c r="B204" s="104" t="s">
        <v>712</v>
      </c>
      <c r="C204" s="97">
        <v>10.444697029999999</v>
      </c>
      <c r="D204" s="96">
        <v>11.45953087</v>
      </c>
      <c r="E204" s="98">
        <f t="shared" si="9"/>
        <v>-8.8558061539564692E-2</v>
      </c>
      <c r="F204" s="97">
        <v>0.33045025</v>
      </c>
      <c r="G204" s="96">
        <v>1.14289065</v>
      </c>
      <c r="H204" s="98">
        <f t="shared" si="10"/>
        <v>-0.71086450834119608</v>
      </c>
      <c r="I204" s="99">
        <f t="shared" si="11"/>
        <v>3.1638088596620602E-2</v>
      </c>
    </row>
    <row r="205" spans="1:9" x14ac:dyDescent="0.15">
      <c r="A205" s="103" t="s">
        <v>713</v>
      </c>
      <c r="B205" s="104" t="s">
        <v>714</v>
      </c>
      <c r="C205" s="97">
        <v>0.62141071999999997</v>
      </c>
      <c r="D205" s="96">
        <v>7.6674619999999999E-2</v>
      </c>
      <c r="E205" s="98">
        <f t="shared" si="9"/>
        <v>7.1045164619009515</v>
      </c>
      <c r="F205" s="97">
        <v>0.49805887999999998</v>
      </c>
      <c r="G205" s="96">
        <v>1.5338379999999999E-2</v>
      </c>
      <c r="H205" s="98">
        <f t="shared" si="10"/>
        <v>31.471413539109086</v>
      </c>
      <c r="I205" s="99">
        <f t="shared" si="11"/>
        <v>0.80149708392542696</v>
      </c>
    </row>
    <row r="206" spans="1:9" x14ac:dyDescent="0.15">
      <c r="A206" s="103" t="s">
        <v>715</v>
      </c>
      <c r="B206" s="104" t="s">
        <v>716</v>
      </c>
      <c r="C206" s="97">
        <v>4.4449522199999993</v>
      </c>
      <c r="D206" s="96">
        <v>6.3637965400000001</v>
      </c>
      <c r="E206" s="98">
        <f t="shared" si="9"/>
        <v>-0.30152508929834532</v>
      </c>
      <c r="F206" s="97">
        <v>3.6527310399999999</v>
      </c>
      <c r="G206" s="96">
        <v>11.48523593</v>
      </c>
      <c r="H206" s="98">
        <f t="shared" si="10"/>
        <v>-0.68196290766140144</v>
      </c>
      <c r="I206" s="99">
        <f t="shared" si="11"/>
        <v>0.82177059712016443</v>
      </c>
    </row>
    <row r="207" spans="1:9" x14ac:dyDescent="0.15">
      <c r="A207" s="103" t="s">
        <v>717</v>
      </c>
      <c r="B207" s="104" t="s">
        <v>718</v>
      </c>
      <c r="C207" s="97">
        <v>5.5338555500000002</v>
      </c>
      <c r="D207" s="96">
        <v>4.1865601699999999</v>
      </c>
      <c r="E207" s="98">
        <f t="shared" si="9"/>
        <v>0.32181440736345612</v>
      </c>
      <c r="F207" s="97">
        <v>4.8272507199999994</v>
      </c>
      <c r="G207" s="96">
        <v>4.4994649800000008</v>
      </c>
      <c r="H207" s="98">
        <f t="shared" si="10"/>
        <v>7.2849936927389614E-2</v>
      </c>
      <c r="I207" s="99">
        <f t="shared" si="11"/>
        <v>0.87231238263889976</v>
      </c>
    </row>
    <row r="208" spans="1:9" x14ac:dyDescent="0.15">
      <c r="A208" s="103" t="s">
        <v>719</v>
      </c>
      <c r="B208" s="104" t="s">
        <v>720</v>
      </c>
      <c r="C208" s="97">
        <v>21.336407480000002</v>
      </c>
      <c r="D208" s="96">
        <v>24.384527649999999</v>
      </c>
      <c r="E208" s="98">
        <f t="shared" si="9"/>
        <v>-0.12500222328481303</v>
      </c>
      <c r="F208" s="97">
        <v>13.540817890000001</v>
      </c>
      <c r="G208" s="96">
        <v>9.6526371300000005</v>
      </c>
      <c r="H208" s="98">
        <f t="shared" si="10"/>
        <v>0.40281020695532987</v>
      </c>
      <c r="I208" s="99">
        <f t="shared" si="11"/>
        <v>0.63463438738188183</v>
      </c>
    </row>
    <row r="209" spans="1:9" x14ac:dyDescent="0.15">
      <c r="A209" s="103" t="s">
        <v>721</v>
      </c>
      <c r="B209" s="104" t="s">
        <v>722</v>
      </c>
      <c r="C209" s="97">
        <v>6.8062824500000003</v>
      </c>
      <c r="D209" s="96">
        <v>5.2253759500000001</v>
      </c>
      <c r="E209" s="98">
        <f t="shared" si="9"/>
        <v>0.30254406862342598</v>
      </c>
      <c r="F209" s="97">
        <v>3.28005448</v>
      </c>
      <c r="G209" s="96">
        <v>0.82976992000000005</v>
      </c>
      <c r="H209" s="98">
        <f t="shared" si="10"/>
        <v>2.9529686494299527</v>
      </c>
      <c r="I209" s="99">
        <f t="shared" si="11"/>
        <v>0.48191571597208693</v>
      </c>
    </row>
    <row r="210" spans="1:9" x14ac:dyDescent="0.15">
      <c r="A210" s="103" t="s">
        <v>723</v>
      </c>
      <c r="B210" s="104" t="s">
        <v>724</v>
      </c>
      <c r="C210" s="97">
        <v>4.70860799</v>
      </c>
      <c r="D210" s="96">
        <v>1.29831E-3</v>
      </c>
      <c r="E210" s="98">
        <f t="shared" si="9"/>
        <v>3625.7208833021391</v>
      </c>
      <c r="F210" s="97">
        <v>1.39029278</v>
      </c>
      <c r="G210" s="96">
        <v>0</v>
      </c>
      <c r="H210" s="98" t="str">
        <f t="shared" si="10"/>
        <v/>
      </c>
      <c r="I210" s="99">
        <f t="shared" si="11"/>
        <v>0.29526619819544586</v>
      </c>
    </row>
    <row r="211" spans="1:9" x14ac:dyDescent="0.15">
      <c r="A211" s="103" t="s">
        <v>725</v>
      </c>
      <c r="B211" s="104" t="s">
        <v>726</v>
      </c>
      <c r="C211" s="97">
        <v>2.6409845099999996</v>
      </c>
      <c r="D211" s="96">
        <v>4.6007211900000007</v>
      </c>
      <c r="E211" s="98">
        <f t="shared" si="9"/>
        <v>-0.42596293039005062</v>
      </c>
      <c r="F211" s="97">
        <v>0.96408470999999996</v>
      </c>
      <c r="G211" s="96">
        <v>2.8713439300000001</v>
      </c>
      <c r="H211" s="98">
        <f t="shared" si="10"/>
        <v>-0.66423920871088404</v>
      </c>
      <c r="I211" s="99">
        <f t="shared" si="11"/>
        <v>0.36504746860480453</v>
      </c>
    </row>
    <row r="212" spans="1:9" x14ac:dyDescent="0.15">
      <c r="A212" s="103" t="s">
        <v>727</v>
      </c>
      <c r="B212" s="104" t="s">
        <v>728</v>
      </c>
      <c r="C212" s="97">
        <v>14.90333047</v>
      </c>
      <c r="D212" s="96">
        <v>4.43356189</v>
      </c>
      <c r="E212" s="98">
        <f t="shared" si="9"/>
        <v>2.3614801912689662</v>
      </c>
      <c r="F212" s="97">
        <v>2.9925984900000002</v>
      </c>
      <c r="G212" s="96">
        <v>1.7991583200000001</v>
      </c>
      <c r="H212" s="98">
        <f t="shared" si="10"/>
        <v>0.66333249093943003</v>
      </c>
      <c r="I212" s="99">
        <f t="shared" si="11"/>
        <v>0.20080065298317176</v>
      </c>
    </row>
    <row r="213" spans="1:9" x14ac:dyDescent="0.15">
      <c r="A213" s="103" t="s">
        <v>729</v>
      </c>
      <c r="B213" s="104" t="s">
        <v>730</v>
      </c>
      <c r="C213" s="97">
        <v>1.3284943200000001</v>
      </c>
      <c r="D213" s="96">
        <v>0.77549162000000005</v>
      </c>
      <c r="E213" s="98">
        <f t="shared" si="9"/>
        <v>0.71309951743901512</v>
      </c>
      <c r="F213" s="97">
        <v>2.4554433199999997</v>
      </c>
      <c r="G213" s="96">
        <v>0.13550326999999998</v>
      </c>
      <c r="H213" s="98">
        <f t="shared" si="10"/>
        <v>17.120915605948106</v>
      </c>
      <c r="I213" s="99">
        <f t="shared" si="11"/>
        <v>1.8482904164769025</v>
      </c>
    </row>
    <row r="214" spans="1:9" x14ac:dyDescent="0.15">
      <c r="A214" s="105" t="s">
        <v>731</v>
      </c>
      <c r="B214" s="104" t="s">
        <v>732</v>
      </c>
      <c r="C214" s="97">
        <v>0</v>
      </c>
      <c r="D214" s="96">
        <v>0</v>
      </c>
      <c r="E214" s="98" t="str">
        <f t="shared" si="9"/>
        <v/>
      </c>
      <c r="F214" s="97">
        <v>0</v>
      </c>
      <c r="G214" s="96">
        <v>0</v>
      </c>
      <c r="H214" s="98" t="str">
        <f t="shared" si="10"/>
        <v/>
      </c>
      <c r="I214" s="99" t="str">
        <f t="shared" si="11"/>
        <v/>
      </c>
    </row>
    <row r="215" spans="1:9" x14ac:dyDescent="0.15">
      <c r="A215" s="103" t="s">
        <v>733</v>
      </c>
      <c r="B215" s="104" t="s">
        <v>734</v>
      </c>
      <c r="C215" s="97">
        <v>13.855090089999999</v>
      </c>
      <c r="D215" s="96">
        <v>8.4623908399999994</v>
      </c>
      <c r="E215" s="98">
        <f t="shared" si="9"/>
        <v>0.63725480800411716</v>
      </c>
      <c r="F215" s="97">
        <v>18.028251109999999</v>
      </c>
      <c r="G215" s="96">
        <v>39.37785599</v>
      </c>
      <c r="H215" s="98">
        <f t="shared" si="10"/>
        <v>-0.54217286196134529</v>
      </c>
      <c r="I215" s="99">
        <f t="shared" si="11"/>
        <v>1.3012005690971296</v>
      </c>
    </row>
    <row r="216" spans="1:9" x14ac:dyDescent="0.15">
      <c r="A216" s="103" t="s">
        <v>735</v>
      </c>
      <c r="B216" s="104" t="s">
        <v>736</v>
      </c>
      <c r="C216" s="97">
        <v>1.3939200000000001E-2</v>
      </c>
      <c r="D216" s="96">
        <v>0</v>
      </c>
      <c r="E216" s="98" t="str">
        <f t="shared" si="9"/>
        <v/>
      </c>
      <c r="F216" s="97">
        <v>1.394478E-2</v>
      </c>
      <c r="G216" s="96">
        <v>0</v>
      </c>
      <c r="H216" s="98" t="str">
        <f t="shared" si="10"/>
        <v/>
      </c>
      <c r="I216" s="99">
        <f t="shared" si="11"/>
        <v>1.0004003099173553</v>
      </c>
    </row>
    <row r="217" spans="1:9" x14ac:dyDescent="0.15">
      <c r="A217" s="103" t="s">
        <v>73</v>
      </c>
      <c r="B217" s="104" t="s">
        <v>737</v>
      </c>
      <c r="C217" s="97">
        <v>13.74405552</v>
      </c>
      <c r="D217" s="96">
        <v>8.5039731099999987</v>
      </c>
      <c r="E217" s="98">
        <f t="shared" si="9"/>
        <v>0.61619226004349414</v>
      </c>
      <c r="F217" s="97">
        <v>3.2093836800000002</v>
      </c>
      <c r="G217" s="96">
        <v>49.258900250000003</v>
      </c>
      <c r="H217" s="98">
        <f t="shared" si="10"/>
        <v>-0.93484662337746771</v>
      </c>
      <c r="I217" s="99">
        <f t="shared" si="11"/>
        <v>0.23351067487538787</v>
      </c>
    </row>
    <row r="218" spans="1:9" x14ac:dyDescent="0.15">
      <c r="A218" s="103" t="s">
        <v>738</v>
      </c>
      <c r="B218" s="104" t="s">
        <v>739</v>
      </c>
      <c r="C218" s="97">
        <v>36.973896609999997</v>
      </c>
      <c r="D218" s="96">
        <v>18.776825519999999</v>
      </c>
      <c r="E218" s="98">
        <f t="shared" si="9"/>
        <v>0.96912393794241303</v>
      </c>
      <c r="F218" s="97">
        <v>25.934478370000001</v>
      </c>
      <c r="G218" s="96">
        <v>15.115775640000001</v>
      </c>
      <c r="H218" s="98">
        <f t="shared" si="10"/>
        <v>0.71572263227902733</v>
      </c>
      <c r="I218" s="99">
        <f t="shared" si="11"/>
        <v>0.70142670229098159</v>
      </c>
    </row>
    <row r="219" spans="1:9" x14ac:dyDescent="0.15">
      <c r="A219" s="103" t="s">
        <v>740</v>
      </c>
      <c r="B219" s="104" t="s">
        <v>741</v>
      </c>
      <c r="C219" s="97">
        <v>123.60636029000001</v>
      </c>
      <c r="D219" s="96">
        <v>100.84784500000001</v>
      </c>
      <c r="E219" s="98">
        <f t="shared" si="9"/>
        <v>0.22567180577829893</v>
      </c>
      <c r="F219" s="97">
        <v>37.479366509999998</v>
      </c>
      <c r="G219" s="96">
        <v>69.506152610000001</v>
      </c>
      <c r="H219" s="98">
        <f t="shared" si="10"/>
        <v>-0.46077627515513264</v>
      </c>
      <c r="I219" s="99">
        <f t="shared" si="11"/>
        <v>0.3032155175677651</v>
      </c>
    </row>
    <row r="220" spans="1:9" x14ac:dyDescent="0.15">
      <c r="A220" s="103" t="s">
        <v>742</v>
      </c>
      <c r="B220" s="104" t="s">
        <v>743</v>
      </c>
      <c r="C220" s="97">
        <v>0.46835771999999998</v>
      </c>
      <c r="D220" s="96">
        <v>0.18949733999999999</v>
      </c>
      <c r="E220" s="98">
        <f t="shared" si="9"/>
        <v>1.4715793899798277</v>
      </c>
      <c r="F220" s="97">
        <v>2.6646060000000003E-2</v>
      </c>
      <c r="G220" s="96">
        <v>0.34527802000000002</v>
      </c>
      <c r="H220" s="98">
        <f t="shared" si="10"/>
        <v>-0.92282723354356588</v>
      </c>
      <c r="I220" s="99">
        <f t="shared" si="11"/>
        <v>5.6892539318023849E-2</v>
      </c>
    </row>
    <row r="221" spans="1:9" x14ac:dyDescent="0.15">
      <c r="A221" s="103" t="s">
        <v>744</v>
      </c>
      <c r="B221" s="104" t="s">
        <v>745</v>
      </c>
      <c r="C221" s="97">
        <v>0.17272638000000001</v>
      </c>
      <c r="D221" s="96">
        <v>1.1941500000000001E-2</v>
      </c>
      <c r="E221" s="98">
        <f t="shared" si="9"/>
        <v>13.464378846878533</v>
      </c>
      <c r="F221" s="97">
        <v>2.0580000000000001E-2</v>
      </c>
      <c r="G221" s="96">
        <v>0</v>
      </c>
      <c r="H221" s="98" t="str">
        <f t="shared" si="10"/>
        <v/>
      </c>
      <c r="I221" s="99">
        <f t="shared" si="11"/>
        <v>0.1191479842280027</v>
      </c>
    </row>
    <row r="222" spans="1:9" x14ac:dyDescent="0.15">
      <c r="A222" s="103" t="s">
        <v>746</v>
      </c>
      <c r="B222" s="104" t="s">
        <v>747</v>
      </c>
      <c r="C222" s="97">
        <v>0.51540246999999995</v>
      </c>
      <c r="D222" s="96">
        <v>0.56720419</v>
      </c>
      <c r="E222" s="98">
        <f t="shared" si="9"/>
        <v>-9.1328168785213104E-2</v>
      </c>
      <c r="F222" s="97">
        <v>0.54174122999999996</v>
      </c>
      <c r="G222" s="96">
        <v>4.7851379999999999E-2</v>
      </c>
      <c r="H222" s="98">
        <f t="shared" si="10"/>
        <v>10.32132929081669</v>
      </c>
      <c r="I222" s="99">
        <f t="shared" si="11"/>
        <v>1.0511032863307777</v>
      </c>
    </row>
    <row r="223" spans="1:9" x14ac:dyDescent="0.15">
      <c r="A223" s="103" t="s">
        <v>748</v>
      </c>
      <c r="B223" s="104" t="s">
        <v>749</v>
      </c>
      <c r="C223" s="97">
        <v>2.6346959999999999E-2</v>
      </c>
      <c r="D223" s="96">
        <v>2.1446150000000001E-2</v>
      </c>
      <c r="E223" s="98">
        <f t="shared" si="9"/>
        <v>0.22851700654896101</v>
      </c>
      <c r="F223" s="97">
        <v>0</v>
      </c>
      <c r="G223" s="96">
        <v>0</v>
      </c>
      <c r="H223" s="98" t="str">
        <f t="shared" si="10"/>
        <v/>
      </c>
      <c r="I223" s="99">
        <f t="shared" si="11"/>
        <v>0</v>
      </c>
    </row>
    <row r="224" spans="1:9" x14ac:dyDescent="0.15">
      <c r="A224" s="103" t="s">
        <v>750</v>
      </c>
      <c r="B224" s="104" t="s">
        <v>751</v>
      </c>
      <c r="C224" s="97">
        <v>10.712534310000001</v>
      </c>
      <c r="D224" s="96">
        <v>10.816903160000001</v>
      </c>
      <c r="E224" s="98">
        <f t="shared" si="9"/>
        <v>-9.6486811850130527E-3</v>
      </c>
      <c r="F224" s="97">
        <v>2.71209648</v>
      </c>
      <c r="G224" s="96">
        <v>3.9089451400000002</v>
      </c>
      <c r="H224" s="98">
        <f t="shared" si="10"/>
        <v>-0.30618200489761804</v>
      </c>
      <c r="I224" s="99">
        <f t="shared" si="11"/>
        <v>0.25317038914575946</v>
      </c>
    </row>
    <row r="225" spans="1:9" x14ac:dyDescent="0.15">
      <c r="A225" s="103" t="s">
        <v>752</v>
      </c>
      <c r="B225" s="104" t="s">
        <v>753</v>
      </c>
      <c r="C225" s="97">
        <v>29.079998420000003</v>
      </c>
      <c r="D225" s="96">
        <v>10.42984116</v>
      </c>
      <c r="E225" s="98">
        <f t="shared" si="9"/>
        <v>1.7881535273543898</v>
      </c>
      <c r="F225" s="97">
        <v>19.573558379999998</v>
      </c>
      <c r="G225" s="96">
        <v>19.89092496</v>
      </c>
      <c r="H225" s="98">
        <f t="shared" si="10"/>
        <v>-1.5955345497417284E-2</v>
      </c>
      <c r="I225" s="99">
        <f t="shared" si="11"/>
        <v>0.6730935159383683</v>
      </c>
    </row>
    <row r="226" spans="1:9" x14ac:dyDescent="0.15">
      <c r="A226" s="103" t="s">
        <v>755</v>
      </c>
      <c r="B226" s="104" t="s">
        <v>756</v>
      </c>
      <c r="C226" s="97">
        <v>10.972586919999999</v>
      </c>
      <c r="D226" s="96">
        <v>13.650069820000001</v>
      </c>
      <c r="E226" s="98">
        <f t="shared" si="9"/>
        <v>-0.19615159008761762</v>
      </c>
      <c r="F226" s="97">
        <v>3.60363027</v>
      </c>
      <c r="G226" s="96">
        <v>1.5735513000000001</v>
      </c>
      <c r="H226" s="98">
        <f t="shared" si="10"/>
        <v>1.2901256984757978</v>
      </c>
      <c r="I226" s="99">
        <f t="shared" si="11"/>
        <v>0.32842120971779004</v>
      </c>
    </row>
    <row r="227" spans="1:9" x14ac:dyDescent="0.15">
      <c r="A227" s="103" t="s">
        <v>757</v>
      </c>
      <c r="B227" s="104" t="s">
        <v>758</v>
      </c>
      <c r="C227" s="97">
        <v>10.630386590000001</v>
      </c>
      <c r="D227" s="96">
        <v>27.43223965</v>
      </c>
      <c r="E227" s="98">
        <f t="shared" si="9"/>
        <v>-0.61248564733940714</v>
      </c>
      <c r="F227" s="97">
        <v>4.5158459899999999</v>
      </c>
      <c r="G227" s="96">
        <v>0.84741430000000006</v>
      </c>
      <c r="H227" s="98">
        <f t="shared" si="10"/>
        <v>4.328970717156885</v>
      </c>
      <c r="I227" s="99">
        <f t="shared" si="11"/>
        <v>0.42480543409851662</v>
      </c>
    </row>
    <row r="228" spans="1:9" x14ac:dyDescent="0.15">
      <c r="A228" s="103" t="s">
        <v>759</v>
      </c>
      <c r="B228" s="104" t="s">
        <v>760</v>
      </c>
      <c r="C228" s="97">
        <v>6.8456122000000006</v>
      </c>
      <c r="D228" s="96">
        <v>12.28173731</v>
      </c>
      <c r="E228" s="98">
        <f t="shared" si="9"/>
        <v>-0.44261857852747055</v>
      </c>
      <c r="F228" s="97">
        <v>3.9983213700000002</v>
      </c>
      <c r="G228" s="96">
        <v>12.931681599999999</v>
      </c>
      <c r="H228" s="98">
        <f t="shared" si="10"/>
        <v>-0.69081195364414172</v>
      </c>
      <c r="I228" s="99">
        <f t="shared" si="11"/>
        <v>0.58407067960992587</v>
      </c>
    </row>
    <row r="229" spans="1:9" x14ac:dyDescent="0.15">
      <c r="A229" s="103" t="s">
        <v>761</v>
      </c>
      <c r="B229" s="104" t="s">
        <v>762</v>
      </c>
      <c r="C229" s="97">
        <v>3.5292654900000002</v>
      </c>
      <c r="D229" s="96">
        <v>3.7795716600000002</v>
      </c>
      <c r="E229" s="98">
        <f t="shared" si="9"/>
        <v>-6.6226068061903121E-2</v>
      </c>
      <c r="F229" s="97">
        <v>3.2963352599999998</v>
      </c>
      <c r="G229" s="96">
        <v>0.58520300000000003</v>
      </c>
      <c r="H229" s="98">
        <f t="shared" si="10"/>
        <v>4.6328064962072979</v>
      </c>
      <c r="I229" s="99">
        <f t="shared" si="11"/>
        <v>0.93400036617817594</v>
      </c>
    </row>
    <row r="230" spans="1:9" x14ac:dyDescent="0.15">
      <c r="A230" s="103" t="s">
        <v>763</v>
      </c>
      <c r="B230" s="104" t="s">
        <v>764</v>
      </c>
      <c r="C230" s="97">
        <v>300.97035218000002</v>
      </c>
      <c r="D230" s="96">
        <v>204.98509066</v>
      </c>
      <c r="E230" s="98">
        <f t="shared" si="9"/>
        <v>0.46825484336910472</v>
      </c>
      <c r="F230" s="97">
        <v>17.708816590000001</v>
      </c>
      <c r="G230" s="96">
        <v>56.625703009999995</v>
      </c>
      <c r="H230" s="98">
        <f t="shared" si="10"/>
        <v>-0.68726539983313484</v>
      </c>
      <c r="I230" s="99">
        <f t="shared" si="11"/>
        <v>5.8839073223428226E-2</v>
      </c>
    </row>
    <row r="231" spans="1:9" x14ac:dyDescent="0.15">
      <c r="A231" s="103" t="s">
        <v>765</v>
      </c>
      <c r="B231" s="104" t="s">
        <v>766</v>
      </c>
      <c r="C231" s="97">
        <v>0.7171284</v>
      </c>
      <c r="D231" s="96">
        <v>0.82045065000000006</v>
      </c>
      <c r="E231" s="98">
        <f t="shared" si="9"/>
        <v>-0.12593353421074149</v>
      </c>
      <c r="F231" s="97">
        <v>0.21097684999999999</v>
      </c>
      <c r="G231" s="96">
        <v>0.64887855000000005</v>
      </c>
      <c r="H231" s="98">
        <f t="shared" si="10"/>
        <v>-0.67485926295452359</v>
      </c>
      <c r="I231" s="99">
        <f t="shared" si="11"/>
        <v>0.29419675751232277</v>
      </c>
    </row>
    <row r="232" spans="1:9" x14ac:dyDescent="0.15">
      <c r="A232" s="103" t="s">
        <v>767</v>
      </c>
      <c r="B232" s="104" t="s">
        <v>768</v>
      </c>
      <c r="C232" s="97">
        <v>0.46067269999999999</v>
      </c>
      <c r="D232" s="96">
        <v>9.2938132600000003</v>
      </c>
      <c r="E232" s="98">
        <f t="shared" si="9"/>
        <v>-0.95043232663359967</v>
      </c>
      <c r="F232" s="97">
        <v>0.60877831999999998</v>
      </c>
      <c r="G232" s="96">
        <v>5.9193397300000008</v>
      </c>
      <c r="H232" s="98">
        <f t="shared" si="10"/>
        <v>-0.89715435373397634</v>
      </c>
      <c r="I232" s="99">
        <f t="shared" si="11"/>
        <v>1.3214985823991741</v>
      </c>
    </row>
    <row r="233" spans="1:9" x14ac:dyDescent="0.15">
      <c r="A233" s="103" t="s">
        <v>34</v>
      </c>
      <c r="B233" s="104" t="s">
        <v>769</v>
      </c>
      <c r="C233" s="97">
        <v>315.73551527999996</v>
      </c>
      <c r="D233" s="96">
        <v>395.06377363000001</v>
      </c>
      <c r="E233" s="98">
        <f t="shared" si="9"/>
        <v>-0.20079861441382252</v>
      </c>
      <c r="F233" s="97">
        <v>20.77207714</v>
      </c>
      <c r="G233" s="96">
        <v>52.215182280000001</v>
      </c>
      <c r="H233" s="98">
        <f t="shared" si="10"/>
        <v>-0.60218319207215831</v>
      </c>
      <c r="I233" s="99">
        <f t="shared" si="11"/>
        <v>6.5789485612915435E-2</v>
      </c>
    </row>
    <row r="234" spans="1:9" x14ac:dyDescent="0.15">
      <c r="A234" s="103" t="s">
        <v>770</v>
      </c>
      <c r="B234" s="104" t="s">
        <v>771</v>
      </c>
      <c r="C234" s="97">
        <v>2.0647742999999998</v>
      </c>
      <c r="D234" s="96">
        <v>0.89374257999999995</v>
      </c>
      <c r="E234" s="98">
        <f t="shared" si="9"/>
        <v>1.31025615899379</v>
      </c>
      <c r="F234" s="97">
        <v>2.0115000000000001E-2</v>
      </c>
      <c r="G234" s="96">
        <v>6.6031800000000002E-2</v>
      </c>
      <c r="H234" s="98">
        <f t="shared" si="10"/>
        <v>-0.69537404705005768</v>
      </c>
      <c r="I234" s="99">
        <f t="shared" si="11"/>
        <v>9.7419848745695856E-3</v>
      </c>
    </row>
    <row r="235" spans="1:9" x14ac:dyDescent="0.15">
      <c r="A235" s="103" t="s">
        <v>772</v>
      </c>
      <c r="B235" s="104" t="s">
        <v>773</v>
      </c>
      <c r="C235" s="97">
        <v>0.46943279999999998</v>
      </c>
      <c r="D235" s="96">
        <v>4.2274319</v>
      </c>
      <c r="E235" s="98">
        <f t="shared" si="9"/>
        <v>-0.88895556188616542</v>
      </c>
      <c r="F235" s="97">
        <v>0</v>
      </c>
      <c r="G235" s="96">
        <v>0</v>
      </c>
      <c r="H235" s="98" t="str">
        <f t="shared" si="10"/>
        <v/>
      </c>
      <c r="I235" s="99">
        <f t="shared" si="11"/>
        <v>0</v>
      </c>
    </row>
    <row r="236" spans="1:9" x14ac:dyDescent="0.15">
      <c r="A236" s="103" t="s">
        <v>774</v>
      </c>
      <c r="B236" s="104" t="s">
        <v>775</v>
      </c>
      <c r="C236" s="97">
        <v>4.7186830199999994</v>
      </c>
      <c r="D236" s="96">
        <v>8.65170745</v>
      </c>
      <c r="E236" s="98">
        <f t="shared" si="9"/>
        <v>-0.45459517126876503</v>
      </c>
      <c r="F236" s="97">
        <v>3.9294822200000001</v>
      </c>
      <c r="G236" s="96">
        <v>1.95609809</v>
      </c>
      <c r="H236" s="98">
        <f t="shared" si="10"/>
        <v>1.0088370006025618</v>
      </c>
      <c r="I236" s="99">
        <f t="shared" si="11"/>
        <v>0.83274977432156494</v>
      </c>
    </row>
    <row r="237" spans="1:9" x14ac:dyDescent="0.15">
      <c r="A237" s="103" t="s">
        <v>776</v>
      </c>
      <c r="B237" s="104" t="s">
        <v>777</v>
      </c>
      <c r="C237" s="97">
        <v>2.8835599700000003</v>
      </c>
      <c r="D237" s="96">
        <v>4.0979011700000001</v>
      </c>
      <c r="E237" s="98">
        <f t="shared" si="9"/>
        <v>-0.29633247597330414</v>
      </c>
      <c r="F237" s="97">
        <v>0.20993033999999999</v>
      </c>
      <c r="G237" s="96">
        <v>0</v>
      </c>
      <c r="H237" s="98" t="str">
        <f t="shared" si="10"/>
        <v/>
      </c>
      <c r="I237" s="99">
        <f t="shared" si="11"/>
        <v>7.2802487960741097E-2</v>
      </c>
    </row>
    <row r="238" spans="1:9" x14ac:dyDescent="0.15">
      <c r="A238" s="103" t="s">
        <v>778</v>
      </c>
      <c r="B238" s="104" t="s">
        <v>779</v>
      </c>
      <c r="C238" s="97">
        <v>0.71929106000000009</v>
      </c>
      <c r="D238" s="96">
        <v>5.1226849999999997E-2</v>
      </c>
      <c r="E238" s="98">
        <f t="shared" si="9"/>
        <v>13.041290065658929</v>
      </c>
      <c r="F238" s="97">
        <v>0</v>
      </c>
      <c r="G238" s="96">
        <v>2.1059999999999999E-2</v>
      </c>
      <c r="H238" s="98">
        <f t="shared" si="10"/>
        <v>-1</v>
      </c>
      <c r="I238" s="99">
        <f t="shared" si="11"/>
        <v>0</v>
      </c>
    </row>
    <row r="239" spans="1:9" x14ac:dyDescent="0.15">
      <c r="A239" s="103" t="s">
        <v>780</v>
      </c>
      <c r="B239" s="104" t="s">
        <v>781</v>
      </c>
      <c r="C239" s="97">
        <v>3.9064399999999997E-3</v>
      </c>
      <c r="D239" s="96">
        <v>1.4348039500000001</v>
      </c>
      <c r="E239" s="98">
        <f t="shared" si="9"/>
        <v>-0.99727737019402551</v>
      </c>
      <c r="F239" s="97">
        <v>7.0447100000000012E-2</v>
      </c>
      <c r="G239" s="96">
        <v>7.5818106100000007</v>
      </c>
      <c r="H239" s="98">
        <f t="shared" si="10"/>
        <v>-0.99070840678780814</v>
      </c>
      <c r="I239" s="99">
        <f t="shared" si="11"/>
        <v>18.033580446647079</v>
      </c>
    </row>
    <row r="240" spans="1:9" x14ac:dyDescent="0.15">
      <c r="A240" s="103" t="s">
        <v>782</v>
      </c>
      <c r="B240" s="104" t="s">
        <v>783</v>
      </c>
      <c r="C240" s="97">
        <v>1.388174E-2</v>
      </c>
      <c r="D240" s="96">
        <v>1.18231E-2</v>
      </c>
      <c r="E240" s="98">
        <f t="shared" si="9"/>
        <v>0.17412015461258057</v>
      </c>
      <c r="F240" s="97">
        <v>3.4749999999999998E-3</v>
      </c>
      <c r="G240" s="96">
        <v>0</v>
      </c>
      <c r="H240" s="98" t="str">
        <f t="shared" si="10"/>
        <v/>
      </c>
      <c r="I240" s="99">
        <f t="shared" si="11"/>
        <v>0.25032884926529381</v>
      </c>
    </row>
    <row r="241" spans="1:9" x14ac:dyDescent="0.15">
      <c r="A241" s="103" t="s">
        <v>784</v>
      </c>
      <c r="B241" s="104" t="s">
        <v>785</v>
      </c>
      <c r="C241" s="97">
        <v>6.2133216200000003</v>
      </c>
      <c r="D241" s="96">
        <v>3.3442232000000001</v>
      </c>
      <c r="E241" s="98">
        <f t="shared" si="9"/>
        <v>0.85792671374326934</v>
      </c>
      <c r="F241" s="97">
        <v>1.0629445399999999</v>
      </c>
      <c r="G241" s="96">
        <v>1.9996549999999998E-2</v>
      </c>
      <c r="H241" s="98">
        <f t="shared" si="10"/>
        <v>52.156396478392523</v>
      </c>
      <c r="I241" s="99">
        <f t="shared" si="11"/>
        <v>0.17107508753103945</v>
      </c>
    </row>
    <row r="242" spans="1:9" x14ac:dyDescent="0.15">
      <c r="A242" s="103" t="s">
        <v>786</v>
      </c>
      <c r="B242" s="104" t="s">
        <v>787</v>
      </c>
      <c r="C242" s="97">
        <v>1.91164468</v>
      </c>
      <c r="D242" s="96">
        <v>2.9511185800000002</v>
      </c>
      <c r="E242" s="98">
        <f t="shared" si="9"/>
        <v>-0.35223047526609386</v>
      </c>
      <c r="F242" s="97">
        <v>3.5608889999999997E-2</v>
      </c>
      <c r="G242" s="96">
        <v>5.5518749999999999E-2</v>
      </c>
      <c r="H242" s="98">
        <f t="shared" si="10"/>
        <v>-0.3586150624788923</v>
      </c>
      <c r="I242" s="99">
        <f t="shared" si="11"/>
        <v>1.8627358092509115E-2</v>
      </c>
    </row>
    <row r="243" spans="1:9" x14ac:dyDescent="0.15">
      <c r="A243" s="103" t="s">
        <v>788</v>
      </c>
      <c r="B243" s="104" t="s">
        <v>789</v>
      </c>
      <c r="C243" s="97">
        <v>1.0386445099999999</v>
      </c>
      <c r="D243" s="96">
        <v>1.5908699999999999E-3</v>
      </c>
      <c r="E243" s="98">
        <f t="shared" si="9"/>
        <v>651.87830558122289</v>
      </c>
      <c r="F243" s="97">
        <v>0</v>
      </c>
      <c r="G243" s="96">
        <v>9.9882099999999991E-3</v>
      </c>
      <c r="H243" s="98">
        <f t="shared" si="10"/>
        <v>-1</v>
      </c>
      <c r="I243" s="99">
        <f t="shared" si="11"/>
        <v>0</v>
      </c>
    </row>
    <row r="244" spans="1:9" x14ac:dyDescent="0.15">
      <c r="A244" s="103" t="s">
        <v>790</v>
      </c>
      <c r="B244" s="104" t="s">
        <v>791</v>
      </c>
      <c r="C244" s="97">
        <v>2.2439246699999997</v>
      </c>
      <c r="D244" s="96">
        <v>0.16278920000000002</v>
      </c>
      <c r="E244" s="98">
        <f t="shared" si="9"/>
        <v>12.784235502109473</v>
      </c>
      <c r="F244" s="97">
        <v>2.1560947000000001</v>
      </c>
      <c r="G244" s="96">
        <v>0</v>
      </c>
      <c r="H244" s="98" t="str">
        <f t="shared" si="10"/>
        <v/>
      </c>
      <c r="I244" s="99">
        <f t="shared" si="11"/>
        <v>0.96085877071800296</v>
      </c>
    </row>
    <row r="245" spans="1:9" x14ac:dyDescent="0.15">
      <c r="A245" s="103" t="s">
        <v>792</v>
      </c>
      <c r="B245" s="104" t="s">
        <v>793</v>
      </c>
      <c r="C245" s="97">
        <v>0</v>
      </c>
      <c r="D245" s="96">
        <v>0.65007415000000002</v>
      </c>
      <c r="E245" s="98">
        <f t="shared" si="9"/>
        <v>-1</v>
      </c>
      <c r="F245" s="97">
        <v>0</v>
      </c>
      <c r="G245" s="96">
        <v>0</v>
      </c>
      <c r="H245" s="98" t="str">
        <f t="shared" si="10"/>
        <v/>
      </c>
      <c r="I245" s="99" t="str">
        <f t="shared" si="11"/>
        <v/>
      </c>
    </row>
    <row r="246" spans="1:9" x14ac:dyDescent="0.15">
      <c r="A246" s="103" t="s">
        <v>794</v>
      </c>
      <c r="B246" s="104" t="s">
        <v>795</v>
      </c>
      <c r="C246" s="97">
        <v>1.9631286699999999</v>
      </c>
      <c r="D246" s="96">
        <v>0.39981623999999999</v>
      </c>
      <c r="E246" s="98">
        <f t="shared" si="9"/>
        <v>3.9100773645412703</v>
      </c>
      <c r="F246" s="97">
        <v>0.55731976000000005</v>
      </c>
      <c r="G246" s="96">
        <v>0.85245988000000006</v>
      </c>
      <c r="H246" s="98">
        <f t="shared" si="10"/>
        <v>-0.34622171309692606</v>
      </c>
      <c r="I246" s="99">
        <f t="shared" si="11"/>
        <v>0.28389364819372748</v>
      </c>
    </row>
    <row r="247" spans="1:9" x14ac:dyDescent="0.15">
      <c r="A247" s="103" t="s">
        <v>796</v>
      </c>
      <c r="B247" s="104" t="s">
        <v>797</v>
      </c>
      <c r="C247" s="97">
        <v>0.35094784000000001</v>
      </c>
      <c r="D247" s="96">
        <v>0.14030000000000001</v>
      </c>
      <c r="E247" s="98">
        <f t="shared" si="9"/>
        <v>1.5014101211689237</v>
      </c>
      <c r="F247" s="97">
        <v>0</v>
      </c>
      <c r="G247" s="96">
        <v>0</v>
      </c>
      <c r="H247" s="98" t="str">
        <f t="shared" si="10"/>
        <v/>
      </c>
      <c r="I247" s="99">
        <f t="shared" si="11"/>
        <v>0</v>
      </c>
    </row>
    <row r="248" spans="1:9" x14ac:dyDescent="0.15">
      <c r="A248" s="103" t="s">
        <v>798</v>
      </c>
      <c r="B248" s="104" t="s">
        <v>799</v>
      </c>
      <c r="C248" s="97">
        <v>0.79479900000000003</v>
      </c>
      <c r="D248" s="96">
        <v>8.43409E-3</v>
      </c>
      <c r="E248" s="98">
        <f t="shared" si="9"/>
        <v>93.23648550110326</v>
      </c>
      <c r="F248" s="97">
        <v>0</v>
      </c>
      <c r="G248" s="96">
        <v>0</v>
      </c>
      <c r="H248" s="98" t="str">
        <f t="shared" si="10"/>
        <v/>
      </c>
      <c r="I248" s="99">
        <f t="shared" si="11"/>
        <v>0</v>
      </c>
    </row>
    <row r="249" spans="1:9" x14ac:dyDescent="0.15">
      <c r="A249" s="103" t="s">
        <v>800</v>
      </c>
      <c r="B249" s="104" t="s">
        <v>801</v>
      </c>
      <c r="C249" s="97">
        <v>0.80296698999999994</v>
      </c>
      <c r="D249" s="96">
        <v>0.4723</v>
      </c>
      <c r="E249" s="98">
        <f t="shared" si="9"/>
        <v>0.70012066483167468</v>
      </c>
      <c r="F249" s="97">
        <v>0.40151311000000001</v>
      </c>
      <c r="G249" s="96">
        <v>0.23330400000000001</v>
      </c>
      <c r="H249" s="98">
        <f t="shared" si="10"/>
        <v>0.72098682405788161</v>
      </c>
      <c r="I249" s="99">
        <f t="shared" si="11"/>
        <v>0.50003688196447538</v>
      </c>
    </row>
    <row r="250" spans="1:9" x14ac:dyDescent="0.15">
      <c r="A250" s="103" t="s">
        <v>802</v>
      </c>
      <c r="B250" s="104" t="s">
        <v>803</v>
      </c>
      <c r="C250" s="97">
        <v>1.1374713999999999</v>
      </c>
      <c r="D250" s="96">
        <v>2.0308084100000001</v>
      </c>
      <c r="E250" s="98">
        <f t="shared" si="9"/>
        <v>-0.43989231362302672</v>
      </c>
      <c r="F250" s="97">
        <v>0.59828400000000004</v>
      </c>
      <c r="G250" s="96">
        <v>0.16281000000000001</v>
      </c>
      <c r="H250" s="98">
        <f t="shared" si="10"/>
        <v>2.6747374239911554</v>
      </c>
      <c r="I250" s="99">
        <f t="shared" si="11"/>
        <v>0.52597718061306864</v>
      </c>
    </row>
    <row r="251" spans="1:9" x14ac:dyDescent="0.15">
      <c r="A251" s="103" t="s">
        <v>804</v>
      </c>
      <c r="B251" s="104" t="s">
        <v>805</v>
      </c>
      <c r="C251" s="97">
        <v>0.87193827000000002</v>
      </c>
      <c r="D251" s="96">
        <v>3.1465E-3</v>
      </c>
      <c r="E251" s="98">
        <f t="shared" si="9"/>
        <v>276.11370411568407</v>
      </c>
      <c r="F251" s="97">
        <v>0</v>
      </c>
      <c r="G251" s="96">
        <v>0</v>
      </c>
      <c r="H251" s="98" t="str">
        <f t="shared" si="10"/>
        <v/>
      </c>
      <c r="I251" s="99">
        <f t="shared" si="11"/>
        <v>0</v>
      </c>
    </row>
    <row r="252" spans="1:9" x14ac:dyDescent="0.15">
      <c r="A252" s="103" t="s">
        <v>806</v>
      </c>
      <c r="B252" s="104" t="s">
        <v>807</v>
      </c>
      <c r="C252" s="97">
        <v>0.15540257000000002</v>
      </c>
      <c r="D252" s="96">
        <v>1.95781497</v>
      </c>
      <c r="E252" s="98">
        <f t="shared" si="9"/>
        <v>-0.92062448577558886</v>
      </c>
      <c r="F252" s="97">
        <v>6.6523280000000004E-2</v>
      </c>
      <c r="G252" s="96">
        <v>0.18547084999999999</v>
      </c>
      <c r="H252" s="98">
        <f t="shared" si="10"/>
        <v>-0.64132757249993722</v>
      </c>
      <c r="I252" s="99">
        <f t="shared" si="11"/>
        <v>0.42807065545955897</v>
      </c>
    </row>
    <row r="253" spans="1:9" x14ac:dyDescent="0.15">
      <c r="A253" s="103" t="s">
        <v>808</v>
      </c>
      <c r="B253" s="104" t="s">
        <v>809</v>
      </c>
      <c r="C253" s="97">
        <v>3.6823093999999998</v>
      </c>
      <c r="D253" s="96">
        <v>4.0044316499999999</v>
      </c>
      <c r="E253" s="98">
        <f t="shared" si="9"/>
        <v>-8.0441440422637789E-2</v>
      </c>
      <c r="F253" s="97">
        <v>0.26943597999999996</v>
      </c>
      <c r="G253" s="96">
        <v>0.1217468</v>
      </c>
      <c r="H253" s="98">
        <f t="shared" si="10"/>
        <v>1.2130846970926541</v>
      </c>
      <c r="I253" s="99">
        <f t="shared" si="11"/>
        <v>7.3170380522614417E-2</v>
      </c>
    </row>
    <row r="254" spans="1:9" x14ac:dyDescent="0.15">
      <c r="A254" s="103" t="s">
        <v>810</v>
      </c>
      <c r="B254" s="104" t="s">
        <v>811</v>
      </c>
      <c r="C254" s="97">
        <v>4.1271297499999999</v>
      </c>
      <c r="D254" s="96">
        <v>5.4490035399999996</v>
      </c>
      <c r="E254" s="98">
        <f t="shared" si="9"/>
        <v>-0.24259000389638208</v>
      </c>
      <c r="F254" s="97">
        <v>51.627728850000004</v>
      </c>
      <c r="G254" s="96">
        <v>118.33435236</v>
      </c>
      <c r="H254" s="98">
        <f t="shared" si="10"/>
        <v>-0.56371309074361842</v>
      </c>
      <c r="I254" s="99">
        <f t="shared" si="11"/>
        <v>12.509354436942528</v>
      </c>
    </row>
    <row r="255" spans="1:9" x14ac:dyDescent="0.15">
      <c r="A255" s="105" t="s">
        <v>812</v>
      </c>
      <c r="B255" s="104" t="s">
        <v>813</v>
      </c>
      <c r="C255" s="97">
        <v>21.915573260000002</v>
      </c>
      <c r="D255" s="96">
        <v>8.3168698899999995</v>
      </c>
      <c r="E255" s="98">
        <f t="shared" si="9"/>
        <v>1.6350746795198456</v>
      </c>
      <c r="F255" s="97">
        <v>3.3836109799999998</v>
      </c>
      <c r="G255" s="96">
        <v>0.34855323999999999</v>
      </c>
      <c r="H255" s="98">
        <f t="shared" si="10"/>
        <v>8.7075872254121069</v>
      </c>
      <c r="I255" s="99">
        <f t="shared" si="11"/>
        <v>0.15439299441807069</v>
      </c>
    </row>
    <row r="256" spans="1:9" x14ac:dyDescent="0.15">
      <c r="A256" s="103" t="s">
        <v>814</v>
      </c>
      <c r="B256" s="104" t="s">
        <v>815</v>
      </c>
      <c r="C256" s="97">
        <v>70.488709370000009</v>
      </c>
      <c r="D256" s="96">
        <v>14.33749789</v>
      </c>
      <c r="E256" s="98">
        <f t="shared" si="9"/>
        <v>3.9163884738329342</v>
      </c>
      <c r="F256" s="97">
        <v>28.705767640000001</v>
      </c>
      <c r="G256" s="96">
        <v>3.0073301299999997</v>
      </c>
      <c r="H256" s="98">
        <f t="shared" si="10"/>
        <v>8.5452665318123895</v>
      </c>
      <c r="I256" s="99">
        <f t="shared" si="11"/>
        <v>0.40723922875820412</v>
      </c>
    </row>
    <row r="257" spans="1:9" x14ac:dyDescent="0.15">
      <c r="A257" s="103" t="s">
        <v>816</v>
      </c>
      <c r="B257" s="104" t="s">
        <v>817</v>
      </c>
      <c r="C257" s="97">
        <v>15.46408184</v>
      </c>
      <c r="D257" s="96">
        <v>9.190551730000001</v>
      </c>
      <c r="E257" s="98">
        <f t="shared" si="9"/>
        <v>0.68260647394234275</v>
      </c>
      <c r="F257" s="97">
        <v>3.9835552000000001</v>
      </c>
      <c r="G257" s="96">
        <v>1.28219795</v>
      </c>
      <c r="H257" s="98">
        <f t="shared" si="10"/>
        <v>2.106817632955972</v>
      </c>
      <c r="I257" s="99">
        <f t="shared" si="11"/>
        <v>0.25760049909306482</v>
      </c>
    </row>
    <row r="258" spans="1:9" x14ac:dyDescent="0.15">
      <c r="A258" s="105" t="s">
        <v>818</v>
      </c>
      <c r="B258" s="104" t="s">
        <v>819</v>
      </c>
      <c r="C258" s="97">
        <v>43.738120819999999</v>
      </c>
      <c r="D258" s="96">
        <v>30.614961190000002</v>
      </c>
      <c r="E258" s="98">
        <f t="shared" si="9"/>
        <v>0.4286518460224773</v>
      </c>
      <c r="F258" s="97">
        <v>1.5743655600000002</v>
      </c>
      <c r="G258" s="96">
        <v>9.3734918499999988</v>
      </c>
      <c r="H258" s="98">
        <f t="shared" si="10"/>
        <v>-0.83204065409199668</v>
      </c>
      <c r="I258" s="99">
        <f t="shared" si="11"/>
        <v>3.5995272098660783E-2</v>
      </c>
    </row>
    <row r="259" spans="1:9" x14ac:dyDescent="0.15">
      <c r="A259" s="103" t="s">
        <v>820</v>
      </c>
      <c r="B259" s="104" t="s">
        <v>821</v>
      </c>
      <c r="C259" s="97">
        <v>0.16216839999999999</v>
      </c>
      <c r="D259" s="96">
        <v>6.1726000000000003E-3</v>
      </c>
      <c r="E259" s="98">
        <f t="shared" si="9"/>
        <v>25.27230016524641</v>
      </c>
      <c r="F259" s="97">
        <v>0</v>
      </c>
      <c r="G259" s="96">
        <v>0</v>
      </c>
      <c r="H259" s="98" t="str">
        <f t="shared" si="10"/>
        <v/>
      </c>
      <c r="I259" s="99">
        <f t="shared" si="11"/>
        <v>0</v>
      </c>
    </row>
    <row r="260" spans="1:9" x14ac:dyDescent="0.15">
      <c r="A260" s="103" t="s">
        <v>822</v>
      </c>
      <c r="B260" s="104" t="s">
        <v>823</v>
      </c>
      <c r="C260" s="97">
        <v>14.579709509999999</v>
      </c>
      <c r="D260" s="96">
        <v>24.728461769999999</v>
      </c>
      <c r="E260" s="98">
        <f t="shared" si="9"/>
        <v>-0.41040774611837094</v>
      </c>
      <c r="F260" s="97">
        <v>2.1535518199999997</v>
      </c>
      <c r="G260" s="96">
        <v>0.11794428999999999</v>
      </c>
      <c r="H260" s="98">
        <f t="shared" si="10"/>
        <v>17.259059595000316</v>
      </c>
      <c r="I260" s="99">
        <f t="shared" si="11"/>
        <v>0.1477088290766638</v>
      </c>
    </row>
    <row r="261" spans="1:9" x14ac:dyDescent="0.15">
      <c r="A261" s="103" t="s">
        <v>824</v>
      </c>
      <c r="B261" s="104" t="s">
        <v>825</v>
      </c>
      <c r="C261" s="97">
        <v>3.7060246600000002</v>
      </c>
      <c r="D261" s="96">
        <v>6.6285719199999997</v>
      </c>
      <c r="E261" s="98">
        <f t="shared" si="9"/>
        <v>-0.44090149360557884</v>
      </c>
      <c r="F261" s="97">
        <v>0</v>
      </c>
      <c r="G261" s="96">
        <v>0</v>
      </c>
      <c r="H261" s="98" t="str">
        <f t="shared" si="10"/>
        <v/>
      </c>
      <c r="I261" s="99">
        <f t="shared" si="11"/>
        <v>0</v>
      </c>
    </row>
    <row r="262" spans="1:9" x14ac:dyDescent="0.15">
      <c r="A262" s="103" t="s">
        <v>826</v>
      </c>
      <c r="B262" s="104" t="s">
        <v>827</v>
      </c>
      <c r="C262" s="97">
        <v>9.9848087599999999</v>
      </c>
      <c r="D262" s="96">
        <v>4.1939227799999994</v>
      </c>
      <c r="E262" s="98">
        <f t="shared" si="9"/>
        <v>1.3807803061171291</v>
      </c>
      <c r="F262" s="97">
        <v>2.0904868799999998</v>
      </c>
      <c r="G262" s="96">
        <v>0.59142304000000001</v>
      </c>
      <c r="H262" s="98">
        <f t="shared" si="10"/>
        <v>2.5346727107554008</v>
      </c>
      <c r="I262" s="99">
        <f t="shared" si="11"/>
        <v>0.20936674204263878</v>
      </c>
    </row>
    <row r="263" spans="1:9" x14ac:dyDescent="0.15">
      <c r="A263" s="103" t="s">
        <v>828</v>
      </c>
      <c r="B263" s="104" t="s">
        <v>829</v>
      </c>
      <c r="C263" s="97">
        <v>2.3120379999999999E-2</v>
      </c>
      <c r="D263" s="96">
        <v>1.276097E-2</v>
      </c>
      <c r="E263" s="98">
        <f t="shared" si="9"/>
        <v>0.81180427506686392</v>
      </c>
      <c r="F263" s="97">
        <v>0</v>
      </c>
      <c r="G263" s="96">
        <v>0</v>
      </c>
      <c r="H263" s="98" t="str">
        <f t="shared" si="10"/>
        <v/>
      </c>
      <c r="I263" s="99">
        <f t="shared" si="11"/>
        <v>0</v>
      </c>
    </row>
    <row r="264" spans="1:9" x14ac:dyDescent="0.15">
      <c r="A264" s="103" t="s">
        <v>830</v>
      </c>
      <c r="B264" s="104" t="s">
        <v>831</v>
      </c>
      <c r="C264" s="97">
        <v>9.0379124900000001</v>
      </c>
      <c r="D264" s="96">
        <v>32.845328780000003</v>
      </c>
      <c r="E264" s="98">
        <f t="shared" ref="E264:E322" si="12">IF(ISERROR(C264/D264-1),"",(C264/D264-1))</f>
        <v>-0.72483415981199384</v>
      </c>
      <c r="F264" s="97">
        <v>2.5099602000000001</v>
      </c>
      <c r="G264" s="96">
        <v>0</v>
      </c>
      <c r="H264" s="98" t="str">
        <f t="shared" ref="H264:H322" si="13">IF(ISERROR(F264/G264-1),"",(F264/G264-1))</f>
        <v/>
      </c>
      <c r="I264" s="99">
        <f t="shared" ref="I264:I323" si="14">IF(ISERROR(F264/C264),"",(F264/C264))</f>
        <v>0.27771459424697309</v>
      </c>
    </row>
    <row r="265" spans="1:9" x14ac:dyDescent="0.15">
      <c r="A265" s="103" t="s">
        <v>832</v>
      </c>
      <c r="B265" s="104" t="s">
        <v>833</v>
      </c>
      <c r="C265" s="97">
        <v>31.395325140000001</v>
      </c>
      <c r="D265" s="96">
        <v>50.11905239</v>
      </c>
      <c r="E265" s="98">
        <f t="shared" si="12"/>
        <v>-0.37358502120714177</v>
      </c>
      <c r="F265" s="97">
        <v>1.78165408</v>
      </c>
      <c r="G265" s="96">
        <v>2.0608884600000001</v>
      </c>
      <c r="H265" s="98">
        <f t="shared" si="13"/>
        <v>-0.13549223328660887</v>
      </c>
      <c r="I265" s="99">
        <f t="shared" si="14"/>
        <v>5.6749024641571208E-2</v>
      </c>
    </row>
    <row r="266" spans="1:9" x14ac:dyDescent="0.15">
      <c r="A266" s="103" t="s">
        <v>834</v>
      </c>
      <c r="B266" s="104" t="s">
        <v>835</v>
      </c>
      <c r="C266" s="97">
        <v>1.2212385800000001</v>
      </c>
      <c r="D266" s="96">
        <v>0.50246086999999995</v>
      </c>
      <c r="E266" s="98">
        <f t="shared" si="12"/>
        <v>1.4305147980976116</v>
      </c>
      <c r="F266" s="97">
        <v>8.2383600000000001E-3</v>
      </c>
      <c r="G266" s="96">
        <v>2.7880090000000002</v>
      </c>
      <c r="H266" s="98">
        <f t="shared" si="13"/>
        <v>-0.9970450741012673</v>
      </c>
      <c r="I266" s="99">
        <f t="shared" si="14"/>
        <v>6.7459054560821356E-3</v>
      </c>
    </row>
    <row r="267" spans="1:9" x14ac:dyDescent="0.15">
      <c r="A267" s="103" t="s">
        <v>836</v>
      </c>
      <c r="B267" s="104" t="s">
        <v>837</v>
      </c>
      <c r="C267" s="97">
        <v>0.54463128000000005</v>
      </c>
      <c r="D267" s="96">
        <v>0.19705461999999999</v>
      </c>
      <c r="E267" s="98">
        <f t="shared" si="12"/>
        <v>1.7638594822085372</v>
      </c>
      <c r="F267" s="97">
        <v>0</v>
      </c>
      <c r="G267" s="96">
        <v>0</v>
      </c>
      <c r="H267" s="98" t="str">
        <f t="shared" si="13"/>
        <v/>
      </c>
      <c r="I267" s="99">
        <f t="shared" si="14"/>
        <v>0</v>
      </c>
    </row>
    <row r="268" spans="1:9" x14ac:dyDescent="0.15">
      <c r="A268" s="105" t="s">
        <v>838</v>
      </c>
      <c r="B268" s="104" t="s">
        <v>839</v>
      </c>
      <c r="C268" s="97">
        <v>1.2522500600000002</v>
      </c>
      <c r="D268" s="96">
        <v>1.06491092</v>
      </c>
      <c r="E268" s="98">
        <f t="shared" si="12"/>
        <v>0.17592001028593085</v>
      </c>
      <c r="F268" s="97">
        <v>0.194545</v>
      </c>
      <c r="G268" s="96">
        <v>3.14161E-3</v>
      </c>
      <c r="H268" s="98">
        <f t="shared" si="13"/>
        <v>60.925254885234004</v>
      </c>
      <c r="I268" s="99">
        <f t="shared" si="14"/>
        <v>0.15535635111089552</v>
      </c>
    </row>
    <row r="269" spans="1:9" x14ac:dyDescent="0.15">
      <c r="A269" s="105" t="s">
        <v>840</v>
      </c>
      <c r="B269" s="104" t="s">
        <v>841</v>
      </c>
      <c r="C269" s="97">
        <v>0.2754837</v>
      </c>
      <c r="D269" s="96">
        <v>0.18911270999999999</v>
      </c>
      <c r="E269" s="98">
        <f t="shared" si="12"/>
        <v>0.45671700225754264</v>
      </c>
      <c r="F269" s="97">
        <v>0</v>
      </c>
      <c r="G269" s="96">
        <v>0</v>
      </c>
      <c r="H269" s="98" t="str">
        <f t="shared" si="13"/>
        <v/>
      </c>
      <c r="I269" s="99">
        <f t="shared" si="14"/>
        <v>0</v>
      </c>
    </row>
    <row r="270" spans="1:9" x14ac:dyDescent="0.15">
      <c r="A270" s="105" t="s">
        <v>842</v>
      </c>
      <c r="B270" s="104" t="s">
        <v>843</v>
      </c>
      <c r="C270" s="97">
        <v>8.8331166000000003</v>
      </c>
      <c r="D270" s="96">
        <v>9.6102299099999993</v>
      </c>
      <c r="E270" s="98">
        <f t="shared" si="12"/>
        <v>-8.0863134105810253E-2</v>
      </c>
      <c r="F270" s="97">
        <v>2.8980349999999998E-2</v>
      </c>
      <c r="G270" s="96">
        <v>9.3824999999999996E-4</v>
      </c>
      <c r="H270" s="98">
        <f t="shared" si="13"/>
        <v>29.887663202771115</v>
      </c>
      <c r="I270" s="99">
        <f t="shared" si="14"/>
        <v>3.2808748386724566E-3</v>
      </c>
    </row>
    <row r="271" spans="1:9" x14ac:dyDescent="0.15">
      <c r="A271" s="105" t="s">
        <v>844</v>
      </c>
      <c r="B271" s="104" t="s">
        <v>845</v>
      </c>
      <c r="C271" s="97">
        <v>10.269342179999999</v>
      </c>
      <c r="D271" s="96">
        <v>13.65895845</v>
      </c>
      <c r="E271" s="98">
        <f t="shared" si="12"/>
        <v>-0.24816066923462976</v>
      </c>
      <c r="F271" s="97">
        <v>0.30329719999999999</v>
      </c>
      <c r="G271" s="96">
        <v>44.216197770000001</v>
      </c>
      <c r="H271" s="98">
        <f t="shared" si="13"/>
        <v>-0.99314058613592993</v>
      </c>
      <c r="I271" s="99">
        <f t="shared" si="14"/>
        <v>2.9534238384877738E-2</v>
      </c>
    </row>
    <row r="272" spans="1:9" x14ac:dyDescent="0.15">
      <c r="A272" s="103" t="s">
        <v>846</v>
      </c>
      <c r="B272" s="104" t="s">
        <v>847</v>
      </c>
      <c r="C272" s="97">
        <v>68.650574219999996</v>
      </c>
      <c r="D272" s="96">
        <v>89.849196219999996</v>
      </c>
      <c r="E272" s="98">
        <f t="shared" si="12"/>
        <v>-0.23593557752140792</v>
      </c>
      <c r="F272" s="97">
        <v>13.84476098</v>
      </c>
      <c r="G272" s="96">
        <v>25.753630579999999</v>
      </c>
      <c r="H272" s="98">
        <f t="shared" si="13"/>
        <v>-0.46241517532865062</v>
      </c>
      <c r="I272" s="99">
        <f t="shared" si="14"/>
        <v>0.20166999529578009</v>
      </c>
    </row>
    <row r="273" spans="1:9" x14ac:dyDescent="0.15">
      <c r="A273" s="103" t="s">
        <v>848</v>
      </c>
      <c r="B273" s="104" t="s">
        <v>849</v>
      </c>
      <c r="C273" s="97">
        <v>7.2650468899999998</v>
      </c>
      <c r="D273" s="96">
        <v>1.00503568</v>
      </c>
      <c r="E273" s="98">
        <f t="shared" si="12"/>
        <v>6.2286457432038631</v>
      </c>
      <c r="F273" s="97">
        <v>8.9882127300000008</v>
      </c>
      <c r="G273" s="96">
        <v>1.6196300000000002E-3</v>
      </c>
      <c r="H273" s="98">
        <f t="shared" si="13"/>
        <v>5548.5469520816478</v>
      </c>
      <c r="I273" s="99">
        <f t="shared" si="14"/>
        <v>1.2371857836694569</v>
      </c>
    </row>
    <row r="274" spans="1:9" x14ac:dyDescent="0.15">
      <c r="A274" s="103" t="s">
        <v>850</v>
      </c>
      <c r="B274" s="104" t="s">
        <v>851</v>
      </c>
      <c r="C274" s="97">
        <v>4.1749111800000005</v>
      </c>
      <c r="D274" s="96">
        <v>7.1520148399999997</v>
      </c>
      <c r="E274" s="98">
        <f t="shared" si="12"/>
        <v>-0.41626083370934386</v>
      </c>
      <c r="F274" s="97">
        <v>0.44569806000000001</v>
      </c>
      <c r="G274" s="96">
        <v>0.15226144</v>
      </c>
      <c r="H274" s="98">
        <f t="shared" si="13"/>
        <v>1.9271893133284435</v>
      </c>
      <c r="I274" s="99">
        <f t="shared" si="14"/>
        <v>0.10675629750762744</v>
      </c>
    </row>
    <row r="275" spans="1:9" x14ac:dyDescent="0.15">
      <c r="A275" s="103" t="s">
        <v>852</v>
      </c>
      <c r="B275" s="104" t="s">
        <v>853</v>
      </c>
      <c r="C275" s="97">
        <v>4.5968575700000001</v>
      </c>
      <c r="D275" s="96">
        <v>5.3341824999999998</v>
      </c>
      <c r="E275" s="98">
        <f t="shared" si="12"/>
        <v>-0.13822641613780551</v>
      </c>
      <c r="F275" s="97">
        <v>4.6898845400000004</v>
      </c>
      <c r="G275" s="96">
        <v>8.4856609999999999E-2</v>
      </c>
      <c r="H275" s="98">
        <f t="shared" si="13"/>
        <v>54.268346685072622</v>
      </c>
      <c r="I275" s="99">
        <f t="shared" si="14"/>
        <v>1.0202370790444135</v>
      </c>
    </row>
    <row r="276" spans="1:9" x14ac:dyDescent="0.15">
      <c r="A276" s="103" t="s">
        <v>854</v>
      </c>
      <c r="B276" s="104" t="s">
        <v>855</v>
      </c>
      <c r="C276" s="97">
        <v>7.4663673099999999</v>
      </c>
      <c r="D276" s="96">
        <v>9.3584209299999994</v>
      </c>
      <c r="E276" s="98">
        <f t="shared" si="12"/>
        <v>-0.20217658878056044</v>
      </c>
      <c r="F276" s="97">
        <v>4.6240714199999999</v>
      </c>
      <c r="G276" s="96">
        <v>8.4977509999999992E-2</v>
      </c>
      <c r="H276" s="98">
        <f t="shared" si="13"/>
        <v>53.415237867054472</v>
      </c>
      <c r="I276" s="99">
        <f t="shared" si="14"/>
        <v>0.61932010950047944</v>
      </c>
    </row>
    <row r="277" spans="1:9" x14ac:dyDescent="0.15">
      <c r="A277" s="105" t="s">
        <v>856</v>
      </c>
      <c r="B277" s="104" t="s">
        <v>857</v>
      </c>
      <c r="C277" s="97">
        <v>1.79659181</v>
      </c>
      <c r="D277" s="96">
        <v>4.4953334299999996</v>
      </c>
      <c r="E277" s="98">
        <f t="shared" si="12"/>
        <v>-0.60034292495184283</v>
      </c>
      <c r="F277" s="97">
        <v>0</v>
      </c>
      <c r="G277" s="96">
        <v>3.2625979999999999E-2</v>
      </c>
      <c r="H277" s="98">
        <f t="shared" si="13"/>
        <v>-1</v>
      </c>
      <c r="I277" s="99">
        <f t="shared" si="14"/>
        <v>0</v>
      </c>
    </row>
    <row r="278" spans="1:9" x14ac:dyDescent="0.15">
      <c r="A278" s="103" t="s">
        <v>858</v>
      </c>
      <c r="B278" s="103" t="s">
        <v>859</v>
      </c>
      <c r="C278" s="97">
        <v>0.84985833999999993</v>
      </c>
      <c r="D278" s="96">
        <v>0.68654431999999999</v>
      </c>
      <c r="E278" s="98">
        <f t="shared" si="12"/>
        <v>0.23787833537097791</v>
      </c>
      <c r="F278" s="97">
        <v>0.23989227999999999</v>
      </c>
      <c r="G278" s="96">
        <v>0.14292168999999999</v>
      </c>
      <c r="H278" s="98">
        <f t="shared" si="13"/>
        <v>0.67848756896171603</v>
      </c>
      <c r="I278" s="99">
        <f t="shared" si="14"/>
        <v>0.28227325509331358</v>
      </c>
    </row>
    <row r="279" spans="1:9" x14ac:dyDescent="0.15">
      <c r="A279" s="103" t="s">
        <v>860</v>
      </c>
      <c r="B279" s="103" t="s">
        <v>861</v>
      </c>
      <c r="C279" s="97">
        <v>4.13489708</v>
      </c>
      <c r="D279" s="96">
        <v>4.4744300099999998</v>
      </c>
      <c r="E279" s="98">
        <f t="shared" si="12"/>
        <v>-7.5882945814588765E-2</v>
      </c>
      <c r="F279" s="97">
        <v>4.9792999400000006</v>
      </c>
      <c r="G279" s="96">
        <v>3.272216E-2</v>
      </c>
      <c r="H279" s="98">
        <f t="shared" si="13"/>
        <v>151.16904813129696</v>
      </c>
      <c r="I279" s="99">
        <f t="shared" si="14"/>
        <v>1.2042137551825112</v>
      </c>
    </row>
    <row r="280" spans="1:9" x14ac:dyDescent="0.15">
      <c r="A280" s="103" t="s">
        <v>862</v>
      </c>
      <c r="B280" s="103" t="s">
        <v>863</v>
      </c>
      <c r="C280" s="97">
        <v>9.4617266199999985</v>
      </c>
      <c r="D280" s="96">
        <v>6.1628529699999994</v>
      </c>
      <c r="E280" s="98">
        <f t="shared" si="12"/>
        <v>0.53528352307908444</v>
      </c>
      <c r="F280" s="97">
        <v>1.44628563</v>
      </c>
      <c r="G280" s="96">
        <v>2.2139117499999998</v>
      </c>
      <c r="H280" s="98">
        <f t="shared" si="13"/>
        <v>-0.34672841860114789</v>
      </c>
      <c r="I280" s="99">
        <f t="shared" si="14"/>
        <v>0.15285641702465508</v>
      </c>
    </row>
    <row r="281" spans="1:9" x14ac:dyDescent="0.15">
      <c r="A281" s="103" t="s">
        <v>864</v>
      </c>
      <c r="B281" s="103" t="s">
        <v>865</v>
      </c>
      <c r="C281" s="97">
        <v>4.9570749999999997E-2</v>
      </c>
      <c r="D281" s="96">
        <v>0.34551641999999999</v>
      </c>
      <c r="E281" s="98">
        <f t="shared" si="12"/>
        <v>-0.85653142041700936</v>
      </c>
      <c r="F281" s="97">
        <v>9.9465818099999996</v>
      </c>
      <c r="G281" s="96">
        <v>0.33679794000000002</v>
      </c>
      <c r="H281" s="98">
        <f t="shared" si="13"/>
        <v>28.532786958257521</v>
      </c>
      <c r="I281" s="99">
        <f t="shared" si="14"/>
        <v>200.65425296167601</v>
      </c>
    </row>
    <row r="282" spans="1:9" x14ac:dyDescent="0.15">
      <c r="A282" s="103" t="s">
        <v>866</v>
      </c>
      <c r="B282" s="103" t="s">
        <v>867</v>
      </c>
      <c r="C282" s="97">
        <v>10.43628567</v>
      </c>
      <c r="D282" s="96">
        <v>10.8326347</v>
      </c>
      <c r="E282" s="98">
        <f t="shared" si="12"/>
        <v>-3.6588423867002562E-2</v>
      </c>
      <c r="F282" s="97">
        <v>4.9705558600000002</v>
      </c>
      <c r="G282" s="96">
        <v>4.9497927300000004</v>
      </c>
      <c r="H282" s="98">
        <f t="shared" si="13"/>
        <v>4.1947473626839926E-3</v>
      </c>
      <c r="I282" s="99">
        <f t="shared" si="14"/>
        <v>0.47627633213302029</v>
      </c>
    </row>
    <row r="283" spans="1:9" x14ac:dyDescent="0.15">
      <c r="A283" s="105" t="s">
        <v>868</v>
      </c>
      <c r="B283" s="104" t="s">
        <v>869</v>
      </c>
      <c r="C283" s="97">
        <v>9.9323757200000014</v>
      </c>
      <c r="D283" s="96">
        <v>7.7970146100000006</v>
      </c>
      <c r="E283" s="98">
        <f t="shared" si="12"/>
        <v>0.27386906615017881</v>
      </c>
      <c r="F283" s="97">
        <v>6.3956100000000002E-2</v>
      </c>
      <c r="G283" s="96">
        <v>6.0248099999999999E-2</v>
      </c>
      <c r="H283" s="98">
        <f t="shared" si="13"/>
        <v>6.1545509318966074E-2</v>
      </c>
      <c r="I283" s="99">
        <f t="shared" si="14"/>
        <v>6.4391543174526621E-3</v>
      </c>
    </row>
    <row r="284" spans="1:9" x14ac:dyDescent="0.15">
      <c r="A284" s="105" t="s">
        <v>871</v>
      </c>
      <c r="B284" s="104" t="s">
        <v>872</v>
      </c>
      <c r="C284" s="97">
        <v>19.89724125</v>
      </c>
      <c r="D284" s="96">
        <v>5.2775146699999995</v>
      </c>
      <c r="E284" s="98">
        <f t="shared" si="12"/>
        <v>2.7701915568526507</v>
      </c>
      <c r="F284" s="97">
        <v>2.511396</v>
      </c>
      <c r="G284" s="96">
        <v>0.25323419000000003</v>
      </c>
      <c r="H284" s="98">
        <f t="shared" si="13"/>
        <v>8.9172864454045477</v>
      </c>
      <c r="I284" s="99">
        <f t="shared" si="14"/>
        <v>0.12621830174572568</v>
      </c>
    </row>
    <row r="285" spans="1:9" x14ac:dyDescent="0.15">
      <c r="A285" s="103" t="s">
        <v>873</v>
      </c>
      <c r="B285" s="103" t="s">
        <v>874</v>
      </c>
      <c r="C285" s="97">
        <v>12.63941567</v>
      </c>
      <c r="D285" s="96">
        <v>20.380422100000001</v>
      </c>
      <c r="E285" s="98">
        <f t="shared" si="12"/>
        <v>-0.37982561852828356</v>
      </c>
      <c r="F285" s="97">
        <v>7.0582171499999999</v>
      </c>
      <c r="G285" s="96">
        <v>29.20000241</v>
      </c>
      <c r="H285" s="98">
        <f t="shared" si="13"/>
        <v>-0.75828025453919823</v>
      </c>
      <c r="I285" s="99">
        <f t="shared" si="14"/>
        <v>0.55842907095403727</v>
      </c>
    </row>
    <row r="286" spans="1:9" x14ac:dyDescent="0.15">
      <c r="A286" s="105" t="s">
        <v>72</v>
      </c>
      <c r="B286" s="104" t="s">
        <v>870</v>
      </c>
      <c r="C286" s="97">
        <v>8.0320580499999998</v>
      </c>
      <c r="D286" s="96">
        <v>16.301428829999999</v>
      </c>
      <c r="E286" s="98">
        <f t="shared" si="12"/>
        <v>-0.50727889353978795</v>
      </c>
      <c r="F286" s="97">
        <v>3.1586512200000003</v>
      </c>
      <c r="G286" s="96">
        <v>7.2771408399999995</v>
      </c>
      <c r="H286" s="98">
        <f t="shared" si="13"/>
        <v>-0.56594886790730292</v>
      </c>
      <c r="I286" s="99">
        <f t="shared" si="14"/>
        <v>0.39325552683225445</v>
      </c>
    </row>
    <row r="287" spans="1:9" x14ac:dyDescent="0.15">
      <c r="A287" s="105" t="s">
        <v>875</v>
      </c>
      <c r="B287" s="104" t="s">
        <v>876</v>
      </c>
      <c r="C287" s="97">
        <v>0</v>
      </c>
      <c r="D287" s="96">
        <v>1.75716823</v>
      </c>
      <c r="E287" s="98">
        <f t="shared" si="12"/>
        <v>-1</v>
      </c>
      <c r="F287" s="97">
        <v>0</v>
      </c>
      <c r="G287" s="96">
        <v>0</v>
      </c>
      <c r="H287" s="98" t="str">
        <f t="shared" si="13"/>
        <v/>
      </c>
      <c r="I287" s="99" t="str">
        <f t="shared" si="14"/>
        <v/>
      </c>
    </row>
    <row r="288" spans="1:9" x14ac:dyDescent="0.15">
      <c r="A288" s="105" t="s">
        <v>877</v>
      </c>
      <c r="B288" s="104" t="s">
        <v>878</v>
      </c>
      <c r="C288" s="97">
        <v>0.68113793999999994</v>
      </c>
      <c r="D288" s="96">
        <v>1.3452878799999999</v>
      </c>
      <c r="E288" s="98">
        <f t="shared" si="12"/>
        <v>-0.49368610977153826</v>
      </c>
      <c r="F288" s="97">
        <v>0.28605915999999998</v>
      </c>
      <c r="G288" s="96">
        <v>5.6131115899999999</v>
      </c>
      <c r="H288" s="98">
        <f t="shared" si="13"/>
        <v>-0.94903732886593117</v>
      </c>
      <c r="I288" s="99">
        <f t="shared" si="14"/>
        <v>0.41997243612652085</v>
      </c>
    </row>
    <row r="289" spans="1:9" x14ac:dyDescent="0.15">
      <c r="A289" s="105" t="s">
        <v>239</v>
      </c>
      <c r="B289" s="104" t="s">
        <v>240</v>
      </c>
      <c r="C289" s="97">
        <v>9.8926152700000003</v>
      </c>
      <c r="D289" s="96">
        <v>12.457393470000001</v>
      </c>
      <c r="E289" s="98">
        <f t="shared" si="12"/>
        <v>-0.20588401628129682</v>
      </c>
      <c r="F289" s="97">
        <v>1.31027757</v>
      </c>
      <c r="G289" s="96">
        <v>0.74976376</v>
      </c>
      <c r="H289" s="98">
        <f t="shared" si="13"/>
        <v>0.74758722667523969</v>
      </c>
      <c r="I289" s="99">
        <f t="shared" si="14"/>
        <v>0.13245006848426644</v>
      </c>
    </row>
    <row r="290" spans="1:9" x14ac:dyDescent="0.15">
      <c r="A290" s="105" t="s">
        <v>241</v>
      </c>
      <c r="B290" s="104" t="s">
        <v>242</v>
      </c>
      <c r="C290" s="97">
        <v>2.8460343399999997</v>
      </c>
      <c r="D290" s="96">
        <v>1.59163951</v>
      </c>
      <c r="E290" s="98">
        <f t="shared" si="12"/>
        <v>0.78811491051764571</v>
      </c>
      <c r="F290" s="97">
        <v>0.60895706999999999</v>
      </c>
      <c r="G290" s="96">
        <v>0.10077538</v>
      </c>
      <c r="H290" s="98">
        <f t="shared" si="13"/>
        <v>5.0427166833804051</v>
      </c>
      <c r="I290" s="99">
        <f t="shared" si="14"/>
        <v>0.21396687363933917</v>
      </c>
    </row>
    <row r="291" spans="1:9" x14ac:dyDescent="0.15">
      <c r="A291" s="105" t="s">
        <v>243</v>
      </c>
      <c r="B291" s="104" t="s">
        <v>244</v>
      </c>
      <c r="C291" s="97">
        <v>3.78772025</v>
      </c>
      <c r="D291" s="96">
        <v>7.0446252899999999</v>
      </c>
      <c r="E291" s="98">
        <f t="shared" si="12"/>
        <v>-0.46232480876211368</v>
      </c>
      <c r="F291" s="97">
        <v>0.32764934000000001</v>
      </c>
      <c r="G291" s="96">
        <v>4.846251E-2</v>
      </c>
      <c r="H291" s="98">
        <f t="shared" si="13"/>
        <v>5.7608825873855896</v>
      </c>
      <c r="I291" s="99">
        <f t="shared" si="14"/>
        <v>8.6503046258498112E-2</v>
      </c>
    </row>
    <row r="292" spans="1:9" x14ac:dyDescent="0.15">
      <c r="A292" s="105" t="s">
        <v>245</v>
      </c>
      <c r="B292" s="104" t="s">
        <v>246</v>
      </c>
      <c r="C292" s="97">
        <v>1.1902953200000002</v>
      </c>
      <c r="D292" s="96">
        <v>2.9856487700000001</v>
      </c>
      <c r="E292" s="98">
        <f t="shared" si="12"/>
        <v>-0.60132774760374774</v>
      </c>
      <c r="F292" s="97">
        <v>1.7649109599999999</v>
      </c>
      <c r="G292" s="96">
        <v>0.34743625</v>
      </c>
      <c r="H292" s="98">
        <f t="shared" si="13"/>
        <v>4.079812368456083</v>
      </c>
      <c r="I292" s="99">
        <f t="shared" si="14"/>
        <v>1.4827504824601005</v>
      </c>
    </row>
    <row r="293" spans="1:9" x14ac:dyDescent="0.15">
      <c r="A293" s="105" t="s">
        <v>190</v>
      </c>
      <c r="B293" s="104" t="s">
        <v>247</v>
      </c>
      <c r="C293" s="97">
        <v>2.9045301100000001</v>
      </c>
      <c r="D293" s="96">
        <v>4.5304012</v>
      </c>
      <c r="E293" s="98">
        <f t="shared" si="12"/>
        <v>-0.35888015613275048</v>
      </c>
      <c r="F293" s="97">
        <v>0.48340626000000003</v>
      </c>
      <c r="G293" s="96">
        <v>0.76861937999999996</v>
      </c>
      <c r="H293" s="98">
        <f t="shared" si="13"/>
        <v>-0.37107198624109627</v>
      </c>
      <c r="I293" s="99">
        <f t="shared" si="14"/>
        <v>0.16643182948446006</v>
      </c>
    </row>
    <row r="294" spans="1:9" x14ac:dyDescent="0.15">
      <c r="A294" s="105" t="s">
        <v>248</v>
      </c>
      <c r="B294" s="104" t="s">
        <v>249</v>
      </c>
      <c r="C294" s="97">
        <v>0.52028224000000001</v>
      </c>
      <c r="D294" s="96">
        <v>0.49620285999999997</v>
      </c>
      <c r="E294" s="98">
        <f t="shared" si="12"/>
        <v>4.8527289826584274E-2</v>
      </c>
      <c r="F294" s="97">
        <v>0.28361314000000004</v>
      </c>
      <c r="G294" s="96">
        <v>5.6717099999999999E-3</v>
      </c>
      <c r="H294" s="98">
        <f t="shared" si="13"/>
        <v>49.0048733098131</v>
      </c>
      <c r="I294" s="99">
        <f t="shared" si="14"/>
        <v>0.54511401350159494</v>
      </c>
    </row>
    <row r="295" spans="1:9" x14ac:dyDescent="0.15">
      <c r="A295" s="105" t="s">
        <v>250</v>
      </c>
      <c r="B295" s="104" t="s">
        <v>251</v>
      </c>
      <c r="C295" s="97">
        <v>1.2385848700000002</v>
      </c>
      <c r="D295" s="96">
        <v>1.3091399099999999</v>
      </c>
      <c r="E295" s="98">
        <f t="shared" si="12"/>
        <v>-5.3894193784069788E-2</v>
      </c>
      <c r="F295" s="97">
        <v>5.3063039999999999E-2</v>
      </c>
      <c r="G295" s="96">
        <v>5.8708170199999996</v>
      </c>
      <c r="H295" s="98">
        <f t="shared" si="13"/>
        <v>-0.99096155785144879</v>
      </c>
      <c r="I295" s="99">
        <f t="shared" si="14"/>
        <v>4.2841666554509092E-2</v>
      </c>
    </row>
    <row r="296" spans="1:9" x14ac:dyDescent="0.15">
      <c r="A296" s="105" t="s">
        <v>252</v>
      </c>
      <c r="B296" s="104" t="s">
        <v>253</v>
      </c>
      <c r="C296" s="97">
        <v>1.1053037999999999</v>
      </c>
      <c r="D296" s="96">
        <v>1.8951838000000001</v>
      </c>
      <c r="E296" s="98">
        <f t="shared" si="12"/>
        <v>-0.41678279436538035</v>
      </c>
      <c r="F296" s="97">
        <v>0.25282830000000001</v>
      </c>
      <c r="G296" s="96">
        <v>0.18146677</v>
      </c>
      <c r="H296" s="98">
        <f t="shared" si="13"/>
        <v>0.39324847188275847</v>
      </c>
      <c r="I296" s="99">
        <f t="shared" si="14"/>
        <v>0.22874100315225554</v>
      </c>
    </row>
    <row r="297" spans="1:9" x14ac:dyDescent="0.15">
      <c r="A297" s="105" t="s">
        <v>254</v>
      </c>
      <c r="B297" s="104" t="s">
        <v>255</v>
      </c>
      <c r="C297" s="97">
        <v>0.31535426999999999</v>
      </c>
      <c r="D297" s="96">
        <v>0.19143252999999999</v>
      </c>
      <c r="E297" s="98">
        <f t="shared" si="12"/>
        <v>0.64733898674378909</v>
      </c>
      <c r="F297" s="97">
        <v>0</v>
      </c>
      <c r="G297" s="96">
        <v>8.203489999999999E-3</v>
      </c>
      <c r="H297" s="98">
        <f t="shared" si="13"/>
        <v>-1</v>
      </c>
      <c r="I297" s="99">
        <f t="shared" si="14"/>
        <v>0</v>
      </c>
    </row>
    <row r="298" spans="1:9" x14ac:dyDescent="0.15">
      <c r="A298" s="103" t="s">
        <v>256</v>
      </c>
      <c r="B298" s="104" t="s">
        <v>257</v>
      </c>
      <c r="C298" s="97">
        <v>0.15948917999999998</v>
      </c>
      <c r="D298" s="96">
        <v>0.11240238000000001</v>
      </c>
      <c r="E298" s="98">
        <f t="shared" si="12"/>
        <v>0.41891283796659784</v>
      </c>
      <c r="F298" s="97">
        <v>0</v>
      </c>
      <c r="G298" s="96">
        <v>1.7322100000000001E-3</v>
      </c>
      <c r="H298" s="98">
        <f t="shared" si="13"/>
        <v>-1</v>
      </c>
      <c r="I298" s="99">
        <f t="shared" si="14"/>
        <v>0</v>
      </c>
    </row>
    <row r="299" spans="1:9" x14ac:dyDescent="0.15">
      <c r="A299" s="103" t="s">
        <v>258</v>
      </c>
      <c r="B299" s="104" t="s">
        <v>259</v>
      </c>
      <c r="C299" s="97">
        <v>11.49868934</v>
      </c>
      <c r="D299" s="96">
        <v>32.133993390000001</v>
      </c>
      <c r="E299" s="98">
        <f t="shared" si="12"/>
        <v>-0.64216432111489896</v>
      </c>
      <c r="F299" s="97">
        <v>38.884777909999997</v>
      </c>
      <c r="G299" s="96">
        <v>46.60227064</v>
      </c>
      <c r="H299" s="98">
        <f t="shared" si="13"/>
        <v>-0.16560336275494414</v>
      </c>
      <c r="I299" s="99">
        <f t="shared" si="14"/>
        <v>3.3816704461032074</v>
      </c>
    </row>
    <row r="300" spans="1:9" x14ac:dyDescent="0.15">
      <c r="A300" s="103" t="s">
        <v>74</v>
      </c>
      <c r="B300" s="104" t="s">
        <v>260</v>
      </c>
      <c r="C300" s="97">
        <v>12.206044550000001</v>
      </c>
      <c r="D300" s="96">
        <v>17.117924010000003</v>
      </c>
      <c r="E300" s="98">
        <f t="shared" si="12"/>
        <v>-0.28694364206375522</v>
      </c>
      <c r="F300" s="97">
        <v>5.9031634999999998</v>
      </c>
      <c r="G300" s="96">
        <v>16.105435580000002</v>
      </c>
      <c r="H300" s="98">
        <f t="shared" si="13"/>
        <v>-0.6334676283247721</v>
      </c>
      <c r="I300" s="99">
        <f t="shared" si="14"/>
        <v>0.48362624565383872</v>
      </c>
    </row>
    <row r="301" spans="1:9" x14ac:dyDescent="0.15">
      <c r="A301" s="103" t="s">
        <v>75</v>
      </c>
      <c r="B301" s="104" t="s">
        <v>261</v>
      </c>
      <c r="C301" s="97">
        <v>3.5611374900000001</v>
      </c>
      <c r="D301" s="96">
        <v>2.1209489700000002</v>
      </c>
      <c r="E301" s="98">
        <f t="shared" si="12"/>
        <v>0.67903025502777647</v>
      </c>
      <c r="F301" s="97">
        <v>3.8385628999999999</v>
      </c>
      <c r="G301" s="96">
        <v>5.5486080800000002</v>
      </c>
      <c r="H301" s="98">
        <f t="shared" si="13"/>
        <v>-0.30819354247849495</v>
      </c>
      <c r="I301" s="99">
        <f t="shared" si="14"/>
        <v>1.0779035942248889</v>
      </c>
    </row>
    <row r="302" spans="1:9" x14ac:dyDescent="0.15">
      <c r="A302" s="103" t="s">
        <v>262</v>
      </c>
      <c r="B302" s="104" t="s">
        <v>263</v>
      </c>
      <c r="C302" s="97">
        <v>0.29707844999999999</v>
      </c>
      <c r="D302" s="96">
        <v>3.2157430000000001E-2</v>
      </c>
      <c r="E302" s="98">
        <f t="shared" si="12"/>
        <v>8.2382522483917402</v>
      </c>
      <c r="F302" s="97">
        <v>4.8460719999999999E-2</v>
      </c>
      <c r="G302" s="96">
        <v>0</v>
      </c>
      <c r="H302" s="98" t="str">
        <f t="shared" si="13"/>
        <v/>
      </c>
      <c r="I302" s="99">
        <f t="shared" si="14"/>
        <v>0.1631243195189688</v>
      </c>
    </row>
    <row r="303" spans="1:9" x14ac:dyDescent="0.15">
      <c r="A303" s="103" t="s">
        <v>264</v>
      </c>
      <c r="B303" s="104" t="s">
        <v>265</v>
      </c>
      <c r="C303" s="97">
        <v>3.5639999999999999E-3</v>
      </c>
      <c r="D303" s="96">
        <v>2.0205000000000002E-3</v>
      </c>
      <c r="E303" s="98">
        <f t="shared" si="12"/>
        <v>0.76391982182628038</v>
      </c>
      <c r="F303" s="97">
        <v>0</v>
      </c>
      <c r="G303" s="96">
        <v>0</v>
      </c>
      <c r="H303" s="98" t="str">
        <f t="shared" si="13"/>
        <v/>
      </c>
      <c r="I303" s="99">
        <f t="shared" si="14"/>
        <v>0</v>
      </c>
    </row>
    <row r="304" spans="1:9" x14ac:dyDescent="0.15">
      <c r="A304" s="103" t="s">
        <v>266</v>
      </c>
      <c r="B304" s="104" t="s">
        <v>267</v>
      </c>
      <c r="C304" s="97">
        <v>0</v>
      </c>
      <c r="D304" s="96">
        <v>5.6455000000000003E-3</v>
      </c>
      <c r="E304" s="98">
        <f t="shared" si="12"/>
        <v>-1</v>
      </c>
      <c r="F304" s="97">
        <v>0</v>
      </c>
      <c r="G304" s="96">
        <v>0</v>
      </c>
      <c r="H304" s="98" t="str">
        <f t="shared" si="13"/>
        <v/>
      </c>
      <c r="I304" s="99" t="str">
        <f t="shared" si="14"/>
        <v/>
      </c>
    </row>
    <row r="305" spans="1:9" x14ac:dyDescent="0.15">
      <c r="A305" s="103" t="s">
        <v>268</v>
      </c>
      <c r="B305" s="104" t="s">
        <v>269</v>
      </c>
      <c r="C305" s="97">
        <v>9.6900000000000011E-5</v>
      </c>
      <c r="D305" s="96">
        <v>1.2562000000000001E-3</v>
      </c>
      <c r="E305" s="98">
        <f t="shared" si="12"/>
        <v>-0.92286260149657695</v>
      </c>
      <c r="F305" s="97">
        <v>0</v>
      </c>
      <c r="G305" s="96">
        <v>0</v>
      </c>
      <c r="H305" s="98" t="str">
        <f t="shared" si="13"/>
        <v/>
      </c>
      <c r="I305" s="99">
        <f t="shared" si="14"/>
        <v>0</v>
      </c>
    </row>
    <row r="306" spans="1:9" x14ac:dyDescent="0.15">
      <c r="A306" s="103" t="s">
        <v>270</v>
      </c>
      <c r="B306" s="104" t="s">
        <v>271</v>
      </c>
      <c r="C306" s="97">
        <v>5.3969501200000005</v>
      </c>
      <c r="D306" s="96">
        <v>11.759445019999999</v>
      </c>
      <c r="E306" s="98">
        <f t="shared" si="12"/>
        <v>-0.54105401140775933</v>
      </c>
      <c r="F306" s="97">
        <v>0.61279306999999994</v>
      </c>
      <c r="G306" s="96">
        <v>1.87081699</v>
      </c>
      <c r="H306" s="98">
        <f t="shared" si="13"/>
        <v>-0.67244627706743243</v>
      </c>
      <c r="I306" s="99">
        <f t="shared" si="14"/>
        <v>0.11354432714304943</v>
      </c>
    </row>
    <row r="307" spans="1:9" x14ac:dyDescent="0.15">
      <c r="A307" s="103" t="s">
        <v>272</v>
      </c>
      <c r="B307" s="104" t="s">
        <v>273</v>
      </c>
      <c r="C307" s="97">
        <v>1.3764999999999999E-2</v>
      </c>
      <c r="D307" s="96">
        <v>6.3331999999999998E-3</v>
      </c>
      <c r="E307" s="98">
        <f t="shared" si="12"/>
        <v>1.1734668098275751</v>
      </c>
      <c r="F307" s="97">
        <v>0</v>
      </c>
      <c r="G307" s="96">
        <v>0</v>
      </c>
      <c r="H307" s="98" t="str">
        <f t="shared" si="13"/>
        <v/>
      </c>
      <c r="I307" s="99">
        <f t="shared" si="14"/>
        <v>0</v>
      </c>
    </row>
    <row r="308" spans="1:9" x14ac:dyDescent="0.15">
      <c r="A308" s="103" t="s">
        <v>274</v>
      </c>
      <c r="B308" s="104" t="s">
        <v>275</v>
      </c>
      <c r="C308" s="97">
        <v>3.3305169999999995E-2</v>
      </c>
      <c r="D308" s="96">
        <v>2.4840000000000001E-3</v>
      </c>
      <c r="E308" s="98">
        <f t="shared" si="12"/>
        <v>12.407878421900158</v>
      </c>
      <c r="F308" s="97">
        <v>0</v>
      </c>
      <c r="G308" s="96">
        <v>0</v>
      </c>
      <c r="H308" s="98" t="str">
        <f t="shared" si="13"/>
        <v/>
      </c>
      <c r="I308" s="99">
        <f t="shared" si="14"/>
        <v>0</v>
      </c>
    </row>
    <row r="309" spans="1:9" x14ac:dyDescent="0.15">
      <c r="A309" s="103" t="s">
        <v>276</v>
      </c>
      <c r="B309" s="104" t="s">
        <v>277</v>
      </c>
      <c r="C309" s="97">
        <v>4.9019999999999999E-4</v>
      </c>
      <c r="D309" s="96">
        <v>5.875E-3</v>
      </c>
      <c r="E309" s="98">
        <f t="shared" si="12"/>
        <v>-0.91656170212765953</v>
      </c>
      <c r="F309" s="97">
        <v>0</v>
      </c>
      <c r="G309" s="96">
        <v>1.2555000000000001E-3</v>
      </c>
      <c r="H309" s="98">
        <f t="shared" si="13"/>
        <v>-1</v>
      </c>
      <c r="I309" s="99">
        <f t="shared" si="14"/>
        <v>0</v>
      </c>
    </row>
    <row r="310" spans="1:9" x14ac:dyDescent="0.15">
      <c r="A310" s="103" t="s">
        <v>278</v>
      </c>
      <c r="B310" s="110" t="s">
        <v>279</v>
      </c>
      <c r="C310" s="97">
        <v>0.97781700000000005</v>
      </c>
      <c r="D310" s="96">
        <v>1.302543</v>
      </c>
      <c r="E310" s="98">
        <f t="shared" si="12"/>
        <v>-0.24930155856658853</v>
      </c>
      <c r="F310" s="97">
        <v>0</v>
      </c>
      <c r="G310" s="96">
        <v>0</v>
      </c>
      <c r="H310" s="98" t="str">
        <f t="shared" si="13"/>
        <v/>
      </c>
      <c r="I310" s="99">
        <f t="shared" si="14"/>
        <v>0</v>
      </c>
    </row>
    <row r="311" spans="1:9" x14ac:dyDescent="0.15">
      <c r="A311" s="103" t="s">
        <v>280</v>
      </c>
      <c r="B311" s="110" t="s">
        <v>281</v>
      </c>
      <c r="C311" s="97">
        <v>0.20972044000000001</v>
      </c>
      <c r="D311" s="96">
        <v>0.1260493</v>
      </c>
      <c r="E311" s="98">
        <f t="shared" si="12"/>
        <v>0.6637969429421664</v>
      </c>
      <c r="F311" s="97">
        <v>1.004624E-2</v>
      </c>
      <c r="G311" s="96">
        <v>0</v>
      </c>
      <c r="H311" s="98" t="str">
        <f t="shared" si="13"/>
        <v/>
      </c>
      <c r="I311" s="99">
        <f t="shared" si="14"/>
        <v>4.7903008404903212E-2</v>
      </c>
    </row>
    <row r="312" spans="1:9" x14ac:dyDescent="0.15">
      <c r="A312" s="103" t="s">
        <v>282</v>
      </c>
      <c r="B312" s="110" t="s">
        <v>283</v>
      </c>
      <c r="C312" s="97">
        <v>2.9039999999999999E-3</v>
      </c>
      <c r="D312" s="96">
        <v>1.5755000000000002E-2</v>
      </c>
      <c r="E312" s="98">
        <f t="shared" si="12"/>
        <v>-0.81567756267851477</v>
      </c>
      <c r="F312" s="97">
        <v>0</v>
      </c>
      <c r="G312" s="96">
        <v>0</v>
      </c>
      <c r="H312" s="98" t="str">
        <f t="shared" si="13"/>
        <v/>
      </c>
      <c r="I312" s="99">
        <f t="shared" si="14"/>
        <v>0</v>
      </c>
    </row>
    <row r="313" spans="1:9" x14ac:dyDescent="0.15">
      <c r="A313" s="103" t="s">
        <v>284</v>
      </c>
      <c r="B313" s="110" t="s">
        <v>285</v>
      </c>
      <c r="C313" s="97">
        <v>4.5899379999999997E-2</v>
      </c>
      <c r="D313" s="96">
        <v>8.2133570000000003E-2</v>
      </c>
      <c r="E313" s="98">
        <f t="shared" si="12"/>
        <v>-0.4411617563926663</v>
      </c>
      <c r="F313" s="97">
        <v>0</v>
      </c>
      <c r="G313" s="96">
        <v>6.959311E-2</v>
      </c>
      <c r="H313" s="98">
        <f t="shared" si="13"/>
        <v>-1</v>
      </c>
      <c r="I313" s="99">
        <f t="shared" si="14"/>
        <v>0</v>
      </c>
    </row>
    <row r="314" spans="1:9" x14ac:dyDescent="0.15">
      <c r="A314" s="103" t="s">
        <v>35</v>
      </c>
      <c r="B314" s="110" t="s">
        <v>286</v>
      </c>
      <c r="C314" s="97">
        <v>42.79589386</v>
      </c>
      <c r="D314" s="96">
        <v>28.14727813</v>
      </c>
      <c r="E314" s="98">
        <f t="shared" si="12"/>
        <v>0.52042743395451718</v>
      </c>
      <c r="F314" s="97">
        <v>72.64553841</v>
      </c>
      <c r="G314" s="96">
        <v>28.43590773</v>
      </c>
      <c r="H314" s="98">
        <f t="shared" si="13"/>
        <v>1.5547114268259725</v>
      </c>
      <c r="I314" s="99">
        <f t="shared" si="14"/>
        <v>1.6974885171845784</v>
      </c>
    </row>
    <row r="315" spans="1:9" x14ac:dyDescent="0.15">
      <c r="A315" s="103" t="s">
        <v>191</v>
      </c>
      <c r="B315" s="110" t="s">
        <v>288</v>
      </c>
      <c r="C315" s="97">
        <v>1.8545042599999999</v>
      </c>
      <c r="D315" s="96">
        <v>4.4917923200000001</v>
      </c>
      <c r="E315" s="98">
        <f t="shared" si="12"/>
        <v>-0.58713490564942239</v>
      </c>
      <c r="F315" s="97">
        <v>0.79390799999999995</v>
      </c>
      <c r="G315" s="96">
        <v>7.7438124999999998</v>
      </c>
      <c r="H315" s="98">
        <f t="shared" si="13"/>
        <v>-0.89747840614684304</v>
      </c>
      <c r="I315" s="99">
        <f t="shared" si="14"/>
        <v>0.42809715627183298</v>
      </c>
    </row>
    <row r="316" spans="1:9" x14ac:dyDescent="0.15">
      <c r="A316" s="103" t="s">
        <v>289</v>
      </c>
      <c r="B316" s="110" t="s">
        <v>290</v>
      </c>
      <c r="C316" s="97">
        <v>2.90729046</v>
      </c>
      <c r="D316" s="96">
        <v>2.8424135800000001</v>
      </c>
      <c r="E316" s="98">
        <f t="shared" si="12"/>
        <v>2.2824574318280666E-2</v>
      </c>
      <c r="F316" s="97">
        <v>3.9129664399999999</v>
      </c>
      <c r="G316" s="96">
        <v>1.7467150000000001E-2</v>
      </c>
      <c r="H316" s="98">
        <f t="shared" si="13"/>
        <v>223.0185971953066</v>
      </c>
      <c r="I316" s="99">
        <f t="shared" si="14"/>
        <v>1.3459152065597189</v>
      </c>
    </row>
    <row r="317" spans="1:9" x14ac:dyDescent="0.15">
      <c r="A317" s="103" t="s">
        <v>291</v>
      </c>
      <c r="B317" s="110" t="s">
        <v>292</v>
      </c>
      <c r="C317" s="97">
        <v>5.9590122999999995</v>
      </c>
      <c r="D317" s="96">
        <v>28.955298370000001</v>
      </c>
      <c r="E317" s="98">
        <f t="shared" si="12"/>
        <v>-0.7941995891786765</v>
      </c>
      <c r="F317" s="97">
        <v>0</v>
      </c>
      <c r="G317" s="96">
        <v>16.33212189</v>
      </c>
      <c r="H317" s="98">
        <f t="shared" si="13"/>
        <v>-1</v>
      </c>
      <c r="I317" s="99">
        <f t="shared" si="14"/>
        <v>0</v>
      </c>
    </row>
    <row r="318" spans="1:9" x14ac:dyDescent="0.15">
      <c r="A318" s="103" t="s">
        <v>293</v>
      </c>
      <c r="B318" s="110" t="s">
        <v>294</v>
      </c>
      <c r="C318" s="97">
        <v>1.2519929999999999</v>
      </c>
      <c r="D318" s="96">
        <v>4.6584594299999997</v>
      </c>
      <c r="E318" s="98">
        <f t="shared" si="12"/>
        <v>-0.73124312472546316</v>
      </c>
      <c r="F318" s="97">
        <v>5.5863812499999996</v>
      </c>
      <c r="G318" s="96">
        <v>1.8904688300000001</v>
      </c>
      <c r="H318" s="98">
        <f t="shared" si="13"/>
        <v>1.9550242571309675</v>
      </c>
      <c r="I318" s="99">
        <f t="shared" si="14"/>
        <v>4.4619908018655057</v>
      </c>
    </row>
    <row r="319" spans="1:9" x14ac:dyDescent="0.15">
      <c r="A319" s="103" t="s">
        <v>295</v>
      </c>
      <c r="B319" s="110" t="s">
        <v>296</v>
      </c>
      <c r="C319" s="97">
        <v>0.67018310000000003</v>
      </c>
      <c r="D319" s="96">
        <v>0.70840367000000004</v>
      </c>
      <c r="E319" s="98">
        <f t="shared" si="12"/>
        <v>-5.3953094285917547E-2</v>
      </c>
      <c r="F319" s="97">
        <v>0.67603186999999998</v>
      </c>
      <c r="G319" s="96">
        <v>0.50942284999999998</v>
      </c>
      <c r="H319" s="98">
        <f t="shared" si="13"/>
        <v>0.32705446958258744</v>
      </c>
      <c r="I319" s="99">
        <f t="shared" si="14"/>
        <v>1.0087271224833929</v>
      </c>
    </row>
    <row r="320" spans="1:9" x14ac:dyDescent="0.15">
      <c r="A320" s="103" t="s">
        <v>297</v>
      </c>
      <c r="B320" s="110" t="s">
        <v>298</v>
      </c>
      <c r="C320" s="97">
        <v>1.3469564999999999</v>
      </c>
      <c r="D320" s="96">
        <v>1.0685782099999999</v>
      </c>
      <c r="E320" s="98">
        <f t="shared" si="12"/>
        <v>0.26051278923233889</v>
      </c>
      <c r="F320" s="97">
        <v>1.35561976</v>
      </c>
      <c r="G320" s="96">
        <v>2.0820867779538301</v>
      </c>
      <c r="H320" s="98">
        <f t="shared" si="13"/>
        <v>-0.3489129394826499</v>
      </c>
      <c r="I320" s="99">
        <f t="shared" si="14"/>
        <v>1.0064317296067098</v>
      </c>
    </row>
    <row r="321" spans="1:9" x14ac:dyDescent="0.15">
      <c r="A321" s="103" t="s">
        <v>299</v>
      </c>
      <c r="B321" s="110" t="s">
        <v>300</v>
      </c>
      <c r="C321" s="97">
        <v>8.7361649999999999E-2</v>
      </c>
      <c r="D321" s="96">
        <v>4.52334909</v>
      </c>
      <c r="E321" s="98">
        <f t="shared" si="12"/>
        <v>-0.98068651163954268</v>
      </c>
      <c r="F321" s="97">
        <v>2.9490470000000001E-2</v>
      </c>
      <c r="G321" s="96">
        <v>1.9109069999999999E-2</v>
      </c>
      <c r="H321" s="98">
        <f t="shared" si="13"/>
        <v>0.54327081328395388</v>
      </c>
      <c r="I321" s="99">
        <f t="shared" si="14"/>
        <v>0.33756768559201894</v>
      </c>
    </row>
    <row r="322" spans="1:9" x14ac:dyDescent="0.15">
      <c r="A322" s="106" t="s">
        <v>301</v>
      </c>
      <c r="B322" s="111" t="s">
        <v>302</v>
      </c>
      <c r="C322" s="117">
        <v>9.6468506099999995</v>
      </c>
      <c r="D322" s="96">
        <v>6.4932840299999999</v>
      </c>
      <c r="E322" s="119">
        <f t="shared" si="12"/>
        <v>0.48566589193234466</v>
      </c>
      <c r="F322" s="117">
        <v>10.118145720000001</v>
      </c>
      <c r="G322" s="118">
        <v>9.7945236500000004</v>
      </c>
      <c r="H322" s="119">
        <f t="shared" si="13"/>
        <v>3.304112395501746E-2</v>
      </c>
      <c r="I322" s="122">
        <f t="shared" si="14"/>
        <v>1.0488548158412916</v>
      </c>
    </row>
    <row r="323" spans="1:9" x14ac:dyDescent="0.15">
      <c r="A323" s="100"/>
      <c r="B323" s="108"/>
      <c r="C323" s="11">
        <f>SUM(C7:C322)</f>
        <v>8859.2230743300061</v>
      </c>
      <c r="D323" s="13">
        <f>SUM(D7:D322)</f>
        <v>8089.219987180004</v>
      </c>
      <c r="E323" s="12">
        <f>IF(ISERROR(C323/D323-1),"",(C323/D323-1))</f>
        <v>9.5188793032000785E-2</v>
      </c>
      <c r="F323" s="11">
        <f>SUM(F7:F322)</f>
        <v>18697.398239942067</v>
      </c>
      <c r="G323" s="13">
        <f>SUM(G7:G322)</f>
        <v>10838.332546752657</v>
      </c>
      <c r="H323" s="12">
        <f>IF(ISERROR(F323/G323-1),"",(F323/G323-1))</f>
        <v>0.72511760081988963</v>
      </c>
      <c r="I323" s="17">
        <f t="shared" si="14"/>
        <v>2.1105008964181762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XTF Exchange Traded Funds</vt:lpstr>
      <vt:lpstr>XTF - Cascade OTC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2008-04-24T09:26:52Z</cp:lastPrinted>
  <dcterms:created xsi:type="dcterms:W3CDTF">2008-04-23T07:36:26Z</dcterms:created>
  <dcterms:modified xsi:type="dcterms:W3CDTF">2022-11-05T19:25:51Z</dcterms:modified>
</cp:coreProperties>
</file>